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\Downloads\"/>
    </mc:Choice>
  </mc:AlternateContent>
  <bookViews>
    <workbookView xWindow="930" yWindow="0" windowWidth="27870" windowHeight="12795"/>
  </bookViews>
  <sheets>
    <sheet name="ProductVariantExport20170816103" sheetId="1" r:id="rId1"/>
  </sheets>
  <definedNames>
    <definedName name="_xlnm._FilterDatabase" localSheetId="0" hidden="1">ProductVariantExport20170816103!$A$1:$T$13346</definedName>
  </definedNames>
  <calcPr calcId="0"/>
</workbook>
</file>

<file path=xl/calcChain.xml><?xml version="1.0" encoding="utf-8"?>
<calcChain xmlns="http://schemas.openxmlformats.org/spreadsheetml/2006/main">
  <c r="G9417" i="1" l="1"/>
  <c r="G3" i="1"/>
  <c r="G4" i="1"/>
  <c r="G5" i="1"/>
  <c r="G6" i="1"/>
  <c r="G7" i="1"/>
  <c r="G9" i="1"/>
  <c r="G10" i="1"/>
  <c r="G11" i="1"/>
  <c r="G12" i="1"/>
  <c r="G13" i="1"/>
  <c r="G1042" i="1"/>
  <c r="G1043" i="1"/>
  <c r="G1115" i="1"/>
  <c r="G1118" i="1"/>
  <c r="G1119" i="1"/>
  <c r="G1124" i="1"/>
  <c r="G1125" i="1"/>
  <c r="G1144" i="1"/>
  <c r="G1145" i="1"/>
  <c r="G1156" i="1"/>
  <c r="G1157" i="1"/>
  <c r="G1160" i="1"/>
  <c r="G1161" i="1"/>
  <c r="G1162" i="1"/>
  <c r="G1163" i="1"/>
  <c r="G1213" i="1"/>
  <c r="G1214" i="1"/>
  <c r="G1215" i="1"/>
  <c r="G1216" i="1"/>
  <c r="G1248" i="1"/>
  <c r="G1249" i="1"/>
  <c r="G1279" i="1"/>
  <c r="G1280" i="1"/>
  <c r="G1312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9" i="1"/>
  <c r="G1910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2048" i="1"/>
  <c r="G2049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458" i="1"/>
  <c r="G2459" i="1"/>
  <c r="G2460" i="1"/>
  <c r="G2461" i="1"/>
  <c r="G2462" i="1"/>
  <c r="G2463" i="1"/>
  <c r="G2464" i="1"/>
  <c r="G2465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93" i="1"/>
  <c r="G2571" i="1"/>
  <c r="G2572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1" i="1"/>
  <c r="G2602" i="1"/>
  <c r="G2603" i="1"/>
  <c r="G2604" i="1"/>
  <c r="G2698" i="1"/>
  <c r="G2805" i="1"/>
  <c r="G2806" i="1"/>
  <c r="G2810" i="1"/>
  <c r="G3366" i="1"/>
  <c r="G3367" i="1"/>
  <c r="G3368" i="1"/>
  <c r="G3369" i="1"/>
  <c r="G3370" i="1"/>
  <c r="G3371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7" i="1"/>
  <c r="G3428" i="1"/>
  <c r="G3429" i="1"/>
  <c r="G3430" i="1"/>
  <c r="G3431" i="1"/>
  <c r="G3432" i="1"/>
  <c r="G3433" i="1"/>
  <c r="G5032" i="1"/>
  <c r="G5033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80" i="1"/>
  <c r="G5081" i="1"/>
  <c r="G5170" i="1"/>
  <c r="G5171" i="1"/>
  <c r="G5356" i="1"/>
  <c r="G5357" i="1"/>
  <c r="G5358" i="1"/>
  <c r="G5359" i="1"/>
  <c r="G5360" i="1"/>
  <c r="G5361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489" i="1"/>
  <c r="G5490" i="1"/>
  <c r="G5491" i="1"/>
  <c r="G5492" i="1"/>
  <c r="G5493" i="1"/>
  <c r="G5494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7" i="1"/>
  <c r="G5528" i="1"/>
  <c r="G5564" i="1"/>
  <c r="G5565" i="1"/>
  <c r="G5566" i="1"/>
  <c r="G5567" i="1"/>
  <c r="G5568" i="1"/>
  <c r="G5586" i="1"/>
  <c r="G5587" i="1"/>
  <c r="G5588" i="1"/>
  <c r="G5589" i="1"/>
  <c r="G5590" i="1"/>
  <c r="G5591" i="1"/>
  <c r="G5592" i="1"/>
  <c r="G5614" i="1"/>
  <c r="G5615" i="1"/>
  <c r="G5616" i="1"/>
  <c r="G5617" i="1"/>
  <c r="G5618" i="1"/>
  <c r="G5619" i="1"/>
  <c r="G5620" i="1"/>
  <c r="G5643" i="1"/>
  <c r="G5644" i="1"/>
  <c r="G5645" i="1"/>
  <c r="G5646" i="1"/>
  <c r="G5647" i="1"/>
  <c r="G5648" i="1"/>
  <c r="G5649" i="1"/>
  <c r="G5659" i="1"/>
  <c r="G5660" i="1"/>
  <c r="G5661" i="1"/>
  <c r="G5662" i="1"/>
  <c r="G5663" i="1"/>
  <c r="G5664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805" i="1"/>
  <c r="G5806" i="1"/>
  <c r="G5807" i="1"/>
  <c r="G5808" i="1"/>
  <c r="G5809" i="1"/>
  <c r="G5810" i="1"/>
  <c r="G5811" i="1"/>
  <c r="G5812" i="1"/>
  <c r="G5813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984" i="1"/>
  <c r="G5986" i="1"/>
  <c r="G5987" i="1"/>
  <c r="G5988" i="1"/>
  <c r="G5989" i="1"/>
  <c r="G6069" i="1"/>
  <c r="G6070" i="1"/>
  <c r="G6289" i="1"/>
  <c r="G6290" i="1"/>
  <c r="G6291" i="1"/>
  <c r="G6292" i="1"/>
  <c r="G6293" i="1"/>
  <c r="G6294" i="1"/>
  <c r="G6305" i="1"/>
  <c r="G6306" i="1"/>
  <c r="G6355" i="1"/>
  <c r="G6356" i="1"/>
  <c r="G6386" i="1"/>
  <c r="G6387" i="1"/>
  <c r="G6954" i="1"/>
  <c r="G6955" i="1"/>
  <c r="G6960" i="1"/>
  <c r="G6961" i="1"/>
  <c r="G6988" i="1"/>
  <c r="G7006" i="1"/>
  <c r="G7020" i="1"/>
  <c r="G7021" i="1"/>
  <c r="G7026" i="1"/>
  <c r="G7027" i="1"/>
  <c r="G7213" i="1"/>
  <c r="G7214" i="1"/>
  <c r="G7225" i="1"/>
  <c r="G7226" i="1"/>
  <c r="G7229" i="1"/>
  <c r="G7230" i="1"/>
  <c r="G7231" i="1"/>
  <c r="G7232" i="1"/>
  <c r="G10398" i="1"/>
  <c r="G10399" i="1"/>
  <c r="G10442" i="1"/>
  <c r="G10443" i="1"/>
  <c r="G10444" i="1"/>
  <c r="G10445" i="1"/>
  <c r="G10446" i="1"/>
  <c r="G10447" i="1"/>
  <c r="G10448" i="1"/>
  <c r="G10474" i="1"/>
  <c r="G10475" i="1"/>
  <c r="G10476" i="1"/>
  <c r="G10477" i="1"/>
  <c r="G10478" i="1"/>
  <c r="G10479" i="1"/>
  <c r="G10480" i="1"/>
  <c r="G10505" i="1"/>
  <c r="G10506" i="1"/>
  <c r="G10507" i="1"/>
  <c r="G10508" i="1"/>
  <c r="G10509" i="1"/>
  <c r="G10510" i="1"/>
  <c r="G10511" i="1"/>
  <c r="G10565" i="1"/>
  <c r="G10566" i="1"/>
  <c r="G10567" i="1"/>
  <c r="G10568" i="1"/>
  <c r="G10569" i="1"/>
  <c r="G10570" i="1"/>
  <c r="G10571" i="1"/>
  <c r="G10596" i="1"/>
  <c r="G10597" i="1"/>
  <c r="G10598" i="1"/>
  <c r="G10599" i="1"/>
  <c r="G10600" i="1"/>
  <c r="G10601" i="1"/>
  <c r="G10602" i="1"/>
</calcChain>
</file>

<file path=xl/sharedStrings.xml><?xml version="1.0" encoding="utf-8"?>
<sst xmlns="http://schemas.openxmlformats.org/spreadsheetml/2006/main" count="63436" uniqueCount="2400">
  <si>
    <t>VariantID</t>
  </si>
  <si>
    <t>ItemNumber</t>
  </si>
  <si>
    <t>VariantGroup</t>
  </si>
  <si>
    <t>VariantName</t>
  </si>
  <si>
    <t>PriceOffset</t>
  </si>
  <si>
    <t>PriceOffsetType</t>
  </si>
  <si>
    <t>ItemNumberExtension</t>
  </si>
  <si>
    <t>ItemNumberExtensionSortOrder</t>
  </si>
  <si>
    <t>WeightOffset</t>
  </si>
  <si>
    <t>WeightOffsetType</t>
  </si>
  <si>
    <t>SortOrder</t>
  </si>
  <si>
    <t>Hide</t>
  </si>
  <si>
    <t>DeleteVariant</t>
  </si>
  <si>
    <t>PackageDefault</t>
  </si>
  <si>
    <t>DefaultSelection</t>
  </si>
  <si>
    <t>SwatchFile</t>
  </si>
  <si>
    <t>SwatchThumb</t>
  </si>
  <si>
    <t>SwatchThumbColor</t>
  </si>
  <si>
    <t>Attribute</t>
  </si>
  <si>
    <t>ManufacturerName</t>
  </si>
  <si>
    <t>2912-S</t>
  </si>
  <si>
    <t>Additional Options</t>
  </si>
  <si>
    <t>Quick Release Mounting Bracket</t>
  </si>
  <si>
    <t>"+ dollars"</t>
  </si>
  <si>
    <t>2912-MB-BLK</t>
  </si>
  <si>
    <t>V-Line Industries</t>
  </si>
  <si>
    <t>3912-S BLK</t>
  </si>
  <si>
    <t>Universal Mounting Bracket</t>
  </si>
  <si>
    <t>http://https://www.gunsafes.com/V-Line-3912-UB-Universal-Mounting-Bracket-Hide-Away.html</t>
  </si>
  <si>
    <t>V-Line 3912 Quick Release Mounting Bracket</t>
  </si>
  <si>
    <t>https://www.gunsafes.com/V-Line-3912-Quick-Release-Mounting-Bracket-Hide-Away.html</t>
  </si>
  <si>
    <t>41214-S</t>
  </si>
  <si>
    <t>Accessories</t>
  </si>
  <si>
    <t>Shelf Quick Vault</t>
  </si>
  <si>
    <t>V-Line</t>
  </si>
  <si>
    <t>2597-S BLK</t>
  </si>
  <si>
    <t>http://https://www.gunsafes.com/Universal-Mounting-Bracket.html</t>
  </si>
  <si>
    <t>V-Line 2597-TR Tray for Desk Mate</t>
  </si>
  <si>
    <t>2597-TR</t>
  </si>
  <si>
    <t>http://https://www.gunsafes.com/Tray-for-Desk-Mate.html</t>
  </si>
  <si>
    <t>51653-S</t>
  </si>
  <si>
    <t>Gun Caddy</t>
  </si>
  <si>
    <t>Pegboard Door Panel</t>
  </si>
  <si>
    <t>Pistol Rack -Wire Rack Only</t>
  </si>
  <si>
    <t>Full Shelf</t>
  </si>
  <si>
    <t>Half Shelf</t>
  </si>
  <si>
    <t>BF1512</t>
  </si>
  <si>
    <t>Select Color</t>
  </si>
  <si>
    <t>Sandstone - Textured</t>
  </si>
  <si>
    <t>/images/Sandstone_Button.png</t>
  </si>
  <si>
    <t>American Security - Amsec</t>
  </si>
  <si>
    <t>Granite - Textured</t>
  </si>
  <si>
    <t>/images/Granite_Button.png</t>
  </si>
  <si>
    <t>Select Lock Option</t>
  </si>
  <si>
    <t>Electronic Lock - ESL10XL</t>
  </si>
  <si>
    <t>/images/ESL10XL-2016.jpg</t>
  </si>
  <si>
    <t>Mechanical</t>
  </si>
  <si>
    <t>/images/Group2_Dial-510x510.png</t>
  </si>
  <si>
    <t>Key Locking Mechanical</t>
  </si>
  <si>
    <t>/images/Combo_Black_Nickel.jpg</t>
  </si>
  <si>
    <t>Electronic Lock - ESL20XL</t>
  </si>
  <si>
    <t>/images/ESL20_BLK.jpg</t>
  </si>
  <si>
    <t>Burgundy Metallic - High Gloss</t>
  </si>
  <si>
    <t>/images/Burgundy_Button.png</t>
  </si>
  <si>
    <t>Onyx - High Gloss</t>
  </si>
  <si>
    <t>/images/Onyx_Button.png</t>
  </si>
  <si>
    <t>Platinum Metallic - High Gloss</t>
  </si>
  <si>
    <t>/images/Platinum_Button.png</t>
  </si>
  <si>
    <t>Charcoal Metallic - High Gloss</t>
  </si>
  <si>
    <t>/images/Charcoal_Metallic_Button.png</t>
  </si>
  <si>
    <t>Macadamia Metallic - High Gloss</t>
  </si>
  <si>
    <t>/images/Macadamia_Button.png</t>
  </si>
  <si>
    <t>Pearl - High Gloss</t>
  </si>
  <si>
    <t>/images/PearlEssence_Button.png</t>
  </si>
  <si>
    <t>Rosso Corsa Red - High Gloss</t>
  </si>
  <si>
    <t>/images/RossoCorsaRed_Button.png</t>
  </si>
  <si>
    <t>Black Matte - Premier</t>
  </si>
  <si>
    <t>/images/MatteBlack_Button.png</t>
  </si>
  <si>
    <t>Hinge Type</t>
  </si>
  <si>
    <t>Right Hand Swing</t>
  </si>
  <si>
    <t>Left Hand Swing (5-6 Week Lead Time)</t>
  </si>
  <si>
    <t>Satin Black - Textured</t>
  </si>
  <si>
    <t>/images/SatinBlack_Button.png</t>
  </si>
  <si>
    <t>Chocolate Brown - Textured</t>
  </si>
  <si>
    <t>/images/Chocolate_Button.png</t>
  </si>
  <si>
    <t>Hardware Color</t>
  </si>
  <si>
    <t>Chrome</t>
  </si>
  <si>
    <t>/images/ChromeHardware.jpg</t>
  </si>
  <si>
    <t>Brass</t>
  </si>
  <si>
    <t>/images/BrassHardware.jpg</t>
  </si>
  <si>
    <t>Black Nickel</t>
  </si>
  <si>
    <t>/images/BLKNKLHardware.jpg</t>
  </si>
  <si>
    <t>S&amp;G 6120 (Up To 9 User Codes)</t>
  </si>
  <si>
    <t>/images/6140-61keypad_2_battery_leftview.jpg</t>
  </si>
  <si>
    <t>S&amp;G 6120 (Biometric)</t>
  </si>
  <si>
    <t>/images/6120_biometric_keypad_04.png</t>
  </si>
  <si>
    <t>Pedestal Color</t>
  </si>
  <si>
    <t>No Pedestal</t>
  </si>
  <si>
    <t>Sapphire Blue - High Gloss</t>
  </si>
  <si>
    <t>/images/SapphireBlue_Button.png</t>
  </si>
  <si>
    <t>BF1716</t>
  </si>
  <si>
    <t>Key Locking Mechanical Dial</t>
  </si>
  <si>
    <t>Optional Stor-it Cabinets</t>
  </si>
  <si>
    <t>2-Drawer Cabinets (Installed)</t>
  </si>
  <si>
    <t>/images/2-drawer.jpg</t>
  </si>
  <si>
    <t>No Cabinets</t>
  </si>
  <si>
    <t>4-Drawer Cabinets (Installed)</t>
  </si>
  <si>
    <t>/images/4-drawer.jpg</t>
  </si>
  <si>
    <t>BF2116</t>
  </si>
  <si>
    <t>BF3416</t>
  </si>
  <si>
    <t>Mechanical Dial Lock</t>
  </si>
  <si>
    <t>Left Hand Swing</t>
  </si>
  <si>
    <t>BF6032</t>
  </si>
  <si>
    <t>/images/BF6032-Satin-Black.jpg</t>
  </si>
  <si>
    <t>/images/ESL10XL_BlackNickel.jpg</t>
  </si>
  <si>
    <t>/images/Chocolate-Brown.jpg</t>
  </si>
  <si>
    <t>/images/BF6032-Granite.jpg</t>
  </si>
  <si>
    <t>/images/BF6032-Sandstone.jpg</t>
  </si>
  <si>
    <t>/images/BF6032-Platinum.jpg</t>
  </si>
  <si>
    <t>/images/BF6032-Burgundy.jpg</t>
  </si>
  <si>
    <t>/images/BF6032-Onyx.jpg</t>
  </si>
  <si>
    <t>/images/BF6032-Pearl-Essence.png</t>
  </si>
  <si>
    <t>/images/Rosso-Red.jpg</t>
  </si>
  <si>
    <t>/images/BF6032-Macadamia.jpg</t>
  </si>
  <si>
    <t>/images/BF6032-Charcoal.jpg</t>
  </si>
  <si>
    <t>Black/Onyx - Two-Tone</t>
  </si>
  <si>
    <t>/images/BF6032-Onyx-Black.jpg</t>
  </si>
  <si>
    <t>/images/Black-Onyx_Button.png</t>
  </si>
  <si>
    <t>Granite/Charcoal - Two-Tone</t>
  </si>
  <si>
    <t>/images/BF6032-Charcoal-Granite.jpg</t>
  </si>
  <si>
    <t>/images/Granite-Charcoal_Button.png</t>
  </si>
  <si>
    <t>Upgrade</t>
  </si>
  <si>
    <t>Premium Upgrade Package</t>
  </si>
  <si>
    <t>/images/Chrome.jpg</t>
  </si>
  <si>
    <t>/images/Brass.jpg</t>
  </si>
  <si>
    <t>/images/BlackChrome.jpg</t>
  </si>
  <si>
    <t>Hinge Side</t>
  </si>
  <si>
    <t>Left Side Hinge</t>
  </si>
  <si>
    <t>LED Light Kit (Installed)</t>
  </si>
  <si>
    <t>"AR" Gun Rack - Factory Installed</t>
  </si>
  <si>
    <t>Velvet-Lined Jewlery Drawer (Installed)</t>
  </si>
  <si>
    <t>Add Ons</t>
  </si>
  <si>
    <t>Additional Handgun Holster</t>
  </si>
  <si>
    <t>Battery Operated Light Kit</t>
  </si>
  <si>
    <t>Power Strip (3 Socket with USB)</t>
  </si>
  <si>
    <t>Wood Jewelry Drawer w/ Dividers (Felt Lined)</t>
  </si>
  <si>
    <t>Inner Steel Liner</t>
  </si>
  <si>
    <t>Replace 16 Gauge liner with 4 Gauge Liner</t>
  </si>
  <si>
    <t>No Upgraded Steel Liner</t>
  </si>
  <si>
    <t>/images/Sapphire_Blue_Safe_Closed-388x700.png</t>
  </si>
  <si>
    <t>Black Nickel - 50 Caliber 5-Spoke Handle</t>
  </si>
  <si>
    <t>/images/50CalHandle.jpg</t>
  </si>
  <si>
    <t>Electronic Lock - S&amp;G 6120</t>
  </si>
  <si>
    <t>/images/S-G_6120EZ1.jpg</t>
  </si>
  <si>
    <t>LP Redundant (Chrome Only)</t>
  </si>
  <si>
    <t>/images/lp-lock.png</t>
  </si>
  <si>
    <t>Drawer Options</t>
  </si>
  <si>
    <t>No Drawers</t>
  </si>
  <si>
    <t>Interior Configuration</t>
  </si>
  <si>
    <t>Gun Interior - 8/8/16 Guns</t>
  </si>
  <si>
    <t>All Shelves</t>
  </si>
  <si>
    <t>2-Drawer Safe Cabinet (Installed)</t>
  </si>
  <si>
    <t>4-Drawer Safe Cabinet (Installed)</t>
  </si>
  <si>
    <t>------ PLEASE SELECT ------</t>
  </si>
  <si>
    <t>Matte Black</t>
  </si>
  <si>
    <t>/images/9Onyx.jpg</t>
  </si>
  <si>
    <t>Electronic Lock - ESL5</t>
  </si>
  <si>
    <t>/images/ESL5.jpg</t>
  </si>
  <si>
    <t>Mechanical Lock - S&amp;G 6630</t>
  </si>
  <si>
    <t>/images/6630-1.jpg</t>
  </si>
  <si>
    <t>Right Side Hinge</t>
  </si>
  <si>
    <t>LED Light Battery Powered Conversion Kit</t>
  </si>
  <si>
    <t>4 Gun Pistol Rack</t>
  </si>
  <si>
    <t>Dehumidifier Rod</t>
  </si>
  <si>
    <t>Slide-Out Pistol Drawer</t>
  </si>
  <si>
    <t>Safe Cloak - 3645289</t>
  </si>
  <si>
    <t>Pallet Skirt - Black Velveteen</t>
  </si>
  <si>
    <t>Empty Interior</t>
  </si>
  <si>
    <t>"- dollars"</t>
  </si>
  <si>
    <t>Desiccant (6 Bags)</t>
  </si>
  <si>
    <t>BF6030</t>
  </si>
  <si>
    <t>/images/4Satin.jpg</t>
  </si>
  <si>
    <t>/images/BF6030-Chocolate.jpg</t>
  </si>
  <si>
    <t>/images/2Granite.jpg</t>
  </si>
  <si>
    <t>/images/3Sandstone.jpg</t>
  </si>
  <si>
    <t>/images/BF6030-Charcoal-Granite.jpg</t>
  </si>
  <si>
    <t>/images/6Granite-Charcoal_Button.png</t>
  </si>
  <si>
    <t>/images/5blackonyx.jpg</t>
  </si>
  <si>
    <t>/images/BF6030-Burgandy.jpg</t>
  </si>
  <si>
    <t>/images/7Burgundy_Button.png</t>
  </si>
  <si>
    <t>/images/8Charcoal.jpg</t>
  </si>
  <si>
    <t>/images/8Charcoal_Metallic_Button.png</t>
  </si>
  <si>
    <t>/images/9Macadamia.jpg</t>
  </si>
  <si>
    <t>/images/9Macadamia_Metallic_Button.png</t>
  </si>
  <si>
    <t>/images/10Onyx.jpg</t>
  </si>
  <si>
    <t>/images/10Onyx_Button.png</t>
  </si>
  <si>
    <t>Pearl Essence - High Gloss</t>
  </si>
  <si>
    <t>/images/11Pearl.jpg</t>
  </si>
  <si>
    <t>/images/11PearlEssence_Button.png</t>
  </si>
  <si>
    <t>/images/12Platinum.jpg</t>
  </si>
  <si>
    <t>/images/12Platinum_Button.png</t>
  </si>
  <si>
    <t>/images/13Rosso-Red.jpg</t>
  </si>
  <si>
    <t>/images/13RossoCorsaRed_Button.png</t>
  </si>
  <si>
    <t>Mechanical Lock</t>
  </si>
  <si>
    <t>/images/14Sapphire-Blue.jpg</t>
  </si>
  <si>
    <t>/images/14SapphireBlue_Button.png</t>
  </si>
  <si>
    <t>Black Nickel - 50 Calibur 5-spoke Handle</t>
  </si>
  <si>
    <t>Gun Interior - 11-11-22 Guns</t>
  </si>
  <si>
    <t>2-Drawer &amp; 4-Drawer Safe Cabinet (Installed)</t>
  </si>
  <si>
    <t>/images/15MatteBlack_Button.png</t>
  </si>
  <si>
    <t>BF7240</t>
  </si>
  <si>
    <t>/images/BF7240-Satin-Black.jpg</t>
  </si>
  <si>
    <t>/images/4SatinBlack_Button.png</t>
  </si>
  <si>
    <t>/images/BF7240-Granite.jpg</t>
  </si>
  <si>
    <t>/images/2Granite_Button.png</t>
  </si>
  <si>
    <t>/images/BF7240-Chocolate.jpg</t>
  </si>
  <si>
    <t>/images/1Chocolate_Button.png</t>
  </si>
  <si>
    <t>/images/BF7240-Sandstone.jpg</t>
  </si>
  <si>
    <t>/images/3Sandstone_Button.png</t>
  </si>
  <si>
    <t>/images/BF7240-Charcoal-Granite.jpg</t>
  </si>
  <si>
    <t>/images/BF7240-Onyx-Black.jpg</t>
  </si>
  <si>
    <t>/images/5Black-Onyx_Button.png</t>
  </si>
  <si>
    <t>/images/BF7240-Burgandy.jpg</t>
  </si>
  <si>
    <t>/images/BF7240-Charcoal.jpg</t>
  </si>
  <si>
    <t>/images/BF7240-Macadamia.jpg</t>
  </si>
  <si>
    <t>/images/BF7240-Onyx.jpg</t>
  </si>
  <si>
    <t>/images/BF7240-Pearl-Essence.jpg</t>
  </si>
  <si>
    <t>/images/BF7240-Platinum.jpg</t>
  </si>
  <si>
    <t>/images/unspecified.jpg</t>
  </si>
  <si>
    <t>/images/BF7240_Sapphire_Blue_Closed.jpg</t>
  </si>
  <si>
    <t>Gun Interior - 12-12-12-24-36 Gun</t>
  </si>
  <si>
    <t>/images/BF7240-LE-F-OX-A-ESL.jpg</t>
  </si>
  <si>
    <t>Safe Cloak - 3645291</t>
  </si>
  <si>
    <t>VD8030NF</t>
  </si>
  <si>
    <t>Out Swing</t>
  </si>
  <si>
    <t>In Swing - Ships in 6-8 weeks</t>
  </si>
  <si>
    <t>Upgrade Options</t>
  </si>
  <si>
    <t>Finial Pull Handle</t>
  </si>
  <si>
    <t>ESL 10XL</t>
  </si>
  <si>
    <t>Right Hand Side</t>
  </si>
  <si>
    <t>Left Hand Side</t>
  </si>
  <si>
    <t>Lock-Duo Redundant (Mechanical and Electronic)</t>
  </si>
  <si>
    <t>Chrome Redundant Lock (Mechanical and Electronic)</t>
  </si>
  <si>
    <t>Black Nickel - .50 Caliber 5-Spoke Handle</t>
  </si>
  <si>
    <t>GS406A</t>
  </si>
  <si>
    <t>Cabinet Light Option</t>
  </si>
  <si>
    <t>No Light In Cabinet</t>
  </si>
  <si>
    <t>Scout Gun Cabinets</t>
  </si>
  <si>
    <t>Incandescent Light - Installed</t>
  </si>
  <si>
    <t>Florescent Light - Installed</t>
  </si>
  <si>
    <t>Halogen Puck Light - Installed</t>
  </si>
  <si>
    <t>GS56</t>
  </si>
  <si>
    <t>Rhino/ Bighorn Safes</t>
  </si>
  <si>
    <t>LaGard Electric Lock - Brass</t>
  </si>
  <si>
    <t>Safe Wall Thickness</t>
  </si>
  <si>
    <t>Standard 11 Gauge</t>
  </si>
  <si>
    <t>1/4" Steel- Add 130 lbs</t>
  </si>
  <si>
    <t>+</t>
  </si>
  <si>
    <t>3/8" Steel - Add 220 lbs</t>
  </si>
  <si>
    <t>Black</t>
  </si>
  <si>
    <t>Coppervein</t>
  </si>
  <si>
    <t>Pin Striping</t>
  </si>
  <si>
    <t>Include Standard Pin Striping</t>
  </si>
  <si>
    <t>Deluxe Pin Striping</t>
  </si>
  <si>
    <t>Optional Electric Dehumidifier</t>
  </si>
  <si>
    <t>Do Not Include Dehumidifier</t>
  </si>
  <si>
    <t>Include Electric Dehumidifier</t>
  </si>
  <si>
    <t>Outdoor Oak</t>
  </si>
  <si>
    <t>Hunters Green</t>
  </si>
  <si>
    <t>Interior Options</t>
  </si>
  <si>
    <t>Grey</t>
  </si>
  <si>
    <t>Mocha</t>
  </si>
  <si>
    <t>GS30</t>
  </si>
  <si>
    <t>LaGuard Electric Lock</t>
  </si>
  <si>
    <t>Standard 10 Gauge</t>
  </si>
  <si>
    <t>1/4" Steel- Add 115 lbs</t>
  </si>
  <si>
    <t>1/2" Steel- Add 305 lbs</t>
  </si>
  <si>
    <t>3/4" Steel- Add 630 lbs</t>
  </si>
  <si>
    <t>Hunter Green</t>
  </si>
  <si>
    <t>GSPP47F</t>
  </si>
  <si>
    <t>Sand Metallic</t>
  </si>
  <si>
    <t>Browning Gun Safes</t>
  </si>
  <si>
    <t>Hunter Green Metallic</t>
  </si>
  <si>
    <t>Gloss Black</t>
  </si>
  <si>
    <t>Black Cherry</t>
  </si>
  <si>
    <t>Silver Metallic</t>
  </si>
  <si>
    <t>S&amp;G Group II Dial Lock</t>
  </si>
  <si>
    <t>S&amp;G Electronic Lock - Free!</t>
  </si>
  <si>
    <t>SecuRam Biometric</t>
  </si>
  <si>
    <t>Select Interior</t>
  </si>
  <si>
    <t>Grade V1 Interior with Axis Shelving</t>
  </si>
  <si>
    <t>DPX Camo Storage System</t>
  </si>
  <si>
    <t>Ultimate Interior</t>
  </si>
  <si>
    <t>Safe Scene</t>
  </si>
  <si>
    <t>Elk Scene</t>
  </si>
  <si>
    <t>Pointer Scene</t>
  </si>
  <si>
    <t>Mule Deer Scene</t>
  </si>
  <si>
    <t>Mountain Scene</t>
  </si>
  <si>
    <t>Whitetail Buck/Doe Scene</t>
  </si>
  <si>
    <t>Mallard Scene</t>
  </si>
  <si>
    <t>Premium Safe Scroll</t>
  </si>
  <si>
    <t>Buckmark Scene</t>
  </si>
  <si>
    <t>Heritage Scene - Ducks Unltd.</t>
  </si>
  <si>
    <t>Heritage Scene - NRA</t>
  </si>
  <si>
    <t>Heritage Scene - NWTF</t>
  </si>
  <si>
    <t>Heritage Scene - RMEF</t>
  </si>
  <si>
    <t>Optional Accessories</t>
  </si>
  <si>
    <t>EverDry Dehumidifier</t>
  </si>
  <si>
    <t>Optional Pistol Rack</t>
  </si>
  <si>
    <t>Do Not Include Pistol Rack</t>
  </si>
  <si>
    <t>6 Gun Pistol Rack</t>
  </si>
  <si>
    <t>Black on Black</t>
  </si>
  <si>
    <t>Two Toned</t>
  </si>
  <si>
    <t>Choose One FREE Factory Accessory</t>
  </si>
  <si>
    <t>None</t>
  </si>
  <si>
    <t>S&amp;G Electronic Lock</t>
  </si>
  <si>
    <t>Left Sided Door Hinges</t>
  </si>
  <si>
    <t>PP43</t>
  </si>
  <si>
    <t>Titanium Metallic</t>
  </si>
  <si>
    <t>Charcoal Metallic</t>
  </si>
  <si>
    <t>S&amp;G Mechanical Dial</t>
  </si>
  <si>
    <t>S&amp;G Top Lit Electronic Lock</t>
  </si>
  <si>
    <t>SecuRam ScanLogic Biometric</t>
  </si>
  <si>
    <t>Trim</t>
  </si>
  <si>
    <t>Suggested to Match Color</t>
  </si>
  <si>
    <t>Black Chrome</t>
  </si>
  <si>
    <t>AXIS Barrel Rack (Extra)</t>
  </si>
  <si>
    <t>AXIS Drawer</t>
  </si>
  <si>
    <t>AXIS Drawer Bridge</t>
  </si>
  <si>
    <t>AXIS Solid Steel Shelf (Extra)</t>
  </si>
  <si>
    <t>Electric Flexible Dehumidifier</t>
  </si>
  <si>
    <t>Gold</t>
  </si>
  <si>
    <t>Chrome (Silver)</t>
  </si>
  <si>
    <t>Desert Smoke Two-Tone</t>
  </si>
  <si>
    <t>Steel Dawn Two-Tone</t>
  </si>
  <si>
    <t>AXIS Pistol Rack</t>
  </si>
  <si>
    <t>Crimson Fade Two-Tone</t>
  </si>
  <si>
    <t>Heritage Scene - Ducks Unltd. Logo</t>
  </si>
  <si>
    <t>Midnight Two-Tone</t>
  </si>
  <si>
    <t>Rack Ink</t>
  </si>
  <si>
    <t>Flare Ink</t>
  </si>
  <si>
    <t>Flush Ink</t>
  </si>
  <si>
    <t>NO SCENE</t>
  </si>
  <si>
    <t>AXIS Drawer w/ Money &amp; Passport Insert</t>
  </si>
  <si>
    <t>GSG49F</t>
  </si>
  <si>
    <t>Champagne Gloss</t>
  </si>
  <si>
    <t>Axis Shelving with DPX Interior</t>
  </si>
  <si>
    <t>Axis Shelving with Addt'l Shelves for All Shelf Interior</t>
  </si>
  <si>
    <t>AXIS Solid Steel (Extra) Shelf</t>
  </si>
  <si>
    <t>GSG41F</t>
  </si>
  <si>
    <t>Electric Rod Dehumidifier</t>
  </si>
  <si>
    <t>Suggested to Match Color (Suggested)</t>
  </si>
  <si>
    <t>GSG29F</t>
  </si>
  <si>
    <t>Axis Shelving w/ addt'l shelves for All Shelf interior</t>
  </si>
  <si>
    <t>M62</t>
  </si>
  <si>
    <t>Textured Charcoal</t>
  </si>
  <si>
    <t>AXIS File Drawer</t>
  </si>
  <si>
    <t>AXIS Jewelry Drawer</t>
  </si>
  <si>
    <t>Door Swing Side</t>
  </si>
  <si>
    <t>M40</t>
  </si>
  <si>
    <t>M28</t>
  </si>
  <si>
    <t>SR45</t>
  </si>
  <si>
    <t>Factory Installed Light Kit</t>
  </si>
  <si>
    <t>SR37</t>
  </si>
  <si>
    <t>Securam ScanLogic Biometric</t>
  </si>
  <si>
    <t>Titanium Metaillic</t>
  </si>
  <si>
    <t>Primer</t>
  </si>
  <si>
    <t>No Scene</t>
  </si>
  <si>
    <t>Securam Biometric Lock</t>
  </si>
  <si>
    <t>GSDM1413-3</t>
  </si>
  <si>
    <t>Fixed shelf for DM1413</t>
  </si>
  <si>
    <t>w/ CM12-FS</t>
  </si>
  <si>
    <t>Fire King</t>
  </si>
  <si>
    <t>Composite drawer for DM1413</t>
  </si>
  <si>
    <t>w/ CM12-CD</t>
  </si>
  <si>
    <t>GSDM2513-3</t>
  </si>
  <si>
    <t>Fixed shelf for DM2513</t>
  </si>
  <si>
    <t>Composite drawer for DM2513</t>
  </si>
  <si>
    <t>GSDM2520-3</t>
  </si>
  <si>
    <t>CM19-FS fixed shelf</t>
  </si>
  <si>
    <t>CM-19-CD composite drawer</t>
  </si>
  <si>
    <t>GSDM4420-3</t>
  </si>
  <si>
    <t>GS5932</t>
  </si>
  <si>
    <t>Electronic Lock</t>
  </si>
  <si>
    <t>EL</t>
  </si>
  <si>
    <t>ML</t>
  </si>
  <si>
    <t>Gray</t>
  </si>
  <si>
    <t>GS5942</t>
  </si>
  <si>
    <t>Include Dehumidifier</t>
  </si>
  <si>
    <t>GS7142</t>
  </si>
  <si>
    <t>LIB-FM48-</t>
  </si>
  <si>
    <t>Select Color &amp; Lock Option</t>
  </si>
  <si>
    <t>Black Textured / Dial Lock</t>
  </si>
  <si>
    <t>BKT-CHROME M LOCK</t>
  </si>
  <si>
    <t>/images/Fatboyjr.jpg</t>
  </si>
  <si>
    <t>Liberty Safes</t>
  </si>
  <si>
    <t>Black Textured / Electronic Lock</t>
  </si>
  <si>
    <t>BKT-CHROME E LOCK</t>
  </si>
  <si>
    <t>Grey Marble / Dial Lock</t>
  </si>
  <si>
    <t>GYM-BCHROME M LOCK</t>
  </si>
  <si>
    <t>Grey Marble / Electronic Lock</t>
  </si>
  <si>
    <t>GTT-BCHROME E LOCK</t>
  </si>
  <si>
    <t>Burgundy Marble / Dial</t>
  </si>
  <si>
    <t>BUM-BCHROME M LOCK</t>
  </si>
  <si>
    <t>/images/fatboyBUM.jpg</t>
  </si>
  <si>
    <t>Burgundy Marble / Electronic</t>
  </si>
  <si>
    <t>BUM-BCHROME E LOCK</t>
  </si>
  <si>
    <t>BF6636</t>
  </si>
  <si>
    <t>/images/BF6636-Satin-Black.jpg</t>
  </si>
  <si>
    <t>/images/BF6636-Chocolate-Brown.jpg</t>
  </si>
  <si>
    <t>/images/BF6636-Granite.jpg</t>
  </si>
  <si>
    <t>/images/BF6636-Sandstone.jpg</t>
  </si>
  <si>
    <t>/images/BF6636-Charcoal-Granite.jpg</t>
  </si>
  <si>
    <t>/images/BF6636-Onyx-Black.jpg</t>
  </si>
  <si>
    <t>/images/BF6636-Burgandy.jpg</t>
  </si>
  <si>
    <t>/images/BF6636-Charcoal.jpg</t>
  </si>
  <si>
    <t>/images/BF6636-Macadamia.jpg</t>
  </si>
  <si>
    <t>/images/BF6636-Onyx.jpg</t>
  </si>
  <si>
    <t>/images/BF6636-Pearl-Essence.jpg</t>
  </si>
  <si>
    <t>/images/BF6636-Platinum.jpg</t>
  </si>
  <si>
    <t>Gun Interior - 12-12-24</t>
  </si>
  <si>
    <t>/images/BF6636-LE-F-OX-A-ESL1.jpg</t>
  </si>
  <si>
    <t>Safe Cloak - 3645290</t>
  </si>
  <si>
    <t>BF7250</t>
  </si>
  <si>
    <t>/images/BF7250-Satin-Black.jpg</t>
  </si>
  <si>
    <t>/images/BF7250-Granite.jpg</t>
  </si>
  <si>
    <t>/images/BF7250-Sandstone.jpg</t>
  </si>
  <si>
    <t>/images/BF7250-Chocolate-Brown.jpg</t>
  </si>
  <si>
    <t>/images/BF7250-Charcoal-Granite.jpg</t>
  </si>
  <si>
    <t>/images/BF7250-Onyx-Black.jpg</t>
  </si>
  <si>
    <t>/images/BF7250-Platinum.jpg</t>
  </si>
  <si>
    <t>/images/BF7250-Burgandy.jpg</t>
  </si>
  <si>
    <t>/images/BF7250-Onyx.jpg</t>
  </si>
  <si>
    <t>/images/BF7250-Pearl.jpg</t>
  </si>
  <si>
    <t>Macadamia Metallic</t>
  </si>
  <si>
    <t>/images/BF7250-Macadamia.jpg</t>
  </si>
  <si>
    <t>/images/BF7250-Charcoal.jpg</t>
  </si>
  <si>
    <t>2-Drawer &amp; 4-Drawer Safe Cabinet (Combined)</t>
  </si>
  <si>
    <t>Gun Interior - 14/14/14/28-42</t>
  </si>
  <si>
    <t>/images/BF7250-LE-F-OX-A-C.jpg</t>
  </si>
  <si>
    <t>Safe Cloak - 3645292</t>
  </si>
  <si>
    <t>GSPX40-EMP</t>
  </si>
  <si>
    <t>Do not Include 4 Drawer Cabinet</t>
  </si>
  <si>
    <t>Include: 4 Drawer Cabinet</t>
  </si>
  <si>
    <t>PP52</t>
  </si>
  <si>
    <t>To Match Color (Suggested)</t>
  </si>
  <si>
    <t>Silver Chrome</t>
  </si>
  <si>
    <t>GSSt Helens</t>
  </si>
  <si>
    <t>Add LokDown Security Cable</t>
  </si>
  <si>
    <t>RocLok</t>
  </si>
  <si>
    <t>Do Not Include Security Cable</t>
  </si>
  <si>
    <t>GSMcKenzie</t>
  </si>
  <si>
    <t>GSHudson</t>
  </si>
  <si>
    <t>GSPiedmont</t>
  </si>
  <si>
    <t>BBTwin</t>
  </si>
  <si>
    <t>Conversion Kit</t>
  </si>
  <si>
    <t>Do Not Include</t>
  </si>
  <si>
    <t>BedBunker</t>
  </si>
  <si>
    <t>Queen Size Conversion</t>
  </si>
  <si>
    <t>QConversion</t>
  </si>
  <si>
    <t>King Size Conversion</t>
  </si>
  <si>
    <t>KConversion</t>
  </si>
  <si>
    <t>Door Features</t>
  </si>
  <si>
    <t>Standard Key Lock</t>
  </si>
  <si>
    <t>BBQueen</t>
  </si>
  <si>
    <t>BBKing</t>
  </si>
  <si>
    <t>Center Safe</t>
  </si>
  <si>
    <t>Blank Spacer</t>
  </si>
  <si>
    <t>LIB-PC20-</t>
  </si>
  <si>
    <t>Textured Black/ Combination Dial Lock</t>
  </si>
  <si>
    <t>/images/PC20-black.jpg</t>
  </si>
  <si>
    <t>Textured Black/ Electronic Lock</t>
  </si>
  <si>
    <t>Grey Marble/ Combination Dial Lock</t>
  </si>
  <si>
    <t>GYM-CHROME M LOCK</t>
  </si>
  <si>
    <t>/images/PC20-grey.jpg</t>
  </si>
  <si>
    <t>Grey Marble/ Electronic Lock</t>
  </si>
  <si>
    <t>GYM-CHROME D LOCK</t>
  </si>
  <si>
    <t>LIB-RV23-</t>
  </si>
  <si>
    <t>Black Textured/ Dial Lock</t>
  </si>
  <si>
    <t>Black Textured/ E-Lock</t>
  </si>
  <si>
    <t>Granite Textured/ Dial Lock</t>
  </si>
  <si>
    <t>GTT-CHROME M LOCK</t>
  </si>
  <si>
    <t>Granite Textured/ E-Lock</t>
  </si>
  <si>
    <t>GTT-CHROME E LOCK</t>
  </si>
  <si>
    <t>LIB-RV30-</t>
  </si>
  <si>
    <t>Marble Gloss/ Dial Lock</t>
  </si>
  <si>
    <t>Marble Gloss/ E-Lock</t>
  </si>
  <si>
    <t>Inlcude 9" Jewlelry Drawer</t>
  </si>
  <si>
    <t>Inlcude 12" Jewlelry Drawer</t>
  </si>
  <si>
    <t>LIB-CO23-</t>
  </si>
  <si>
    <t>Combination Dial Lock</t>
  </si>
  <si>
    <t>/images/co23-bkt.jpg</t>
  </si>
  <si>
    <t>/images/co23-gtt.jpg</t>
  </si>
  <si>
    <t>Green Textured/ Dial Lock</t>
  </si>
  <si>
    <t>GNT-BRASS M LOCK</t>
  </si>
  <si>
    <t>/images/co23-gmspec.jpg</t>
  </si>
  <si>
    <t>Green Textured/ E-Lock</t>
  </si>
  <si>
    <t>GNT-BRASS D LOCK</t>
  </si>
  <si>
    <t>Gray Marble/ Dial Lock</t>
  </si>
  <si>
    <t>/images/co23-gym.jpg</t>
  </si>
  <si>
    <t>Gray Marble/ E-Lock</t>
  </si>
  <si>
    <t>GYM-BCHROME D LOCK</t>
  </si>
  <si>
    <t>Green Marble/ Dial Lock</t>
  </si>
  <si>
    <t>GNM-BRASS M LOCK</t>
  </si>
  <si>
    <t>/images/co23-gmg.jpg</t>
  </si>
  <si>
    <t>Green Marble/ E-Lock</t>
  </si>
  <si>
    <t>GNM-BRASS D LOCK</t>
  </si>
  <si>
    <t>Green Gloss/ Brass Dial Lock</t>
  </si>
  <si>
    <t>GNG-BRASS M LOCK</t>
  </si>
  <si>
    <t>/images/co23-gmgloss.jpg</t>
  </si>
  <si>
    <t>Green Gloss/ Brass E-Lock</t>
  </si>
  <si>
    <t>GNG-BRASS D LOCK</t>
  </si>
  <si>
    <t>Burgundy Marble/ Brass Dial Lock</t>
  </si>
  <si>
    <t>BUM-BRASS M LOCK</t>
  </si>
  <si>
    <t>/images/co23-bum.jpg</t>
  </si>
  <si>
    <t>Burgundy Marble/ Brass E-Lock</t>
  </si>
  <si>
    <t>BUM-BRASS D LOCK</t>
  </si>
  <si>
    <t>Burgundy Gloss/ Brass Dial Lock</t>
  </si>
  <si>
    <t>BUG-BRASS M LOCK</t>
  </si>
  <si>
    <t>/images/co23-bug.jpg</t>
  </si>
  <si>
    <t>Burgundy Gloss/ Brass E-Lock</t>
  </si>
  <si>
    <t>BUG-BRASS D LOCK</t>
  </si>
  <si>
    <t>Black Gloss/ Dial Lock</t>
  </si>
  <si>
    <t>BKW-CHROME M LOCK</t>
  </si>
  <si>
    <t>/images/co23-bg.jpg</t>
  </si>
  <si>
    <t>Black Gloss/ E-Lock</t>
  </si>
  <si>
    <t>BKW-CHROME E LOCK</t>
  </si>
  <si>
    <t>LIB-CO30-</t>
  </si>
  <si>
    <t>/images/co30bkt.jpg</t>
  </si>
  <si>
    <t>/images/co30gtt.jpg</t>
  </si>
  <si>
    <t>GTT-CHROME D LOCK</t>
  </si>
  <si>
    <t>/images/co30gnm.jpg</t>
  </si>
  <si>
    <t>/images/co30gym.jpg</t>
  </si>
  <si>
    <t>/images/co30gmarb.jpg</t>
  </si>
  <si>
    <t>Green Gloss/ Dial Lock</t>
  </si>
  <si>
    <t>Green Gloss/ E-Lock</t>
  </si>
  <si>
    <t>"+ dollars once"</t>
  </si>
  <si>
    <t>/images/co30bum.jpg</t>
  </si>
  <si>
    <t>Burgundy Gloss/ Dial Lock</t>
  </si>
  <si>
    <t>Burgundy Gloss/ E-Lock</t>
  </si>
  <si>
    <t>LIB-FR25-</t>
  </si>
  <si>
    <t>/images/fr25bkt.jpg</t>
  </si>
  <si>
    <t>Black Textured/ E-Lock - SALE!</t>
  </si>
  <si>
    <t>/images/fr25gtt.jpg</t>
  </si>
  <si>
    <t>Granite Textured/ E-Lock - SALE!</t>
  </si>
  <si>
    <t>/images/fr25gtx.jpg</t>
  </si>
  <si>
    <t>/images/fr23gym.jpg</t>
  </si>
  <si>
    <t>/images/fr25grm.jpg</t>
  </si>
  <si>
    <t>/images/fr23grg.jpg</t>
  </si>
  <si>
    <t>/images/fr25bumbrass.jpg</t>
  </si>
  <si>
    <t>/images/fr25bug.jpg</t>
  </si>
  <si>
    <t>Black Gloss/ Chrome Dial Lock</t>
  </si>
  <si>
    <t>/images/fr25bkgchrome.jpg</t>
  </si>
  <si>
    <t>Black Gloss/ Chrome E-Lock</t>
  </si>
  <si>
    <t>BKW-CHROME D LOCK</t>
  </si>
  <si>
    <t>Black Gloss/ Brass Dial Lock</t>
  </si>
  <si>
    <t>BKW-BRASS M LOCK</t>
  </si>
  <si>
    <t>/images/fr25bkg-copy.jpg</t>
  </si>
  <si>
    <t>Black Gloss/ Brass E-Lock</t>
  </si>
  <si>
    <t>BKW-BRASS D LOCK</t>
  </si>
  <si>
    <t>White Marble/ Blk Chrome Dial Lock</t>
  </si>
  <si>
    <t>WHM-BCHROME M LOCK</t>
  </si>
  <si>
    <t>/images/fr25whm.jpg</t>
  </si>
  <si>
    <t>White Marble/ Blk Chrome E-Lock</t>
  </si>
  <si>
    <t>WHM-BCHROME D LOCK</t>
  </si>
  <si>
    <t>Burgundy Marble/ Black Chrome Dial</t>
  </si>
  <si>
    <t>/images/fr25bum.jpg</t>
  </si>
  <si>
    <t>Burgundy Marble/ Black Chrome  E-Lock</t>
  </si>
  <si>
    <t>BUM-BCHROME D LOCK</t>
  </si>
  <si>
    <t>LIB-FR35-BKT-CHROME M</t>
  </si>
  <si>
    <t>LIB-FR50-</t>
  </si>
  <si>
    <t>Black Textured/ Chrome Dial Lock</t>
  </si>
  <si>
    <t>/images/FR50-TextBlack-GF-closed.jpg</t>
  </si>
  <si>
    <t>Black Textured/ Chrome  E-Lock</t>
  </si>
  <si>
    <t>BKT-CHROME D LOCK</t>
  </si>
  <si>
    <t>Granite Textured/ Chrome Dial Lock</t>
  </si>
  <si>
    <t>Granite Textured/ Chrome E-Lock</t>
  </si>
  <si>
    <t>/images/FR50-Granite-CH-closed.jpg</t>
  </si>
  <si>
    <t>Green Textured/ Brass Dial Lock</t>
  </si>
  <si>
    <t>/images/FR50-GreenMultiSpec-BR-ML-c.jpg</t>
  </si>
  <si>
    <t>Green Textured/ Brass E-Lock</t>
  </si>
  <si>
    <t>/images/FR50-GreenMarble-BR-closedH.jpg</t>
  </si>
  <si>
    <t>Gray Marble/ Blk Chrome Dial Lock</t>
  </si>
  <si>
    <t>/images/FR50-GrayMarble.jpg</t>
  </si>
  <si>
    <t>Gray Marble/ Blk Chrome E-Lock</t>
  </si>
  <si>
    <t>Green Marble/ Brass Dial Lock</t>
  </si>
  <si>
    <t>Green Marble/ Brass E-Lock</t>
  </si>
  <si>
    <t>/images/FR50-Green-BR-ML-closed.jpg</t>
  </si>
  <si>
    <t>/images/FR50-BurgundyMarble-BR-clos.jpg</t>
  </si>
  <si>
    <t>/images/FR50-Burgundy-BR-closedHR.jpg</t>
  </si>
  <si>
    <t>/images/FR50-Black-CH-closed.jpg</t>
  </si>
  <si>
    <t>/images/FR50-Black-BR-ML-closed.jpg</t>
  </si>
  <si>
    <t>/images/FR50-WhiteMarble.jpg</t>
  </si>
  <si>
    <t>/images/FR50-BurgundyMarble-BC-clos.jpg</t>
  </si>
  <si>
    <t>Grey Satin/ Black Chrome Dial Lock</t>
  </si>
  <si>
    <t>Grey Satin/ Black Chrome E-Lock</t>
  </si>
  <si>
    <t>LIB-LX25-</t>
  </si>
  <si>
    <t>Electronic Lock - SALE!</t>
  </si>
  <si>
    <t>/images/LX25-TextBlack-CH-closedHR.jpg</t>
  </si>
  <si>
    <t>Black Textured/ E-Lock - SALE</t>
  </si>
  <si>
    <t>/images/LX25-Granite-CH-closedHR.jpg</t>
  </si>
  <si>
    <t>/images/LX25-GrayMarble-BC-closedHR.jpg</t>
  </si>
  <si>
    <t>/images/LX25-GreenMarble-BR-closedH.jpg</t>
  </si>
  <si>
    <t>/images/LX25-Green-BR-closedHR.jpg</t>
  </si>
  <si>
    <t>/images/LX25-BurgundyMarble-BR-clos.jpg</t>
  </si>
  <si>
    <t>/images/LX25-Burgundy-BR-closedHR.jpg</t>
  </si>
  <si>
    <t>/images/LX25-Burgundy-BC-closed.jpg</t>
  </si>
  <si>
    <t>BKW-CHROME BIO LOCK</t>
  </si>
  <si>
    <t>/images/LX25-Black-Brass.jpg</t>
  </si>
  <si>
    <t>Black Gloss/ Black Chrome Dial Lock</t>
  </si>
  <si>
    <t>BKW-BCHROME M LOCK</t>
  </si>
  <si>
    <t>/images/LX25-Black-Chrome.jpg</t>
  </si>
  <si>
    <t>Black Gloss/ Black Chrome E-Lock</t>
  </si>
  <si>
    <t>BKW-BCHROME D LOCK</t>
  </si>
  <si>
    <t>/images/LX25-BurgundyMarble-BC-clos.jpg</t>
  </si>
  <si>
    <t>/images/LX25-WhiteMarble-BC-closedH.jpg</t>
  </si>
  <si>
    <t>Champagne Marble/ Dial Lock</t>
  </si>
  <si>
    <t>CMP-BCHROME M LOCK</t>
  </si>
  <si>
    <t>/images/LX25-ChampagneMarble-BC-EL.jpg</t>
  </si>
  <si>
    <t>Champagne Marble/ E-Lock</t>
  </si>
  <si>
    <t>CMP-BCHROME D LOCK</t>
  </si>
  <si>
    <t>Add Biometric Lock</t>
  </si>
  <si>
    <t>Burgundy Gloss/ Blk Chrome Dial</t>
  </si>
  <si>
    <t>BUG-BCHROME M LOCK</t>
  </si>
  <si>
    <t>Green Gloss/ Blk Chrome Dial Lock</t>
  </si>
  <si>
    <t>GNG-BCHROME M LOCK</t>
  </si>
  <si>
    <t>/images/LX25-Green-BC-closed.jpg</t>
  </si>
  <si>
    <t>Green Gloss/ Blk Chrome E-Lock</t>
  </si>
  <si>
    <t>GNG-BCHROME D LOCK</t>
  </si>
  <si>
    <t>LIB-LX35-</t>
  </si>
  <si>
    <t>/images/LX35-TextBlack-CH-closedHR.jpg</t>
  </si>
  <si>
    <t>/images/LX35-Granite-CH-closedHR.jpg</t>
  </si>
  <si>
    <t>/images/LX35-GrayMarble-BC-closedHR.jpg</t>
  </si>
  <si>
    <t>/images/LX35-GreenMarble-BR-EL-Clos.jpg</t>
  </si>
  <si>
    <t>/images/LX35-Green-BR-closedHR.jpg</t>
  </si>
  <si>
    <t>/images/LX35-BurgundyMarble-BR-clos.jpg</t>
  </si>
  <si>
    <t>/images/LX35-Burgundy-BR-closedHR.jpg</t>
  </si>
  <si>
    <t>/images/LX35-Black-Chrome.jpg</t>
  </si>
  <si>
    <t>/images/LX35-Black-BR-closedHR.jpg</t>
  </si>
  <si>
    <t>/images/LX35-Black-Brass.jpg</t>
  </si>
  <si>
    <t>/images/LX35-Black-BC-closedHR.jpg</t>
  </si>
  <si>
    <t>/images/LX35-BurgundyMarble-BC-clos.jpg</t>
  </si>
  <si>
    <t>/images/LX35-WhiteMarble-BC-closedH.jpg</t>
  </si>
  <si>
    <t>/images/LX35-ChampagneMarble-BC-clo.jpg</t>
  </si>
  <si>
    <t>Burgundy Gloss/ Blk Chrome Dial Lock</t>
  </si>
  <si>
    <t>/images/LX35-Burgundy-BC-closed.jpg</t>
  </si>
  <si>
    <t>Burgundy Gloss/ Blk Chrome E-Lock</t>
  </si>
  <si>
    <t>BUG-BCHROME D LOCK</t>
  </si>
  <si>
    <t>LIB-LX50-</t>
  </si>
  <si>
    <t>/images/LX50-TextBlack-CH-closedHR.jpg</t>
  </si>
  <si>
    <t>/images/LX50-Granite-CH-closedHR.jpg</t>
  </si>
  <si>
    <t>/images/LX50-GrayMarble-BC-closed.jpg</t>
  </si>
  <si>
    <t>/images/LX50-GreenMarble-BR-closedH.jpg</t>
  </si>
  <si>
    <t>/images/LX50-Green-BR-EL-closedHR.jpg</t>
  </si>
  <si>
    <t>/images/LX50-BurgundyMarble.jpg</t>
  </si>
  <si>
    <t>/images/LX50-BMP-alt1.jpg</t>
  </si>
  <si>
    <t>/images/LX50-Black-Chrome.jpg</t>
  </si>
  <si>
    <t>/images/LX50-Black-BR-closedHR.jpg</t>
  </si>
  <si>
    <t>/images/LX50-Black-BC-closedHR.jpg</t>
  </si>
  <si>
    <t>/images/LX50-BurgundyMarble-BR-ML-c.jpg</t>
  </si>
  <si>
    <t>/images/LX50-WhiteMarble-BC-closedH.jpg</t>
  </si>
  <si>
    <t>/images/LX50-ChampagneMarble-BC-clo.jpg</t>
  </si>
  <si>
    <t>Add Biometric Lock (select dial above)</t>
  </si>
  <si>
    <t>/images/LX50-Burgundy-BC-Open.jpg</t>
  </si>
  <si>
    <t>/images/LX50-Green-BC-closed.jpg</t>
  </si>
  <si>
    <t>LIB-NS25-</t>
  </si>
  <si>
    <t>Emerald Green Gloss/ 24k Dial Lock</t>
  </si>
  <si>
    <t>GNW-24K M LOCK</t>
  </si>
  <si>
    <t>/images/NS25-EmeraldGreen-24K-close.jpg</t>
  </si>
  <si>
    <t>Emerald Green Gloss/ 24K E-Lock</t>
  </si>
  <si>
    <t>GNW-24K D LOCK</t>
  </si>
  <si>
    <t>Emerald Green Gloss/ 24K Bio-Lock</t>
  </si>
  <si>
    <t>GNW-24K BIO LOCK</t>
  </si>
  <si>
    <t>/images/NS25-GR-alt1.jpg</t>
  </si>
  <si>
    <t>Burgundy Metallic/ 24k Dial Lock</t>
  </si>
  <si>
    <t>BUW-24K M LOCK</t>
  </si>
  <si>
    <t>/images/NS25-Burgundy-24K-closed.jpg</t>
  </si>
  <si>
    <t>Burgundy Metallic/ 24k E-Lock</t>
  </si>
  <si>
    <t>BUW-24K D LOCK</t>
  </si>
  <si>
    <t>Burgundy Metallic/ 24k Bio-Lock</t>
  </si>
  <si>
    <t>BUW-24K BIO LOCK</t>
  </si>
  <si>
    <t>/images/NS25-Black-CH-closedHR.jpg</t>
  </si>
  <si>
    <t>Black Gloss/ Chrome Bio-Lock</t>
  </si>
  <si>
    <t>/images/NS25-Black-BC-closedHR.jpg</t>
  </si>
  <si>
    <t>Black Gloss/ Black Chrome Bio-Lock</t>
  </si>
  <si>
    <t>BKW-BCHROME BIO LOCK</t>
  </si>
  <si>
    <t>Black Gloss/ 24k Dial Lock</t>
  </si>
  <si>
    <t>BKW-24K M LOCK</t>
  </si>
  <si>
    <t>/images/NS25-Black-24K-closedHR.jpg</t>
  </si>
  <si>
    <t>Black Gloss/ 24k E-Lock</t>
  </si>
  <si>
    <t>BKW-24K D LOCK</t>
  </si>
  <si>
    <t>Black Gloss/ 24k Bio-Lock</t>
  </si>
  <si>
    <t>BKW-24K BIO LOCK</t>
  </si>
  <si>
    <t>Burgundy Feather/ Black Chrome Dial Lock</t>
  </si>
  <si>
    <t>BU2-BCHROME M LOCK</t>
  </si>
  <si>
    <t>/images/NS25-Feathered-Burgundy-BC.jpg</t>
  </si>
  <si>
    <t>Burgundy Feather/ Black Chrome E-Lock</t>
  </si>
  <si>
    <t>BU2-BCHROME D LOCK</t>
  </si>
  <si>
    <t>Burgundy Feather/ Black Chrome Bio-Lock</t>
  </si>
  <si>
    <t>BU2-BCHROME BIO LOCK</t>
  </si>
  <si>
    <t>Black Cherry Gloss/ Dial Lock</t>
  </si>
  <si>
    <t>BCW-BCHROME M LOCK</t>
  </si>
  <si>
    <t>/images/NS25-BlackCherry-CH-closed.jpg</t>
  </si>
  <si>
    <t>Black Cherry Gloss/ E-Lock</t>
  </si>
  <si>
    <t>BCW-BCHROME D LOCK</t>
  </si>
  <si>
    <t>Black Cherry Gloss/ Bio-Lock</t>
  </si>
  <si>
    <t>BCW-BCHROME BIO LOCK</t>
  </si>
  <si>
    <t>Gray Feather/ Dial Lock</t>
  </si>
  <si>
    <t>GY22-BCHROME M LOCK</t>
  </si>
  <si>
    <t>Gray Feather/ E-Lock</t>
  </si>
  <si>
    <t>GY22-BCHROME D LOCK</t>
  </si>
  <si>
    <t>Gray Feather/ Bio-Lock</t>
  </si>
  <si>
    <t>GY22-BCHROME BIO LOCK</t>
  </si>
  <si>
    <t>Green Feather/ Black Chrome Dial Lock</t>
  </si>
  <si>
    <t>GN2-BCHROME M LOCK</t>
  </si>
  <si>
    <t>/images/NS25-Feathered-Green-BC-clo.jpg</t>
  </si>
  <si>
    <t>Green Feather/ Black Chrome E-Lock</t>
  </si>
  <si>
    <t>GN2-BCHROME D LOCK</t>
  </si>
  <si>
    <t>Green Feather/ Black Chrome Bio-Lock</t>
  </si>
  <si>
    <t>GN2-BCHROME BIO LOCK</t>
  </si>
  <si>
    <t>Champagne Feather/ Dial Lock</t>
  </si>
  <si>
    <t>CP2-BCHROME M LOCK</t>
  </si>
  <si>
    <t>/images/NS25-ChampagneFeathered-BV.jpg</t>
  </si>
  <si>
    <t>Champagne Feather/ E-Lock</t>
  </si>
  <si>
    <t>CP2-BCHROME D LOCK</t>
  </si>
  <si>
    <t>Champagne Feather/ Bio-Lock</t>
  </si>
  <si>
    <t>CP2-BCHROME BIO LOCK</t>
  </si>
  <si>
    <t>/images/NS25-BurgundyMarble-BC-clos.jpg</t>
  </si>
  <si>
    <t>Burgundy Marble/ Black Chrome  Bio-Lock</t>
  </si>
  <si>
    <t>BUM-BCHROME BIO LOCK</t>
  </si>
  <si>
    <t>Green Marble/ Blk Chrome Dial Lock</t>
  </si>
  <si>
    <t>GNM-BCHROME M LOCK</t>
  </si>
  <si>
    <t>/images/NS25-GreenMarble-BC-closed.jpg</t>
  </si>
  <si>
    <t>Green Marble/ Blk Chrome E-Lock</t>
  </si>
  <si>
    <t>GNM-BCHROME D LOCK</t>
  </si>
  <si>
    <t>Green Marble/ Blk Chrome Bio-Lock</t>
  </si>
  <si>
    <t>GNM-BCHROME BIO LOCK</t>
  </si>
  <si>
    <t>/images/NS25-WhiteMarble-BC-closed.jpg</t>
  </si>
  <si>
    <t>White Marble/ Blk Chrome Bio-Lock</t>
  </si>
  <si>
    <t>WHM-BCHROME BIO LOCK</t>
  </si>
  <si>
    <t>Champagne Marble/ Blk Chrome Dial Lock</t>
  </si>
  <si>
    <t>/images/NS25-Champagne-Marble-BC-cl.jpg</t>
  </si>
  <si>
    <t>Champagne Marble/ Blk Chrome E-Lock</t>
  </si>
  <si>
    <t>Champagne Marble/ Blk Chrome Bio-Lock</t>
  </si>
  <si>
    <t>CMP-BCHROME BIO LOCK</t>
  </si>
  <si>
    <t>/images/NS25-GrayMarble-BC-closed.jpg</t>
  </si>
  <si>
    <t>Gray Marble/ Blk Chrome Bio-Lock</t>
  </si>
  <si>
    <t>GYM-BCHROME BIO LOCK</t>
  </si>
  <si>
    <t>Burgundy Marble/24K Dial Lock</t>
  </si>
  <si>
    <t>BUM-24K M LOCK</t>
  </si>
  <si>
    <t>/images/NS25-BurgundyMarble-24k-clo.jpg</t>
  </si>
  <si>
    <t>Burgundy Marble/24K E-Lock</t>
  </si>
  <si>
    <t>BUM-24K D LOCK</t>
  </si>
  <si>
    <t>Burgundy Marble/24K Bio-Lock</t>
  </si>
  <si>
    <t>BUM-24K BIO LOCK</t>
  </si>
  <si>
    <t>LIB-NS40-</t>
  </si>
  <si>
    <t>Green Gloss/ 24k Dial Lock</t>
  </si>
  <si>
    <t>/images/NS40-EmeraldGreen-24K-close.jpg</t>
  </si>
  <si>
    <t>Green Gloss/ 24K E-Lock</t>
  </si>
  <si>
    <t>Green Gloss/ 24K Bio-Lock</t>
  </si>
  <si>
    <t>/images/NS40-Burgundy-24K-closedHR.jpg</t>
  </si>
  <si>
    <t>/images/NS40-Black-Chrome-closedHR.jpg</t>
  </si>
  <si>
    <t>/images/NS40-Black-24K-closedHR.jpg</t>
  </si>
  <si>
    <t>/images/NS40-BurgundyMarble-BC-clos.jpg</t>
  </si>
  <si>
    <t>/images/NS40-GreenMarble-BC-closed.jpg</t>
  </si>
  <si>
    <t>/images/NS40-WhiteMarble-BC-closed.jpg</t>
  </si>
  <si>
    <t>/images/NS40-Champagne-Marble-BC-cl.jpg</t>
  </si>
  <si>
    <t>/images/NS40-GrayMarble-BC-closed.jpg</t>
  </si>
  <si>
    <t>/images/NS40-BurgundyMarble-24k-clo.jpg</t>
  </si>
  <si>
    <t>LIB-NS50-</t>
  </si>
  <si>
    <t>/images/NS50-Green-24K-closedHR.jpg</t>
  </si>
  <si>
    <t>/images/NS50-Burgundy-24K-closedHR.jpg</t>
  </si>
  <si>
    <t>/images/NS50-Black-Chrome-EL-closed.jpg</t>
  </si>
  <si>
    <t>/images/NS50-Black-Chrome-ML-closed.jpg</t>
  </si>
  <si>
    <t>/images/NS50-Black-BC-ML-closed.jpg</t>
  </si>
  <si>
    <t>/images/NS50-Black-24K-closedHR.jpg</t>
  </si>
  <si>
    <t>/images/NS50-BurgundyFeathered-BC-c.jpg</t>
  </si>
  <si>
    <t>Black Cherry Gloss/ Chrome Dial Lock</t>
  </si>
  <si>
    <t>BCW-CHROME M LOCK</t>
  </si>
  <si>
    <t>/images/NS50-BlackCherry-CH-closedH.jpg</t>
  </si>
  <si>
    <t>Black Cherry Gloss/ Chrome E-Lock</t>
  </si>
  <si>
    <t>BCW-CHROME D LOCK</t>
  </si>
  <si>
    <t>Black Cherry Gloss/ Chrome Bio-Lock</t>
  </si>
  <si>
    <t>BCW-CHROME BIO LOCK</t>
  </si>
  <si>
    <t>/images/NS50-GreenFeathered-BC-ML-c.jpg</t>
  </si>
  <si>
    <t>/images/NS50-ChampagneFeatheredBC-c.jpg</t>
  </si>
  <si>
    <t>/images/NS50-BurgundyMarble-BC-clos.jpg</t>
  </si>
  <si>
    <t>/images/NS50-GreenMarble-BC-closedH.jpg</t>
  </si>
  <si>
    <t>/images/NS50-WhiteMarble-BC-closed.jpg</t>
  </si>
  <si>
    <t>/images/NS50-Champagne-Marble-BC-cl.jpg</t>
  </si>
  <si>
    <t>/images/NS50-GrayMarble-BC-closed.jpg</t>
  </si>
  <si>
    <t>/images/NS50-BurgundyMarble-24k-clo.jpg</t>
  </si>
  <si>
    <t>/images/MG50-CG.jpg</t>
  </si>
  <si>
    <t>LIB-PX25-</t>
  </si>
  <si>
    <t>Champagne Gloss/ Dial Lock</t>
  </si>
  <si>
    <t>CPW-BCHROME M LOCK</t>
  </si>
  <si>
    <t>Champagne Gloss/ E-Lock</t>
  </si>
  <si>
    <t>CPW-BCHROME D LOCK</t>
  </si>
  <si>
    <t>GNW-BRASS M LOCK</t>
  </si>
  <si>
    <t>GNW-BRASS D LOCK</t>
  </si>
  <si>
    <t>Burgundy Marble/ 24K Dial Lock</t>
  </si>
  <si>
    <t>Burgundy Marble/ 24K E-Lock</t>
  </si>
  <si>
    <t>Burgundy Metallic/ 24K Dial Lock</t>
  </si>
  <si>
    <t>Burgundy Metallic/ 24K E-Lock</t>
  </si>
  <si>
    <t>Black Gloss/ 24K Dial Lock</t>
  </si>
  <si>
    <t>Black Gloss/ 24K E-Lock</t>
  </si>
  <si>
    <t>LIB-PX40-</t>
  </si>
  <si>
    <t>LIB-PX50-</t>
  </si>
  <si>
    <t>GS3272K</t>
  </si>
  <si>
    <t>Black Texture</t>
  </si>
  <si>
    <t>Burgundy Texture</t>
  </si>
  <si>
    <t>Forest Green Texture</t>
  </si>
  <si>
    <t>Penny Vein Texture</t>
  </si>
  <si>
    <t>Desert Texture</t>
  </si>
  <si>
    <t>Black PPS (Rugged)</t>
  </si>
  <si>
    <t>S&amp;G Combination Dial Lock</t>
  </si>
  <si>
    <t>S&amp;G Biometric Lock</t>
  </si>
  <si>
    <t>Handle Options</t>
  </si>
  <si>
    <t>5-Spoke Bullet Chrome Handle (Standard)</t>
  </si>
  <si>
    <t>5-Spoke Bullet Black Handle (Standard)</t>
  </si>
  <si>
    <t>3-Spoke Black (Custom)</t>
  </si>
  <si>
    <t>3-Spoke Chrome (Custom)</t>
  </si>
  <si>
    <t>5-Spoke Black (Custom)</t>
  </si>
  <si>
    <t>5-Spoke Chrome (Custom)</t>
  </si>
  <si>
    <t>GS3272B</t>
  </si>
  <si>
    <t>Silver Texture</t>
  </si>
  <si>
    <t>Black PPS Texture (rugged)</t>
  </si>
  <si>
    <t>S&amp;G Dual Battery Electronic Lock (Standard)</t>
  </si>
  <si>
    <t>S&amp;G Combination Dial Lock (Custom)</t>
  </si>
  <si>
    <t>S&amp;G Biometric Lock (Custom)</t>
  </si>
  <si>
    <t>Drop Handle (Standard)</t>
  </si>
  <si>
    <t>5-Spoke Bullet Chrome Handle (Custom)</t>
  </si>
  <si>
    <t>5-Spoke Bullet Black Handle (Custom)</t>
  </si>
  <si>
    <t>GS3260B</t>
  </si>
  <si>
    <t>GS3272T</t>
  </si>
  <si>
    <t>S&amp;G Electronic Lock (Custom)</t>
  </si>
  <si>
    <t>S&amp;G Combination Dial Lock (Standard)</t>
  </si>
  <si>
    <t>DELUXE Pkg (see description below)</t>
  </si>
  <si>
    <t>GS3260T</t>
  </si>
  <si>
    <t>PP66-Delete</t>
  </si>
  <si>
    <t>AXIS File Box</t>
  </si>
  <si>
    <t>AXIS Jewelry Box</t>
  </si>
  <si>
    <t>Right Side Door Hinge</t>
  </si>
  <si>
    <t>Left Side Door Hinge</t>
  </si>
  <si>
    <t>M48</t>
  </si>
  <si>
    <t>Americase</t>
  </si>
  <si>
    <t>Blue</t>
  </si>
  <si>
    <t>Burgundy</t>
  </si>
  <si>
    <t>Green</t>
  </si>
  <si>
    <t>AC1002</t>
  </si>
  <si>
    <t>AC1007</t>
  </si>
  <si>
    <t>AC1008</t>
  </si>
  <si>
    <t>AC1010</t>
  </si>
  <si>
    <t>AC1011</t>
  </si>
  <si>
    <t>AC1014</t>
  </si>
  <si>
    <t>AC1015</t>
  </si>
  <si>
    <t>GSAC1018</t>
  </si>
  <si>
    <t>AC1021</t>
  </si>
  <si>
    <t>AC1023</t>
  </si>
  <si>
    <t>GSAC1025</t>
  </si>
  <si>
    <t>GSAC1026</t>
  </si>
  <si>
    <t>AC-2004</t>
  </si>
  <si>
    <t>AC-2016</t>
  </si>
  <si>
    <t>GSAC2018</t>
  </si>
  <si>
    <t xml:space="preserve">INP001-MB-AC </t>
  </si>
  <si>
    <t>A/C Adaptor - FREE!</t>
  </si>
  <si>
    <t>Mounting Bracket</t>
  </si>
  <si>
    <t>Storage Half Shelf</t>
  </si>
  <si>
    <t>Shipping Options</t>
  </si>
  <si>
    <t>Expedited 2-Day Air</t>
  </si>
  <si>
    <t>Standard Ground</t>
  </si>
  <si>
    <t>Expedited Overnight</t>
  </si>
  <si>
    <t>GSAC3070</t>
  </si>
  <si>
    <t>GSAC3071</t>
  </si>
  <si>
    <t>GSAC511</t>
  </si>
  <si>
    <t>GSAC512</t>
  </si>
  <si>
    <t>GSAC5031</t>
  </si>
  <si>
    <t>VD8030BF</t>
  </si>
  <si>
    <t>GSAC5033</t>
  </si>
  <si>
    <t>GSAC5037</t>
  </si>
  <si>
    <t>GSAC5049</t>
  </si>
  <si>
    <t>GSAC5050</t>
  </si>
  <si>
    <t>LIB-CO50-</t>
  </si>
  <si>
    <t>Granite Textured/Combination Dial Lock</t>
  </si>
  <si>
    <t>Granite Textured/Electronic Lock</t>
  </si>
  <si>
    <t>LIB-NS56</t>
  </si>
  <si>
    <t>Grey Marble/Dial Lock</t>
  </si>
  <si>
    <t>Grey Marble/Electronic Lock</t>
  </si>
  <si>
    <t>Bronze</t>
  </si>
  <si>
    <t>Ironman Safe Co.</t>
  </si>
  <si>
    <t>Ash - Dark Gray</t>
  </si>
  <si>
    <t>Dri-Rod Dehumidifier (Installed)</t>
  </si>
  <si>
    <t>Mechanical Lock W/ Key Locking Dial</t>
  </si>
  <si>
    <t>Antique White</t>
  </si>
  <si>
    <t>Dehumidifier</t>
  </si>
  <si>
    <t>Pre-Drilled Dehumidifier Hole</t>
  </si>
  <si>
    <t>Combination Dial Lock (S&amp;G)</t>
  </si>
  <si>
    <t>Combination Dial/Key Lock (S&amp;G)</t>
  </si>
  <si>
    <t>Electronic Lock (LaGard)</t>
  </si>
  <si>
    <t>5000T</t>
  </si>
  <si>
    <t xml:space="preserve">INP001-Burlwood-AC </t>
  </si>
  <si>
    <t>SR26F</t>
  </si>
  <si>
    <t>Sand Metallic (Scroll only)</t>
  </si>
  <si>
    <t>S&amp;G Brass Electronic</t>
  </si>
  <si>
    <t>AXIS 2.0 Adjustable DPX Interior</t>
  </si>
  <si>
    <t>EverDry Flexible Dehumidifier</t>
  </si>
  <si>
    <t>Safe Mirror Accessory</t>
  </si>
  <si>
    <t>Do Not Include Mirror Kit</t>
  </si>
  <si>
    <t>Jewelry Box (Installed)</t>
  </si>
  <si>
    <t>Safe Light Accessory</t>
  </si>
  <si>
    <t>Do Not Include Light</t>
  </si>
  <si>
    <t>Light Kit (Installed)</t>
  </si>
  <si>
    <t>AXIS 2.0 with Addt'l Shelves for All Shelf Interior</t>
  </si>
  <si>
    <t>SALE! 25-150-18A</t>
  </si>
  <si>
    <t>Burgundy Gloss/ 24k Dial Lock</t>
  </si>
  <si>
    <t>Burgundy Gloss/ 24k E-Lock</t>
  </si>
  <si>
    <t>Burgundy Gloss/ 24k Bio-Lock</t>
  </si>
  <si>
    <t>Burgundy Feather/ 24k Dial Lock</t>
  </si>
  <si>
    <t>Burgundy Feather/ 24k E-Lock</t>
  </si>
  <si>
    <t>Burgundy Feather/ 24k Bio-Lock</t>
  </si>
  <si>
    <t>Champagne Feather/ Bio-Lock/ E-Lock</t>
  </si>
  <si>
    <t>25-090-14B-150480R</t>
  </si>
  <si>
    <t>Green Gloss/ Black Chrome Dial Lock ($280.00 value)</t>
  </si>
  <si>
    <t>Burgundy Gloss/ Black Chrome Dial Lock</t>
  </si>
  <si>
    <t>Black Gloss/ Black Chrome E-Lock ($350 Value)</t>
  </si>
  <si>
    <t>Burgundy Marble/ Blk Chrome Dial Lock</t>
  </si>
  <si>
    <t>Burgundy Marble/ Blk Chrome E-Lock ($140.00 Value)</t>
  </si>
  <si>
    <t>White Marble/ Dial Lock</t>
  </si>
  <si>
    <t>White Marble/ E-Lock</t>
  </si>
  <si>
    <t>Blue Marble/ Dial Lock</t>
  </si>
  <si>
    <t>Blue Marble/ E-Lock</t>
  </si>
  <si>
    <t>GSSR26F-Sale-133916</t>
  </si>
  <si>
    <t>S&amp;G Electronic</t>
  </si>
  <si>
    <t>AXIS 2.0 Adjustable DPX Interior/ Mossy Oak</t>
  </si>
  <si>
    <t>AXIS 2.0 with Addt'l Shelves for All Shelf Interior/ Mossy Oak</t>
  </si>
  <si>
    <t>INPRINT-Pink</t>
  </si>
  <si>
    <t>Black   -  Standard color</t>
  </si>
  <si>
    <t>ATACS- Custom color, ships in 30 days</t>
  </si>
  <si>
    <t>Burlwood</t>
  </si>
  <si>
    <t>Vista Camo- Custom color, ships in 30 days</t>
  </si>
  <si>
    <t>Marble- Custom color, ships in 30 days</t>
  </si>
  <si>
    <t>Skulz- Custom color, ships in 30 days</t>
  </si>
  <si>
    <t>OPT001</t>
  </si>
  <si>
    <t>OPT002</t>
  </si>
  <si>
    <t>OPT004</t>
  </si>
  <si>
    <t>INPRINT-White</t>
  </si>
  <si>
    <t>INPRINT-Marble</t>
  </si>
  <si>
    <t>ATACS / 2-3 weeks custom order</t>
  </si>
  <si>
    <t>"total"</t>
  </si>
  <si>
    <t>Vista Camo / 2-3 weeks custom order</t>
  </si>
  <si>
    <t>Marble / 2-3 weeks custom order</t>
  </si>
  <si>
    <t>Skulz / 2-3 weeks custom order</t>
  </si>
  <si>
    <t>INPRINT-ATACS</t>
  </si>
  <si>
    <t>INPRINT-Skulz</t>
  </si>
  <si>
    <t>INPRINT-Vista Camo</t>
  </si>
  <si>
    <t>GSSR42F-135046</t>
  </si>
  <si>
    <t>Axis 2 w/ DPX Interior</t>
  </si>
  <si>
    <t>Textured Green</t>
  </si>
  <si>
    <t>Jewelry Drawer (Installed)</t>
  </si>
  <si>
    <t>Axis 2 w/ addt'l Shelves for All Shelf Interior</t>
  </si>
  <si>
    <t>135233-50-150-26A</t>
  </si>
  <si>
    <t>20-030-07B-147196</t>
  </si>
  <si>
    <t>Grey Marble Finish/ Electronic Lock ($110 value)</t>
  </si>
  <si>
    <t>Inlcude 8.5" Jewlelry Drawer</t>
  </si>
  <si>
    <t>GSM47F-143964</t>
  </si>
  <si>
    <t>Hunter Green Metallic ($250.00 value)</t>
  </si>
  <si>
    <t>Gloss Black ($250.00 value)</t>
  </si>
  <si>
    <t>Black Cherry ($250.00 value)</t>
  </si>
  <si>
    <t>DPX Interior with Axis 2 shelving</t>
  </si>
  <si>
    <t>Add addt'l shelves for All Shelf Interior</t>
  </si>
  <si>
    <t>Axis Jewelry Box</t>
  </si>
  <si>
    <t>Mirror Kit</t>
  </si>
  <si>
    <t>25-060-12B-136294</t>
  </si>
  <si>
    <t>Burgundy Marble/ Blk Chrome E-Lock</t>
  </si>
  <si>
    <t xml:space="preserve">GSSR26F-153631  </t>
  </si>
  <si>
    <t>Gloss Black ($250 value)</t>
  </si>
  <si>
    <t>Black Cherry ($200.00 value)</t>
  </si>
  <si>
    <t>SecuRam Biometric ($239 value)</t>
  </si>
  <si>
    <t>Light Kit ($70 value)</t>
  </si>
  <si>
    <t>(2) AXIS 2.0 with Addt'l Shelves for All Shelf Interior</t>
  </si>
  <si>
    <t>(1) Browning AXIS Solid Steel Shelf Included</t>
  </si>
  <si>
    <t>Browning AXIS Drawer Included</t>
  </si>
  <si>
    <t>Browning AXIS Jewelry Box Included</t>
  </si>
  <si>
    <t>GSPP65F-136933</t>
  </si>
  <si>
    <t>2912-S-FBLK</t>
  </si>
  <si>
    <t>V-Line 2912 Quick Release Mounting Bracket</t>
  </si>
  <si>
    <t>25-060-12B-149254</t>
  </si>
  <si>
    <t>LIB-CT20</t>
  </si>
  <si>
    <t>Gray Marble Gloss/ E-Lock</t>
  </si>
  <si>
    <t>INP002-MB</t>
  </si>
  <si>
    <t>A/C Adaptor</t>
  </si>
  <si>
    <t>GSSR42F-137509</t>
  </si>
  <si>
    <t>Gloss Black ($300 value)</t>
  </si>
  <si>
    <t>Factory Installed Light Kit Included!</t>
  </si>
  <si>
    <t>GSSR37F-157453</t>
  </si>
  <si>
    <t>Black Cherry ($250 value)</t>
  </si>
  <si>
    <t>35-060-12A-142017</t>
  </si>
  <si>
    <t>-LBFRTXS-BKT35VPG-MCP-M@-DXX-X</t>
  </si>
  <si>
    <t>Black Gloss/ Brass Dial Lock ($260 value)</t>
  </si>
  <si>
    <t>48-045-09B-156710</t>
  </si>
  <si>
    <t>Granite Textured / Dial Lock</t>
  </si>
  <si>
    <t>Granite Textured / Electronic Lock</t>
  </si>
  <si>
    <t>Burgundy Marble Gloss / Dial</t>
  </si>
  <si>
    <t>Burgundy Marble Gloss / Electronic</t>
  </si>
  <si>
    <t>GSG41F-139274</t>
  </si>
  <si>
    <t>GSG41F -QUICK SHIP!</t>
  </si>
  <si>
    <t>GSBFB7250</t>
  </si>
  <si>
    <t>Electronic Keypad Lock</t>
  </si>
  <si>
    <t>E</t>
  </si>
  <si>
    <t>Barrett</t>
  </si>
  <si>
    <t>Mechanical Dial Lock w/ Key</t>
  </si>
  <si>
    <t>C</t>
  </si>
  <si>
    <t>GSBFB7240</t>
  </si>
  <si>
    <t>GSBFB6636</t>
  </si>
  <si>
    <t>GSBFB6030</t>
  </si>
  <si>
    <t>BBLT</t>
  </si>
  <si>
    <t>Select Size</t>
  </si>
  <si>
    <t>Twin BedBunker LT</t>
  </si>
  <si>
    <t>Queen BedBunker LT</t>
  </si>
  <si>
    <t>King BedBunker LT</t>
  </si>
  <si>
    <t>SE-625</t>
  </si>
  <si>
    <t>VaultPro</t>
  </si>
  <si>
    <t>Add Ceramic 2300° Fireproofing</t>
  </si>
  <si>
    <t>Sargent &amp; Greenleaf Digital Lock</t>
  </si>
  <si>
    <t>Matte Gray</t>
  </si>
  <si>
    <t>Sargent &amp; Greenleaf Digital Lock E.M.P.</t>
  </si>
  <si>
    <t>Matte White</t>
  </si>
  <si>
    <t>Fire Rating</t>
  </si>
  <si>
    <t>1 Hour Fire Rating</t>
  </si>
  <si>
    <t>Add 7 gauge body upgrade</t>
  </si>
  <si>
    <t>Matte Brown</t>
  </si>
  <si>
    <t>Add 3 gauge (1/4") body</t>
  </si>
  <si>
    <t>Sargent &amp; Greenleaf American Made Lock</t>
  </si>
  <si>
    <t>Gloss Brown</t>
  </si>
  <si>
    <t>Gloss White</t>
  </si>
  <si>
    <t>Gloss Blue</t>
  </si>
  <si>
    <t>Gloss Green</t>
  </si>
  <si>
    <t>American Made L.E.D. Lighting</t>
  </si>
  <si>
    <t>Golden Rod 12" Dehumidifier</t>
  </si>
  <si>
    <t>Custom Options</t>
  </si>
  <si>
    <t>Additional Custom Options available please call for details</t>
  </si>
  <si>
    <t>Power Outlet</t>
  </si>
  <si>
    <t>Floor Outlet</t>
  </si>
  <si>
    <t>Upper &amp; Lower Outlets</t>
  </si>
  <si>
    <t>--- Please Select ---</t>
  </si>
  <si>
    <t>No Power Outlet</t>
  </si>
  <si>
    <t>SE-630</t>
  </si>
  <si>
    <t>Standard Dial &amp; Spy-Proof Dial Locks</t>
  </si>
  <si>
    <t>Black Gloss</t>
  </si>
  <si>
    <t>Gray Gloss</t>
  </si>
  <si>
    <t>Internal Outlet (Lower)</t>
  </si>
  <si>
    <t>Duel Internal Outlet (Upper and Lower)</t>
  </si>
  <si>
    <t>Custom Color please call for details</t>
  </si>
  <si>
    <t>Brown Gloss</t>
  </si>
  <si>
    <t>White Gloss</t>
  </si>
  <si>
    <t>SE-730</t>
  </si>
  <si>
    <t>S&amp;G Dial Lock</t>
  </si>
  <si>
    <t>Internal Outlet (Near Floor)</t>
  </si>
  <si>
    <t>SE-640</t>
  </si>
  <si>
    <t>Custom Color - Please call for quote</t>
  </si>
  <si>
    <t>SE-740</t>
  </si>
  <si>
    <t>Additional Custom Colors available please call for details</t>
  </si>
  <si>
    <t>Left side hinge</t>
  </si>
  <si>
    <t>SE-762</t>
  </si>
  <si>
    <t>LaGard Electronic Lock</t>
  </si>
  <si>
    <t>Matte Green</t>
  </si>
  <si>
    <t>Matte Blue</t>
  </si>
  <si>
    <t>Matte Burgundy</t>
  </si>
  <si>
    <t>LED Light System</t>
  </si>
  <si>
    <t>HIGH Gloss - Instead of Matte Paint</t>
  </si>
  <si>
    <t>Steel Gauge (lower the thicker)</t>
  </si>
  <si>
    <t>10 Gauge - Silver Eagle</t>
  </si>
  <si>
    <t>7 Gauge - Golden Eagle</t>
  </si>
  <si>
    <t>1/4" Steel - American Eagle</t>
  </si>
  <si>
    <t>20-030-07B-Quick Ship</t>
  </si>
  <si>
    <t>GSM47F-142999R</t>
  </si>
  <si>
    <t>US37</t>
  </si>
  <si>
    <t>Include 4 Gun Pistol Rack</t>
  </si>
  <si>
    <t>Include 6 Gun Pistol Rack</t>
  </si>
  <si>
    <t>110 Volt Internal Plug</t>
  </si>
  <si>
    <t>Coyote Tan</t>
  </si>
  <si>
    <t>US26</t>
  </si>
  <si>
    <t>GSM60F-141252</t>
  </si>
  <si>
    <t>Sand Metallic ($300 value)</t>
  </si>
  <si>
    <t>Factory Installed Light Kit ($75 value)</t>
  </si>
  <si>
    <t>AXIS Drawer ($60 value)</t>
  </si>
  <si>
    <t>HR26</t>
  </si>
  <si>
    <t>HR37</t>
  </si>
  <si>
    <t>GSCX3060</t>
  </si>
  <si>
    <t>Blacktstone</t>
  </si>
  <si>
    <t>Heritage</t>
  </si>
  <si>
    <t>S&amp;G Mechanical Dial Lock</t>
  </si>
  <si>
    <t>GSCX3960</t>
  </si>
  <si>
    <t>Emerald Stone</t>
  </si>
  <si>
    <t>Heritage Safes</t>
  </si>
  <si>
    <t>Blue Stone</t>
  </si>
  <si>
    <t>Black Stone</t>
  </si>
  <si>
    <t>Granite</t>
  </si>
  <si>
    <t>Sand Stone</t>
  </si>
  <si>
    <t>Cherry Stone</t>
  </si>
  <si>
    <t>Pearl White Metallic</t>
  </si>
  <si>
    <t>Two Tone Jade Green Metallic</t>
  </si>
  <si>
    <t>Two Tone Saphire Blue Metallic</t>
  </si>
  <si>
    <t>Two Tone Cold Steel Metallic</t>
  </si>
  <si>
    <t>Two Tone Bronze Metallic</t>
  </si>
  <si>
    <t>Two Tone Crimson Metallic</t>
  </si>
  <si>
    <t>Two Tone Titanium Metallic</t>
  </si>
  <si>
    <t>S&amp;G US Made E-lock</t>
  </si>
  <si>
    <t>LG E-lock</t>
  </si>
  <si>
    <t>Black Chrome Trim</t>
  </si>
  <si>
    <t>Light System w/Motion Activation</t>
  </si>
  <si>
    <t>GSCX3966</t>
  </si>
  <si>
    <t>Two  Tone Saphire Blue Metallic</t>
  </si>
  <si>
    <t>Sport Expand</t>
  </si>
  <si>
    <t>EZ-Expand</t>
  </si>
  <si>
    <t>Executive</t>
  </si>
  <si>
    <t>GSCX4372</t>
  </si>
  <si>
    <t>GSCX5672</t>
  </si>
  <si>
    <t>GSLX3060</t>
  </si>
  <si>
    <t>GSLX3960</t>
  </si>
  <si>
    <t>GSLX3966</t>
  </si>
  <si>
    <t>GSLX4372</t>
  </si>
  <si>
    <t>S&amp;G Biometric</t>
  </si>
  <si>
    <t>GSLX5672</t>
  </si>
  <si>
    <t>GSUX3360</t>
  </si>
  <si>
    <t>GSUX3960</t>
  </si>
  <si>
    <t>GSUX3966</t>
  </si>
  <si>
    <t>GSUX4372</t>
  </si>
  <si>
    <t>GSUX5672</t>
  </si>
  <si>
    <t>HC48</t>
  </si>
  <si>
    <t>GSUS26F-154675</t>
  </si>
  <si>
    <t>10 volt Internal Plug</t>
  </si>
  <si>
    <t>CIWD7242X</t>
  </si>
  <si>
    <t>Rhino - Bighorn - Kodiak Safes</t>
  </si>
  <si>
    <t>Gun Sock-Rifle</t>
  </si>
  <si>
    <t>Handgun Hanger-5 Pack</t>
  </si>
  <si>
    <t>12" Electric Dehumidifier</t>
  </si>
  <si>
    <t>Dessicant Dehumidifier</t>
  </si>
  <si>
    <t>Factory installed LED lighting</t>
  </si>
  <si>
    <t>Eva-Dry Dehumidifier</t>
  </si>
  <si>
    <t>E333</t>
  </si>
  <si>
    <t>Swing Out Rack</t>
  </si>
  <si>
    <t>CIWD6040X</t>
  </si>
  <si>
    <t>Optional Accessory</t>
  </si>
  <si>
    <t>R-SOR13</t>
  </si>
  <si>
    <t>CIWD6030X</t>
  </si>
  <si>
    <t>12" Dehumidifier</t>
  </si>
  <si>
    <t>Factory installed LED light</t>
  </si>
  <si>
    <t>GSIW3027</t>
  </si>
  <si>
    <t>8 LED Light Kit-Passive Infra Red</t>
  </si>
  <si>
    <t>GSM39F-146107</t>
  </si>
  <si>
    <t>Titanium Gloss</t>
  </si>
  <si>
    <t>Black/Charcoal Two-Tone</t>
  </si>
  <si>
    <t>Charcoal/Silver Two-Tone</t>
  </si>
  <si>
    <t>35-090-14B-148315</t>
  </si>
  <si>
    <t>Gray Marble/ E-Lock ($110 value)</t>
  </si>
  <si>
    <t>Black Gloss/ Brass E-Lock ($370 value)</t>
  </si>
  <si>
    <t>50-150-26A-QS</t>
  </si>
  <si>
    <t>GSUB50</t>
  </si>
  <si>
    <t>Color &amp; Size</t>
  </si>
  <si>
    <t>/images/Black.png</t>
  </si>
  <si>
    <t>Goldvein</t>
  </si>
  <si>
    <t>/images/Goldvein.png</t>
  </si>
  <si>
    <t>Hunter's Green</t>
  </si>
  <si>
    <t>/images/Hunters-Green.png</t>
  </si>
  <si>
    <t>Silvervein</t>
  </si>
  <si>
    <t>/images/Silvervein.png</t>
  </si>
  <si>
    <t>/images/Outdoor-Oak.png</t>
  </si>
  <si>
    <t>P6026</t>
  </si>
  <si>
    <t>Fort Knox</t>
  </si>
  <si>
    <t>Brilliant White</t>
  </si>
  <si>
    <t>Burgundy Wine</t>
  </si>
  <si>
    <t>Champagne</t>
  </si>
  <si>
    <t>Copper</t>
  </si>
  <si>
    <t>Desert Rose</t>
  </si>
  <si>
    <t>Flame Red</t>
  </si>
  <si>
    <t>Forest Green</t>
  </si>
  <si>
    <t>Fusion Orange</t>
  </si>
  <si>
    <t>Ivory</t>
  </si>
  <si>
    <t>Jet Black</t>
  </si>
  <si>
    <t>Mercedes Silver</t>
  </si>
  <si>
    <t>Midnight Blue</t>
  </si>
  <si>
    <t>Platinum</t>
  </si>
  <si>
    <t>Root Beer Brown</t>
  </si>
  <si>
    <t>Sage Green</t>
  </si>
  <si>
    <t>Viper Yellow</t>
  </si>
  <si>
    <t>Trim Options (High Gloss Only)</t>
  </si>
  <si>
    <t>Classic Black</t>
  </si>
  <si>
    <t>Classic Gold</t>
  </si>
  <si>
    <t>Classic Silver</t>
  </si>
  <si>
    <t>Elite Black</t>
  </si>
  <si>
    <t>Elite Gold</t>
  </si>
  <si>
    <t>Elite Silver</t>
  </si>
  <si>
    <t>Double Diamond Black</t>
  </si>
  <si>
    <t>Double Diamond Gold</t>
  </si>
  <si>
    <t>Double Diamond Silver</t>
  </si>
  <si>
    <t>Interior Fabric</t>
  </si>
  <si>
    <t>Silver</t>
  </si>
  <si>
    <t>Beige</t>
  </si>
  <si>
    <t>Standard</t>
  </si>
  <si>
    <t>Add 1 (10 Gauge) Steel Liner</t>
  </si>
  <si>
    <t>Add 2 (10 Gauge) Steel Liners</t>
  </si>
  <si>
    <t>Reinforced Fire Liner (120 Min. / 1680°)</t>
  </si>
  <si>
    <t>ArmaKnox Bullet Proof Option</t>
  </si>
  <si>
    <t>Armaknox 3/16" Ballistic AR500 Steel</t>
  </si>
  <si>
    <t>Group 2 S&amp;G Dial Lock</t>
  </si>
  <si>
    <t>Redundant Lock</t>
  </si>
  <si>
    <t>Select Configuration</t>
  </si>
  <si>
    <t>Universal Configuration - 4 Shelves</t>
  </si>
  <si>
    <t>Universal W/ Guns - 3 Guns</t>
  </si>
  <si>
    <t>1/2 Gun Rack - 8 Guns</t>
  </si>
  <si>
    <t>All Gun Rack - 16 Guns</t>
  </si>
  <si>
    <t>Collector Configuration - 18 Guns</t>
  </si>
  <si>
    <t>Interior Lighting Option</t>
  </si>
  <si>
    <t>LED Light System (Factory Installed)</t>
  </si>
  <si>
    <t>Single LED Light (Factory Installed)</t>
  </si>
  <si>
    <t>Vault Drawer System</t>
  </si>
  <si>
    <t>Performance Stripe Black</t>
  </si>
  <si>
    <t>Performance Stripe White</t>
  </si>
  <si>
    <t>Left Hand Hinge</t>
  </si>
  <si>
    <t>Dark Granite</t>
  </si>
  <si>
    <t>Light Granite</t>
  </si>
  <si>
    <t>Rimrock</t>
  </si>
  <si>
    <t>Crushed Velvet Velour - Grey</t>
  </si>
  <si>
    <t>Crushed Velvet Velour - Light Grey</t>
  </si>
  <si>
    <t>Crushed Velvet Velour - Brown</t>
  </si>
  <si>
    <t>Mirror Back Wall</t>
  </si>
  <si>
    <t>Add 3 (10 Gauge) Steel Liners</t>
  </si>
  <si>
    <t>Add 4 (10 Gauge) Steel Liners</t>
  </si>
  <si>
    <t>Lock Light</t>
  </si>
  <si>
    <t>External Hinge</t>
  </si>
  <si>
    <t>Manipulation Proof Mechanical Lock</t>
  </si>
  <si>
    <t>Standard Internal Hinge</t>
  </si>
  <si>
    <t>No Reinforced Fire Liner</t>
  </si>
  <si>
    <t>Stainless Steel Liner</t>
  </si>
  <si>
    <t>No Stainless Steel Liner Upgrade</t>
  </si>
  <si>
    <t>No Armaknox Ballistic Steel Liner Upgrade</t>
  </si>
  <si>
    <t>Standard Right Side Hinge</t>
  </si>
  <si>
    <t>No Interior Lighting</t>
  </si>
  <si>
    <t>Rifle Rods (Set of 10)</t>
  </si>
  <si>
    <t>Eva-Dry 500</t>
  </si>
  <si>
    <t>Door Holsters (Set of 10)</t>
  </si>
  <si>
    <t>Door Holsters (Set of 5)</t>
  </si>
  <si>
    <t>Pistol Storage Door Rack</t>
  </si>
  <si>
    <t>Distressed Finish</t>
  </si>
  <si>
    <t>Two-Tone (Please put colors in the comments)</t>
  </si>
  <si>
    <t>Faded Paint (Please put paint colors in comments)</t>
  </si>
  <si>
    <t>Dial Lock W/ Key Locking Dial</t>
  </si>
  <si>
    <t>Add 1 (10 Gauge) Stainless Steel Liner</t>
  </si>
  <si>
    <t>Riveted Trim</t>
  </si>
  <si>
    <t>Vault Body Upgrade</t>
  </si>
  <si>
    <t>No Vault Body Upgrade</t>
  </si>
  <si>
    <t>Increase Body from 3/16" to 1/4" Steel</t>
  </si>
  <si>
    <t>Door Steel Upgrade</t>
  </si>
  <si>
    <t>Add Additional 1/8" Plate to Door</t>
  </si>
  <si>
    <t>No Extra 1/8" Steel Plate Added</t>
  </si>
  <si>
    <t>Crate The Safe</t>
  </si>
  <si>
    <t>Use Standard Packaging</t>
  </si>
  <si>
    <t>Crate The Safe To Protect It From Damage</t>
  </si>
  <si>
    <t>Carpeted Vault Pedestal</t>
  </si>
  <si>
    <t>P6031</t>
  </si>
  <si>
    <t>Universal W/ Guns - 4 Guns</t>
  </si>
  <si>
    <t>1/4 Gun Rack - 8 Guns</t>
  </si>
  <si>
    <t>1/2 EZ Gun Rack - 13 Guns</t>
  </si>
  <si>
    <t>1/2 Gun Rack - 18 Guns</t>
  </si>
  <si>
    <t>Corner Bolts</t>
  </si>
  <si>
    <t>3/4 Gun Rack - 26 Guns</t>
  </si>
  <si>
    <t>All Guns Configuration - 36 Guns</t>
  </si>
  <si>
    <t>Collector Configuration - 40 Guns</t>
  </si>
  <si>
    <t>Left Side Hinge Door</t>
  </si>
  <si>
    <t>Textured Black</t>
  </si>
  <si>
    <t>Turret Storage System</t>
  </si>
  <si>
    <t>2S Crane Hinge Door</t>
  </si>
  <si>
    <t>P6637</t>
  </si>
  <si>
    <t>Universal Configuration - 5 Shelves</t>
  </si>
  <si>
    <t>1/2 EZ Gun Rack - 14 Guns</t>
  </si>
  <si>
    <t>1/2 Gun Rack - 22 Guns</t>
  </si>
  <si>
    <t>3/4 Gun Rack - 30 Guns</t>
  </si>
  <si>
    <t>All Gun Rack - 44 Guns</t>
  </si>
  <si>
    <t>Collector Configuration - 48 Guns</t>
  </si>
  <si>
    <t>P7241</t>
  </si>
  <si>
    <t>Reinforced Fire Liner (120 Minutes)</t>
  </si>
  <si>
    <t>Armaknox 3/16" Ballistic AR500 Steel Liner</t>
  </si>
  <si>
    <t>1/4 Gun Rack - 12 Guns</t>
  </si>
  <si>
    <t>1/2 EZ Gun Rack - 15 Guns</t>
  </si>
  <si>
    <t>1/2 Gun Rack - 26 Guns</t>
  </si>
  <si>
    <t>3/4 Gun Rack - 38 Guns</t>
  </si>
  <si>
    <t>All Gun Rack - 52 Guns</t>
  </si>
  <si>
    <t>Collector Configuration - 57 Guns</t>
  </si>
  <si>
    <t>Fort Knox Jewelry Box</t>
  </si>
  <si>
    <t>Add Additional 1/8" Plate To Door</t>
  </si>
  <si>
    <t>P7251</t>
  </si>
  <si>
    <t>No Inner Steel Liner</t>
  </si>
  <si>
    <t>1/2 EZ Gun Rack - 18 Guns</t>
  </si>
  <si>
    <t>1/2 Gun Rack - 34 Guns</t>
  </si>
  <si>
    <t>3/4 Gun Rack - 46 Guns</t>
  </si>
  <si>
    <t>All Gun Configuration - 68 Guns</t>
  </si>
  <si>
    <t>Collector Configuration - 73 Guns</t>
  </si>
  <si>
    <t>D6026</t>
  </si>
  <si>
    <t>Universal W/ Guns Configuration - 3 Guns</t>
  </si>
  <si>
    <t>All Gun Rack Configuration - 16 Guns</t>
  </si>
  <si>
    <t>Collectors Configuration - 18 Guns</t>
  </si>
  <si>
    <t>External Hinge with Hinge Caps</t>
  </si>
  <si>
    <t>Two Tone Paint Finish (Please put paint combination in comments)</t>
  </si>
  <si>
    <t>Faded Paint (Please put color combination in the comments)</t>
  </si>
  <si>
    <t>Carpeted Vault Pedestal (Matches Interior Color)</t>
  </si>
  <si>
    <t>Mirrored Back Wall</t>
  </si>
  <si>
    <t>No Armaknox Ballistic Steel Upgrade</t>
  </si>
  <si>
    <t>Increase Body from 10GA to 3/16" Steel</t>
  </si>
  <si>
    <t>Increase Body from 10GA to 1/4" Steel</t>
  </si>
  <si>
    <t>D6031</t>
  </si>
  <si>
    <t>Universal Configuration W/ Guns - 4 Guns</t>
  </si>
  <si>
    <t>3/4 Guns Configuration - 30 Gun</t>
  </si>
  <si>
    <t>All Gun Rack Configuration - 36 Gun</t>
  </si>
  <si>
    <t>Collector Configuration - 40 Gun</t>
  </si>
  <si>
    <t>Door Panel Organizer</t>
  </si>
  <si>
    <t>Gun Sock Six Pack</t>
  </si>
  <si>
    <t>D6637</t>
  </si>
  <si>
    <t>1/2 Gun Rack Configuration - 22 Guns</t>
  </si>
  <si>
    <t>3/4 Gun Rack - 30 Gun</t>
  </si>
  <si>
    <t>All Gun Rack - 44 Gun</t>
  </si>
  <si>
    <t>Collector Configuration - 48 Gun</t>
  </si>
  <si>
    <t>D7241</t>
  </si>
  <si>
    <t>3/4 Guns - 38 Gun</t>
  </si>
  <si>
    <t>All Gun Rack - 52 Gun</t>
  </si>
  <si>
    <t>Collector Configuration - 57 Gun</t>
  </si>
  <si>
    <t>2S Crane Hinge</t>
  </si>
  <si>
    <t>D7251</t>
  </si>
  <si>
    <t>3/4 Gun Configuration - 46 Gun</t>
  </si>
  <si>
    <t>All Gun Rack - 68 Gun</t>
  </si>
  <si>
    <t>Collector Configuration - 73 Gun</t>
  </si>
  <si>
    <t>External Hinges</t>
  </si>
  <si>
    <t>D7261</t>
  </si>
  <si>
    <t>1/2 EZ Gun Rack - 21 Guns</t>
  </si>
  <si>
    <t>1/2 Gun Rack - 42 Guns</t>
  </si>
  <si>
    <t>3/4 Gun Rack - 54 Gun</t>
  </si>
  <si>
    <t>All Guns - 84 Gun</t>
  </si>
  <si>
    <t>Collector Configuration - 100 Gun</t>
  </si>
  <si>
    <t>M6026</t>
  </si>
  <si>
    <t>Universal w/ Guns - 3 Guns</t>
  </si>
  <si>
    <t>Single LED Light</t>
  </si>
  <si>
    <t>External Hinges with Hinge Caps</t>
  </si>
  <si>
    <t>Lock Safe Light</t>
  </si>
  <si>
    <t>Power Supply</t>
  </si>
  <si>
    <t>Standard External Hinge</t>
  </si>
  <si>
    <t>M602418</t>
  </si>
  <si>
    <t>1/2 Gun Rack Configuration - 8 Guns</t>
  </si>
  <si>
    <t>M6031</t>
  </si>
  <si>
    <t>1/4 Gun Rack Configuration - 8 Guns</t>
  </si>
  <si>
    <t>1/2 EZ Gun Rack Configuration - 13 Guns</t>
  </si>
  <si>
    <t>1/2 Gun Rack Configuration - 18 Guns</t>
  </si>
  <si>
    <t>3/4 Gun Configuration - 26 Guns</t>
  </si>
  <si>
    <t>All Gun Rack Configuration - 36 Guns</t>
  </si>
  <si>
    <t>M6637</t>
  </si>
  <si>
    <t>Universal with Guns - 4 Guns</t>
  </si>
  <si>
    <t>1/2 EZ Gun Rack Configuration - 14 Guns</t>
  </si>
  <si>
    <t>3/4 Guns Configuration - 30 Guns</t>
  </si>
  <si>
    <t>All Gun Rack Configuration - 44 Guns</t>
  </si>
  <si>
    <t>External Hinges w/ Hinge Caps</t>
  </si>
  <si>
    <t>M7241</t>
  </si>
  <si>
    <t>Universal w/ Guns - 4 Guns</t>
  </si>
  <si>
    <t>1/4 Gun Rack Configuration - 12 Guns</t>
  </si>
  <si>
    <t>1/2 EZ Gun Rack Configuration - 15 Guns</t>
  </si>
  <si>
    <t>1/2 Gun Rack Configuration - 26 Guns</t>
  </si>
  <si>
    <t>3/4 Guns Configuration - 38 Guns</t>
  </si>
  <si>
    <t>All Guns Configuration - 52 Guns</t>
  </si>
  <si>
    <t>Plush Velcro Jewelry Bag</t>
  </si>
  <si>
    <t>GSB5618</t>
  </si>
  <si>
    <t>Granite Gloss</t>
  </si>
  <si>
    <t xml:space="preserve">Winchester </t>
  </si>
  <si>
    <t>GSP6028</t>
  </si>
  <si>
    <t>Electronic Lock (Upgraded Spoke Handles)</t>
  </si>
  <si>
    <t>GSCX3060-148290</t>
  </si>
  <si>
    <t>S&amp;G US Made E-lock ($140 value)</t>
  </si>
  <si>
    <t>LD1911</t>
  </si>
  <si>
    <t>Barrel Key Lock</t>
  </si>
  <si>
    <t>Locker Down</t>
  </si>
  <si>
    <t>4-Digit Keyless Lock</t>
  </si>
  <si>
    <t>Abloy ® High Security Lock</t>
  </si>
  <si>
    <t>LD2000</t>
  </si>
  <si>
    <t>Vault Pro Executive Series</t>
  </si>
  <si>
    <t>Sargent &amp; Greenleaf Spartan High-Security E.M.P.</t>
  </si>
  <si>
    <t>Green Gloss</t>
  </si>
  <si>
    <t>Blue Gloss</t>
  </si>
  <si>
    <t>Custom Color-CALL</t>
  </si>
  <si>
    <t>80" x 30" - (6" to 10" Frame Depth)</t>
  </si>
  <si>
    <t>80" x 35" - (6" to 10" Frame Depth)</t>
  </si>
  <si>
    <t>80" x 40" - (6" to 10" Frame Depth)</t>
  </si>
  <si>
    <t>Door Swing</t>
  </si>
  <si>
    <t>In Swing</t>
  </si>
  <si>
    <t>Pinstripe &amp; Matching Hardware</t>
  </si>
  <si>
    <t>Silver with Matching Hardware</t>
  </si>
  <si>
    <t>Gold with Matching Hardware</t>
  </si>
  <si>
    <t>Black with Matching Hardware</t>
  </si>
  <si>
    <t>Stainless Steel Pull Handle</t>
  </si>
  <si>
    <t>80" x 45" - 6" to 10" (frame depth) ADA Accessible Vault Door</t>
  </si>
  <si>
    <t>=</t>
  </si>
  <si>
    <t>Vault Pro Elite Series</t>
  </si>
  <si>
    <t>80" x 40" - (6" to 12" Frame Depth)</t>
  </si>
  <si>
    <t>Vault Pro Titan Series</t>
  </si>
  <si>
    <t>80" x 30" - (8" to 10" Frame Depth)</t>
  </si>
  <si>
    <t>80" x 35" - (8" to 10" Frame Depth)</t>
  </si>
  <si>
    <t>80" x 40" - (8" to 10" Frame Depth)</t>
  </si>
  <si>
    <t>Dual Locking System - Spy Lock and Digital</t>
  </si>
  <si>
    <t>Vault Pro Professional</t>
  </si>
  <si>
    <t>80" x 30" - (5" to 8" Frame Depth)</t>
  </si>
  <si>
    <t>80" x 35" - (5" to 8" Frame Depth)</t>
  </si>
  <si>
    <t>80" x 40" - (5" to 8" Frame Depth)</t>
  </si>
  <si>
    <t>Silver with matching hardware</t>
  </si>
  <si>
    <t>Gold with matching hardware</t>
  </si>
  <si>
    <t>Black with matching hardware</t>
  </si>
  <si>
    <t>Vault Pro Atlas Series</t>
  </si>
  <si>
    <t>2 Hour Fire Rating (100 lbs)</t>
  </si>
  <si>
    <t>10 Gauge Steel</t>
  </si>
  <si>
    <t>7 Gauge Steel (150 lbs)</t>
  </si>
  <si>
    <t>3 Gauge Steel (300 lbs)</t>
  </si>
  <si>
    <t>LX50</t>
  </si>
  <si>
    <t>Burgundy Marble/ Brass Dial Lock ($100 value)</t>
  </si>
  <si>
    <t>Black Gloss/ Black Chrome Dial Lock ($400 value)</t>
  </si>
  <si>
    <t>D4026</t>
  </si>
  <si>
    <t>Add 3/16" ArmaKnox AR500 Liner</t>
  </si>
  <si>
    <t>Safe Lock Light</t>
  </si>
  <si>
    <t>Vault Pro Monster</t>
  </si>
  <si>
    <t>Sargent and Greenleaf Spy-Proof lock</t>
  </si>
  <si>
    <t>2 Hour Fire Rating</t>
  </si>
  <si>
    <t>Maxfire - HP 2300º Ceramic Fire Blanket</t>
  </si>
  <si>
    <t>7 Gauge Steel (3/16”) steel body upgrade</t>
  </si>
  <si>
    <t>4 Gauge Steel (1/4”) steel body upgrade</t>
  </si>
  <si>
    <t>Double Door</t>
  </si>
  <si>
    <t>Select Model</t>
  </si>
  <si>
    <t>M-1 Monster with 1" Step Door 1 Hour Fire Rating</t>
  </si>
  <si>
    <t>M-2 Monster with 2" Step Door 2 Hour Fire Rating</t>
  </si>
  <si>
    <t>MD-1 Monster Double Door 1" Step Door 1 Hour Fire Rating</t>
  </si>
  <si>
    <t>MD-2 Monster with Double Door 2" Step Door 2 Hour Fire Rating</t>
  </si>
  <si>
    <t>Long Gun Pro Door Backing with Pistols Pro Pegs above</t>
  </si>
  <si>
    <t>Pistol Pro Door Backing</t>
  </si>
  <si>
    <t>RE12A-BKT12TG</t>
  </si>
  <si>
    <t>Textured Black/ Combination Dial Lock - Black Handle</t>
  </si>
  <si>
    <t>Textured Black/ Electronic Lock - Chrome Handle</t>
  </si>
  <si>
    <t>RE18A-</t>
  </si>
  <si>
    <t>ALL Long Gun Interior/ Dial Lock - Black Handle</t>
  </si>
  <si>
    <t>BKT18TLG-MBK-XX-XXX-X</t>
  </si>
  <si>
    <t>Flex Interior w/ shelves/ Dial Lock - Black Handle</t>
  </si>
  <si>
    <t>BKTFLTLG-MBK-XX-XXX-X</t>
  </si>
  <si>
    <t>ALL Long Gun Interior/ E-Lock - Chrome Handle</t>
  </si>
  <si>
    <t>BKT18TLG-ECL-XX-XXX-X</t>
  </si>
  <si>
    <t>Flex Interior w/ shelves/ E-Lock - Chrome Handle</t>
  </si>
  <si>
    <t>BKTFLTLG-ECL-XX-XXX-X</t>
  </si>
  <si>
    <t>CN24A-</t>
  </si>
  <si>
    <t>Flex Interior w/ shelves - Dial Lock -Black Handle</t>
  </si>
  <si>
    <t>BKT24TLG-MBK-XX-XXX-X</t>
  </si>
  <si>
    <t>BKT24TLG-ECL-XX-XXX-X</t>
  </si>
  <si>
    <t>GSUS37F-149852</t>
  </si>
  <si>
    <t>GSR5627X</t>
  </si>
  <si>
    <t>GSR6030X</t>
  </si>
  <si>
    <t>GSR6036X</t>
  </si>
  <si>
    <t>GSR6042X</t>
  </si>
  <si>
    <t>GSR7242X</t>
  </si>
  <si>
    <t>GSCX3966-Quick Ship</t>
  </si>
  <si>
    <t>Blackstone</t>
  </si>
  <si>
    <t>GSM28F-147978</t>
  </si>
  <si>
    <t>30-060-11B-152103</t>
  </si>
  <si>
    <t>25-090-14B-150456R</t>
  </si>
  <si>
    <t>P7261</t>
  </si>
  <si>
    <t>3/4 Gun Rack - 54 Guns</t>
  </si>
  <si>
    <t>All Gun Rack - 84 Guns</t>
  </si>
  <si>
    <t>Collector Configuration - 100 Guns</t>
  </si>
  <si>
    <t>GS2522</t>
  </si>
  <si>
    <t>Gardall</t>
  </si>
  <si>
    <t>GSRE18A-155981</t>
  </si>
  <si>
    <t>25-090-14B-151358</t>
  </si>
  <si>
    <t>GSRE24A-156607</t>
  </si>
  <si>
    <t>Flex Interior w/ shelves - Dial Lock</t>
  </si>
  <si>
    <t>GSLX3966-QUICK SHIP</t>
  </si>
  <si>
    <t>CherryStone</t>
  </si>
  <si>
    <t>HDX-250</t>
  </si>
  <si>
    <t>SE-750</t>
  </si>
  <si>
    <t>SE-760</t>
  </si>
  <si>
    <t>Sargent &amp; Greenleaf Spy-Proof Lock</t>
  </si>
  <si>
    <t>Custom Color please call for quote</t>
  </si>
  <si>
    <t>20-075-09B-RR# 140</t>
  </si>
  <si>
    <t xml:space="preserve">CD6030X </t>
  </si>
  <si>
    <t>Leatherette</t>
  </si>
  <si>
    <t>Rhino Selection Colors</t>
  </si>
  <si>
    <t>Bronze Gloss</t>
  </si>
  <si>
    <t>Cold Steel Gloss</t>
  </si>
  <si>
    <t>Crimson Gloss</t>
  </si>
  <si>
    <t>Pearl White Gloss</t>
  </si>
  <si>
    <t>Bluestone</t>
  </si>
  <si>
    <t>Cherrystone</t>
  </si>
  <si>
    <t>Black Chrome Upgrade</t>
  </si>
  <si>
    <t>Installed Swing Out Rack</t>
  </si>
  <si>
    <t xml:space="preserve">CD6040X </t>
  </si>
  <si>
    <t>CD7242X</t>
  </si>
  <si>
    <t>Electronic Lock Upgrade</t>
  </si>
  <si>
    <t>25-090-14B-154603</t>
  </si>
  <si>
    <t xml:space="preserve">M602418-151992 </t>
  </si>
  <si>
    <t>Safe Body Upgrade</t>
  </si>
  <si>
    <t>3 Guns</t>
  </si>
  <si>
    <t>CIWD7256X</t>
  </si>
  <si>
    <t>LIB-CO50-156647</t>
  </si>
  <si>
    <t>M6031-150957</t>
  </si>
  <si>
    <t>4 Guns</t>
  </si>
  <si>
    <t>Optional Door Panel Organizer</t>
  </si>
  <si>
    <t>GSP7240</t>
  </si>
  <si>
    <t>GST6028</t>
  </si>
  <si>
    <t>GST7240</t>
  </si>
  <si>
    <t>RE12A-BKT12TG-153013R</t>
  </si>
  <si>
    <t xml:space="preserve">BKT12TGBKT-CHROME E LOCK </t>
  </si>
  <si>
    <t xml:space="preserve">GSSR45F-152267 </t>
  </si>
  <si>
    <t>SecuRam Biometric ($240 value)</t>
  </si>
  <si>
    <t>No Scene on this safe</t>
  </si>
  <si>
    <t>Factory Installed Light Kit - Included</t>
  </si>
  <si>
    <t>AXIS Jewelry Box - Incuded</t>
  </si>
  <si>
    <t>110 Volt Internal Outlet</t>
  </si>
  <si>
    <t>GSUS37F-154565</t>
  </si>
  <si>
    <t>LIB-NS50-152525</t>
  </si>
  <si>
    <t>Burgundy Metallic/ 24k E-Lock ($520 value)</t>
  </si>
  <si>
    <t>LIB-NS50-154546</t>
  </si>
  <si>
    <t>Champagne Feather/ Dial Lock ($450 Value)</t>
  </si>
  <si>
    <t xml:space="preserve">CP2-BCHROME M LOCK </t>
  </si>
  <si>
    <t>GSSR26F-154715</t>
  </si>
  <si>
    <t>Safe Scroll</t>
  </si>
  <si>
    <t>AXIS File Box Included</t>
  </si>
  <si>
    <t>LIB-FM48</t>
  </si>
  <si>
    <t>25-090-14B-154603R</t>
  </si>
  <si>
    <t>LIB-PC20-154717R</t>
  </si>
  <si>
    <t>Grey Marble/ Combination Dial Lock ( $40 value)</t>
  </si>
  <si>
    <t xml:space="preserve">LIB-FR25-155009 </t>
  </si>
  <si>
    <t>Black Textured/ E Lock ($60 Value)</t>
  </si>
  <si>
    <t>LIB-NS50-154936</t>
  </si>
  <si>
    <t>GSHR26F-155146</t>
  </si>
  <si>
    <t>LIB-FB64-154955</t>
  </si>
  <si>
    <t>Textured Granite / Dial Lock</t>
  </si>
  <si>
    <t>Textured Granite / Electronic Lock</t>
  </si>
  <si>
    <t>Gray Marble Gloss / Dial Lock</t>
  </si>
  <si>
    <t>Gray Marble Gloss / Electronic Lock</t>
  </si>
  <si>
    <t>GYM-BCHROME E LOCK</t>
  </si>
  <si>
    <t>RE18A-160266</t>
  </si>
  <si>
    <t>All Long Gun Interior - Dial Lock</t>
  </si>
  <si>
    <t>LIB-CL25-</t>
  </si>
  <si>
    <t>Emerald Green Feather/ Black Chrome Dial Lock</t>
  </si>
  <si>
    <t>GNW-BCHROME M LOCK</t>
  </si>
  <si>
    <t>/images/CLN25-GW2.jpg</t>
  </si>
  <si>
    <t>Emerald Green Feather/ Black Chrome E-Lock</t>
  </si>
  <si>
    <t>GNW-BCHROME D LOCK</t>
  </si>
  <si>
    <t>Emerald Green Feather/ Black Chrome Bio Lock</t>
  </si>
  <si>
    <t>GNW-BCHROME LOCK</t>
  </si>
  <si>
    <t>Mirror Black/ Black Chrome Dial Lock</t>
  </si>
  <si>
    <t>/images/CLN25-BKW.jpg</t>
  </si>
  <si>
    <t>Mirror Black/ Black Chrome E-Lock</t>
  </si>
  <si>
    <t>Mirror Black/ Black Chrome Bio-Lock</t>
  </si>
  <si>
    <t>Gray Charcoal Feather/ Black Chrome Dial Lock</t>
  </si>
  <si>
    <t>/images/CLN25-GY22.jpg</t>
  </si>
  <si>
    <t>Gray Charcoal Feather/ Black Chrome E-Lock</t>
  </si>
  <si>
    <t>Gray Charcoal Feather/ Black Chrome Bio-Lock</t>
  </si>
  <si>
    <t>Champagne Feather/ Black Chrome Dial Lock</t>
  </si>
  <si>
    <t>/images/CLN25-CP2.jpg</t>
  </si>
  <si>
    <t>Champagne Feather/ Black Chrome E-Lock</t>
  </si>
  <si>
    <t>Champagne Feather/ Black Chrome Bio-Lock</t>
  </si>
  <si>
    <t>LIB-CL40-</t>
  </si>
  <si>
    <t>/images/cl40-feathered-green-closed.jpg</t>
  </si>
  <si>
    <t>/images/cl40-black-closed.jpg</t>
  </si>
  <si>
    <t>/images/CLN40-GY22.jpg</t>
  </si>
  <si>
    <t>/images/CL40-Champagne-feathered-ML.jpg</t>
  </si>
  <si>
    <t>LIB-CL50</t>
  </si>
  <si>
    <t>/images/cl50-feathered-green-closed.jpg</t>
  </si>
  <si>
    <t>/images/CL50-black-closed.jpg</t>
  </si>
  <si>
    <t>/images/CL50-Gray-charcoal-feathere.jpg</t>
  </si>
  <si>
    <t>/images/safe-classic-50-exterior-bl.jpg</t>
  </si>
  <si>
    <t>10123-S FBLK</t>
  </si>
  <si>
    <t>Full Tray</t>
  </si>
  <si>
    <t>10123-FT FBLK</t>
  </si>
  <si>
    <t>Half Tray</t>
  </si>
  <si>
    <t>10123-HT FBLK</t>
  </si>
  <si>
    <t>10123-MB FBLK</t>
  </si>
  <si>
    <t>LIB-FM48-155118</t>
  </si>
  <si>
    <t>Black Textured / Electronic Lock ($60 Value)</t>
  </si>
  <si>
    <t>GSLX3966-156092</t>
  </si>
  <si>
    <t>GSHR26F-159096</t>
  </si>
  <si>
    <t>SecuRam Electronic ($55 Value)</t>
  </si>
  <si>
    <t>Black Gloss ($200 Value)</t>
  </si>
  <si>
    <t>GSPP52F-153733R</t>
  </si>
  <si>
    <t>Desert Smoke Two-Tone ($200 Value)</t>
  </si>
  <si>
    <t>LIB-FR25-158526</t>
  </si>
  <si>
    <t>Granite Textured- E-lock</t>
  </si>
  <si>
    <t>GRT-CHROME E LOCK</t>
  </si>
  <si>
    <t>GSM28F-156322</t>
  </si>
  <si>
    <t>Crimson Fade Two-Tone ($200 value)</t>
  </si>
  <si>
    <t>48-045-09B-156619</t>
  </si>
  <si>
    <t>Burgundy Marble Gloss / Electronic ($60 Vaule)</t>
  </si>
  <si>
    <t>SR59</t>
  </si>
  <si>
    <t>LIB-FB64-154955-clone1</t>
  </si>
  <si>
    <t>LIB-FX64-</t>
  </si>
  <si>
    <t>GYM-FLX-BCHROME M LOCK RR KIT</t>
  </si>
  <si>
    <t>GYM-FLX-BCHROME D LOCK RR KIT</t>
  </si>
  <si>
    <t xml:space="preserve">D6026-156475 </t>
  </si>
  <si>
    <t>Root Beer Brown ($200 value)</t>
  </si>
  <si>
    <t>8 Guns</t>
  </si>
  <si>
    <t>LIB-FR50-156271</t>
  </si>
  <si>
    <t>Gray Marble/ Blk Chrome Dial Lock - $80 Value</t>
  </si>
  <si>
    <t>RE12A-BKT12TG-157102</t>
  </si>
  <si>
    <t>GSM62F-157520</t>
  </si>
  <si>
    <t>LIB-LX25--156632</t>
  </si>
  <si>
    <t>GSHR26F-157539</t>
  </si>
  <si>
    <t>SecuRam Electronic</t>
  </si>
  <si>
    <t>GSHR26F-156824</t>
  </si>
  <si>
    <t>LIB-PC20-157725</t>
  </si>
  <si>
    <t>LIB-CO50-150970-clone1</t>
  </si>
  <si>
    <t>Granite Textured/Electronic Lock ($60 Value)</t>
  </si>
  <si>
    <t>GSUS26F-157321</t>
  </si>
  <si>
    <t>GSM40F-157782</t>
  </si>
  <si>
    <t>GSM28F-157575R</t>
  </si>
  <si>
    <t>Browning</t>
  </si>
  <si>
    <t>LIB-FM48-158434</t>
  </si>
  <si>
    <t>BF6024</t>
  </si>
  <si>
    <t>/images/BF6024C-Satin-Black.jpg</t>
  </si>
  <si>
    <t>/images/BF6024C-Chocolate-Brown.jpg</t>
  </si>
  <si>
    <t>/images/BF6024C-Granite.jpg</t>
  </si>
  <si>
    <t>/images/BF6024C-Sandstone.jpg</t>
  </si>
  <si>
    <t>/images/BF6024C-Platinum-Metallic.jpg</t>
  </si>
  <si>
    <t>/images/BF6024C-Burgundy.jpg</t>
  </si>
  <si>
    <t>/images/BF6024C-Onyx.jpg</t>
  </si>
  <si>
    <t>/images/BF6024C-Pearl-Essence.jpg</t>
  </si>
  <si>
    <t>/images/BF6024C-Rosso-Corsa-Red.jpg</t>
  </si>
  <si>
    <t>/images/BF6024C-Macadamia-Metallic.jpg</t>
  </si>
  <si>
    <t>/images/BF6024C-Charcoal-Metallic.jpg</t>
  </si>
  <si>
    <t>/images/BF6024C-Onyx-Black-Two-Tone.jpg</t>
  </si>
  <si>
    <t>/images/BF6024C-Charcoal-Metallic-Granite-Two-Tone.jpg</t>
  </si>
  <si>
    <t>Chrome - L Handle</t>
  </si>
  <si>
    <t>/images/L-chrome.jpg</t>
  </si>
  <si>
    <t>Brass - L Handle</t>
  </si>
  <si>
    <t>/images/L-brass.jpg</t>
  </si>
  <si>
    <t>Black Nickel - L Handle</t>
  </si>
  <si>
    <t>/images/L-BN.jpg</t>
  </si>
  <si>
    <t>Black Nickel -W/ 50 Calibur 5-spoke Handle</t>
  </si>
  <si>
    <t>HD</t>
  </si>
  <si>
    <t>Brass W/ 5 Spoke Handle</t>
  </si>
  <si>
    <t>Chrome W/ 5 Spoke Handle</t>
  </si>
  <si>
    <t>Black Nickel W/ 5 Spoke Handle</t>
  </si>
  <si>
    <t>All in One - 8-8-16 Gun</t>
  </si>
  <si>
    <t>/images/NF5924-Onyx.jpg</t>
  </si>
  <si>
    <t>Safe Cloak - 3645288</t>
  </si>
  <si>
    <t>CD7256X</t>
  </si>
  <si>
    <t>LIB-LX50-157741</t>
  </si>
  <si>
    <t>GSPP66F-159011</t>
  </si>
  <si>
    <t>"+ percent"</t>
  </si>
  <si>
    <t>Desert Smoke Two-Tone ($250 value)</t>
  </si>
  <si>
    <t>GSUS26F-157173</t>
  </si>
  <si>
    <t>LIB-FR25-159093</t>
  </si>
  <si>
    <t>LIB-CO30-158299</t>
  </si>
  <si>
    <t>GS-TA6040</t>
  </si>
  <si>
    <t>UL Listed Electronic Lock</t>
  </si>
  <si>
    <t>LED Light Kit- 5 strands (auto on/off)</t>
  </si>
  <si>
    <t>Essentials Kit - Dehumidifier, Cordless Light, Hygrometer, Bolt Down Kit</t>
  </si>
  <si>
    <t>LIB-LX35--clone1</t>
  </si>
  <si>
    <t>LIB-FR35--clone1</t>
  </si>
  <si>
    <t>/images/FR35-TextBlack-CH-closedHR.jpg</t>
  </si>
  <si>
    <t>/images/FR35-Granite-chrome.jpg</t>
  </si>
  <si>
    <t>/images/FR35-GreenMultiSpec-BR-ML-c.jpg</t>
  </si>
  <si>
    <t>/images/FR35-GrayMarble-BC-closedHR.jpg</t>
  </si>
  <si>
    <t>/images/FR35-GreenMarble-BR-EL-clos.jpg</t>
  </si>
  <si>
    <t>/images/FR35-Green-BR-closedHR.jpg</t>
  </si>
  <si>
    <t>/images/FR35-BurgundyMarble-BR-ML-c.jpg</t>
  </si>
  <si>
    <t>/images/FR35-Burgundy-BR-closedHR.jpg</t>
  </si>
  <si>
    <t>/images/FR35-Black-Chrome.jpg</t>
  </si>
  <si>
    <t>/images/FR35-Black-BR-closedHR.jpg</t>
  </si>
  <si>
    <t>/images/FR35-WhiteMarble.jpg</t>
  </si>
  <si>
    <t>/images/FR35-BurgundyMarble-BR-EL-c.jpg</t>
  </si>
  <si>
    <t>GSB9</t>
  </si>
  <si>
    <t>Bolt Down Kit</t>
  </si>
  <si>
    <t>Pistol Rack</t>
  </si>
  <si>
    <t>Automatic Cordless Light</t>
  </si>
  <si>
    <t>Magnetic Barrel Rest- Holds 3 guns</t>
  </si>
  <si>
    <t>Silica Gel Can-750 Grams</t>
  </si>
  <si>
    <t>Hygrometer</t>
  </si>
  <si>
    <t>Stealth Entry Light - Illuminates Lock</t>
  </si>
  <si>
    <t>GSB10</t>
  </si>
  <si>
    <t>GE-630</t>
  </si>
  <si>
    <t>GSB14</t>
  </si>
  <si>
    <t>SECWINR19</t>
  </si>
  <si>
    <t>/images/r19gr.jpg</t>
  </si>
  <si>
    <t>/images/Granite.png</t>
  </si>
  <si>
    <t>/images/r19blk.jpg</t>
  </si>
  <si>
    <t>GE-730</t>
  </si>
  <si>
    <t>GS-R42</t>
  </si>
  <si>
    <t>Gun Metal Gray (Out of Stock with Electronic Lock)</t>
  </si>
  <si>
    <t>Burgandy (Out of Stock in Electronic Lock)</t>
  </si>
  <si>
    <t>Sandstone (out of stock with Electronic Lock)</t>
  </si>
  <si>
    <t>GE-640</t>
  </si>
  <si>
    <t>GS-D23</t>
  </si>
  <si>
    <t>Gun Metal Gray</t>
  </si>
  <si>
    <t>Sandstone</t>
  </si>
  <si>
    <t>GSD35</t>
  </si>
  <si>
    <t>Burgandy</t>
  </si>
  <si>
    <t>GSD45</t>
  </si>
  <si>
    <t>Gun Metal Gray (available with electonic lock only)</t>
  </si>
  <si>
    <t>Burgandy - Backorder until December 2016</t>
  </si>
  <si>
    <t>Sandstone (available with mechanical lock only)</t>
  </si>
  <si>
    <t>GE-740</t>
  </si>
  <si>
    <t>GE-760</t>
  </si>
  <si>
    <t>GE-750</t>
  </si>
  <si>
    <t>RE24A-159959</t>
  </si>
  <si>
    <t>CX3960E-GR</t>
  </si>
  <si>
    <t>M6026-PLUS</t>
  </si>
  <si>
    <t>1/2 Gun - 8 Guns</t>
  </si>
  <si>
    <t>All Gun Configuration - 16 Guns</t>
  </si>
  <si>
    <t>Fluorescent Lights</t>
  </si>
  <si>
    <t>Single Fluorescent Light</t>
  </si>
  <si>
    <t>Safe Drawer</t>
  </si>
  <si>
    <t>Hinge Caps on Standard External Hinges</t>
  </si>
  <si>
    <t>Jewelry Drawer</t>
  </si>
  <si>
    <t>Concealment Shelf</t>
  </si>
  <si>
    <t>M6031-PLUS</t>
  </si>
  <si>
    <t>Interior Drawers</t>
  </si>
  <si>
    <t>3/4 Guns - 26 Guns</t>
  </si>
  <si>
    <t>All Guns - 36 Guns</t>
  </si>
  <si>
    <t>M6637-PLUS</t>
  </si>
  <si>
    <t>3/4 Guns - 30 Guns</t>
  </si>
  <si>
    <t>All Guns - 44 Guns</t>
  </si>
  <si>
    <t>M7241-PLUS</t>
  </si>
  <si>
    <t>Universal Guns - 4 Guns</t>
  </si>
  <si>
    <t>3/4 Guns - 38 Guns</t>
  </si>
  <si>
    <t>GSPP66F-159031</t>
  </si>
  <si>
    <t>LD2017</t>
  </si>
  <si>
    <t>GSBF3416-CE</t>
  </si>
  <si>
    <t>E1</t>
  </si>
  <si>
    <t>Combination Lock</t>
  </si>
  <si>
    <t>Include: 2 Drawer</t>
  </si>
  <si>
    <t>2 Drawer</t>
  </si>
  <si>
    <t>Include: 4 Drawer</t>
  </si>
  <si>
    <t>4 Drawer</t>
  </si>
  <si>
    <t>Burgandy / Brass Hardware</t>
  </si>
  <si>
    <t>Burgandy / Chrome Hardware</t>
  </si>
  <si>
    <t>Onyx / Brass Hardware</t>
  </si>
  <si>
    <t>OX-LG</t>
  </si>
  <si>
    <t>Onyx / Chrome Hardware</t>
  </si>
  <si>
    <t>OX-LE</t>
  </si>
  <si>
    <t>Platinum / Brass Hardware</t>
  </si>
  <si>
    <t>PL-LG</t>
  </si>
  <si>
    <t>Platinum / Chrome Hardware</t>
  </si>
  <si>
    <t>PL-LE</t>
  </si>
  <si>
    <t>Macadamia Metallic / Brass Hardware</t>
  </si>
  <si>
    <t>Macadamia Metallic / Chrome Hardware</t>
  </si>
  <si>
    <t>Pearl Essence / Brass Hardware</t>
  </si>
  <si>
    <t>PE-LG</t>
  </si>
  <si>
    <t>Pearl Essence / Chrome Hardware</t>
  </si>
  <si>
    <t>PE-LE</t>
  </si>
  <si>
    <t>Rosso Corsa Red / Brass Hardware</t>
  </si>
  <si>
    <t>RS-LG</t>
  </si>
  <si>
    <t>Black Matte / Brass Hardware</t>
  </si>
  <si>
    <t>BM-LG</t>
  </si>
  <si>
    <t>12V Power Outlet</t>
  </si>
  <si>
    <t>Black Matte / Chrome Hardware</t>
  </si>
  <si>
    <t>BM-LE</t>
  </si>
  <si>
    <t>GSPP66F-159011R</t>
  </si>
  <si>
    <t>VD8036NF</t>
  </si>
  <si>
    <t>VD8036BF</t>
  </si>
  <si>
    <t>GSBF1716-CE</t>
  </si>
  <si>
    <t>GSM48F-159212</t>
  </si>
  <si>
    <t>110 volt Electric Plug</t>
  </si>
  <si>
    <t>AIW7256X</t>
  </si>
  <si>
    <t>AIW7242X</t>
  </si>
  <si>
    <t>M602418-159016</t>
  </si>
  <si>
    <t>D6026-159572</t>
  </si>
  <si>
    <t>GSSR59F-159861</t>
  </si>
  <si>
    <t>GSSR37F-159903</t>
  </si>
  <si>
    <t>GSSR37F-160111</t>
  </si>
  <si>
    <t>GSHR37F-159870</t>
  </si>
  <si>
    <t>GSUS26F-159219R</t>
  </si>
  <si>
    <t>GSM40F-159214</t>
  </si>
  <si>
    <t>GSUS26F-159219</t>
  </si>
  <si>
    <t>AIW6042X</t>
  </si>
  <si>
    <t>Factory Installed LED Lighting Included</t>
  </si>
  <si>
    <t>AIW6033X</t>
  </si>
  <si>
    <t>GSSR45F-160124</t>
  </si>
  <si>
    <t>GSM28F-159788</t>
  </si>
  <si>
    <t>GSSR37F-157453R</t>
  </si>
  <si>
    <t>LIB-CO30--clone1</t>
  </si>
  <si>
    <t>GSSR37F-159903R</t>
  </si>
  <si>
    <t>M6031-159474</t>
  </si>
  <si>
    <t>GSUS37F-160576</t>
  </si>
  <si>
    <t>RF6528</t>
  </si>
  <si>
    <t>Extra Security</t>
  </si>
  <si>
    <t>No Added Security</t>
  </si>
  <si>
    <t>Add Auxiliary Key and Glass Re-Locker</t>
  </si>
  <si>
    <t>2 Drawers (Installed)</t>
  </si>
  <si>
    <t>4 Drawers (Installed)</t>
  </si>
  <si>
    <t>2 and 4 Drawers (Installed)</t>
  </si>
  <si>
    <t>12-12-24 Gun Configuration</t>
  </si>
  <si>
    <t>dehu</t>
  </si>
  <si>
    <t>1/2" Anchor Holes</t>
  </si>
  <si>
    <t>Door Organizer - 1335389</t>
  </si>
  <si>
    <t>V8240</t>
  </si>
  <si>
    <t>V8248-InSwing</t>
  </si>
  <si>
    <t>V8248</t>
  </si>
  <si>
    <t>V8240-InSwing</t>
  </si>
  <si>
    <t>M28-161906</t>
  </si>
  <si>
    <t>PP66-162126</t>
  </si>
  <si>
    <t>PP66</t>
  </si>
  <si>
    <t>2912-S-PNK</t>
  </si>
  <si>
    <t>G6031</t>
  </si>
  <si>
    <t>Standard Inner Steel Liner</t>
  </si>
  <si>
    <t>Universal - 4 Shelves</t>
  </si>
  <si>
    <t>All Gun Rack - 36 Guns</t>
  </si>
  <si>
    <t>G6637</t>
  </si>
  <si>
    <t>Universal - 5 Shelves</t>
  </si>
  <si>
    <t>No Stainless Steel Upgrade</t>
  </si>
  <si>
    <t>G7241</t>
  </si>
  <si>
    <t>G7251</t>
  </si>
  <si>
    <t>3/4 Guns - 46 Guns</t>
  </si>
  <si>
    <t>All Gun Rack - 68 Guns</t>
  </si>
  <si>
    <t>Turret Storage System - Door Long Gun access</t>
  </si>
  <si>
    <t>G7261</t>
  </si>
  <si>
    <t>3/4 Guns - 54 Guns</t>
  </si>
  <si>
    <t>Internal Hinge</t>
  </si>
  <si>
    <t>M7241-159762</t>
  </si>
  <si>
    <t>CAB 20 - 20"w x 8"h x 13"d</t>
  </si>
  <si>
    <t>CAB 24 - 24"w x 8"h x 15"d</t>
  </si>
  <si>
    <t>CAB 28 - 28"w x 8"h x 15"d</t>
  </si>
  <si>
    <t>CN24A-161341</t>
  </si>
  <si>
    <t>PP66-162126R</t>
  </si>
  <si>
    <t>M6041</t>
  </si>
  <si>
    <t>All Gun Rack Configuration - 52 Guns</t>
  </si>
  <si>
    <t>E6031</t>
  </si>
  <si>
    <t>E6637</t>
  </si>
  <si>
    <t>E7241</t>
  </si>
  <si>
    <t>E7251</t>
  </si>
  <si>
    <t>E7261</t>
  </si>
  <si>
    <t>T6031</t>
  </si>
  <si>
    <t>Additional Armaknox 3/16" Ballistic AR500 Steel Liner</t>
  </si>
  <si>
    <t>Fluorescent 5-Light System</t>
  </si>
  <si>
    <t>LED Lighting</t>
  </si>
  <si>
    <t>No Additional Armaknox Ballistic Steel Liner Upgrade</t>
  </si>
  <si>
    <t>T6637</t>
  </si>
  <si>
    <t>T7241</t>
  </si>
  <si>
    <t>M402418</t>
  </si>
  <si>
    <t>4 Shelves</t>
  </si>
  <si>
    <t>External Hinge W/ Hinge Caps</t>
  </si>
  <si>
    <t>P4026</t>
  </si>
  <si>
    <t>Increase Body from 3/16 to 1/4" Steel</t>
  </si>
  <si>
    <t>Crate the safe to protect it from damage</t>
  </si>
  <si>
    <t>BF7250HD</t>
  </si>
  <si>
    <t>Dri-Rod Dehumidifier</t>
  </si>
  <si>
    <t xml:space="preserve">BF6636HD </t>
  </si>
  <si>
    <t>Safe Cloak</t>
  </si>
  <si>
    <t>Gun Interior</t>
  </si>
  <si>
    <t xml:space="preserve">BF6030HD </t>
  </si>
  <si>
    <t>BF6032HD</t>
  </si>
  <si>
    <t xml:space="preserve">BF6024HD </t>
  </si>
  <si>
    <t>VD8030NFIS</t>
  </si>
  <si>
    <t>Satin Black Textured</t>
  </si>
  <si>
    <t>Textured Granite</t>
  </si>
  <si>
    <t>Textured Sandstone</t>
  </si>
  <si>
    <t>Textured Chocolate Brown</t>
  </si>
  <si>
    <t>In Swing - Ships in 16-18 weeks</t>
  </si>
  <si>
    <t>Add Pull Handle</t>
  </si>
  <si>
    <t>Electronic</t>
  </si>
  <si>
    <t xml:space="preserve">VD8036NFIS </t>
  </si>
  <si>
    <t>Basic Electronic Lock</t>
  </si>
  <si>
    <t xml:space="preserve">VD8030BFIS </t>
  </si>
  <si>
    <t>Textured Black- Ships in 5-6 Weeks</t>
  </si>
  <si>
    <t>Textured Granite- Ships in 5-6 weeks</t>
  </si>
  <si>
    <t>Textured Sandstone- Ships in 5-6 weeks</t>
  </si>
  <si>
    <t>Textured Chocolate Brown- Ships in 5-6 weeks</t>
  </si>
  <si>
    <t>Chrome- Ships in 5-6 weeks</t>
  </si>
  <si>
    <t>Brass- Ships in 5-6 weeks</t>
  </si>
  <si>
    <t>Black Nickel- Ships in 5-6 weeks</t>
  </si>
  <si>
    <t>Door Option</t>
  </si>
  <si>
    <t>Do Not Include Pull Handle</t>
  </si>
  <si>
    <t>Mechanical - Ships in 5-6 weeks</t>
  </si>
  <si>
    <t>Electronic - Ships in 5-6 weeks</t>
  </si>
  <si>
    <t xml:space="preserve">VD8036BFIS </t>
  </si>
  <si>
    <t>W-6022-14</t>
  </si>
  <si>
    <t>12" Dehumidifier Rod</t>
  </si>
  <si>
    <t>AM-6022-14</t>
  </si>
  <si>
    <t>Select Style</t>
  </si>
  <si>
    <t>Defender</t>
  </si>
  <si>
    <t>Super X</t>
  </si>
  <si>
    <t>USA Forged</t>
  </si>
  <si>
    <t>WMK10</t>
  </si>
  <si>
    <t>Gun Metal Grey Powder Coat</t>
  </si>
  <si>
    <t>T7251</t>
  </si>
  <si>
    <t>T7261</t>
  </si>
  <si>
    <t>L6637</t>
  </si>
  <si>
    <t>L7241</t>
  </si>
  <si>
    <t>L7251</t>
  </si>
  <si>
    <t>L7261</t>
  </si>
  <si>
    <t>SR37-162007</t>
  </si>
  <si>
    <t>SR37-163106</t>
  </si>
  <si>
    <t>M6031-163282</t>
  </si>
  <si>
    <t>Fire/Carpet Upgrade (1200/120 Minute)</t>
  </si>
  <si>
    <t>LS2517</t>
  </si>
  <si>
    <t>LS5520</t>
  </si>
  <si>
    <t>LS6532</t>
  </si>
  <si>
    <t>LS7240</t>
  </si>
  <si>
    <t>BFS912E5LP</t>
  </si>
  <si>
    <t>Clip-on Battery Powered LED Light</t>
  </si>
  <si>
    <t>B-5618F1-9</t>
  </si>
  <si>
    <t>Electric Dehumidifier</t>
  </si>
  <si>
    <t>Siliva Gel</t>
  </si>
  <si>
    <t>Magnetic Barrel Rest</t>
  </si>
  <si>
    <t>Stealth Entry Light</t>
  </si>
  <si>
    <t>B-6018F1-10</t>
  </si>
  <si>
    <t>Mechanical Dial Lock - Available to Ship Mid September</t>
  </si>
  <si>
    <t>B-6022F1-14</t>
  </si>
  <si>
    <t>B-6028F1-19</t>
  </si>
  <si>
    <t>B-6040F1-31</t>
  </si>
  <si>
    <t>Electronic Lock - Available to Ship Mid September</t>
  </si>
  <si>
    <t>Clamshell also avaliable in In-Swing - Show in Image</t>
  </si>
  <si>
    <t>BBCalKing</t>
  </si>
  <si>
    <t>CBLS-4839</t>
  </si>
  <si>
    <t>Select Couch</t>
  </si>
  <si>
    <t>BridgePort</t>
  </si>
  <si>
    <t>Kingsville</t>
  </si>
  <si>
    <t>Mesa</t>
  </si>
  <si>
    <t>Material</t>
  </si>
  <si>
    <t>Anise</t>
  </si>
  <si>
    <t>Azure</t>
  </si>
  <si>
    <t>Balsam</t>
  </si>
  <si>
    <t>Cane</t>
  </si>
  <si>
    <t>Carnelian</t>
  </si>
  <si>
    <t>Celadon</t>
  </si>
  <si>
    <t>Charcoal</t>
  </si>
  <si>
    <t>Chocolate</t>
  </si>
  <si>
    <t>Cordovan</t>
  </si>
  <si>
    <t>Crocus</t>
  </si>
  <si>
    <t>Driftwood</t>
  </si>
  <si>
    <t>Ecru</t>
  </si>
  <si>
    <t>Fieldstone</t>
  </si>
  <si>
    <t>Foothill</t>
  </si>
  <si>
    <t>Juniper</t>
  </si>
  <si>
    <t>Lodestone</t>
  </si>
  <si>
    <t>Madder</t>
  </si>
  <si>
    <t>Mineral</t>
  </si>
  <si>
    <t>Nectar</t>
  </si>
  <si>
    <t>Sandbar</t>
  </si>
  <si>
    <t>Tango</t>
  </si>
  <si>
    <t>Taupe</t>
  </si>
  <si>
    <t>Verbena</t>
  </si>
  <si>
    <t>Cushion Option</t>
  </si>
  <si>
    <t>(No Liner)</t>
  </si>
  <si>
    <t>Ballistic Lined Cushion (Leather Only)</t>
  </si>
  <si>
    <t>Ottoman Bunker</t>
  </si>
  <si>
    <t>(No Ottoman)</t>
  </si>
  <si>
    <t>Ottoman Bunker (Leather Only)</t>
  </si>
  <si>
    <t>Leather Upgrade (Specify Leather Grade In Comments)</t>
  </si>
  <si>
    <t>CB-9740</t>
  </si>
  <si>
    <t>RW6042X</t>
  </si>
  <si>
    <t>Factory Installed LED Lighting</t>
  </si>
  <si>
    <t>SR59-3049</t>
  </si>
  <si>
    <t>LIB-LX35-157695</t>
  </si>
  <si>
    <t>A6033X</t>
  </si>
  <si>
    <t>Choose an Option....</t>
  </si>
  <si>
    <t>A6042X</t>
  </si>
  <si>
    <t>A7256X</t>
  </si>
  <si>
    <t>AE-740</t>
  </si>
  <si>
    <t>Right Side Hinge - Standard</t>
  </si>
  <si>
    <t>CIWD3022</t>
  </si>
  <si>
    <t>M28-164223</t>
  </si>
  <si>
    <t xml:space="preserve">CD3022 </t>
  </si>
  <si>
    <t xml:space="preserve">PSIW1818 </t>
  </si>
  <si>
    <t xml:space="preserve">PSIW2418 </t>
  </si>
  <si>
    <t xml:space="preserve">A7242X </t>
  </si>
  <si>
    <t>4500-60</t>
  </si>
  <si>
    <t>Vault Pro Custom</t>
  </si>
  <si>
    <t>Blue Finish</t>
  </si>
  <si>
    <t>F603024</t>
  </si>
  <si>
    <t>Edison Safes</t>
  </si>
  <si>
    <t>Standard 30 Minute Fire Rating</t>
  </si>
  <si>
    <t>U Shaped Rack / Stacked Rack</t>
  </si>
  <si>
    <t>Gray Velour</t>
  </si>
  <si>
    <t>Burgandy Gloss</t>
  </si>
  <si>
    <t>Ivory Gloss</t>
  </si>
  <si>
    <t>Upgrade to 60 Minute Fire Rating</t>
  </si>
  <si>
    <t>Upgrade to 90 Minute Fire Rating</t>
  </si>
  <si>
    <t>Upgrade to 120 Minute Fire Rating</t>
  </si>
  <si>
    <t>Beige Velour</t>
  </si>
  <si>
    <t>Double Lock Option (Mechanical and Electronic Seperately)</t>
  </si>
  <si>
    <t>SecuRAM Extreme EMP Lock</t>
  </si>
  <si>
    <t>U Shaped Rack / U Shaped Rack</t>
  </si>
  <si>
    <t>Stacked Rack / Stacked Rack</t>
  </si>
  <si>
    <t>All Shelving</t>
  </si>
  <si>
    <t>All Guns</t>
  </si>
  <si>
    <t>L-Shaped Handle</t>
  </si>
  <si>
    <t>3-Spoke Handle</t>
  </si>
  <si>
    <t>5-Spoke Handle</t>
  </si>
  <si>
    <t>Extended Lock Warranty</t>
  </si>
  <si>
    <t>Standard Lock Warranty</t>
  </si>
  <si>
    <t>10 Year Lock Warranty</t>
  </si>
  <si>
    <t>Lifetime Lock Warranty</t>
  </si>
  <si>
    <t>12" Rod Dehumidifier</t>
  </si>
  <si>
    <t>Additional Small Shelf</t>
  </si>
  <si>
    <t>Additional Large Shelf</t>
  </si>
  <si>
    <t>Locking Bolt On Bottom Of Door</t>
  </si>
  <si>
    <t>Gun Rack Top Shelf for Longer Rifles</t>
  </si>
  <si>
    <t>Installed LED Light Kit with Motion Sensor</t>
  </si>
  <si>
    <t>LED Light Kit with Motion Sensor</t>
  </si>
  <si>
    <t>F6036</t>
  </si>
  <si>
    <t xml:space="preserve">F7236 </t>
  </si>
  <si>
    <t xml:space="preserve">F7240 </t>
  </si>
  <si>
    <t>S6036</t>
  </si>
  <si>
    <t>B6036</t>
  </si>
  <si>
    <t>Shelving / Stacked Rack</t>
  </si>
  <si>
    <t>Shelving / U-Shaped Rack</t>
  </si>
  <si>
    <t>Add Carpeting to Walls</t>
  </si>
  <si>
    <t>V2421</t>
  </si>
  <si>
    <t>Body / Door Steel Upgrade</t>
  </si>
  <si>
    <t>Standard Steel Option</t>
  </si>
  <si>
    <t>1/4" Steel Door / 10ga Body</t>
  </si>
  <si>
    <t>3/8" Steel Door / 3/16" Body</t>
  </si>
  <si>
    <t>1/2" Door Steel / 1/4" Body</t>
  </si>
  <si>
    <t>E6036</t>
  </si>
  <si>
    <t>M603024</t>
  </si>
  <si>
    <t>B7236</t>
  </si>
  <si>
    <t>B7240</t>
  </si>
  <si>
    <t>B7250</t>
  </si>
  <si>
    <t>S603020</t>
  </si>
  <si>
    <t>S6022</t>
  </si>
  <si>
    <t>4-1831-C</t>
  </si>
  <si>
    <t>Brown</t>
  </si>
  <si>
    <t>/images/1-4-1831-CBR_closed.jpg</t>
  </si>
  <si>
    <t>/images/1-Brown.jpg</t>
  </si>
  <si>
    <t>Champange</t>
  </si>
  <si>
    <t>/images/2-4-1831-CCH_closed.jpg</t>
  </si>
  <si>
    <t>/images/2-CHAMPAGNE.jpg</t>
  </si>
  <si>
    <t>Parchment</t>
  </si>
  <si>
    <t>/images/3-4-1831-CPA_closed.jpg</t>
  </si>
  <si>
    <t>/images/3-Parchment.jpg</t>
  </si>
  <si>
    <t>Pewter</t>
  </si>
  <si>
    <t>/images/4-4-1831-CPE_closed.jpg</t>
  </si>
  <si>
    <t>/images/4-Pewter.jpg</t>
  </si>
  <si>
    <t>/images/5-4-1831-CPL_closed.jpg</t>
  </si>
  <si>
    <t>/images/5-Platinum.jpg</t>
  </si>
  <si>
    <t>Sand</t>
  </si>
  <si>
    <t>/images/6-4-1831-CSA_closed.jpg</t>
  </si>
  <si>
    <t>/images/6-Sand.jpg</t>
  </si>
  <si>
    <t>Tan</t>
  </si>
  <si>
    <t>/images/7-4-1831-CTN_closed.jpg</t>
  </si>
  <si>
    <t>/images/7-Tan.jpg</t>
  </si>
  <si>
    <t>/images/8-4-1831-CTA_closed.jpg</t>
  </si>
  <si>
    <t>/images/8-Taupe.jpg</t>
  </si>
  <si>
    <t>/images/9-4-1831-CBL_closed.jpg</t>
  </si>
  <si>
    <t>/images/9-Black.jpg</t>
  </si>
  <si>
    <t>Arctic White</t>
  </si>
  <si>
    <t>/images/10-4-1831-CAW_closed.jpg</t>
  </si>
  <si>
    <t>/images/10-Artic-White.jpg</t>
  </si>
  <si>
    <t>Ivory White</t>
  </si>
  <si>
    <t>/images/11-4-1831-CIW_closed.jpg</t>
  </si>
  <si>
    <t>/images/11-Ivory-White.jpg</t>
  </si>
  <si>
    <t>Coastal Aqua</t>
  </si>
  <si>
    <t>/images/12-CoastalAqua.jpg</t>
  </si>
  <si>
    <t>/images/12-Coastal-Aqua.jpg</t>
  </si>
  <si>
    <t>Coastal Green</t>
  </si>
  <si>
    <t>/images/13-CoastalGreen.jpg</t>
  </si>
  <si>
    <t>/images/13-Coastal-Green.jpg</t>
  </si>
  <si>
    <t>Coastal Blue</t>
  </si>
  <si>
    <t>/images/14-CostalBlue.jpg</t>
  </si>
  <si>
    <t>/images/14-Coastal-Blue.jpg</t>
  </si>
  <si>
    <t>Lock Arrangement</t>
  </si>
  <si>
    <t>(Please Look in Description and Select Option)</t>
  </si>
  <si>
    <t>Option 1</t>
  </si>
  <si>
    <t>Option 2</t>
  </si>
  <si>
    <t>Option 3</t>
  </si>
  <si>
    <t>Option 4</t>
  </si>
  <si>
    <t>Option 5</t>
  </si>
  <si>
    <t>Option 6</t>
  </si>
  <si>
    <t>Option 7</t>
  </si>
  <si>
    <t>Option 8</t>
  </si>
  <si>
    <t>Option 9</t>
  </si>
  <si>
    <t>High Security Key Lock</t>
  </si>
  <si>
    <t>Standard Combination Lock</t>
  </si>
  <si>
    <t>Manipulation Proof Combination Lock</t>
  </si>
  <si>
    <t>4-2131-C</t>
  </si>
  <si>
    <t>/images/1-4-2131-CBR_closed1.jpg</t>
  </si>
  <si>
    <t>/images/0-4-2131-CBL_fronttoback.jpg</t>
  </si>
  <si>
    <t>/images/2-4-2131-CCH_closed.jpg</t>
  </si>
  <si>
    <t>/images/3-4-2131-CPA_closed.jpg</t>
  </si>
  <si>
    <t>/images/4-4-2131-CPE_closed.jpg</t>
  </si>
  <si>
    <t>/images/5-4-2131-CPL_closed.jpg</t>
  </si>
  <si>
    <t>/images/6-4-2131-CSA_closed.jpg</t>
  </si>
  <si>
    <t>/images/7-4-2131-CTN_closed.jpg</t>
  </si>
  <si>
    <t>/images/8-4-2131-CTA_closed.jpg</t>
  </si>
  <si>
    <t>/images/9-4-2131-CBL_closed.jpg</t>
  </si>
  <si>
    <t>/images/10-4-2131-CAW_closed.jpg</t>
  </si>
  <si>
    <t>/images/11-4-2131-CIW_closed.jpg</t>
  </si>
  <si>
    <t>3-1831-C</t>
  </si>
  <si>
    <t>/images/1-3-1831-CBR_closed.jpg</t>
  </si>
  <si>
    <t>/images/0-3-1831-CPL_fronttoback.jpg</t>
  </si>
  <si>
    <t>/images/2-3-1831-CCH_closed.jpg</t>
  </si>
  <si>
    <t>/images/3-3-1831-CPA_closed.jpg</t>
  </si>
  <si>
    <t>/images/4-3-1831-CPE_closed.jpg</t>
  </si>
  <si>
    <t>/images/5-3-1831-CPL_closed.jpg</t>
  </si>
  <si>
    <t>/images/6-3-1831-CSA_closed.jpg</t>
  </si>
  <si>
    <t>/images/7-3-1831-CTN_closed.jpg</t>
  </si>
  <si>
    <t>/images/8-3-1831-CTA_closed.jpg</t>
  </si>
  <si>
    <t>/images/9-3-1831-CBL_closed.jpg</t>
  </si>
  <si>
    <t>/images/10-3-1831-CAW_closed.jpg</t>
  </si>
  <si>
    <t>/images/11-3-1831-CIW_closed.jpg</t>
  </si>
  <si>
    <t>3-2131-C</t>
  </si>
  <si>
    <t>/images/1-3-2131-CBR_closed.jpg</t>
  </si>
  <si>
    <t>/images/0-3-2131-CSA_fronttoback.jpg</t>
  </si>
  <si>
    <t>/images/2-3-2131-CCH_closed.jpg</t>
  </si>
  <si>
    <t>/images/3-3-2131-CPA_closed.jpg</t>
  </si>
  <si>
    <t>/images/4-3-2131-CPE_closed.jpg</t>
  </si>
  <si>
    <t>/images/5-3-2131-CPL_closed.jpg</t>
  </si>
  <si>
    <t>/images/6-3-2131-CSA_closed.jpg</t>
  </si>
  <si>
    <t>/images/7-3-2131-CTN_closed.jpg</t>
  </si>
  <si>
    <t>/images/8-3-2131-CTA_closed.jpg</t>
  </si>
  <si>
    <t>/images/9-3-2131-CBL_closed.jpg</t>
  </si>
  <si>
    <t>/images/10-3-2131-CAW_closed.jpg</t>
  </si>
  <si>
    <t>/images/11-3-2131-CIW_closed.jpg</t>
  </si>
  <si>
    <t>V3024</t>
  </si>
  <si>
    <t>2-1831-C</t>
  </si>
  <si>
    <t>/images/1-2-1831-CBR_closed.jpg</t>
  </si>
  <si>
    <t>/images/0-2-1831-CPE_fronttoback.jpg</t>
  </si>
  <si>
    <t>/images/2-2-1831-CCH_closed.jpg</t>
  </si>
  <si>
    <t>/images/3-2-1831-CPA_closed.jpg</t>
  </si>
  <si>
    <t>/images/4-2-1831-CPE_closed.jpg</t>
  </si>
  <si>
    <t>/images/5-2-1831-CPL_closed.jpg</t>
  </si>
  <si>
    <t>/images/6-2-1831-CSA_closed.jpg</t>
  </si>
  <si>
    <t>/images/7-2-1831-CTN_closed.jpg</t>
  </si>
  <si>
    <t>/images/8-2-1831-CTA_closed.jpg</t>
  </si>
  <si>
    <t>/images/9-2-1831-CBL_closed.jpg</t>
  </si>
  <si>
    <t>/images/10-2-1831-CAW_closed.jpg</t>
  </si>
  <si>
    <t>/images/11-2-1831-CIW_closed.jpg</t>
  </si>
  <si>
    <t>V3621</t>
  </si>
  <si>
    <t>V4221</t>
  </si>
  <si>
    <t>V4821</t>
  </si>
  <si>
    <t>2-2131-C</t>
  </si>
  <si>
    <t>/images/1-2-2131-CBR_closed.jpg</t>
  </si>
  <si>
    <t>/images/0-2-2131-CAW_fronttoback.jpg</t>
  </si>
  <si>
    <t>/images/2-2-2131-CCH_closed.jpg</t>
  </si>
  <si>
    <t>/images/3-2-2131-CPA_closed.jpg</t>
  </si>
  <si>
    <t>/images/4-2-2131-CPE_closed.jpg</t>
  </si>
  <si>
    <t>/images/5-2-2131-CPL_closed.jpg</t>
  </si>
  <si>
    <t>/images/6-2-2131-CSA_closed.jpg</t>
  </si>
  <si>
    <t>/images/7-2-2131-CTN_closed.jpg</t>
  </si>
  <si>
    <t>/images/8-2-2131-CTA_closed.jpg</t>
  </si>
  <si>
    <t>/images/9-2-2131-CBL_closed.jpg</t>
  </si>
  <si>
    <t>/images/10-2-2131-CAW_closed.jpg</t>
  </si>
  <si>
    <t>/images/11-2-2131-CIW_closed.jpg</t>
  </si>
  <si>
    <t>V5424</t>
  </si>
  <si>
    <t>4-3122-C</t>
  </si>
  <si>
    <t>/images/1-4-3122-CBR_closed.jpg</t>
  </si>
  <si>
    <t>/images/0-4-3122-CPA_fronttoback.jpg</t>
  </si>
  <si>
    <t>/images/2-4-3122-CCH_closed.jpg</t>
  </si>
  <si>
    <t>/images/3-4-3122-CPA_sidetoside.jpg</t>
  </si>
  <si>
    <t>/images/4-4-3122-CPE_closed.jpg</t>
  </si>
  <si>
    <t>/images/5-4-3122-CPL_closed.jpg</t>
  </si>
  <si>
    <t>/images/6-4-3122-CSA_closed.jpg</t>
  </si>
  <si>
    <t>/images/7-4-3122-CTN_closed.jpg</t>
  </si>
  <si>
    <t>/images/8-4-3122-CTA_closed.jpg</t>
  </si>
  <si>
    <t>/images/9-4-3122-CBL_closed1.jpg</t>
  </si>
  <si>
    <t>/images/10-4-3122-CAW_closed.jpg</t>
  </si>
  <si>
    <t>/images/11-4-3122-CIW_closed.jpg</t>
  </si>
  <si>
    <t>S603024</t>
  </si>
  <si>
    <t>S7236</t>
  </si>
  <si>
    <t>S7240</t>
  </si>
  <si>
    <t>B603020</t>
  </si>
  <si>
    <t>B603024</t>
  </si>
  <si>
    <t>B7230</t>
  </si>
  <si>
    <t>B7260</t>
  </si>
  <si>
    <t>4-3822-C</t>
  </si>
  <si>
    <t>/images/1-4-3822-CBR_closed.jpg</t>
  </si>
  <si>
    <t>/images/0-4-3822-CBL_fronttoback_0.jpg</t>
  </si>
  <si>
    <t>/images/2-4-3822-CCH_closed.jpg</t>
  </si>
  <si>
    <t>/images/3-4-3822-CPA_closed.jpg</t>
  </si>
  <si>
    <t>/images/4-4-3822-CPE_closed.jpg</t>
  </si>
  <si>
    <t>/images/5-4-3822-CPL_closed.jpg</t>
  </si>
  <si>
    <t>/images/6-4-3822-CSA_closed.jpg</t>
  </si>
  <si>
    <t>/images/7-4-3822-CTN_closed.jpg</t>
  </si>
  <si>
    <t>/images/8-4-3822-CTA_closed.jpg</t>
  </si>
  <si>
    <t>/images/9-4-3822-CBL_sidetoside.jpg</t>
  </si>
  <si>
    <t>/images/10-4-3822-CAW_closed.jpg</t>
  </si>
  <si>
    <t>/images/11-4-3822-CIW_closed.jpg</t>
  </si>
  <si>
    <t>4-4422-C</t>
  </si>
  <si>
    <t>/images/6-4-4422-CSA_closed.jpg</t>
  </si>
  <si>
    <t>/images/7-4-4422-CTN_closed.jpg</t>
  </si>
  <si>
    <t>/images/8-4-4422-CTA_closed.jpg</t>
  </si>
  <si>
    <t>/images/9-4-4422-CBL_closed.jpg</t>
  </si>
  <si>
    <t>/images/10-4-4422-CAW_closed.jpg</t>
  </si>
  <si>
    <t>/images/11-4-4422-CIW_closed.jpg</t>
  </si>
  <si>
    <t>/images/1-4-4422-CBR_closed.jpg</t>
  </si>
  <si>
    <t>/images/0-4-4422-CPL_fronttoback.jpg</t>
  </si>
  <si>
    <t>/images/3-4-4422-CPA_closed.jpg</t>
  </si>
  <si>
    <t>/images/4-4-4422-CPE_closed.jpg</t>
  </si>
  <si>
    <t>/images/5-4-4422-CPL_sidetoside.jpg</t>
  </si>
  <si>
    <t>3-3122-C</t>
  </si>
  <si>
    <t>/images/1-3-3122-CBR_closed.jpg</t>
  </si>
  <si>
    <t>/images/0-3-3122-CSA_fronttoback.jpg</t>
  </si>
  <si>
    <t>/images/2-3-3122-CCH_closed.jpg</t>
  </si>
  <si>
    <t>/images/3-3-3122-CPA_closed.jpg</t>
  </si>
  <si>
    <t>/images/4-3-3122-CPE_closed.jpg</t>
  </si>
  <si>
    <t>/images/6-3-3122-CSA_sidetoside.jpg</t>
  </si>
  <si>
    <t>/images/7-3-3122-CTN_closed.jpg</t>
  </si>
  <si>
    <t>/images/8-3-3122-CTA_closed.jpg</t>
  </si>
  <si>
    <t>/images/9-3-3122-CBL_closed.jpg</t>
  </si>
  <si>
    <t>/images/10-3-3122-CAW_closed.jpg</t>
  </si>
  <si>
    <t>/images/11-3-3122-CIW_closed.jpg</t>
  </si>
  <si>
    <t>F603020</t>
  </si>
  <si>
    <t>F6630</t>
  </si>
  <si>
    <t>F6636</t>
  </si>
  <si>
    <t>F7230</t>
  </si>
  <si>
    <t>1394-S FBLK</t>
  </si>
  <si>
    <t>F7250</t>
  </si>
  <si>
    <t>F7260</t>
  </si>
  <si>
    <t>E603020</t>
  </si>
  <si>
    <t>3-3822-C</t>
  </si>
  <si>
    <t>/images/1-3-3822-CBR_closed.jpg</t>
  </si>
  <si>
    <t>/images/0-3-3822-CPE_fronttoback.jpg</t>
  </si>
  <si>
    <t>/images/2-3-3822-CCH_closed.jpg</t>
  </si>
  <si>
    <t>/images/3-3-3822-CPA_closed.jpg</t>
  </si>
  <si>
    <t>/images/4-3-3822-CPE_sidetoside.jpg</t>
  </si>
  <si>
    <t>/images/5-3-3822-CPL_closed.jpg</t>
  </si>
  <si>
    <t>/images/6-3-3822-CSA_closed.jpg</t>
  </si>
  <si>
    <t>/images/7-3-3822-CTN_closed.jpg</t>
  </si>
  <si>
    <t>/images/8-3-3822-CTA_closed.jpg</t>
  </si>
  <si>
    <t>/images/9-3-3822-CBL_closed.jpg</t>
  </si>
  <si>
    <t>/images/10-3-3822-CAW_closed.jpg</t>
  </si>
  <si>
    <t>/images/11-3-3822-CIW_closed.jpg</t>
  </si>
  <si>
    <t>E603024</t>
  </si>
  <si>
    <t>E6630</t>
  </si>
  <si>
    <t>E6636</t>
  </si>
  <si>
    <t>E7230</t>
  </si>
  <si>
    <t>E7236</t>
  </si>
  <si>
    <t>E7240</t>
  </si>
  <si>
    <t>3-4422-C</t>
  </si>
  <si>
    <t>/images/1-3-4422-CBR_closed.jpg</t>
  </si>
  <si>
    <t>/images/0-3-4422-CAW_fronttoback.jpg</t>
  </si>
  <si>
    <t>/images/2-3-4422-CCH_closed.jpg</t>
  </si>
  <si>
    <t>/images/3-3-4422-CPA_closed.jpg</t>
  </si>
  <si>
    <t>/images/4-3-4422-CPE_closed.jpg</t>
  </si>
  <si>
    <t>/images/5-3-4422-CPL_closed.jpg</t>
  </si>
  <si>
    <t>/images/6-3-4422-CSA_closed.jpg</t>
  </si>
  <si>
    <t>/images/7-3-4422-CTN_closed.jpg</t>
  </si>
  <si>
    <t>/images/8-3-4422-CTA_closed.jpg</t>
  </si>
  <si>
    <t>/images/9-3-4422-CBL_closed.jpg</t>
  </si>
  <si>
    <t>/images/10-3-4422-CAW_sidetoside.jpg</t>
  </si>
  <si>
    <t>/images/11-3-4422-CIW_closed.jpg</t>
  </si>
  <si>
    <t>2-3122-C</t>
  </si>
  <si>
    <t>/images/1-2-3122-CBR_closed.jpg</t>
  </si>
  <si>
    <t>/images/0-2-3122-CTA_sidetoside.jpg</t>
  </si>
  <si>
    <t>/images/2-2-3122-CCH_closed.jpg</t>
  </si>
  <si>
    <t>/images/3-2-3122-CPA_closed.jpg</t>
  </si>
  <si>
    <t>/images/4-2-3122-CPE_closed.jpg</t>
  </si>
  <si>
    <t>/images/5-2-3122-CPL_closed.jpg</t>
  </si>
  <si>
    <t>/images/6-2-3122-CSA_closed.jpg</t>
  </si>
  <si>
    <t>/images/7-2-3122-CTN_closed.jpg</t>
  </si>
  <si>
    <t>/images/8-2-3122-CTA_fronttoback.jpg</t>
  </si>
  <si>
    <t>/images/9-2-3122-CBL_closed.jpg</t>
  </si>
  <si>
    <t>/images/10-2-3122-CAW_closed.jpg</t>
  </si>
  <si>
    <t>/images/11-2-3122-CIW_closed.jpg</t>
  </si>
  <si>
    <t>2-3822-C</t>
  </si>
  <si>
    <t>/images/1-2-3822-CBR_closed.jpg</t>
  </si>
  <si>
    <t>/images/0-2-3822-CTN_fronttoback.jpg</t>
  </si>
  <si>
    <t>/images/2-2-3822-CCH_closed.jpg</t>
  </si>
  <si>
    <t>/images/3-2-3822-CPA_closed.jpg</t>
  </si>
  <si>
    <t>/images/4-2-3822-CPE_closed.jpg</t>
  </si>
  <si>
    <t>/images/5-2-3822-CPL_closed.jpg</t>
  </si>
  <si>
    <t>/images/6-2-3822-CSA_closed.jpg</t>
  </si>
  <si>
    <t>/images/7-2-3822-CTN_sidetoside.jpg</t>
  </si>
  <si>
    <t>/images/8-2-3822-CTA_closed.jpg</t>
  </si>
  <si>
    <t>/images/9-2-3822-CBL_closed.jpg</t>
  </si>
  <si>
    <t>/images/10-2-3822-CAW_closed.jpg</t>
  </si>
  <si>
    <t>/images/11-2-3822-CIW_closed.jpg</t>
  </si>
  <si>
    <t>2-4422-C</t>
  </si>
  <si>
    <t>/images/1-2-4422-CBR_closed.jpg</t>
  </si>
  <si>
    <t>/images/0-2-4422-CCH_fronttoback.jpg</t>
  </si>
  <si>
    <t>/images/2-2-4422-CCH_sidetoside.jpg</t>
  </si>
  <si>
    <t>/images/3-2-4422-CPA_closed.jpg</t>
  </si>
  <si>
    <t>/images/4-2-4422-CPE_closed.jpg</t>
  </si>
  <si>
    <t>/images/5-2-4422-CPL_closed.jpg</t>
  </si>
  <si>
    <t>/images/6-2-4422-CSA_closed.jpg</t>
  </si>
  <si>
    <t>/images/7-2-4422-CTN_closed.jpg</t>
  </si>
  <si>
    <t>/images/8-2-4422-CTA_closed.jpg</t>
  </si>
  <si>
    <t>/images/9-2-4422-CBL_closed.jpg</t>
  </si>
  <si>
    <t>/images/10-2-4422-CAW_closed.jpg</t>
  </si>
  <si>
    <t>/images/11-2-4422-CIW_closed.jpg</t>
  </si>
  <si>
    <t>4-1825-C</t>
  </si>
  <si>
    <t>/images/1-4-1825-CBR_closed.jpg</t>
  </si>
  <si>
    <t>/images/0-4-1825-CPA_fronttoback.jpg</t>
  </si>
  <si>
    <t>/images/2-4-1825-CCH_closed.jpg</t>
  </si>
  <si>
    <t>/images/3-4-1825-CPA_closed.jpg</t>
  </si>
  <si>
    <t>/images/4-4-1825-CPE_closed.jpg</t>
  </si>
  <si>
    <t>/images/5-4-1825-CPL_closed.jpg</t>
  </si>
  <si>
    <t>/images/6-4-1825-CSA_closed.jpg</t>
  </si>
  <si>
    <t>/images/7-4-1825-CTN_closed.jpg</t>
  </si>
  <si>
    <t>/images/8-4-1825-CTA_closed.jpg</t>
  </si>
  <si>
    <t>/images/9-4-1825-CBL_closed.jpg</t>
  </si>
  <si>
    <t>/images/10-4-1825-CAW_closed.jpg</t>
  </si>
  <si>
    <t>/images/11-4-1825-CIW_closed.jpg</t>
  </si>
  <si>
    <t>4-2125-C</t>
  </si>
  <si>
    <t>/images/1-4-2125-CBR_closed.jpg</t>
  </si>
  <si>
    <t>/images/0-4-2125-CBL_fronttoback.jpg</t>
  </si>
  <si>
    <t>/images/2-4-2125-CCH_closed.jpg</t>
  </si>
  <si>
    <t>/images/3-4-2125-CPA_closed.jpg</t>
  </si>
  <si>
    <t>/images/4-4-2125-CPE_closed.jpg</t>
  </si>
  <si>
    <t>/images/5-4-2125-CPL_closed_0.jpg</t>
  </si>
  <si>
    <t>/images/6-4-2125-CSA_closed.jpg</t>
  </si>
  <si>
    <t>/images/7-4-2125-CTN_closed.jpg</t>
  </si>
  <si>
    <t>/images/8-4-2125-CTA_closed.jpg</t>
  </si>
  <si>
    <t>/images/9-4-2125-CBL_closed.jpg</t>
  </si>
  <si>
    <t>/images/10-4-2125-CAW_closed.jpg</t>
  </si>
  <si>
    <t>/images/11-4-2125-CIW_closed.jpg</t>
  </si>
  <si>
    <t>2-2125-C</t>
  </si>
  <si>
    <t>/images/1-2-2125-CBR_closed.jpg</t>
  </si>
  <si>
    <t>/images/0-2-2125-CSA_fronttoback.jpg</t>
  </si>
  <si>
    <t>/images/2-2-2125-CCH_closed.jpg</t>
  </si>
  <si>
    <t>/images/3-2-2125-CPA_closed.jpg</t>
  </si>
  <si>
    <t>/images/4-2-2125-CPE_closed.jpg</t>
  </si>
  <si>
    <t>/images/5-2-2125-CPL_closed.jpg</t>
  </si>
  <si>
    <t>/images/6-2-2125-CSA_closed.jpg</t>
  </si>
  <si>
    <t>/images/7-2-2125-CTN_closed.jpg</t>
  </si>
  <si>
    <t>/images/8-2-2125-CTA_closed.jpg</t>
  </si>
  <si>
    <t>/images/9-2-2125-CBL_closed.jpg</t>
  </si>
  <si>
    <t>/images/10-2-2125-CAW_closed.jpg</t>
  </si>
  <si>
    <t>/images/11-2-2125-CIW_closed.jpg</t>
  </si>
  <si>
    <t>2-1825-C</t>
  </si>
  <si>
    <t>/images/1-2-1825-CBR_closed.jpg</t>
  </si>
  <si>
    <t>/images/0-2-1825-CPL_fronttoback.jpg</t>
  </si>
  <si>
    <t>/images/2-2-1825-CCH_closed.jpg</t>
  </si>
  <si>
    <t>/images/3-2-825-CPA_closed.jpg</t>
  </si>
  <si>
    <t>/images/4-q2-1825-CPE_closed.jpg</t>
  </si>
  <si>
    <t>/images/5-2-1825-CPL_closed.jpg</t>
  </si>
  <si>
    <t>/images/6-2-1825-CSA_closed.jpg</t>
  </si>
  <si>
    <t>/images/7-2-1825-CTN_closed.jpg</t>
  </si>
  <si>
    <t>/images/8-2-1825-CTA_closed.jpg</t>
  </si>
  <si>
    <t>/images/9-2-1825-CBL_closed.jpg</t>
  </si>
  <si>
    <t>/images/10-2-1825-CAW_closed.jpg</t>
  </si>
  <si>
    <t>/images/11-2-1825-CIW_closed.jpg</t>
  </si>
  <si>
    <t>Model 3064</t>
  </si>
  <si>
    <t>Body Color</t>
  </si>
  <si>
    <t>Reed Custom Safes</t>
  </si>
  <si>
    <t>Matte Beige</t>
  </si>
  <si>
    <t>/images/1-Matte-Beige.jpg</t>
  </si>
  <si>
    <t>/images/2-Matte-Black.jpg</t>
  </si>
  <si>
    <t>Matte Granite</t>
  </si>
  <si>
    <t>/images/3-Matte-Granite.jpg</t>
  </si>
  <si>
    <t>Matte Charcoal</t>
  </si>
  <si>
    <t>/images/4-Matte-Charcoal.jpg</t>
  </si>
  <si>
    <t>Hammered Grey</t>
  </si>
  <si>
    <t>/images/7-Hammertone-Grey.jpg</t>
  </si>
  <si>
    <t>Hammered Beige</t>
  </si>
  <si>
    <t>/images/6-Hammertone-Beige.jpg</t>
  </si>
  <si>
    <t>/images/9-Gloss-Black.jpg</t>
  </si>
  <si>
    <t>Gloss Grey</t>
  </si>
  <si>
    <t>/images/10-Gloss-Grey.jpg</t>
  </si>
  <si>
    <t>Door Color</t>
  </si>
  <si>
    <t>All Shelves (5)</t>
  </si>
  <si>
    <t>Single Vertical Slider - 10 Long Guns</t>
  </si>
  <si>
    <t>Double Vertical Sliders - 20 Long Guns</t>
  </si>
  <si>
    <t>No Steel Upgrade</t>
  </si>
  <si>
    <t>Upgrade to 3/8" Door Plate</t>
  </si>
  <si>
    <t>Upgrade to 1/2" Door Plate</t>
  </si>
  <si>
    <t>Add 14 Gauge</t>
  </si>
  <si>
    <t>Hammered Silver</t>
  </si>
  <si>
    <t>/images/8-Hammertone-Silver.jpg</t>
  </si>
  <si>
    <t>Hammered Black</t>
  </si>
  <si>
    <t>/images/5-Hammertone-Black.jpg</t>
  </si>
  <si>
    <t>Wooden Gun Rack - 29 Long Guns</t>
  </si>
  <si>
    <t>Single Handgun Slider - 30 Handguns</t>
  </si>
  <si>
    <t>Double Handgun Slider - 60 Handguns</t>
  </si>
  <si>
    <t>1 Vertical and 1 Handgun Slider - 10 Long Guns and 30 Handguns</t>
  </si>
  <si>
    <t>Model 4064</t>
  </si>
  <si>
    <t>Wooden Gun Rack - 38 Long Guns</t>
  </si>
  <si>
    <t>Triple Vertical Slider - 30 Long Guns</t>
  </si>
  <si>
    <t>Triple Handgun Slider - 90 Handguns</t>
  </si>
  <si>
    <t>2 Vertical and 1 Handgun Slider - 20 Long Guns and 30 Handguns</t>
  </si>
  <si>
    <t>1 Vertical and 2 Handgun Slider - 10 Long Guns and 60 Handguns</t>
  </si>
  <si>
    <t>Model 5072</t>
  </si>
  <si>
    <t>3/8" Door Plate and 14 Gauge Body</t>
  </si>
  <si>
    <t>1/2" Door Plate and 14 Gauge Liner</t>
  </si>
  <si>
    <t>2 Vertical and 2 Handgun Slider - 20 Long Guns and 60 Handguns</t>
  </si>
  <si>
    <t>Quad Vertical Slider - 40 Long Guns</t>
  </si>
  <si>
    <t>Quad Handgun Slider - 120 Handguns</t>
  </si>
  <si>
    <t>1 Vertical and 3 Handgun Slider - 10 Long Guns and 90 Handguns</t>
  </si>
  <si>
    <t>3 Vertical and 1 Handgun Slider - 30 Long Guns and 30 Handguns</t>
  </si>
  <si>
    <t>His &amp; Her's - 2 Vertical Sliders between shelves</t>
  </si>
  <si>
    <t>Model 3064-SS</t>
  </si>
  <si>
    <t>Add 14 Gauge SS</t>
  </si>
  <si>
    <t>Model 4064-SS</t>
  </si>
  <si>
    <t>Add 14 Gauge Stainless Steel</t>
  </si>
  <si>
    <t>Model 5072-SS</t>
  </si>
  <si>
    <t>E7250</t>
  </si>
  <si>
    <t>M6036</t>
  </si>
  <si>
    <t>M6630</t>
  </si>
  <si>
    <t>M6636</t>
  </si>
  <si>
    <t>M7236</t>
  </si>
  <si>
    <t>M7240</t>
  </si>
  <si>
    <t>EDVaultDoor</t>
  </si>
  <si>
    <t>80" H x 30" H</t>
  </si>
  <si>
    <t>80" H x 35" W</t>
  </si>
  <si>
    <t>80" H x 40" W</t>
  </si>
  <si>
    <t>80" H x 45" W</t>
  </si>
  <si>
    <t>Out-Swing</t>
  </si>
  <si>
    <t>In-Swing</t>
  </si>
  <si>
    <t>Pull Handle</t>
  </si>
  <si>
    <t>Finished Hinges</t>
  </si>
  <si>
    <t>BF7240HD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</si>
</sst>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13346"/>
  <sheetViews>
    <sheetView tabSelected="1" topLeftCell="A990" workbookViewId="0">
      <selection activeCell="H9093" sqref="H9093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hidden="1" x14ac:dyDescent="0.25">
      <c r="A2">
        <v>212075</v>
      </c>
      <c r="B2" t="s">
        <v>20</v>
      </c>
      <c r="C2" t="s">
        <v>21</v>
      </c>
      <c r="D2" t="s">
        <v>22</v>
      </c>
      <c r="E2">
        <v>30</v>
      </c>
      <c r="F2" t="s">
        <v>23</v>
      </c>
      <c r="G2" t="s">
        <v>24</v>
      </c>
      <c r="H2">
        <v>0</v>
      </c>
      <c r="I2">
        <v>0</v>
      </c>
      <c r="K2">
        <v>0</v>
      </c>
      <c r="L2" t="b">
        <v>0</v>
      </c>
      <c r="N2" t="b">
        <v>0</v>
      </c>
      <c r="O2" t="b">
        <v>0</v>
      </c>
      <c r="T2" t="s">
        <v>25</v>
      </c>
    </row>
    <row r="3" spans="1:20" hidden="1" x14ac:dyDescent="0.25">
      <c r="A3">
        <v>230754</v>
      </c>
      <c r="B3" t="s">
        <v>26</v>
      </c>
      <c r="C3" t="s">
        <v>21</v>
      </c>
      <c r="D3" t="s">
        <v>27</v>
      </c>
      <c r="E3">
        <v>49</v>
      </c>
      <c r="F3" t="s">
        <v>23</v>
      </c>
      <c r="G3" t="e">
        <f>-3912-UB BLK</f>
        <v>#NAME?</v>
      </c>
      <c r="H3">
        <v>0</v>
      </c>
      <c r="I3">
        <v>0</v>
      </c>
      <c r="K3">
        <v>0</v>
      </c>
      <c r="L3" t="b">
        <v>0</v>
      </c>
      <c r="N3" t="b">
        <v>0</v>
      </c>
      <c r="O3" t="b">
        <v>0</v>
      </c>
      <c r="Q3" t="s">
        <v>28</v>
      </c>
      <c r="T3" t="s">
        <v>25</v>
      </c>
    </row>
    <row r="4" spans="1:20" hidden="1" x14ac:dyDescent="0.25">
      <c r="A4">
        <v>230755</v>
      </c>
      <c r="B4" t="s">
        <v>26</v>
      </c>
      <c r="C4" t="s">
        <v>21</v>
      </c>
      <c r="D4" t="s">
        <v>29</v>
      </c>
      <c r="E4">
        <v>30</v>
      </c>
      <c r="F4" t="s">
        <v>23</v>
      </c>
      <c r="G4" t="e">
        <f>-3912-MB</f>
        <v>#NAME?</v>
      </c>
      <c r="H4">
        <v>0</v>
      </c>
      <c r="I4">
        <v>0</v>
      </c>
      <c r="K4">
        <v>0</v>
      </c>
      <c r="L4" t="b">
        <v>0</v>
      </c>
      <c r="N4" t="b">
        <v>0</v>
      </c>
      <c r="O4" t="b">
        <v>0</v>
      </c>
      <c r="Q4" t="s">
        <v>30</v>
      </c>
      <c r="T4" t="s">
        <v>25</v>
      </c>
    </row>
    <row r="5" spans="1:20" hidden="1" x14ac:dyDescent="0.25">
      <c r="A5">
        <v>230756</v>
      </c>
      <c r="B5" t="s">
        <v>31</v>
      </c>
      <c r="C5" t="s">
        <v>32</v>
      </c>
      <c r="D5" t="s">
        <v>33</v>
      </c>
      <c r="E5">
        <v>28</v>
      </c>
      <c r="F5" t="s">
        <v>23</v>
      </c>
      <c r="G5" t="e">
        <f>-41214-SH</f>
        <v>#NAME?</v>
      </c>
      <c r="H5">
        <v>0</v>
      </c>
      <c r="I5">
        <v>0</v>
      </c>
      <c r="K5">
        <v>0</v>
      </c>
      <c r="L5" t="b">
        <v>0</v>
      </c>
      <c r="N5" t="b">
        <v>0</v>
      </c>
      <c r="O5" t="b">
        <v>0</v>
      </c>
      <c r="T5" t="s">
        <v>34</v>
      </c>
    </row>
    <row r="6" spans="1:20" hidden="1" x14ac:dyDescent="0.25">
      <c r="A6">
        <v>230733</v>
      </c>
      <c r="B6" t="s">
        <v>35</v>
      </c>
      <c r="C6" t="s">
        <v>21</v>
      </c>
      <c r="D6" t="s">
        <v>22</v>
      </c>
      <c r="E6">
        <v>25</v>
      </c>
      <c r="F6" t="s">
        <v>23</v>
      </c>
      <c r="G6" t="e">
        <f>-2597-MB BLK</f>
        <v>#NAME?</v>
      </c>
      <c r="H6">
        <v>0</v>
      </c>
      <c r="I6">
        <v>0</v>
      </c>
      <c r="K6">
        <v>0</v>
      </c>
      <c r="L6" t="b">
        <v>0</v>
      </c>
      <c r="N6" t="b">
        <v>0</v>
      </c>
      <c r="O6" t="b">
        <v>0</v>
      </c>
      <c r="T6" t="s">
        <v>25</v>
      </c>
    </row>
    <row r="7" spans="1:20" hidden="1" x14ac:dyDescent="0.25">
      <c r="A7">
        <v>230743</v>
      </c>
      <c r="B7" t="s">
        <v>35</v>
      </c>
      <c r="C7" t="s">
        <v>21</v>
      </c>
      <c r="D7" t="s">
        <v>27</v>
      </c>
      <c r="E7">
        <v>39</v>
      </c>
      <c r="F7" t="s">
        <v>23</v>
      </c>
      <c r="G7" t="e">
        <f>-2597-UB BLK</f>
        <v>#NAME?</v>
      </c>
      <c r="H7">
        <v>0</v>
      </c>
      <c r="I7">
        <v>0</v>
      </c>
      <c r="K7">
        <v>0</v>
      </c>
      <c r="L7" t="b">
        <v>0</v>
      </c>
      <c r="N7" t="b">
        <v>0</v>
      </c>
      <c r="O7" t="b">
        <v>0</v>
      </c>
      <c r="P7" t="s">
        <v>36</v>
      </c>
      <c r="Q7" t="s">
        <v>36</v>
      </c>
      <c r="T7" t="s">
        <v>25</v>
      </c>
    </row>
    <row r="8" spans="1:20" hidden="1" x14ac:dyDescent="0.25">
      <c r="A8">
        <v>230753</v>
      </c>
      <c r="B8" t="s">
        <v>35</v>
      </c>
      <c r="C8" t="s">
        <v>21</v>
      </c>
      <c r="D8" t="s">
        <v>37</v>
      </c>
      <c r="E8">
        <v>29</v>
      </c>
      <c r="F8" t="s">
        <v>23</v>
      </c>
      <c r="G8" t="s">
        <v>38</v>
      </c>
      <c r="H8">
        <v>0</v>
      </c>
      <c r="I8">
        <v>0</v>
      </c>
      <c r="K8">
        <v>0</v>
      </c>
      <c r="L8" t="b">
        <v>0</v>
      </c>
      <c r="N8" t="b">
        <v>0</v>
      </c>
      <c r="O8" t="b">
        <v>0</v>
      </c>
      <c r="Q8" t="s">
        <v>39</v>
      </c>
      <c r="T8" t="s">
        <v>25</v>
      </c>
    </row>
    <row r="9" spans="1:20" hidden="1" x14ac:dyDescent="0.25">
      <c r="A9">
        <v>184</v>
      </c>
      <c r="B9" t="s">
        <v>40</v>
      </c>
      <c r="C9" t="s">
        <v>21</v>
      </c>
      <c r="D9" t="s">
        <v>41</v>
      </c>
      <c r="E9">
        <v>44</v>
      </c>
      <c r="F9" t="s">
        <v>23</v>
      </c>
      <c r="G9" t="e">
        <f>-51653-GC</f>
        <v>#NAME?</v>
      </c>
      <c r="H9">
        <v>0</v>
      </c>
      <c r="I9">
        <v>0</v>
      </c>
      <c r="K9">
        <v>20</v>
      </c>
      <c r="L9" t="b">
        <v>0</v>
      </c>
      <c r="N9" t="b">
        <v>0</v>
      </c>
      <c r="O9" t="b">
        <v>0</v>
      </c>
      <c r="T9" t="s">
        <v>25</v>
      </c>
    </row>
    <row r="10" spans="1:20" hidden="1" x14ac:dyDescent="0.25">
      <c r="A10">
        <v>186</v>
      </c>
      <c r="B10" t="s">
        <v>40</v>
      </c>
      <c r="C10" t="s">
        <v>21</v>
      </c>
      <c r="D10" t="s">
        <v>42</v>
      </c>
      <c r="E10">
        <v>86</v>
      </c>
      <c r="F10" t="s">
        <v>23</v>
      </c>
      <c r="G10" t="e">
        <f>-51653-PB</f>
        <v>#NAME?</v>
      </c>
      <c r="H10">
        <v>0</v>
      </c>
      <c r="I10">
        <v>0</v>
      </c>
      <c r="K10">
        <v>30</v>
      </c>
      <c r="L10" t="b">
        <v>0</v>
      </c>
      <c r="N10" t="b">
        <v>0</v>
      </c>
      <c r="O10" t="b">
        <v>0</v>
      </c>
      <c r="T10" t="s">
        <v>25</v>
      </c>
    </row>
    <row r="11" spans="1:20" hidden="1" x14ac:dyDescent="0.25">
      <c r="A11">
        <v>188</v>
      </c>
      <c r="B11" t="s">
        <v>40</v>
      </c>
      <c r="C11" t="s">
        <v>21</v>
      </c>
      <c r="D11" t="s">
        <v>43</v>
      </c>
      <c r="E11">
        <v>28</v>
      </c>
      <c r="F11" t="s">
        <v>23</v>
      </c>
      <c r="G11" t="e">
        <f>-51653-PR</f>
        <v>#NAME?</v>
      </c>
      <c r="H11">
        <v>0</v>
      </c>
      <c r="I11">
        <v>0</v>
      </c>
      <c r="K11">
        <v>25</v>
      </c>
      <c r="L11" t="b">
        <v>0</v>
      </c>
      <c r="N11" t="b">
        <v>0</v>
      </c>
      <c r="O11" t="b">
        <v>0</v>
      </c>
      <c r="T11" t="s">
        <v>25</v>
      </c>
    </row>
    <row r="12" spans="1:20" hidden="1" x14ac:dyDescent="0.25">
      <c r="A12">
        <v>190</v>
      </c>
      <c r="B12" t="s">
        <v>40</v>
      </c>
      <c r="C12" t="s">
        <v>21</v>
      </c>
      <c r="D12" t="s">
        <v>44</v>
      </c>
      <c r="E12">
        <v>29</v>
      </c>
      <c r="F12" t="s">
        <v>23</v>
      </c>
      <c r="G12" t="e">
        <f>-51653-FS</f>
        <v>#NAME?</v>
      </c>
      <c r="H12">
        <v>0</v>
      </c>
      <c r="I12">
        <v>0</v>
      </c>
      <c r="K12">
        <v>10</v>
      </c>
      <c r="L12" t="b">
        <v>0</v>
      </c>
      <c r="N12" t="b">
        <v>0</v>
      </c>
      <c r="O12" t="b">
        <v>0</v>
      </c>
      <c r="T12" t="s">
        <v>25</v>
      </c>
    </row>
    <row r="13" spans="1:20" hidden="1" x14ac:dyDescent="0.25">
      <c r="A13">
        <v>192</v>
      </c>
      <c r="B13" t="s">
        <v>40</v>
      </c>
      <c r="C13" t="s">
        <v>21</v>
      </c>
      <c r="D13" t="s">
        <v>45</v>
      </c>
      <c r="E13">
        <v>24</v>
      </c>
      <c r="F13" t="s">
        <v>23</v>
      </c>
      <c r="G13" t="e">
        <f>-51653-HS</f>
        <v>#NAME?</v>
      </c>
      <c r="H13">
        <v>0</v>
      </c>
      <c r="I13">
        <v>0</v>
      </c>
      <c r="K13">
        <v>15</v>
      </c>
      <c r="L13" t="b">
        <v>0</v>
      </c>
      <c r="N13" t="b">
        <v>0</v>
      </c>
      <c r="O13" t="b">
        <v>0</v>
      </c>
      <c r="T13" t="s">
        <v>25</v>
      </c>
    </row>
    <row r="14" spans="1:20" hidden="1" x14ac:dyDescent="0.25">
      <c r="A14">
        <v>457</v>
      </c>
      <c r="B14" t="s">
        <v>46</v>
      </c>
      <c r="C14" t="s">
        <v>47</v>
      </c>
      <c r="D14" t="s">
        <v>48</v>
      </c>
      <c r="E14">
        <v>0</v>
      </c>
      <c r="H14">
        <v>0</v>
      </c>
      <c r="I14">
        <v>0</v>
      </c>
      <c r="K14">
        <v>1</v>
      </c>
      <c r="L14" t="b">
        <v>0</v>
      </c>
      <c r="N14" t="b">
        <v>0</v>
      </c>
      <c r="O14" t="b">
        <v>0</v>
      </c>
      <c r="Q14" t="s">
        <v>49</v>
      </c>
      <c r="T14" t="s">
        <v>50</v>
      </c>
    </row>
    <row r="15" spans="1:20" hidden="1" x14ac:dyDescent="0.25">
      <c r="A15">
        <v>458</v>
      </c>
      <c r="B15" t="s">
        <v>46</v>
      </c>
      <c r="C15" t="s">
        <v>47</v>
      </c>
      <c r="D15" t="s">
        <v>51</v>
      </c>
      <c r="E15">
        <v>0</v>
      </c>
      <c r="H15">
        <v>1</v>
      </c>
      <c r="I15">
        <v>0</v>
      </c>
      <c r="K15">
        <v>1</v>
      </c>
      <c r="L15" t="b">
        <v>0</v>
      </c>
      <c r="N15" t="b">
        <v>0</v>
      </c>
      <c r="O15" t="b">
        <v>0</v>
      </c>
      <c r="Q15" t="s">
        <v>52</v>
      </c>
      <c r="T15" t="s">
        <v>50</v>
      </c>
    </row>
    <row r="16" spans="1:20" hidden="1" x14ac:dyDescent="0.25">
      <c r="A16">
        <v>459</v>
      </c>
      <c r="B16" t="s">
        <v>46</v>
      </c>
      <c r="C16" t="s">
        <v>53</v>
      </c>
      <c r="D16" t="s">
        <v>54</v>
      </c>
      <c r="E16">
        <v>0</v>
      </c>
      <c r="H16">
        <v>0</v>
      </c>
      <c r="I16">
        <v>0</v>
      </c>
      <c r="K16">
        <v>2</v>
      </c>
      <c r="L16" t="b">
        <v>0</v>
      </c>
      <c r="N16" t="b">
        <v>0</v>
      </c>
      <c r="O16" t="b">
        <v>0</v>
      </c>
      <c r="Q16" t="s">
        <v>55</v>
      </c>
      <c r="T16" t="s">
        <v>50</v>
      </c>
    </row>
    <row r="17" spans="1:20" hidden="1" x14ac:dyDescent="0.25">
      <c r="A17">
        <v>460</v>
      </c>
      <c r="B17" t="s">
        <v>46</v>
      </c>
      <c r="C17" t="s">
        <v>53</v>
      </c>
      <c r="D17" t="s">
        <v>56</v>
      </c>
      <c r="E17">
        <v>0</v>
      </c>
      <c r="H17">
        <v>0</v>
      </c>
      <c r="I17">
        <v>0</v>
      </c>
      <c r="K17">
        <v>0</v>
      </c>
      <c r="L17" t="b">
        <v>0</v>
      </c>
      <c r="N17" t="b">
        <v>0</v>
      </c>
      <c r="O17" t="b">
        <v>0</v>
      </c>
      <c r="Q17" t="s">
        <v>57</v>
      </c>
      <c r="T17" t="s">
        <v>50</v>
      </c>
    </row>
    <row r="18" spans="1:20" hidden="1" x14ac:dyDescent="0.25">
      <c r="A18">
        <v>461</v>
      </c>
      <c r="B18" t="s">
        <v>46</v>
      </c>
      <c r="C18" t="s">
        <v>53</v>
      </c>
      <c r="D18" t="s">
        <v>58</v>
      </c>
      <c r="E18">
        <v>110</v>
      </c>
      <c r="F18" t="s">
        <v>23</v>
      </c>
      <c r="H18">
        <v>0</v>
      </c>
      <c r="I18">
        <v>0</v>
      </c>
      <c r="K18">
        <v>2</v>
      </c>
      <c r="L18" t="b">
        <v>0</v>
      </c>
      <c r="N18" t="b">
        <v>0</v>
      </c>
      <c r="O18" t="b">
        <v>0</v>
      </c>
      <c r="Q18" t="s">
        <v>59</v>
      </c>
      <c r="T18" t="s">
        <v>50</v>
      </c>
    </row>
    <row r="19" spans="1:20" hidden="1" x14ac:dyDescent="0.25">
      <c r="A19">
        <v>462</v>
      </c>
      <c r="B19" t="s">
        <v>46</v>
      </c>
      <c r="C19" t="s">
        <v>53</v>
      </c>
      <c r="D19" t="s">
        <v>60</v>
      </c>
      <c r="E19">
        <v>195</v>
      </c>
      <c r="F19" t="s">
        <v>23</v>
      </c>
      <c r="H19">
        <v>0</v>
      </c>
      <c r="I19">
        <v>0</v>
      </c>
      <c r="K19">
        <v>3</v>
      </c>
      <c r="L19" t="b">
        <v>0</v>
      </c>
      <c r="N19" t="b">
        <v>0</v>
      </c>
      <c r="O19" t="b">
        <v>0</v>
      </c>
      <c r="Q19" t="s">
        <v>61</v>
      </c>
      <c r="T19" t="s">
        <v>50</v>
      </c>
    </row>
    <row r="20" spans="1:20" hidden="1" x14ac:dyDescent="0.25">
      <c r="A20">
        <v>221185</v>
      </c>
      <c r="B20" t="s">
        <v>46</v>
      </c>
      <c r="C20" t="s">
        <v>47</v>
      </c>
      <c r="D20" t="s">
        <v>62</v>
      </c>
      <c r="E20">
        <v>533</v>
      </c>
      <c r="F20" t="s">
        <v>23</v>
      </c>
      <c r="H20">
        <v>0</v>
      </c>
      <c r="I20">
        <v>0</v>
      </c>
      <c r="K20">
        <v>2</v>
      </c>
      <c r="L20" t="b">
        <v>0</v>
      </c>
      <c r="N20" t="b">
        <v>0</v>
      </c>
      <c r="O20" t="b">
        <v>0</v>
      </c>
      <c r="Q20" t="s">
        <v>63</v>
      </c>
      <c r="T20" t="s">
        <v>50</v>
      </c>
    </row>
    <row r="21" spans="1:20" hidden="1" x14ac:dyDescent="0.25">
      <c r="A21">
        <v>221186</v>
      </c>
      <c r="B21" t="s">
        <v>46</v>
      </c>
      <c r="C21" t="s">
        <v>47</v>
      </c>
      <c r="D21" t="s">
        <v>64</v>
      </c>
      <c r="E21">
        <v>533</v>
      </c>
      <c r="F21" t="s">
        <v>23</v>
      </c>
      <c r="H21">
        <v>0</v>
      </c>
      <c r="I21">
        <v>0</v>
      </c>
      <c r="K21">
        <v>2</v>
      </c>
      <c r="L21" t="b">
        <v>0</v>
      </c>
      <c r="N21" t="b">
        <v>0</v>
      </c>
      <c r="O21" t="b">
        <v>0</v>
      </c>
      <c r="Q21" t="s">
        <v>65</v>
      </c>
      <c r="T21" t="s">
        <v>50</v>
      </c>
    </row>
    <row r="22" spans="1:20" hidden="1" x14ac:dyDescent="0.25">
      <c r="A22">
        <v>221187</v>
      </c>
      <c r="B22" t="s">
        <v>46</v>
      </c>
      <c r="C22" t="s">
        <v>47</v>
      </c>
      <c r="D22" t="s">
        <v>66</v>
      </c>
      <c r="E22">
        <v>533</v>
      </c>
      <c r="F22" t="s">
        <v>23</v>
      </c>
      <c r="H22">
        <v>0</v>
      </c>
      <c r="I22">
        <v>0</v>
      </c>
      <c r="K22">
        <v>2</v>
      </c>
      <c r="L22" t="b">
        <v>0</v>
      </c>
      <c r="N22" t="b">
        <v>0</v>
      </c>
      <c r="O22" t="b">
        <v>0</v>
      </c>
      <c r="Q22" t="s">
        <v>67</v>
      </c>
      <c r="T22" t="s">
        <v>50</v>
      </c>
    </row>
    <row r="23" spans="1:20" hidden="1" x14ac:dyDescent="0.25">
      <c r="A23">
        <v>221188</v>
      </c>
      <c r="B23" t="s">
        <v>46</v>
      </c>
      <c r="C23" t="s">
        <v>47</v>
      </c>
      <c r="D23" t="s">
        <v>68</v>
      </c>
      <c r="E23">
        <v>533</v>
      </c>
      <c r="F23" t="s">
        <v>23</v>
      </c>
      <c r="H23">
        <v>0</v>
      </c>
      <c r="I23">
        <v>0</v>
      </c>
      <c r="K23">
        <v>2</v>
      </c>
      <c r="L23" t="b">
        <v>0</v>
      </c>
      <c r="N23" t="b">
        <v>0</v>
      </c>
      <c r="O23" t="b">
        <v>0</v>
      </c>
      <c r="Q23" t="s">
        <v>69</v>
      </c>
      <c r="T23" t="s">
        <v>50</v>
      </c>
    </row>
    <row r="24" spans="1:20" hidden="1" x14ac:dyDescent="0.25">
      <c r="A24">
        <v>221189</v>
      </c>
      <c r="B24" t="s">
        <v>46</v>
      </c>
      <c r="C24" t="s">
        <v>47</v>
      </c>
      <c r="D24" t="s">
        <v>70</v>
      </c>
      <c r="E24">
        <v>533</v>
      </c>
      <c r="F24" t="s">
        <v>23</v>
      </c>
      <c r="H24">
        <v>0</v>
      </c>
      <c r="I24">
        <v>0</v>
      </c>
      <c r="K24">
        <v>2</v>
      </c>
      <c r="L24" t="b">
        <v>0</v>
      </c>
      <c r="N24" t="b">
        <v>0</v>
      </c>
      <c r="O24" t="b">
        <v>0</v>
      </c>
      <c r="Q24" t="s">
        <v>71</v>
      </c>
      <c r="T24" t="s">
        <v>50</v>
      </c>
    </row>
    <row r="25" spans="1:20" hidden="1" x14ac:dyDescent="0.25">
      <c r="A25">
        <v>221190</v>
      </c>
      <c r="B25" t="s">
        <v>46</v>
      </c>
      <c r="C25" t="s">
        <v>47</v>
      </c>
      <c r="D25" t="s">
        <v>72</v>
      </c>
      <c r="E25">
        <v>533</v>
      </c>
      <c r="F25" t="s">
        <v>23</v>
      </c>
      <c r="H25">
        <v>0</v>
      </c>
      <c r="I25">
        <v>0</v>
      </c>
      <c r="K25">
        <v>2</v>
      </c>
      <c r="L25" t="b">
        <v>0</v>
      </c>
      <c r="N25" t="b">
        <v>0</v>
      </c>
      <c r="O25" t="b">
        <v>0</v>
      </c>
      <c r="Q25" t="s">
        <v>73</v>
      </c>
      <c r="T25" t="s">
        <v>50</v>
      </c>
    </row>
    <row r="26" spans="1:20" hidden="1" x14ac:dyDescent="0.25">
      <c r="A26">
        <v>221191</v>
      </c>
      <c r="B26" t="s">
        <v>46</v>
      </c>
      <c r="C26" t="s">
        <v>47</v>
      </c>
      <c r="D26" t="s">
        <v>74</v>
      </c>
      <c r="E26">
        <v>533</v>
      </c>
      <c r="F26" t="s">
        <v>23</v>
      </c>
      <c r="H26">
        <v>0</v>
      </c>
      <c r="I26">
        <v>0</v>
      </c>
      <c r="K26">
        <v>2</v>
      </c>
      <c r="L26" t="b">
        <v>0</v>
      </c>
      <c r="N26" t="b">
        <v>0</v>
      </c>
      <c r="O26" t="b">
        <v>0</v>
      </c>
      <c r="Q26" t="s">
        <v>75</v>
      </c>
      <c r="T26" t="s">
        <v>50</v>
      </c>
    </row>
    <row r="27" spans="1:20" hidden="1" x14ac:dyDescent="0.25">
      <c r="A27">
        <v>221192</v>
      </c>
      <c r="B27" t="s">
        <v>46</v>
      </c>
      <c r="C27" t="s">
        <v>47</v>
      </c>
      <c r="D27" t="s">
        <v>76</v>
      </c>
      <c r="E27">
        <v>533</v>
      </c>
      <c r="F27" t="s">
        <v>23</v>
      </c>
      <c r="H27">
        <v>0</v>
      </c>
      <c r="I27">
        <v>0</v>
      </c>
      <c r="K27">
        <v>2</v>
      </c>
      <c r="L27" t="b">
        <v>0</v>
      </c>
      <c r="N27" t="b">
        <v>0</v>
      </c>
      <c r="O27" t="b">
        <v>0</v>
      </c>
      <c r="Q27" t="s">
        <v>77</v>
      </c>
      <c r="T27" t="s">
        <v>50</v>
      </c>
    </row>
    <row r="28" spans="1:20" hidden="1" x14ac:dyDescent="0.25">
      <c r="A28">
        <v>229768</v>
      </c>
      <c r="B28" t="s">
        <v>46</v>
      </c>
      <c r="C28" t="s">
        <v>78</v>
      </c>
      <c r="D28" t="s">
        <v>79</v>
      </c>
      <c r="E28">
        <v>0</v>
      </c>
      <c r="H28">
        <v>0</v>
      </c>
      <c r="I28">
        <v>0</v>
      </c>
      <c r="K28">
        <v>0</v>
      </c>
      <c r="L28" t="b">
        <v>0</v>
      </c>
      <c r="N28" t="b">
        <v>0</v>
      </c>
      <c r="O28" t="b">
        <v>0</v>
      </c>
      <c r="T28" t="s">
        <v>50</v>
      </c>
    </row>
    <row r="29" spans="1:20" hidden="1" x14ac:dyDescent="0.25">
      <c r="A29">
        <v>229769</v>
      </c>
      <c r="B29" t="s">
        <v>46</v>
      </c>
      <c r="C29" t="s">
        <v>78</v>
      </c>
      <c r="D29" t="s">
        <v>80</v>
      </c>
      <c r="E29">
        <v>50</v>
      </c>
      <c r="F29" t="s">
        <v>23</v>
      </c>
      <c r="H29">
        <v>0</v>
      </c>
      <c r="I29">
        <v>0</v>
      </c>
      <c r="K29">
        <v>1</v>
      </c>
      <c r="L29" t="b">
        <v>0</v>
      </c>
      <c r="N29" t="b">
        <v>0</v>
      </c>
      <c r="O29" t="b">
        <v>0</v>
      </c>
      <c r="T29" t="s">
        <v>50</v>
      </c>
    </row>
    <row r="30" spans="1:20" hidden="1" x14ac:dyDescent="0.25">
      <c r="A30">
        <v>231707</v>
      </c>
      <c r="B30" t="s">
        <v>46</v>
      </c>
      <c r="C30" t="s">
        <v>47</v>
      </c>
      <c r="D30" t="s">
        <v>81</v>
      </c>
      <c r="E30">
        <v>0</v>
      </c>
      <c r="H30">
        <v>0</v>
      </c>
      <c r="I30">
        <v>0</v>
      </c>
      <c r="K30">
        <v>1</v>
      </c>
      <c r="L30" t="b">
        <v>0</v>
      </c>
      <c r="N30" t="b">
        <v>0</v>
      </c>
      <c r="O30" t="b">
        <v>0</v>
      </c>
      <c r="Q30" t="s">
        <v>82</v>
      </c>
      <c r="T30" t="s">
        <v>50</v>
      </c>
    </row>
    <row r="31" spans="1:20" hidden="1" x14ac:dyDescent="0.25">
      <c r="A31">
        <v>231708</v>
      </c>
      <c r="B31" t="s">
        <v>46</v>
      </c>
      <c r="C31" t="s">
        <v>47</v>
      </c>
      <c r="D31" t="s">
        <v>83</v>
      </c>
      <c r="E31">
        <v>0</v>
      </c>
      <c r="H31">
        <v>0</v>
      </c>
      <c r="I31">
        <v>0</v>
      </c>
      <c r="K31">
        <v>1</v>
      </c>
      <c r="L31" t="b">
        <v>0</v>
      </c>
      <c r="N31" t="b">
        <v>0</v>
      </c>
      <c r="O31" t="b">
        <v>0</v>
      </c>
      <c r="Q31" t="s">
        <v>84</v>
      </c>
      <c r="T31" t="s">
        <v>50</v>
      </c>
    </row>
    <row r="32" spans="1:20" hidden="1" x14ac:dyDescent="0.25">
      <c r="A32">
        <v>231732</v>
      </c>
      <c r="B32" t="s">
        <v>46</v>
      </c>
      <c r="C32" t="s">
        <v>85</v>
      </c>
      <c r="D32" t="s">
        <v>86</v>
      </c>
      <c r="E32">
        <v>0</v>
      </c>
      <c r="H32">
        <v>0</v>
      </c>
      <c r="I32">
        <v>0</v>
      </c>
      <c r="K32">
        <v>0</v>
      </c>
      <c r="L32" t="b">
        <v>0</v>
      </c>
      <c r="N32" t="b">
        <v>0</v>
      </c>
      <c r="O32" t="b">
        <v>0</v>
      </c>
      <c r="Q32" t="s">
        <v>87</v>
      </c>
      <c r="T32" t="s">
        <v>50</v>
      </c>
    </row>
    <row r="33" spans="1:20" hidden="1" x14ac:dyDescent="0.25">
      <c r="A33">
        <v>231733</v>
      </c>
      <c r="B33" t="s">
        <v>46</v>
      </c>
      <c r="C33" t="s">
        <v>85</v>
      </c>
      <c r="D33" t="s">
        <v>88</v>
      </c>
      <c r="E33">
        <v>0</v>
      </c>
      <c r="H33">
        <v>0</v>
      </c>
      <c r="I33">
        <v>0</v>
      </c>
      <c r="K33">
        <v>1</v>
      </c>
      <c r="L33" t="b">
        <v>0</v>
      </c>
      <c r="N33" t="b">
        <v>0</v>
      </c>
      <c r="O33" t="b">
        <v>0</v>
      </c>
      <c r="Q33" t="s">
        <v>89</v>
      </c>
      <c r="T33" t="s">
        <v>50</v>
      </c>
    </row>
    <row r="34" spans="1:20" hidden="1" x14ac:dyDescent="0.25">
      <c r="A34">
        <v>231734</v>
      </c>
      <c r="B34" t="s">
        <v>46</v>
      </c>
      <c r="C34" t="s">
        <v>85</v>
      </c>
      <c r="D34" t="s">
        <v>90</v>
      </c>
      <c r="E34">
        <v>0</v>
      </c>
      <c r="H34">
        <v>0</v>
      </c>
      <c r="I34">
        <v>0</v>
      </c>
      <c r="K34">
        <v>2</v>
      </c>
      <c r="L34" t="b">
        <v>0</v>
      </c>
      <c r="N34" t="b">
        <v>0</v>
      </c>
      <c r="O34" t="b">
        <v>0</v>
      </c>
      <c r="Q34" t="s">
        <v>91</v>
      </c>
      <c r="T34" t="s">
        <v>50</v>
      </c>
    </row>
    <row r="35" spans="1:20" hidden="1" x14ac:dyDescent="0.25">
      <c r="A35">
        <v>231735</v>
      </c>
      <c r="B35" t="s">
        <v>46</v>
      </c>
      <c r="C35" t="s">
        <v>53</v>
      </c>
      <c r="D35" t="s">
        <v>92</v>
      </c>
      <c r="E35">
        <v>195</v>
      </c>
      <c r="F35" t="s">
        <v>23</v>
      </c>
      <c r="H35">
        <v>0</v>
      </c>
      <c r="I35">
        <v>0</v>
      </c>
      <c r="K35">
        <v>4</v>
      </c>
      <c r="L35" t="b">
        <v>0</v>
      </c>
      <c r="N35" t="b">
        <v>0</v>
      </c>
      <c r="O35" t="b">
        <v>0</v>
      </c>
      <c r="Q35" t="s">
        <v>93</v>
      </c>
      <c r="T35" t="s">
        <v>50</v>
      </c>
    </row>
    <row r="36" spans="1:20" hidden="1" x14ac:dyDescent="0.25">
      <c r="A36">
        <v>231736</v>
      </c>
      <c r="B36" t="s">
        <v>46</v>
      </c>
      <c r="C36" t="s">
        <v>53</v>
      </c>
      <c r="D36" t="s">
        <v>94</v>
      </c>
      <c r="E36">
        <v>710</v>
      </c>
      <c r="F36" t="s">
        <v>23</v>
      </c>
      <c r="H36">
        <v>0</v>
      </c>
      <c r="I36">
        <v>0</v>
      </c>
      <c r="K36">
        <v>6</v>
      </c>
      <c r="L36" t="b">
        <v>0</v>
      </c>
      <c r="N36" t="b">
        <v>0</v>
      </c>
      <c r="O36" t="b">
        <v>0</v>
      </c>
      <c r="Q36" t="s">
        <v>95</v>
      </c>
      <c r="T36" t="s">
        <v>50</v>
      </c>
    </row>
    <row r="37" spans="1:20" hidden="1" x14ac:dyDescent="0.25">
      <c r="A37">
        <v>231737</v>
      </c>
      <c r="B37" t="s">
        <v>46</v>
      </c>
      <c r="C37" t="s">
        <v>96</v>
      </c>
      <c r="D37" t="s">
        <v>97</v>
      </c>
      <c r="E37">
        <v>0</v>
      </c>
      <c r="H37">
        <v>0</v>
      </c>
      <c r="I37">
        <v>0</v>
      </c>
      <c r="K37">
        <v>0</v>
      </c>
      <c r="L37" t="b">
        <v>0</v>
      </c>
      <c r="N37" t="b">
        <v>0</v>
      </c>
      <c r="O37" t="b">
        <v>0</v>
      </c>
      <c r="T37" t="s">
        <v>50</v>
      </c>
    </row>
    <row r="38" spans="1:20" hidden="1" x14ac:dyDescent="0.25">
      <c r="A38">
        <v>231738</v>
      </c>
      <c r="B38" t="s">
        <v>46</v>
      </c>
      <c r="C38" t="s">
        <v>96</v>
      </c>
      <c r="D38" t="s">
        <v>83</v>
      </c>
      <c r="E38">
        <v>372</v>
      </c>
      <c r="F38" t="s">
        <v>23</v>
      </c>
      <c r="H38">
        <v>0</v>
      </c>
      <c r="I38">
        <v>0</v>
      </c>
      <c r="K38">
        <v>1</v>
      </c>
      <c r="L38" t="b">
        <v>0</v>
      </c>
      <c r="N38" t="b">
        <v>0</v>
      </c>
      <c r="O38" t="b">
        <v>0</v>
      </c>
      <c r="Q38" t="s">
        <v>84</v>
      </c>
      <c r="T38" t="s">
        <v>50</v>
      </c>
    </row>
    <row r="39" spans="1:20" hidden="1" x14ac:dyDescent="0.25">
      <c r="A39">
        <v>231739</v>
      </c>
      <c r="B39" t="s">
        <v>46</v>
      </c>
      <c r="C39" t="s">
        <v>47</v>
      </c>
      <c r="D39" t="s">
        <v>98</v>
      </c>
      <c r="E39">
        <v>533</v>
      </c>
      <c r="F39" t="s">
        <v>23</v>
      </c>
      <c r="H39">
        <v>0</v>
      </c>
      <c r="I39">
        <v>0</v>
      </c>
      <c r="K39">
        <v>2</v>
      </c>
      <c r="L39" t="b">
        <v>0</v>
      </c>
      <c r="N39" t="b">
        <v>0</v>
      </c>
      <c r="O39" t="b">
        <v>0</v>
      </c>
      <c r="Q39" t="s">
        <v>99</v>
      </c>
      <c r="T39" t="s">
        <v>50</v>
      </c>
    </row>
    <row r="40" spans="1:20" hidden="1" x14ac:dyDescent="0.25">
      <c r="A40">
        <v>231740</v>
      </c>
      <c r="B40" t="s">
        <v>46</v>
      </c>
      <c r="C40" t="s">
        <v>96</v>
      </c>
      <c r="D40" t="s">
        <v>51</v>
      </c>
      <c r="E40">
        <v>372</v>
      </c>
      <c r="F40" t="s">
        <v>23</v>
      </c>
      <c r="H40">
        <v>0</v>
      </c>
      <c r="I40">
        <v>0</v>
      </c>
      <c r="K40">
        <v>2</v>
      </c>
      <c r="L40" t="b">
        <v>0</v>
      </c>
      <c r="N40" t="b">
        <v>0</v>
      </c>
      <c r="O40" t="b">
        <v>0</v>
      </c>
      <c r="Q40" t="s">
        <v>52</v>
      </c>
      <c r="T40" t="s">
        <v>50</v>
      </c>
    </row>
    <row r="41" spans="1:20" hidden="1" x14ac:dyDescent="0.25">
      <c r="A41">
        <v>231741</v>
      </c>
      <c r="B41" t="s">
        <v>46</v>
      </c>
      <c r="C41" t="s">
        <v>96</v>
      </c>
      <c r="D41" t="s">
        <v>48</v>
      </c>
      <c r="E41">
        <v>372</v>
      </c>
      <c r="F41" t="s">
        <v>23</v>
      </c>
      <c r="H41">
        <v>0</v>
      </c>
      <c r="I41">
        <v>0</v>
      </c>
      <c r="K41">
        <v>3</v>
      </c>
      <c r="L41" t="b">
        <v>0</v>
      </c>
      <c r="N41" t="b">
        <v>0</v>
      </c>
      <c r="O41" t="b">
        <v>0</v>
      </c>
      <c r="Q41" t="s">
        <v>49</v>
      </c>
      <c r="T41" t="s">
        <v>50</v>
      </c>
    </row>
    <row r="42" spans="1:20" hidden="1" x14ac:dyDescent="0.25">
      <c r="A42">
        <v>231742</v>
      </c>
      <c r="B42" t="s">
        <v>46</v>
      </c>
      <c r="C42" t="s">
        <v>96</v>
      </c>
      <c r="D42" t="s">
        <v>81</v>
      </c>
      <c r="E42">
        <v>372</v>
      </c>
      <c r="F42" t="s">
        <v>23</v>
      </c>
      <c r="H42">
        <v>0</v>
      </c>
      <c r="I42">
        <v>0</v>
      </c>
      <c r="K42">
        <v>4</v>
      </c>
      <c r="L42" t="b">
        <v>0</v>
      </c>
      <c r="N42" t="b">
        <v>0</v>
      </c>
      <c r="O42" t="b">
        <v>0</v>
      </c>
      <c r="Q42" t="s">
        <v>82</v>
      </c>
      <c r="T42" t="s">
        <v>50</v>
      </c>
    </row>
    <row r="43" spans="1:20" hidden="1" x14ac:dyDescent="0.25">
      <c r="A43">
        <v>231743</v>
      </c>
      <c r="B43" t="s">
        <v>46</v>
      </c>
      <c r="C43" t="s">
        <v>96</v>
      </c>
      <c r="D43" t="s">
        <v>76</v>
      </c>
      <c r="E43">
        <v>945</v>
      </c>
      <c r="F43" t="s">
        <v>23</v>
      </c>
      <c r="H43">
        <v>0</v>
      </c>
      <c r="I43">
        <v>0</v>
      </c>
      <c r="K43">
        <v>5</v>
      </c>
      <c r="L43" t="b">
        <v>0</v>
      </c>
      <c r="N43" t="b">
        <v>0</v>
      </c>
      <c r="O43" t="b">
        <v>0</v>
      </c>
      <c r="Q43" t="s">
        <v>77</v>
      </c>
      <c r="T43" t="s">
        <v>50</v>
      </c>
    </row>
    <row r="44" spans="1:20" hidden="1" x14ac:dyDescent="0.25">
      <c r="A44">
        <v>232014</v>
      </c>
      <c r="B44" t="s">
        <v>46</v>
      </c>
      <c r="C44" t="s">
        <v>96</v>
      </c>
      <c r="D44" t="s">
        <v>62</v>
      </c>
      <c r="E44">
        <v>945</v>
      </c>
      <c r="F44" t="s">
        <v>23</v>
      </c>
      <c r="H44">
        <v>0</v>
      </c>
      <c r="I44">
        <v>0</v>
      </c>
      <c r="K44">
        <v>6</v>
      </c>
      <c r="L44" t="b">
        <v>0</v>
      </c>
      <c r="N44" t="b">
        <v>0</v>
      </c>
      <c r="O44" t="b">
        <v>0</v>
      </c>
      <c r="Q44" t="s">
        <v>63</v>
      </c>
      <c r="T44" t="s">
        <v>50</v>
      </c>
    </row>
    <row r="45" spans="1:20" hidden="1" x14ac:dyDescent="0.25">
      <c r="A45">
        <v>232015</v>
      </c>
      <c r="B45" t="s">
        <v>46</v>
      </c>
      <c r="C45" t="s">
        <v>96</v>
      </c>
      <c r="D45" t="s">
        <v>68</v>
      </c>
      <c r="E45">
        <v>945</v>
      </c>
      <c r="F45" t="s">
        <v>23</v>
      </c>
      <c r="H45">
        <v>0</v>
      </c>
      <c r="I45">
        <v>0</v>
      </c>
      <c r="K45">
        <v>7</v>
      </c>
      <c r="L45" t="b">
        <v>0</v>
      </c>
      <c r="N45" t="b">
        <v>0</v>
      </c>
      <c r="O45" t="b">
        <v>0</v>
      </c>
      <c r="Q45" t="s">
        <v>69</v>
      </c>
      <c r="T45" t="s">
        <v>50</v>
      </c>
    </row>
    <row r="46" spans="1:20" hidden="1" x14ac:dyDescent="0.25">
      <c r="A46">
        <v>232016</v>
      </c>
      <c r="B46" t="s">
        <v>46</v>
      </c>
      <c r="C46" t="s">
        <v>96</v>
      </c>
      <c r="D46" t="s">
        <v>70</v>
      </c>
      <c r="E46">
        <v>945</v>
      </c>
      <c r="F46" t="s">
        <v>23</v>
      </c>
      <c r="H46">
        <v>0</v>
      </c>
      <c r="I46">
        <v>0</v>
      </c>
      <c r="K46">
        <v>8</v>
      </c>
      <c r="L46" t="b">
        <v>0</v>
      </c>
      <c r="N46" t="b">
        <v>0</v>
      </c>
      <c r="O46" t="b">
        <v>0</v>
      </c>
      <c r="Q46" t="s">
        <v>71</v>
      </c>
      <c r="T46" t="s">
        <v>50</v>
      </c>
    </row>
    <row r="47" spans="1:20" hidden="1" x14ac:dyDescent="0.25">
      <c r="A47">
        <v>232017</v>
      </c>
      <c r="B47" t="s">
        <v>46</v>
      </c>
      <c r="C47" t="s">
        <v>96</v>
      </c>
      <c r="D47" t="s">
        <v>64</v>
      </c>
      <c r="E47">
        <v>945</v>
      </c>
      <c r="F47" t="s">
        <v>23</v>
      </c>
      <c r="H47">
        <v>0</v>
      </c>
      <c r="I47">
        <v>0</v>
      </c>
      <c r="K47">
        <v>9</v>
      </c>
      <c r="L47" t="b">
        <v>0</v>
      </c>
      <c r="N47" t="b">
        <v>0</v>
      </c>
      <c r="O47" t="b">
        <v>0</v>
      </c>
      <c r="Q47" t="s">
        <v>65</v>
      </c>
      <c r="T47" t="s">
        <v>50</v>
      </c>
    </row>
    <row r="48" spans="1:20" hidden="1" x14ac:dyDescent="0.25">
      <c r="A48">
        <v>232018</v>
      </c>
      <c r="B48" t="s">
        <v>46</v>
      </c>
      <c r="C48" t="s">
        <v>96</v>
      </c>
      <c r="D48" t="s">
        <v>72</v>
      </c>
      <c r="E48">
        <v>945</v>
      </c>
      <c r="F48" t="s">
        <v>23</v>
      </c>
      <c r="H48">
        <v>0</v>
      </c>
      <c r="I48">
        <v>0</v>
      </c>
      <c r="K48">
        <v>10</v>
      </c>
      <c r="L48" t="b">
        <v>0</v>
      </c>
      <c r="N48" t="b">
        <v>0</v>
      </c>
      <c r="O48" t="b">
        <v>0</v>
      </c>
      <c r="Q48" t="s">
        <v>73</v>
      </c>
      <c r="T48" t="s">
        <v>50</v>
      </c>
    </row>
    <row r="49" spans="1:20" hidden="1" x14ac:dyDescent="0.25">
      <c r="A49">
        <v>232019</v>
      </c>
      <c r="B49" t="s">
        <v>46</v>
      </c>
      <c r="C49" t="s">
        <v>96</v>
      </c>
      <c r="D49" t="s">
        <v>66</v>
      </c>
      <c r="E49">
        <v>945</v>
      </c>
      <c r="F49" t="s">
        <v>23</v>
      </c>
      <c r="H49">
        <v>0</v>
      </c>
      <c r="I49">
        <v>0</v>
      </c>
      <c r="K49">
        <v>11</v>
      </c>
      <c r="L49" t="b">
        <v>0</v>
      </c>
      <c r="N49" t="b">
        <v>0</v>
      </c>
      <c r="O49" t="b">
        <v>0</v>
      </c>
      <c r="Q49" t="s">
        <v>67</v>
      </c>
      <c r="T49" t="s">
        <v>50</v>
      </c>
    </row>
    <row r="50" spans="1:20" hidden="1" x14ac:dyDescent="0.25">
      <c r="A50">
        <v>232020</v>
      </c>
      <c r="B50" t="s">
        <v>46</v>
      </c>
      <c r="C50" t="s">
        <v>96</v>
      </c>
      <c r="D50" t="s">
        <v>74</v>
      </c>
      <c r="E50">
        <v>945</v>
      </c>
      <c r="F50" t="s">
        <v>23</v>
      </c>
      <c r="H50">
        <v>0</v>
      </c>
      <c r="I50">
        <v>0</v>
      </c>
      <c r="K50">
        <v>12</v>
      </c>
      <c r="L50" t="b">
        <v>0</v>
      </c>
      <c r="N50" t="b">
        <v>0</v>
      </c>
      <c r="O50" t="b">
        <v>0</v>
      </c>
      <c r="Q50" t="s">
        <v>75</v>
      </c>
      <c r="T50" t="s">
        <v>50</v>
      </c>
    </row>
    <row r="51" spans="1:20" hidden="1" x14ac:dyDescent="0.25">
      <c r="A51">
        <v>232021</v>
      </c>
      <c r="B51" t="s">
        <v>46</v>
      </c>
      <c r="C51" t="s">
        <v>96</v>
      </c>
      <c r="D51" t="s">
        <v>98</v>
      </c>
      <c r="E51">
        <v>945</v>
      </c>
      <c r="F51" t="s">
        <v>23</v>
      </c>
      <c r="H51">
        <v>0</v>
      </c>
      <c r="I51">
        <v>0</v>
      </c>
      <c r="K51">
        <v>13</v>
      </c>
      <c r="L51" t="b">
        <v>0</v>
      </c>
      <c r="N51" t="b">
        <v>0</v>
      </c>
      <c r="O51" t="b">
        <v>0</v>
      </c>
      <c r="Q51" t="s">
        <v>99</v>
      </c>
      <c r="T51" t="s">
        <v>50</v>
      </c>
    </row>
    <row r="52" spans="1:20" hidden="1" x14ac:dyDescent="0.25">
      <c r="A52">
        <v>231975</v>
      </c>
      <c r="B52" t="s">
        <v>100</v>
      </c>
      <c r="C52" t="s">
        <v>47</v>
      </c>
      <c r="D52" t="s">
        <v>83</v>
      </c>
      <c r="E52">
        <v>0</v>
      </c>
      <c r="H52">
        <v>0</v>
      </c>
      <c r="I52">
        <v>0</v>
      </c>
      <c r="K52">
        <v>0</v>
      </c>
      <c r="L52" t="b">
        <v>0</v>
      </c>
      <c r="N52" t="b">
        <v>0</v>
      </c>
      <c r="O52" t="b">
        <v>0</v>
      </c>
      <c r="Q52" t="s">
        <v>84</v>
      </c>
      <c r="T52" t="s">
        <v>50</v>
      </c>
    </row>
    <row r="53" spans="1:20" hidden="1" x14ac:dyDescent="0.25">
      <c r="A53">
        <v>231976</v>
      </c>
      <c r="B53" t="s">
        <v>100</v>
      </c>
      <c r="C53" t="s">
        <v>47</v>
      </c>
      <c r="D53" t="s">
        <v>51</v>
      </c>
      <c r="E53">
        <v>0</v>
      </c>
      <c r="H53">
        <v>0</v>
      </c>
      <c r="I53">
        <v>0</v>
      </c>
      <c r="K53">
        <v>0</v>
      </c>
      <c r="L53" t="b">
        <v>0</v>
      </c>
      <c r="N53" t="b">
        <v>0</v>
      </c>
      <c r="O53" t="b">
        <v>0</v>
      </c>
      <c r="Q53" t="s">
        <v>52</v>
      </c>
      <c r="T53" t="s">
        <v>50</v>
      </c>
    </row>
    <row r="54" spans="1:20" hidden="1" x14ac:dyDescent="0.25">
      <c r="A54">
        <v>231977</v>
      </c>
      <c r="B54" t="s">
        <v>100</v>
      </c>
      <c r="C54" t="s">
        <v>47</v>
      </c>
      <c r="D54" t="s">
        <v>48</v>
      </c>
      <c r="E54">
        <v>0</v>
      </c>
      <c r="H54">
        <v>0</v>
      </c>
      <c r="I54">
        <v>0</v>
      </c>
      <c r="K54">
        <v>0</v>
      </c>
      <c r="L54" t="b">
        <v>0</v>
      </c>
      <c r="N54" t="b">
        <v>0</v>
      </c>
      <c r="O54" t="b">
        <v>0</v>
      </c>
      <c r="Q54" t="s">
        <v>49</v>
      </c>
      <c r="T54" t="s">
        <v>50</v>
      </c>
    </row>
    <row r="55" spans="1:20" hidden="1" x14ac:dyDescent="0.25">
      <c r="A55">
        <v>231978</v>
      </c>
      <c r="B55" t="s">
        <v>100</v>
      </c>
      <c r="C55" t="s">
        <v>47</v>
      </c>
      <c r="D55" t="s">
        <v>81</v>
      </c>
      <c r="E55">
        <v>0</v>
      </c>
      <c r="H55">
        <v>0</v>
      </c>
      <c r="I55">
        <v>0</v>
      </c>
      <c r="K55">
        <v>0</v>
      </c>
      <c r="L55" t="b">
        <v>0</v>
      </c>
      <c r="N55" t="b">
        <v>0</v>
      </c>
      <c r="O55" t="b">
        <v>0</v>
      </c>
      <c r="Q55" t="s">
        <v>82</v>
      </c>
      <c r="T55" t="s">
        <v>50</v>
      </c>
    </row>
    <row r="56" spans="1:20" hidden="1" x14ac:dyDescent="0.25">
      <c r="A56">
        <v>231979</v>
      </c>
      <c r="B56" t="s">
        <v>100</v>
      </c>
      <c r="C56" t="s">
        <v>47</v>
      </c>
      <c r="D56" t="s">
        <v>76</v>
      </c>
      <c r="E56">
        <v>533</v>
      </c>
      <c r="F56" t="s">
        <v>23</v>
      </c>
      <c r="H56">
        <v>0</v>
      </c>
      <c r="I56">
        <v>0</v>
      </c>
      <c r="K56">
        <v>1</v>
      </c>
      <c r="L56" t="b">
        <v>0</v>
      </c>
      <c r="N56" t="b">
        <v>0</v>
      </c>
      <c r="O56" t="b">
        <v>0</v>
      </c>
      <c r="Q56" t="s">
        <v>77</v>
      </c>
      <c r="T56" t="s">
        <v>50</v>
      </c>
    </row>
    <row r="57" spans="1:20" hidden="1" x14ac:dyDescent="0.25">
      <c r="A57">
        <v>231980</v>
      </c>
      <c r="B57" t="s">
        <v>100</v>
      </c>
      <c r="C57" t="s">
        <v>47</v>
      </c>
      <c r="D57" t="s">
        <v>62</v>
      </c>
      <c r="E57">
        <v>533</v>
      </c>
      <c r="F57" t="s">
        <v>23</v>
      </c>
      <c r="H57">
        <v>0</v>
      </c>
      <c r="I57">
        <v>0</v>
      </c>
      <c r="K57">
        <v>1</v>
      </c>
      <c r="L57" t="b">
        <v>0</v>
      </c>
      <c r="N57" t="b">
        <v>0</v>
      </c>
      <c r="O57" t="b">
        <v>0</v>
      </c>
      <c r="Q57" t="s">
        <v>63</v>
      </c>
      <c r="T57" t="s">
        <v>50</v>
      </c>
    </row>
    <row r="58" spans="1:20" hidden="1" x14ac:dyDescent="0.25">
      <c r="A58">
        <v>231981</v>
      </c>
      <c r="B58" t="s">
        <v>100</v>
      </c>
      <c r="C58" t="s">
        <v>47</v>
      </c>
      <c r="D58" t="s">
        <v>68</v>
      </c>
      <c r="E58">
        <v>533</v>
      </c>
      <c r="F58" t="s">
        <v>23</v>
      </c>
      <c r="H58">
        <v>0</v>
      </c>
      <c r="I58">
        <v>0</v>
      </c>
      <c r="K58">
        <v>1</v>
      </c>
      <c r="L58" t="b">
        <v>0</v>
      </c>
      <c r="N58" t="b">
        <v>0</v>
      </c>
      <c r="O58" t="b">
        <v>0</v>
      </c>
      <c r="Q58" t="s">
        <v>69</v>
      </c>
      <c r="T58" t="s">
        <v>50</v>
      </c>
    </row>
    <row r="59" spans="1:20" hidden="1" x14ac:dyDescent="0.25">
      <c r="A59">
        <v>231982</v>
      </c>
      <c r="B59" t="s">
        <v>100</v>
      </c>
      <c r="C59" t="s">
        <v>47</v>
      </c>
      <c r="D59" t="s">
        <v>70</v>
      </c>
      <c r="E59">
        <v>533</v>
      </c>
      <c r="F59" t="s">
        <v>23</v>
      </c>
      <c r="H59">
        <v>0</v>
      </c>
      <c r="I59">
        <v>0</v>
      </c>
      <c r="K59">
        <v>1</v>
      </c>
      <c r="L59" t="b">
        <v>0</v>
      </c>
      <c r="N59" t="b">
        <v>0</v>
      </c>
      <c r="O59" t="b">
        <v>0</v>
      </c>
      <c r="Q59" t="s">
        <v>71</v>
      </c>
      <c r="T59" t="s">
        <v>50</v>
      </c>
    </row>
    <row r="60" spans="1:20" hidden="1" x14ac:dyDescent="0.25">
      <c r="A60">
        <v>231983</v>
      </c>
      <c r="B60" t="s">
        <v>100</v>
      </c>
      <c r="C60" t="s">
        <v>47</v>
      </c>
      <c r="D60" t="s">
        <v>64</v>
      </c>
      <c r="E60">
        <v>533</v>
      </c>
      <c r="F60" t="s">
        <v>23</v>
      </c>
      <c r="H60">
        <v>0</v>
      </c>
      <c r="I60">
        <v>0</v>
      </c>
      <c r="K60">
        <v>1</v>
      </c>
      <c r="L60" t="b">
        <v>0</v>
      </c>
      <c r="N60" t="b">
        <v>0</v>
      </c>
      <c r="O60" t="b">
        <v>0</v>
      </c>
      <c r="Q60" t="s">
        <v>65</v>
      </c>
      <c r="T60" t="s">
        <v>50</v>
      </c>
    </row>
    <row r="61" spans="1:20" hidden="1" x14ac:dyDescent="0.25">
      <c r="A61">
        <v>231984</v>
      </c>
      <c r="B61" t="s">
        <v>100</v>
      </c>
      <c r="C61" t="s">
        <v>47</v>
      </c>
      <c r="D61" t="s">
        <v>72</v>
      </c>
      <c r="E61">
        <v>533</v>
      </c>
      <c r="F61" t="s">
        <v>23</v>
      </c>
      <c r="H61">
        <v>0</v>
      </c>
      <c r="I61">
        <v>0</v>
      </c>
      <c r="K61">
        <v>1</v>
      </c>
      <c r="L61" t="b">
        <v>0</v>
      </c>
      <c r="N61" t="b">
        <v>0</v>
      </c>
      <c r="O61" t="b">
        <v>0</v>
      </c>
      <c r="Q61" t="s">
        <v>73</v>
      </c>
      <c r="T61" t="s">
        <v>50</v>
      </c>
    </row>
    <row r="62" spans="1:20" hidden="1" x14ac:dyDescent="0.25">
      <c r="A62">
        <v>231985</v>
      </c>
      <c r="B62" t="s">
        <v>100</v>
      </c>
      <c r="C62" t="s">
        <v>47</v>
      </c>
      <c r="D62" t="s">
        <v>66</v>
      </c>
      <c r="E62">
        <v>533</v>
      </c>
      <c r="F62" t="s">
        <v>23</v>
      </c>
      <c r="H62">
        <v>0</v>
      </c>
      <c r="I62">
        <v>0</v>
      </c>
      <c r="K62">
        <v>1</v>
      </c>
      <c r="L62" t="b">
        <v>0</v>
      </c>
      <c r="N62" t="b">
        <v>0</v>
      </c>
      <c r="O62" t="b">
        <v>0</v>
      </c>
      <c r="Q62" t="s">
        <v>67</v>
      </c>
      <c r="T62" t="s">
        <v>50</v>
      </c>
    </row>
    <row r="63" spans="1:20" hidden="1" x14ac:dyDescent="0.25">
      <c r="A63">
        <v>231986</v>
      </c>
      <c r="B63" t="s">
        <v>100</v>
      </c>
      <c r="C63" t="s">
        <v>47</v>
      </c>
      <c r="D63" t="s">
        <v>74</v>
      </c>
      <c r="E63">
        <v>533</v>
      </c>
      <c r="F63" t="s">
        <v>23</v>
      </c>
      <c r="H63">
        <v>0</v>
      </c>
      <c r="I63">
        <v>0</v>
      </c>
      <c r="K63">
        <v>1</v>
      </c>
      <c r="L63" t="b">
        <v>0</v>
      </c>
      <c r="N63" t="b">
        <v>0</v>
      </c>
      <c r="O63" t="b">
        <v>0</v>
      </c>
      <c r="Q63" t="s">
        <v>75</v>
      </c>
      <c r="T63" t="s">
        <v>50</v>
      </c>
    </row>
    <row r="64" spans="1:20" hidden="1" x14ac:dyDescent="0.25">
      <c r="A64">
        <v>231987</v>
      </c>
      <c r="B64" t="s">
        <v>100</v>
      </c>
      <c r="C64" t="s">
        <v>47</v>
      </c>
      <c r="D64" t="s">
        <v>98</v>
      </c>
      <c r="E64">
        <v>533</v>
      </c>
      <c r="F64" t="s">
        <v>23</v>
      </c>
      <c r="H64">
        <v>0</v>
      </c>
      <c r="I64">
        <v>0</v>
      </c>
      <c r="K64">
        <v>1</v>
      </c>
      <c r="L64" t="b">
        <v>0</v>
      </c>
      <c r="N64" t="b">
        <v>0</v>
      </c>
      <c r="O64" t="b">
        <v>0</v>
      </c>
      <c r="Q64" t="s">
        <v>99</v>
      </c>
      <c r="T64" t="s">
        <v>50</v>
      </c>
    </row>
    <row r="65" spans="1:20" hidden="1" x14ac:dyDescent="0.25">
      <c r="A65">
        <v>231988</v>
      </c>
      <c r="B65" t="s">
        <v>100</v>
      </c>
      <c r="C65" t="s">
        <v>85</v>
      </c>
      <c r="D65" t="s">
        <v>86</v>
      </c>
      <c r="E65">
        <v>0</v>
      </c>
      <c r="H65">
        <v>0</v>
      </c>
      <c r="I65">
        <v>0</v>
      </c>
      <c r="K65">
        <v>0</v>
      </c>
      <c r="L65" t="b">
        <v>0</v>
      </c>
      <c r="N65" t="b">
        <v>0</v>
      </c>
      <c r="O65" t="b">
        <v>0</v>
      </c>
      <c r="Q65" t="s">
        <v>87</v>
      </c>
      <c r="T65" t="s">
        <v>50</v>
      </c>
    </row>
    <row r="66" spans="1:20" hidden="1" x14ac:dyDescent="0.25">
      <c r="A66">
        <v>231989</v>
      </c>
      <c r="B66" t="s">
        <v>100</v>
      </c>
      <c r="C66" t="s">
        <v>85</v>
      </c>
      <c r="D66" t="s">
        <v>88</v>
      </c>
      <c r="E66">
        <v>0</v>
      </c>
      <c r="H66">
        <v>0</v>
      </c>
      <c r="I66">
        <v>0</v>
      </c>
      <c r="K66">
        <v>1</v>
      </c>
      <c r="L66" t="b">
        <v>0</v>
      </c>
      <c r="N66" t="b">
        <v>0</v>
      </c>
      <c r="O66" t="b">
        <v>0</v>
      </c>
      <c r="Q66" t="s">
        <v>89</v>
      </c>
      <c r="T66" t="s">
        <v>50</v>
      </c>
    </row>
    <row r="67" spans="1:20" hidden="1" x14ac:dyDescent="0.25">
      <c r="A67">
        <v>231990</v>
      </c>
      <c r="B67" t="s">
        <v>100</v>
      </c>
      <c r="C67" t="s">
        <v>85</v>
      </c>
      <c r="D67" t="s">
        <v>90</v>
      </c>
      <c r="E67">
        <v>0</v>
      </c>
      <c r="H67">
        <v>0</v>
      </c>
      <c r="I67">
        <v>0</v>
      </c>
      <c r="K67">
        <v>2</v>
      </c>
      <c r="L67" t="b">
        <v>0</v>
      </c>
      <c r="N67" t="b">
        <v>0</v>
      </c>
      <c r="O67" t="b">
        <v>0</v>
      </c>
      <c r="Q67" t="s">
        <v>91</v>
      </c>
      <c r="T67" t="s">
        <v>50</v>
      </c>
    </row>
    <row r="68" spans="1:20" hidden="1" x14ac:dyDescent="0.25">
      <c r="A68">
        <v>231991</v>
      </c>
      <c r="B68" t="s">
        <v>100</v>
      </c>
      <c r="C68" t="s">
        <v>53</v>
      </c>
      <c r="D68" t="s">
        <v>56</v>
      </c>
      <c r="E68">
        <v>0</v>
      </c>
      <c r="H68">
        <v>0</v>
      </c>
      <c r="I68">
        <v>0</v>
      </c>
      <c r="K68">
        <v>0</v>
      </c>
      <c r="L68" t="b">
        <v>0</v>
      </c>
      <c r="N68" t="b">
        <v>0</v>
      </c>
      <c r="O68" t="b">
        <v>0</v>
      </c>
      <c r="Q68" t="s">
        <v>57</v>
      </c>
      <c r="T68" t="s">
        <v>50</v>
      </c>
    </row>
    <row r="69" spans="1:20" hidden="1" x14ac:dyDescent="0.25">
      <c r="A69">
        <v>231992</v>
      </c>
      <c r="B69" t="s">
        <v>100</v>
      </c>
      <c r="C69" t="s">
        <v>53</v>
      </c>
      <c r="D69" t="s">
        <v>54</v>
      </c>
      <c r="E69">
        <v>0</v>
      </c>
      <c r="H69">
        <v>0</v>
      </c>
      <c r="I69">
        <v>0</v>
      </c>
      <c r="K69">
        <v>1</v>
      </c>
      <c r="L69" t="b">
        <v>0</v>
      </c>
      <c r="N69" t="b">
        <v>0</v>
      </c>
      <c r="O69" t="b">
        <v>0</v>
      </c>
      <c r="Q69" t="s">
        <v>55</v>
      </c>
      <c r="T69" t="s">
        <v>50</v>
      </c>
    </row>
    <row r="70" spans="1:20" hidden="1" x14ac:dyDescent="0.25">
      <c r="A70">
        <v>231993</v>
      </c>
      <c r="B70" t="s">
        <v>100</v>
      </c>
      <c r="C70" t="s">
        <v>53</v>
      </c>
      <c r="D70" t="s">
        <v>101</v>
      </c>
      <c r="E70">
        <v>110</v>
      </c>
      <c r="F70" t="s">
        <v>23</v>
      </c>
      <c r="H70">
        <v>0</v>
      </c>
      <c r="I70">
        <v>0</v>
      </c>
      <c r="K70">
        <v>2</v>
      </c>
      <c r="L70" t="b">
        <v>0</v>
      </c>
      <c r="N70" t="b">
        <v>0</v>
      </c>
      <c r="O70" t="b">
        <v>0</v>
      </c>
      <c r="Q70" t="s">
        <v>59</v>
      </c>
      <c r="T70" t="s">
        <v>50</v>
      </c>
    </row>
    <row r="71" spans="1:20" hidden="1" x14ac:dyDescent="0.25">
      <c r="A71">
        <v>231994</v>
      </c>
      <c r="B71" t="s">
        <v>100</v>
      </c>
      <c r="C71" t="s">
        <v>53</v>
      </c>
      <c r="D71" t="s">
        <v>60</v>
      </c>
      <c r="E71">
        <v>195</v>
      </c>
      <c r="F71" t="s">
        <v>23</v>
      </c>
      <c r="H71">
        <v>0</v>
      </c>
      <c r="I71">
        <v>0</v>
      </c>
      <c r="K71">
        <v>3</v>
      </c>
      <c r="L71" t="b">
        <v>0</v>
      </c>
      <c r="N71" t="b">
        <v>0</v>
      </c>
      <c r="O71" t="b">
        <v>0</v>
      </c>
      <c r="T71" t="s">
        <v>50</v>
      </c>
    </row>
    <row r="72" spans="1:20" hidden="1" x14ac:dyDescent="0.25">
      <c r="A72">
        <v>231995</v>
      </c>
      <c r="B72" t="s">
        <v>100</v>
      </c>
      <c r="C72" t="s">
        <v>53</v>
      </c>
      <c r="D72" t="s">
        <v>92</v>
      </c>
      <c r="E72">
        <v>195</v>
      </c>
      <c r="F72" t="s">
        <v>23</v>
      </c>
      <c r="H72">
        <v>0</v>
      </c>
      <c r="I72">
        <v>0</v>
      </c>
      <c r="K72">
        <v>4</v>
      </c>
      <c r="L72" t="b">
        <v>0</v>
      </c>
      <c r="N72" t="b">
        <v>0</v>
      </c>
      <c r="O72" t="b">
        <v>0</v>
      </c>
      <c r="Q72" t="s">
        <v>93</v>
      </c>
      <c r="T72" t="s">
        <v>50</v>
      </c>
    </row>
    <row r="73" spans="1:20" hidden="1" x14ac:dyDescent="0.25">
      <c r="A73">
        <v>231996</v>
      </c>
      <c r="B73" t="s">
        <v>100</v>
      </c>
      <c r="C73" t="s">
        <v>53</v>
      </c>
      <c r="D73" t="s">
        <v>94</v>
      </c>
      <c r="E73">
        <v>710</v>
      </c>
      <c r="F73" t="s">
        <v>23</v>
      </c>
      <c r="H73">
        <v>0</v>
      </c>
      <c r="I73">
        <v>0</v>
      </c>
      <c r="K73">
        <v>5</v>
      </c>
      <c r="L73" t="b">
        <v>0</v>
      </c>
      <c r="N73" t="b">
        <v>0</v>
      </c>
      <c r="O73" t="b">
        <v>0</v>
      </c>
      <c r="Q73" t="s">
        <v>95</v>
      </c>
      <c r="T73" t="s">
        <v>50</v>
      </c>
    </row>
    <row r="74" spans="1:20" hidden="1" x14ac:dyDescent="0.25">
      <c r="A74">
        <v>231997</v>
      </c>
      <c r="B74" t="s">
        <v>100</v>
      </c>
      <c r="C74" t="s">
        <v>78</v>
      </c>
      <c r="D74" t="s">
        <v>79</v>
      </c>
      <c r="E74">
        <v>0</v>
      </c>
      <c r="H74">
        <v>0</v>
      </c>
      <c r="I74">
        <v>0</v>
      </c>
      <c r="K74">
        <v>0</v>
      </c>
      <c r="L74" t="b">
        <v>0</v>
      </c>
      <c r="N74" t="b">
        <v>0</v>
      </c>
      <c r="O74" t="b">
        <v>0</v>
      </c>
      <c r="T74" t="s">
        <v>50</v>
      </c>
    </row>
    <row r="75" spans="1:20" hidden="1" x14ac:dyDescent="0.25">
      <c r="A75">
        <v>231998</v>
      </c>
      <c r="B75" t="s">
        <v>100</v>
      </c>
      <c r="C75" t="s">
        <v>78</v>
      </c>
      <c r="D75" t="s">
        <v>80</v>
      </c>
      <c r="E75">
        <v>50</v>
      </c>
      <c r="F75" t="s">
        <v>23</v>
      </c>
      <c r="H75">
        <v>0</v>
      </c>
      <c r="I75">
        <v>0</v>
      </c>
      <c r="K75">
        <v>1</v>
      </c>
      <c r="L75" t="b">
        <v>0</v>
      </c>
      <c r="N75" t="b">
        <v>0</v>
      </c>
      <c r="O75" t="b">
        <v>0</v>
      </c>
      <c r="T75" t="s">
        <v>50</v>
      </c>
    </row>
    <row r="76" spans="1:20" hidden="1" x14ac:dyDescent="0.25">
      <c r="A76">
        <v>231999</v>
      </c>
      <c r="B76" t="s">
        <v>100</v>
      </c>
      <c r="C76" t="s">
        <v>102</v>
      </c>
      <c r="D76" t="s">
        <v>103</v>
      </c>
      <c r="E76">
        <v>251</v>
      </c>
      <c r="F76" t="s">
        <v>23</v>
      </c>
      <c r="H76">
        <v>0</v>
      </c>
      <c r="I76">
        <v>0</v>
      </c>
      <c r="K76">
        <v>1</v>
      </c>
      <c r="L76" t="b">
        <v>0</v>
      </c>
      <c r="N76" t="b">
        <v>0</v>
      </c>
      <c r="O76" t="b">
        <v>0</v>
      </c>
      <c r="Q76" t="s">
        <v>104</v>
      </c>
      <c r="T76" t="s">
        <v>50</v>
      </c>
    </row>
    <row r="77" spans="1:20" hidden="1" x14ac:dyDescent="0.25">
      <c r="A77">
        <v>232000</v>
      </c>
      <c r="B77" t="s">
        <v>100</v>
      </c>
      <c r="C77" t="s">
        <v>102</v>
      </c>
      <c r="D77" t="s">
        <v>105</v>
      </c>
      <c r="E77">
        <v>0</v>
      </c>
      <c r="H77">
        <v>0</v>
      </c>
      <c r="I77">
        <v>0</v>
      </c>
      <c r="K77">
        <v>0</v>
      </c>
      <c r="L77" t="b">
        <v>0</v>
      </c>
      <c r="N77" t="b">
        <v>0</v>
      </c>
      <c r="O77" t="b">
        <v>0</v>
      </c>
      <c r="T77" t="s">
        <v>50</v>
      </c>
    </row>
    <row r="78" spans="1:20" hidden="1" x14ac:dyDescent="0.25">
      <c r="A78">
        <v>232001</v>
      </c>
      <c r="B78" t="s">
        <v>100</v>
      </c>
      <c r="C78" t="s">
        <v>102</v>
      </c>
      <c r="D78" t="s">
        <v>106</v>
      </c>
      <c r="E78">
        <v>308</v>
      </c>
      <c r="F78" t="s">
        <v>23</v>
      </c>
      <c r="H78">
        <v>0</v>
      </c>
      <c r="I78">
        <v>0</v>
      </c>
      <c r="K78">
        <v>2</v>
      </c>
      <c r="L78" t="b">
        <v>0</v>
      </c>
      <c r="N78" t="b">
        <v>0</v>
      </c>
      <c r="O78" t="b">
        <v>0</v>
      </c>
      <c r="Q78" t="s">
        <v>107</v>
      </c>
      <c r="T78" t="s">
        <v>50</v>
      </c>
    </row>
    <row r="79" spans="1:20" hidden="1" x14ac:dyDescent="0.25">
      <c r="A79">
        <v>232022</v>
      </c>
      <c r="B79" t="s">
        <v>100</v>
      </c>
      <c r="C79" t="s">
        <v>96</v>
      </c>
      <c r="D79" t="s">
        <v>97</v>
      </c>
      <c r="E79">
        <v>0</v>
      </c>
      <c r="H79">
        <v>0</v>
      </c>
      <c r="I79">
        <v>0</v>
      </c>
      <c r="K79">
        <v>0</v>
      </c>
      <c r="L79" t="b">
        <v>0</v>
      </c>
      <c r="N79" t="b">
        <v>0</v>
      </c>
      <c r="O79" t="b">
        <v>0</v>
      </c>
      <c r="T79" t="s">
        <v>50</v>
      </c>
    </row>
    <row r="80" spans="1:20" hidden="1" x14ac:dyDescent="0.25">
      <c r="A80">
        <v>232023</v>
      </c>
      <c r="B80" t="s">
        <v>100</v>
      </c>
      <c r="C80" t="s">
        <v>96</v>
      </c>
      <c r="D80" t="s">
        <v>83</v>
      </c>
      <c r="E80">
        <v>409</v>
      </c>
      <c r="F80" t="s">
        <v>23</v>
      </c>
      <c r="H80">
        <v>0</v>
      </c>
      <c r="I80">
        <v>0</v>
      </c>
      <c r="K80">
        <v>1</v>
      </c>
      <c r="L80" t="b">
        <v>0</v>
      </c>
      <c r="N80" t="b">
        <v>0</v>
      </c>
      <c r="O80" t="b">
        <v>0</v>
      </c>
      <c r="Q80" t="s">
        <v>84</v>
      </c>
      <c r="T80" t="s">
        <v>50</v>
      </c>
    </row>
    <row r="81" spans="1:20" hidden="1" x14ac:dyDescent="0.25">
      <c r="A81">
        <v>232024</v>
      </c>
      <c r="B81" t="s">
        <v>100</v>
      </c>
      <c r="C81" t="s">
        <v>96</v>
      </c>
      <c r="D81" t="s">
        <v>51</v>
      </c>
      <c r="E81">
        <v>409</v>
      </c>
      <c r="F81" t="s">
        <v>23</v>
      </c>
      <c r="H81">
        <v>0</v>
      </c>
      <c r="I81">
        <v>0</v>
      </c>
      <c r="K81">
        <v>1</v>
      </c>
      <c r="L81" t="b">
        <v>0</v>
      </c>
      <c r="N81" t="b">
        <v>0</v>
      </c>
      <c r="O81" t="b">
        <v>0</v>
      </c>
      <c r="Q81" t="s">
        <v>52</v>
      </c>
      <c r="T81" t="s">
        <v>50</v>
      </c>
    </row>
    <row r="82" spans="1:20" hidden="1" x14ac:dyDescent="0.25">
      <c r="A82">
        <v>232025</v>
      </c>
      <c r="B82" t="s">
        <v>100</v>
      </c>
      <c r="C82" t="s">
        <v>96</v>
      </c>
      <c r="D82" t="s">
        <v>48</v>
      </c>
      <c r="E82">
        <v>409</v>
      </c>
      <c r="F82" t="s">
        <v>23</v>
      </c>
      <c r="H82">
        <v>0</v>
      </c>
      <c r="I82">
        <v>0</v>
      </c>
      <c r="K82">
        <v>1</v>
      </c>
      <c r="L82" t="b">
        <v>0</v>
      </c>
      <c r="N82" t="b">
        <v>0</v>
      </c>
      <c r="O82" t="b">
        <v>0</v>
      </c>
      <c r="Q82" t="s">
        <v>49</v>
      </c>
      <c r="T82" t="s">
        <v>50</v>
      </c>
    </row>
    <row r="83" spans="1:20" hidden="1" x14ac:dyDescent="0.25">
      <c r="A83">
        <v>232026</v>
      </c>
      <c r="B83" t="s">
        <v>100</v>
      </c>
      <c r="C83" t="s">
        <v>96</v>
      </c>
      <c r="D83" t="s">
        <v>81</v>
      </c>
      <c r="E83">
        <v>409</v>
      </c>
      <c r="F83" t="s">
        <v>23</v>
      </c>
      <c r="H83">
        <v>0</v>
      </c>
      <c r="I83">
        <v>0</v>
      </c>
      <c r="K83">
        <v>1</v>
      </c>
      <c r="L83" t="b">
        <v>0</v>
      </c>
      <c r="N83" t="b">
        <v>0</v>
      </c>
      <c r="O83" t="b">
        <v>0</v>
      </c>
      <c r="Q83" t="s">
        <v>82</v>
      </c>
      <c r="T83" t="s">
        <v>50</v>
      </c>
    </row>
    <row r="84" spans="1:20" hidden="1" x14ac:dyDescent="0.25">
      <c r="A84">
        <v>232027</v>
      </c>
      <c r="B84" t="s">
        <v>100</v>
      </c>
      <c r="C84" t="s">
        <v>96</v>
      </c>
      <c r="D84" t="s">
        <v>76</v>
      </c>
      <c r="E84">
        <v>978</v>
      </c>
      <c r="F84" t="s">
        <v>23</v>
      </c>
      <c r="H84">
        <v>0</v>
      </c>
      <c r="I84">
        <v>0</v>
      </c>
      <c r="K84">
        <v>2</v>
      </c>
      <c r="L84" t="b">
        <v>0</v>
      </c>
      <c r="N84" t="b">
        <v>0</v>
      </c>
      <c r="O84" t="b">
        <v>0</v>
      </c>
      <c r="Q84" t="s">
        <v>77</v>
      </c>
      <c r="T84" t="s">
        <v>50</v>
      </c>
    </row>
    <row r="85" spans="1:20" hidden="1" x14ac:dyDescent="0.25">
      <c r="A85">
        <v>232028</v>
      </c>
      <c r="B85" t="s">
        <v>100</v>
      </c>
      <c r="C85" t="s">
        <v>96</v>
      </c>
      <c r="D85" t="s">
        <v>62</v>
      </c>
      <c r="E85">
        <v>978</v>
      </c>
      <c r="F85" t="s">
        <v>23</v>
      </c>
      <c r="H85">
        <v>0</v>
      </c>
      <c r="I85">
        <v>0</v>
      </c>
      <c r="K85">
        <v>3</v>
      </c>
      <c r="L85" t="b">
        <v>0</v>
      </c>
      <c r="N85" t="b">
        <v>0</v>
      </c>
      <c r="O85" t="b">
        <v>0</v>
      </c>
      <c r="Q85" t="s">
        <v>63</v>
      </c>
      <c r="T85" t="s">
        <v>50</v>
      </c>
    </row>
    <row r="86" spans="1:20" hidden="1" x14ac:dyDescent="0.25">
      <c r="A86">
        <v>232029</v>
      </c>
      <c r="B86" t="s">
        <v>100</v>
      </c>
      <c r="C86" t="s">
        <v>96</v>
      </c>
      <c r="D86" t="s">
        <v>68</v>
      </c>
      <c r="E86">
        <v>978</v>
      </c>
      <c r="F86" t="s">
        <v>23</v>
      </c>
      <c r="H86">
        <v>0</v>
      </c>
      <c r="I86">
        <v>0</v>
      </c>
      <c r="K86">
        <v>3</v>
      </c>
      <c r="L86" t="b">
        <v>0</v>
      </c>
      <c r="N86" t="b">
        <v>0</v>
      </c>
      <c r="O86" t="b">
        <v>0</v>
      </c>
      <c r="Q86" t="s">
        <v>69</v>
      </c>
      <c r="T86" t="s">
        <v>50</v>
      </c>
    </row>
    <row r="87" spans="1:20" hidden="1" x14ac:dyDescent="0.25">
      <c r="A87">
        <v>232030</v>
      </c>
      <c r="B87" t="s">
        <v>100</v>
      </c>
      <c r="C87" t="s">
        <v>96</v>
      </c>
      <c r="D87" t="s">
        <v>70</v>
      </c>
      <c r="E87">
        <v>978</v>
      </c>
      <c r="F87" t="s">
        <v>23</v>
      </c>
      <c r="H87">
        <v>0</v>
      </c>
      <c r="I87">
        <v>0</v>
      </c>
      <c r="K87">
        <v>3</v>
      </c>
      <c r="L87" t="b">
        <v>0</v>
      </c>
      <c r="N87" t="b">
        <v>0</v>
      </c>
      <c r="O87" t="b">
        <v>0</v>
      </c>
      <c r="Q87" t="s">
        <v>71</v>
      </c>
      <c r="T87" t="s">
        <v>50</v>
      </c>
    </row>
    <row r="88" spans="1:20" hidden="1" x14ac:dyDescent="0.25">
      <c r="A88">
        <v>232031</v>
      </c>
      <c r="B88" t="s">
        <v>100</v>
      </c>
      <c r="C88" t="s">
        <v>96</v>
      </c>
      <c r="D88" t="s">
        <v>64</v>
      </c>
      <c r="E88">
        <v>978</v>
      </c>
      <c r="F88" t="s">
        <v>23</v>
      </c>
      <c r="H88">
        <v>0</v>
      </c>
      <c r="I88">
        <v>0</v>
      </c>
      <c r="K88">
        <v>3</v>
      </c>
      <c r="L88" t="b">
        <v>0</v>
      </c>
      <c r="N88" t="b">
        <v>0</v>
      </c>
      <c r="O88" t="b">
        <v>0</v>
      </c>
      <c r="Q88" t="s">
        <v>65</v>
      </c>
      <c r="T88" t="s">
        <v>50</v>
      </c>
    </row>
    <row r="89" spans="1:20" hidden="1" x14ac:dyDescent="0.25">
      <c r="A89">
        <v>232032</v>
      </c>
      <c r="B89" t="s">
        <v>100</v>
      </c>
      <c r="C89" t="s">
        <v>96</v>
      </c>
      <c r="D89" t="s">
        <v>72</v>
      </c>
      <c r="E89">
        <v>978</v>
      </c>
      <c r="F89" t="s">
        <v>23</v>
      </c>
      <c r="H89">
        <v>0</v>
      </c>
      <c r="I89">
        <v>0</v>
      </c>
      <c r="K89">
        <v>3</v>
      </c>
      <c r="L89" t="b">
        <v>0</v>
      </c>
      <c r="N89" t="b">
        <v>0</v>
      </c>
      <c r="O89" t="b">
        <v>0</v>
      </c>
      <c r="Q89" t="s">
        <v>73</v>
      </c>
      <c r="T89" t="s">
        <v>50</v>
      </c>
    </row>
    <row r="90" spans="1:20" hidden="1" x14ac:dyDescent="0.25">
      <c r="A90">
        <v>232033</v>
      </c>
      <c r="B90" t="s">
        <v>100</v>
      </c>
      <c r="C90" t="s">
        <v>96</v>
      </c>
      <c r="D90" t="s">
        <v>66</v>
      </c>
      <c r="E90">
        <v>978</v>
      </c>
      <c r="F90" t="s">
        <v>23</v>
      </c>
      <c r="H90">
        <v>0</v>
      </c>
      <c r="I90">
        <v>0</v>
      </c>
      <c r="K90">
        <v>3</v>
      </c>
      <c r="L90" t="b">
        <v>0</v>
      </c>
      <c r="N90" t="b">
        <v>0</v>
      </c>
      <c r="O90" t="b">
        <v>0</v>
      </c>
      <c r="Q90" t="s">
        <v>67</v>
      </c>
      <c r="T90" t="s">
        <v>50</v>
      </c>
    </row>
    <row r="91" spans="1:20" hidden="1" x14ac:dyDescent="0.25">
      <c r="A91">
        <v>232034</v>
      </c>
      <c r="B91" t="s">
        <v>100</v>
      </c>
      <c r="C91" t="s">
        <v>96</v>
      </c>
      <c r="D91" t="s">
        <v>74</v>
      </c>
      <c r="E91">
        <v>978</v>
      </c>
      <c r="F91" t="s">
        <v>23</v>
      </c>
      <c r="H91">
        <v>0</v>
      </c>
      <c r="I91">
        <v>0</v>
      </c>
      <c r="K91">
        <v>3</v>
      </c>
      <c r="L91" t="b">
        <v>0</v>
      </c>
      <c r="N91" t="b">
        <v>0</v>
      </c>
      <c r="O91" t="b">
        <v>0</v>
      </c>
      <c r="Q91" t="s">
        <v>75</v>
      </c>
      <c r="T91" t="s">
        <v>50</v>
      </c>
    </row>
    <row r="92" spans="1:20" hidden="1" x14ac:dyDescent="0.25">
      <c r="A92">
        <v>232035</v>
      </c>
      <c r="B92" t="s">
        <v>100</v>
      </c>
      <c r="C92" t="s">
        <v>96</v>
      </c>
      <c r="D92" t="s">
        <v>98</v>
      </c>
      <c r="E92">
        <v>978</v>
      </c>
      <c r="F92" t="s">
        <v>23</v>
      </c>
      <c r="H92">
        <v>0</v>
      </c>
      <c r="I92">
        <v>0</v>
      </c>
      <c r="K92">
        <v>3</v>
      </c>
      <c r="L92" t="b">
        <v>0</v>
      </c>
      <c r="N92" t="b">
        <v>0</v>
      </c>
      <c r="O92" t="b">
        <v>0</v>
      </c>
      <c r="Q92" t="s">
        <v>99</v>
      </c>
      <c r="T92" t="s">
        <v>50</v>
      </c>
    </row>
    <row r="93" spans="1:20" hidden="1" x14ac:dyDescent="0.25">
      <c r="A93">
        <v>232045</v>
      </c>
      <c r="B93" t="s">
        <v>108</v>
      </c>
      <c r="C93" t="s">
        <v>47</v>
      </c>
      <c r="D93" t="s">
        <v>83</v>
      </c>
      <c r="E93">
        <v>0</v>
      </c>
      <c r="H93">
        <v>0</v>
      </c>
      <c r="I93">
        <v>0</v>
      </c>
      <c r="K93">
        <v>0</v>
      </c>
      <c r="L93" t="b">
        <v>0</v>
      </c>
      <c r="N93" t="b">
        <v>0</v>
      </c>
      <c r="O93" t="b">
        <v>0</v>
      </c>
      <c r="Q93" t="s">
        <v>84</v>
      </c>
      <c r="T93" t="s">
        <v>50</v>
      </c>
    </row>
    <row r="94" spans="1:20" hidden="1" x14ac:dyDescent="0.25">
      <c r="A94">
        <v>232046</v>
      </c>
      <c r="B94" t="s">
        <v>108</v>
      </c>
      <c r="C94" t="s">
        <v>47</v>
      </c>
      <c r="D94" t="s">
        <v>51</v>
      </c>
      <c r="E94">
        <v>0</v>
      </c>
      <c r="H94">
        <v>0</v>
      </c>
      <c r="I94">
        <v>0</v>
      </c>
      <c r="K94">
        <v>0</v>
      </c>
      <c r="L94" t="b">
        <v>0</v>
      </c>
      <c r="N94" t="b">
        <v>0</v>
      </c>
      <c r="O94" t="b">
        <v>0</v>
      </c>
      <c r="Q94" t="s">
        <v>52</v>
      </c>
      <c r="T94" t="s">
        <v>50</v>
      </c>
    </row>
    <row r="95" spans="1:20" hidden="1" x14ac:dyDescent="0.25">
      <c r="A95">
        <v>232047</v>
      </c>
      <c r="B95" t="s">
        <v>108</v>
      </c>
      <c r="C95" t="s">
        <v>47</v>
      </c>
      <c r="D95" t="s">
        <v>48</v>
      </c>
      <c r="E95">
        <v>0</v>
      </c>
      <c r="H95">
        <v>0</v>
      </c>
      <c r="I95">
        <v>0</v>
      </c>
      <c r="K95">
        <v>0</v>
      </c>
      <c r="L95" t="b">
        <v>0</v>
      </c>
      <c r="N95" t="b">
        <v>0</v>
      </c>
      <c r="O95" t="b">
        <v>0</v>
      </c>
      <c r="Q95" t="s">
        <v>49</v>
      </c>
      <c r="T95" t="s">
        <v>50</v>
      </c>
    </row>
    <row r="96" spans="1:20" hidden="1" x14ac:dyDescent="0.25">
      <c r="A96">
        <v>232048</v>
      </c>
      <c r="B96" t="s">
        <v>108</v>
      </c>
      <c r="C96" t="s">
        <v>47</v>
      </c>
      <c r="D96" t="s">
        <v>81</v>
      </c>
      <c r="E96">
        <v>0</v>
      </c>
      <c r="H96">
        <v>0</v>
      </c>
      <c r="I96">
        <v>0</v>
      </c>
      <c r="K96">
        <v>0</v>
      </c>
      <c r="L96" t="b">
        <v>0</v>
      </c>
      <c r="N96" t="b">
        <v>0</v>
      </c>
      <c r="O96" t="b">
        <v>0</v>
      </c>
      <c r="Q96" t="s">
        <v>82</v>
      </c>
      <c r="T96" t="s">
        <v>50</v>
      </c>
    </row>
    <row r="97" spans="1:20" hidden="1" x14ac:dyDescent="0.25">
      <c r="A97">
        <v>232049</v>
      </c>
      <c r="B97" t="s">
        <v>108</v>
      </c>
      <c r="C97" t="s">
        <v>47</v>
      </c>
      <c r="D97" t="s">
        <v>76</v>
      </c>
      <c r="E97">
        <v>533</v>
      </c>
      <c r="F97" t="s">
        <v>23</v>
      </c>
      <c r="H97">
        <v>0</v>
      </c>
      <c r="I97">
        <v>0</v>
      </c>
      <c r="K97">
        <v>1</v>
      </c>
      <c r="L97" t="b">
        <v>0</v>
      </c>
      <c r="N97" t="b">
        <v>0</v>
      </c>
      <c r="O97" t="b">
        <v>0</v>
      </c>
      <c r="Q97" t="s">
        <v>77</v>
      </c>
      <c r="T97" t="s">
        <v>50</v>
      </c>
    </row>
    <row r="98" spans="1:20" hidden="1" x14ac:dyDescent="0.25">
      <c r="A98">
        <v>232050</v>
      </c>
      <c r="B98" t="s">
        <v>108</v>
      </c>
      <c r="C98" t="s">
        <v>47</v>
      </c>
      <c r="D98" t="s">
        <v>62</v>
      </c>
      <c r="E98">
        <v>533</v>
      </c>
      <c r="F98" t="s">
        <v>23</v>
      </c>
      <c r="H98">
        <v>0</v>
      </c>
      <c r="I98">
        <v>0</v>
      </c>
      <c r="K98">
        <v>2</v>
      </c>
      <c r="L98" t="b">
        <v>0</v>
      </c>
      <c r="N98" t="b">
        <v>0</v>
      </c>
      <c r="O98" t="b">
        <v>0</v>
      </c>
      <c r="Q98" t="s">
        <v>63</v>
      </c>
      <c r="T98" t="s">
        <v>50</v>
      </c>
    </row>
    <row r="99" spans="1:20" hidden="1" x14ac:dyDescent="0.25">
      <c r="A99">
        <v>232051</v>
      </c>
      <c r="B99" t="s">
        <v>108</v>
      </c>
      <c r="C99" t="s">
        <v>47</v>
      </c>
      <c r="D99" t="s">
        <v>68</v>
      </c>
      <c r="E99">
        <v>533</v>
      </c>
      <c r="F99" t="s">
        <v>23</v>
      </c>
      <c r="H99">
        <v>0</v>
      </c>
      <c r="I99">
        <v>0</v>
      </c>
      <c r="K99">
        <v>2</v>
      </c>
      <c r="L99" t="b">
        <v>0</v>
      </c>
      <c r="N99" t="b">
        <v>0</v>
      </c>
      <c r="O99" t="b">
        <v>0</v>
      </c>
      <c r="Q99" t="s">
        <v>69</v>
      </c>
      <c r="T99" t="s">
        <v>50</v>
      </c>
    </row>
    <row r="100" spans="1:20" hidden="1" x14ac:dyDescent="0.25">
      <c r="A100">
        <v>232052</v>
      </c>
      <c r="B100" t="s">
        <v>108</v>
      </c>
      <c r="C100" t="s">
        <v>47</v>
      </c>
      <c r="D100" t="s">
        <v>70</v>
      </c>
      <c r="E100">
        <v>533</v>
      </c>
      <c r="F100" t="s">
        <v>23</v>
      </c>
      <c r="H100">
        <v>0</v>
      </c>
      <c r="I100">
        <v>0</v>
      </c>
      <c r="K100">
        <v>2</v>
      </c>
      <c r="L100" t="b">
        <v>0</v>
      </c>
      <c r="N100" t="b">
        <v>0</v>
      </c>
      <c r="O100" t="b">
        <v>0</v>
      </c>
      <c r="Q100" t="s">
        <v>71</v>
      </c>
      <c r="T100" t="s">
        <v>50</v>
      </c>
    </row>
    <row r="101" spans="1:20" hidden="1" x14ac:dyDescent="0.25">
      <c r="A101">
        <v>232053</v>
      </c>
      <c r="B101" t="s">
        <v>108</v>
      </c>
      <c r="C101" t="s">
        <v>47</v>
      </c>
      <c r="D101" t="s">
        <v>64</v>
      </c>
      <c r="E101">
        <v>533</v>
      </c>
      <c r="F101" t="s">
        <v>23</v>
      </c>
      <c r="H101">
        <v>0</v>
      </c>
      <c r="I101">
        <v>0</v>
      </c>
      <c r="K101">
        <v>2</v>
      </c>
      <c r="L101" t="b">
        <v>0</v>
      </c>
      <c r="N101" t="b">
        <v>0</v>
      </c>
      <c r="O101" t="b">
        <v>0</v>
      </c>
      <c r="Q101" t="s">
        <v>65</v>
      </c>
      <c r="T101" t="s">
        <v>50</v>
      </c>
    </row>
    <row r="102" spans="1:20" hidden="1" x14ac:dyDescent="0.25">
      <c r="A102">
        <v>232054</v>
      </c>
      <c r="B102" t="s">
        <v>108</v>
      </c>
      <c r="C102" t="s">
        <v>47</v>
      </c>
      <c r="D102" t="s">
        <v>72</v>
      </c>
      <c r="E102">
        <v>533</v>
      </c>
      <c r="F102" t="s">
        <v>23</v>
      </c>
      <c r="H102">
        <v>0</v>
      </c>
      <c r="I102">
        <v>0</v>
      </c>
      <c r="K102">
        <v>2</v>
      </c>
      <c r="L102" t="b">
        <v>0</v>
      </c>
      <c r="N102" t="b">
        <v>0</v>
      </c>
      <c r="O102" t="b">
        <v>0</v>
      </c>
      <c r="Q102" t="s">
        <v>73</v>
      </c>
      <c r="T102" t="s">
        <v>50</v>
      </c>
    </row>
    <row r="103" spans="1:20" hidden="1" x14ac:dyDescent="0.25">
      <c r="A103">
        <v>232055</v>
      </c>
      <c r="B103" t="s">
        <v>108</v>
      </c>
      <c r="C103" t="s">
        <v>47</v>
      </c>
      <c r="D103" t="s">
        <v>66</v>
      </c>
      <c r="E103">
        <v>533</v>
      </c>
      <c r="F103" t="s">
        <v>23</v>
      </c>
      <c r="H103">
        <v>0</v>
      </c>
      <c r="I103">
        <v>0</v>
      </c>
      <c r="K103">
        <v>2</v>
      </c>
      <c r="L103" t="b">
        <v>0</v>
      </c>
      <c r="N103" t="b">
        <v>0</v>
      </c>
      <c r="O103" t="b">
        <v>0</v>
      </c>
      <c r="Q103" t="s">
        <v>67</v>
      </c>
      <c r="T103" t="s">
        <v>50</v>
      </c>
    </row>
    <row r="104" spans="1:20" hidden="1" x14ac:dyDescent="0.25">
      <c r="A104">
        <v>232056</v>
      </c>
      <c r="B104" t="s">
        <v>108</v>
      </c>
      <c r="C104" t="s">
        <v>47</v>
      </c>
      <c r="D104" t="s">
        <v>74</v>
      </c>
      <c r="E104">
        <v>533</v>
      </c>
      <c r="F104" t="s">
        <v>23</v>
      </c>
      <c r="H104">
        <v>0</v>
      </c>
      <c r="I104">
        <v>0</v>
      </c>
      <c r="K104">
        <v>2</v>
      </c>
      <c r="L104" t="b">
        <v>0</v>
      </c>
      <c r="N104" t="b">
        <v>0</v>
      </c>
      <c r="O104" t="b">
        <v>0</v>
      </c>
      <c r="Q104" t="s">
        <v>75</v>
      </c>
      <c r="T104" t="s">
        <v>50</v>
      </c>
    </row>
    <row r="105" spans="1:20" hidden="1" x14ac:dyDescent="0.25">
      <c r="A105">
        <v>232057</v>
      </c>
      <c r="B105" t="s">
        <v>108</v>
      </c>
      <c r="C105" t="s">
        <v>47</v>
      </c>
      <c r="D105" t="s">
        <v>98</v>
      </c>
      <c r="E105">
        <v>533</v>
      </c>
      <c r="F105" t="s">
        <v>23</v>
      </c>
      <c r="H105">
        <v>0</v>
      </c>
      <c r="I105">
        <v>0</v>
      </c>
      <c r="K105">
        <v>2</v>
      </c>
      <c r="L105" t="b">
        <v>0</v>
      </c>
      <c r="N105" t="b">
        <v>0</v>
      </c>
      <c r="O105" t="b">
        <v>0</v>
      </c>
      <c r="Q105" t="s">
        <v>99</v>
      </c>
      <c r="T105" t="s">
        <v>50</v>
      </c>
    </row>
    <row r="106" spans="1:20" hidden="1" x14ac:dyDescent="0.25">
      <c r="A106">
        <v>232058</v>
      </c>
      <c r="B106" t="s">
        <v>108</v>
      </c>
      <c r="C106" t="s">
        <v>85</v>
      </c>
      <c r="D106" t="s">
        <v>86</v>
      </c>
      <c r="E106">
        <v>0</v>
      </c>
      <c r="H106">
        <v>0</v>
      </c>
      <c r="I106">
        <v>0</v>
      </c>
      <c r="K106">
        <v>0</v>
      </c>
      <c r="L106" t="b">
        <v>0</v>
      </c>
      <c r="N106" t="b">
        <v>0</v>
      </c>
      <c r="O106" t="b">
        <v>0</v>
      </c>
      <c r="Q106" t="s">
        <v>87</v>
      </c>
      <c r="T106" t="s">
        <v>50</v>
      </c>
    </row>
    <row r="107" spans="1:20" hidden="1" x14ac:dyDescent="0.25">
      <c r="A107">
        <v>232059</v>
      </c>
      <c r="B107" t="s">
        <v>108</v>
      </c>
      <c r="C107" t="s">
        <v>85</v>
      </c>
      <c r="D107" t="s">
        <v>88</v>
      </c>
      <c r="E107">
        <v>0</v>
      </c>
      <c r="H107">
        <v>0</v>
      </c>
      <c r="I107">
        <v>0</v>
      </c>
      <c r="K107">
        <v>1</v>
      </c>
      <c r="L107" t="b">
        <v>0</v>
      </c>
      <c r="N107" t="b">
        <v>0</v>
      </c>
      <c r="O107" t="b">
        <v>0</v>
      </c>
      <c r="Q107" t="s">
        <v>89</v>
      </c>
      <c r="T107" t="s">
        <v>50</v>
      </c>
    </row>
    <row r="108" spans="1:20" hidden="1" x14ac:dyDescent="0.25">
      <c r="A108">
        <v>232060</v>
      </c>
      <c r="B108" t="s">
        <v>108</v>
      </c>
      <c r="C108" t="s">
        <v>85</v>
      </c>
      <c r="D108" t="s">
        <v>90</v>
      </c>
      <c r="E108">
        <v>0</v>
      </c>
      <c r="H108">
        <v>0</v>
      </c>
      <c r="I108">
        <v>0</v>
      </c>
      <c r="K108">
        <v>2</v>
      </c>
      <c r="L108" t="b">
        <v>0</v>
      </c>
      <c r="N108" t="b">
        <v>0</v>
      </c>
      <c r="O108" t="b">
        <v>0</v>
      </c>
      <c r="Q108" t="s">
        <v>91</v>
      </c>
      <c r="T108" t="s">
        <v>50</v>
      </c>
    </row>
    <row r="109" spans="1:20" hidden="1" x14ac:dyDescent="0.25">
      <c r="A109">
        <v>232061</v>
      </c>
      <c r="B109" t="s">
        <v>108</v>
      </c>
      <c r="C109" t="s">
        <v>53</v>
      </c>
      <c r="D109" t="s">
        <v>56</v>
      </c>
      <c r="E109">
        <v>0</v>
      </c>
      <c r="H109">
        <v>0</v>
      </c>
      <c r="I109">
        <v>0</v>
      </c>
      <c r="K109">
        <v>0</v>
      </c>
      <c r="L109" t="b">
        <v>0</v>
      </c>
      <c r="N109" t="b">
        <v>0</v>
      </c>
      <c r="O109" t="b">
        <v>0</v>
      </c>
      <c r="Q109" t="s">
        <v>57</v>
      </c>
      <c r="T109" t="s">
        <v>50</v>
      </c>
    </row>
    <row r="110" spans="1:20" hidden="1" x14ac:dyDescent="0.25">
      <c r="A110">
        <v>232062</v>
      </c>
      <c r="B110" t="s">
        <v>108</v>
      </c>
      <c r="C110" t="s">
        <v>53</v>
      </c>
      <c r="D110" t="s">
        <v>54</v>
      </c>
      <c r="E110">
        <v>0</v>
      </c>
      <c r="H110">
        <v>0</v>
      </c>
      <c r="I110">
        <v>0</v>
      </c>
      <c r="K110">
        <v>1</v>
      </c>
      <c r="L110" t="b">
        <v>0</v>
      </c>
      <c r="N110" t="b">
        <v>0</v>
      </c>
      <c r="O110" t="b">
        <v>0</v>
      </c>
      <c r="T110" t="s">
        <v>50</v>
      </c>
    </row>
    <row r="111" spans="1:20" hidden="1" x14ac:dyDescent="0.25">
      <c r="A111">
        <v>232063</v>
      </c>
      <c r="B111" t="s">
        <v>108</v>
      </c>
      <c r="C111" t="s">
        <v>53</v>
      </c>
      <c r="D111" t="s">
        <v>101</v>
      </c>
      <c r="E111">
        <v>110</v>
      </c>
      <c r="F111" t="s">
        <v>23</v>
      </c>
      <c r="H111">
        <v>0</v>
      </c>
      <c r="I111">
        <v>0</v>
      </c>
      <c r="K111">
        <v>2</v>
      </c>
      <c r="L111" t="b">
        <v>0</v>
      </c>
      <c r="N111" t="b">
        <v>0</v>
      </c>
      <c r="O111" t="b">
        <v>0</v>
      </c>
      <c r="Q111" t="s">
        <v>59</v>
      </c>
      <c r="T111" t="s">
        <v>50</v>
      </c>
    </row>
    <row r="112" spans="1:20" hidden="1" x14ac:dyDescent="0.25">
      <c r="A112">
        <v>232064</v>
      </c>
      <c r="B112" t="s">
        <v>108</v>
      </c>
      <c r="C112" t="s">
        <v>53</v>
      </c>
      <c r="D112" t="s">
        <v>60</v>
      </c>
      <c r="E112">
        <v>195</v>
      </c>
      <c r="F112" t="s">
        <v>23</v>
      </c>
      <c r="H112">
        <v>0</v>
      </c>
      <c r="I112">
        <v>0</v>
      </c>
      <c r="K112">
        <v>3</v>
      </c>
      <c r="L112" t="b">
        <v>0</v>
      </c>
      <c r="N112" t="b">
        <v>0</v>
      </c>
      <c r="O112" t="b">
        <v>0</v>
      </c>
      <c r="Q112" t="s">
        <v>61</v>
      </c>
      <c r="T112" t="s">
        <v>50</v>
      </c>
    </row>
    <row r="113" spans="1:20" hidden="1" x14ac:dyDescent="0.25">
      <c r="A113">
        <v>232065</v>
      </c>
      <c r="B113" t="s">
        <v>108</v>
      </c>
      <c r="C113" t="s">
        <v>53</v>
      </c>
      <c r="D113" t="s">
        <v>92</v>
      </c>
      <c r="E113">
        <v>195</v>
      </c>
      <c r="F113" t="s">
        <v>23</v>
      </c>
      <c r="H113">
        <v>0</v>
      </c>
      <c r="I113">
        <v>0</v>
      </c>
      <c r="K113">
        <v>4</v>
      </c>
      <c r="L113" t="b">
        <v>0</v>
      </c>
      <c r="N113" t="b">
        <v>0</v>
      </c>
      <c r="O113" t="b">
        <v>0</v>
      </c>
      <c r="Q113" t="s">
        <v>93</v>
      </c>
      <c r="T113" t="s">
        <v>50</v>
      </c>
    </row>
    <row r="114" spans="1:20" hidden="1" x14ac:dyDescent="0.25">
      <c r="A114">
        <v>232066</v>
      </c>
      <c r="B114" t="s">
        <v>108</v>
      </c>
      <c r="C114" t="s">
        <v>53</v>
      </c>
      <c r="D114" t="s">
        <v>94</v>
      </c>
      <c r="E114">
        <v>710</v>
      </c>
      <c r="F114" t="s">
        <v>23</v>
      </c>
      <c r="H114">
        <v>0</v>
      </c>
      <c r="I114">
        <v>0</v>
      </c>
      <c r="K114">
        <v>5</v>
      </c>
      <c r="L114" t="b">
        <v>0</v>
      </c>
      <c r="N114" t="b">
        <v>0</v>
      </c>
      <c r="O114" t="b">
        <v>0</v>
      </c>
      <c r="Q114" t="s">
        <v>95</v>
      </c>
      <c r="T114" t="s">
        <v>50</v>
      </c>
    </row>
    <row r="115" spans="1:20" hidden="1" x14ac:dyDescent="0.25">
      <c r="A115">
        <v>232067</v>
      </c>
      <c r="B115" t="s">
        <v>108</v>
      </c>
      <c r="C115" t="s">
        <v>102</v>
      </c>
      <c r="D115" t="s">
        <v>105</v>
      </c>
      <c r="E115">
        <v>0</v>
      </c>
      <c r="H115">
        <v>0</v>
      </c>
      <c r="I115">
        <v>0</v>
      </c>
      <c r="K115">
        <v>0</v>
      </c>
      <c r="L115" t="b">
        <v>0</v>
      </c>
      <c r="N115" t="b">
        <v>0</v>
      </c>
      <c r="O115" t="b">
        <v>0</v>
      </c>
      <c r="T115" t="s">
        <v>50</v>
      </c>
    </row>
    <row r="116" spans="1:20" hidden="1" x14ac:dyDescent="0.25">
      <c r="A116">
        <v>232068</v>
      </c>
      <c r="B116" t="s">
        <v>108</v>
      </c>
      <c r="C116" t="s">
        <v>102</v>
      </c>
      <c r="D116" t="s">
        <v>103</v>
      </c>
      <c r="E116">
        <v>251</v>
      </c>
      <c r="F116" t="s">
        <v>23</v>
      </c>
      <c r="H116">
        <v>0</v>
      </c>
      <c r="I116">
        <v>0</v>
      </c>
      <c r="K116">
        <v>1</v>
      </c>
      <c r="L116" t="b">
        <v>0</v>
      </c>
      <c r="N116" t="b">
        <v>0</v>
      </c>
      <c r="O116" t="b">
        <v>0</v>
      </c>
      <c r="T116" t="s">
        <v>50</v>
      </c>
    </row>
    <row r="117" spans="1:20" hidden="1" x14ac:dyDescent="0.25">
      <c r="A117">
        <v>232069</v>
      </c>
      <c r="B117" t="s">
        <v>108</v>
      </c>
      <c r="C117" t="s">
        <v>102</v>
      </c>
      <c r="D117" t="s">
        <v>106</v>
      </c>
      <c r="E117">
        <v>308</v>
      </c>
      <c r="F117" t="s">
        <v>23</v>
      </c>
      <c r="H117">
        <v>0</v>
      </c>
      <c r="I117">
        <v>0</v>
      </c>
      <c r="K117">
        <v>2</v>
      </c>
      <c r="L117" t="b">
        <v>0</v>
      </c>
      <c r="N117" t="b">
        <v>0</v>
      </c>
      <c r="O117" t="b">
        <v>0</v>
      </c>
      <c r="T117" t="s">
        <v>50</v>
      </c>
    </row>
    <row r="118" spans="1:20" hidden="1" x14ac:dyDescent="0.25">
      <c r="A118">
        <v>232070</v>
      </c>
      <c r="B118" t="s">
        <v>108</v>
      </c>
      <c r="C118" t="s">
        <v>78</v>
      </c>
      <c r="D118" t="s">
        <v>79</v>
      </c>
      <c r="E118">
        <v>0</v>
      </c>
      <c r="H118">
        <v>0</v>
      </c>
      <c r="I118">
        <v>0</v>
      </c>
      <c r="K118">
        <v>0</v>
      </c>
      <c r="L118" t="b">
        <v>0</v>
      </c>
      <c r="N118" t="b">
        <v>0</v>
      </c>
      <c r="O118" t="b">
        <v>0</v>
      </c>
      <c r="T118" t="s">
        <v>50</v>
      </c>
    </row>
    <row r="119" spans="1:20" hidden="1" x14ac:dyDescent="0.25">
      <c r="A119">
        <v>232071</v>
      </c>
      <c r="B119" t="s">
        <v>108</v>
      </c>
      <c r="C119" t="s">
        <v>78</v>
      </c>
      <c r="D119" t="s">
        <v>80</v>
      </c>
      <c r="E119">
        <v>50</v>
      </c>
      <c r="F119" t="s">
        <v>23</v>
      </c>
      <c r="H119">
        <v>0</v>
      </c>
      <c r="I119">
        <v>0</v>
      </c>
      <c r="K119">
        <v>1</v>
      </c>
      <c r="L119" t="b">
        <v>0</v>
      </c>
      <c r="N119" t="b">
        <v>0</v>
      </c>
      <c r="O119" t="b">
        <v>0</v>
      </c>
      <c r="T119" t="s">
        <v>50</v>
      </c>
    </row>
    <row r="120" spans="1:20" hidden="1" x14ac:dyDescent="0.25">
      <c r="A120">
        <v>232072</v>
      </c>
      <c r="B120" t="s">
        <v>108</v>
      </c>
      <c r="C120" t="s">
        <v>96</v>
      </c>
      <c r="D120" t="s">
        <v>97</v>
      </c>
      <c r="E120">
        <v>0</v>
      </c>
      <c r="H120">
        <v>0</v>
      </c>
      <c r="I120">
        <v>0</v>
      </c>
      <c r="K120">
        <v>0</v>
      </c>
      <c r="L120" t="b">
        <v>0</v>
      </c>
      <c r="N120" t="b">
        <v>0</v>
      </c>
      <c r="O120" t="b">
        <v>0</v>
      </c>
      <c r="T120" t="s">
        <v>50</v>
      </c>
    </row>
    <row r="121" spans="1:20" hidden="1" x14ac:dyDescent="0.25">
      <c r="A121">
        <v>232073</v>
      </c>
      <c r="B121" t="s">
        <v>108</v>
      </c>
      <c r="C121" t="s">
        <v>96</v>
      </c>
      <c r="D121" t="s">
        <v>83</v>
      </c>
      <c r="E121">
        <v>399</v>
      </c>
      <c r="F121" t="s">
        <v>23</v>
      </c>
      <c r="H121">
        <v>0</v>
      </c>
      <c r="I121">
        <v>0</v>
      </c>
      <c r="K121">
        <v>1</v>
      </c>
      <c r="L121" t="b">
        <v>0</v>
      </c>
      <c r="N121" t="b">
        <v>0</v>
      </c>
      <c r="O121" t="b">
        <v>0</v>
      </c>
      <c r="Q121" t="s">
        <v>84</v>
      </c>
      <c r="T121" t="s">
        <v>50</v>
      </c>
    </row>
    <row r="122" spans="1:20" hidden="1" x14ac:dyDescent="0.25">
      <c r="A122">
        <v>232074</v>
      </c>
      <c r="B122" t="s">
        <v>108</v>
      </c>
      <c r="C122" t="s">
        <v>96</v>
      </c>
      <c r="D122" t="s">
        <v>51</v>
      </c>
      <c r="E122">
        <v>399</v>
      </c>
      <c r="F122" t="s">
        <v>23</v>
      </c>
      <c r="H122">
        <v>0</v>
      </c>
      <c r="I122">
        <v>0</v>
      </c>
      <c r="K122">
        <v>1</v>
      </c>
      <c r="L122" t="b">
        <v>0</v>
      </c>
      <c r="N122" t="b">
        <v>0</v>
      </c>
      <c r="O122" t="b">
        <v>0</v>
      </c>
      <c r="Q122" t="s">
        <v>52</v>
      </c>
      <c r="T122" t="s">
        <v>50</v>
      </c>
    </row>
    <row r="123" spans="1:20" hidden="1" x14ac:dyDescent="0.25">
      <c r="A123">
        <v>232075</v>
      </c>
      <c r="B123" t="s">
        <v>108</v>
      </c>
      <c r="C123" t="s">
        <v>96</v>
      </c>
      <c r="D123" t="s">
        <v>48</v>
      </c>
      <c r="E123">
        <v>399</v>
      </c>
      <c r="F123" t="s">
        <v>23</v>
      </c>
      <c r="H123">
        <v>0</v>
      </c>
      <c r="I123">
        <v>0</v>
      </c>
      <c r="K123">
        <v>1</v>
      </c>
      <c r="L123" t="b">
        <v>0</v>
      </c>
      <c r="N123" t="b">
        <v>0</v>
      </c>
      <c r="O123" t="b">
        <v>0</v>
      </c>
      <c r="Q123" t="s">
        <v>49</v>
      </c>
      <c r="T123" t="s">
        <v>50</v>
      </c>
    </row>
    <row r="124" spans="1:20" hidden="1" x14ac:dyDescent="0.25">
      <c r="A124">
        <v>232076</v>
      </c>
      <c r="B124" t="s">
        <v>108</v>
      </c>
      <c r="C124" t="s">
        <v>96</v>
      </c>
      <c r="D124" t="s">
        <v>81</v>
      </c>
      <c r="E124">
        <v>399</v>
      </c>
      <c r="F124" t="s">
        <v>23</v>
      </c>
      <c r="H124">
        <v>0</v>
      </c>
      <c r="I124">
        <v>0</v>
      </c>
      <c r="K124">
        <v>1</v>
      </c>
      <c r="L124" t="b">
        <v>0</v>
      </c>
      <c r="N124" t="b">
        <v>0</v>
      </c>
      <c r="O124" t="b">
        <v>0</v>
      </c>
      <c r="Q124" t="s">
        <v>82</v>
      </c>
      <c r="T124" t="s">
        <v>50</v>
      </c>
    </row>
    <row r="125" spans="1:20" hidden="1" x14ac:dyDescent="0.25">
      <c r="A125">
        <v>232077</v>
      </c>
      <c r="B125" t="s">
        <v>108</v>
      </c>
      <c r="C125" t="s">
        <v>96</v>
      </c>
      <c r="D125" t="s">
        <v>76</v>
      </c>
      <c r="E125">
        <v>972</v>
      </c>
      <c r="F125" t="s">
        <v>23</v>
      </c>
      <c r="H125">
        <v>0</v>
      </c>
      <c r="I125">
        <v>0</v>
      </c>
      <c r="K125">
        <v>2</v>
      </c>
      <c r="L125" t="b">
        <v>0</v>
      </c>
      <c r="N125" t="b">
        <v>0</v>
      </c>
      <c r="O125" t="b">
        <v>0</v>
      </c>
      <c r="Q125" t="s">
        <v>77</v>
      </c>
      <c r="T125" t="s">
        <v>50</v>
      </c>
    </row>
    <row r="126" spans="1:20" hidden="1" x14ac:dyDescent="0.25">
      <c r="A126">
        <v>232078</v>
      </c>
      <c r="B126" t="s">
        <v>108</v>
      </c>
      <c r="C126" t="s">
        <v>96</v>
      </c>
      <c r="D126" t="s">
        <v>62</v>
      </c>
      <c r="E126">
        <v>972</v>
      </c>
      <c r="F126" t="s">
        <v>23</v>
      </c>
      <c r="H126">
        <v>0</v>
      </c>
      <c r="I126">
        <v>0</v>
      </c>
      <c r="K126">
        <v>3</v>
      </c>
      <c r="L126" t="b">
        <v>0</v>
      </c>
      <c r="N126" t="b">
        <v>0</v>
      </c>
      <c r="O126" t="b">
        <v>0</v>
      </c>
      <c r="Q126" t="s">
        <v>63</v>
      </c>
      <c r="T126" t="s">
        <v>50</v>
      </c>
    </row>
    <row r="127" spans="1:20" hidden="1" x14ac:dyDescent="0.25">
      <c r="A127">
        <v>232079</v>
      </c>
      <c r="B127" t="s">
        <v>108</v>
      </c>
      <c r="C127" t="s">
        <v>96</v>
      </c>
      <c r="D127" t="s">
        <v>68</v>
      </c>
      <c r="E127">
        <v>972</v>
      </c>
      <c r="F127" t="s">
        <v>23</v>
      </c>
      <c r="H127">
        <v>0</v>
      </c>
      <c r="I127">
        <v>0</v>
      </c>
      <c r="K127">
        <v>3</v>
      </c>
      <c r="L127" t="b">
        <v>0</v>
      </c>
      <c r="N127" t="b">
        <v>0</v>
      </c>
      <c r="O127" t="b">
        <v>0</v>
      </c>
      <c r="Q127" t="s">
        <v>69</v>
      </c>
      <c r="T127" t="s">
        <v>50</v>
      </c>
    </row>
    <row r="128" spans="1:20" hidden="1" x14ac:dyDescent="0.25">
      <c r="A128">
        <v>232080</v>
      </c>
      <c r="B128" t="s">
        <v>108</v>
      </c>
      <c r="C128" t="s">
        <v>96</v>
      </c>
      <c r="D128" t="s">
        <v>70</v>
      </c>
      <c r="E128">
        <v>972</v>
      </c>
      <c r="F128" t="s">
        <v>23</v>
      </c>
      <c r="H128">
        <v>0</v>
      </c>
      <c r="I128">
        <v>0</v>
      </c>
      <c r="K128">
        <v>3</v>
      </c>
      <c r="L128" t="b">
        <v>0</v>
      </c>
      <c r="N128" t="b">
        <v>0</v>
      </c>
      <c r="O128" t="b">
        <v>0</v>
      </c>
      <c r="Q128" t="s">
        <v>71</v>
      </c>
      <c r="T128" t="s">
        <v>50</v>
      </c>
    </row>
    <row r="129" spans="1:20" hidden="1" x14ac:dyDescent="0.25">
      <c r="A129">
        <v>232081</v>
      </c>
      <c r="B129" t="s">
        <v>108</v>
      </c>
      <c r="C129" t="s">
        <v>96</v>
      </c>
      <c r="D129" t="s">
        <v>64</v>
      </c>
      <c r="E129">
        <v>972</v>
      </c>
      <c r="F129" t="s">
        <v>23</v>
      </c>
      <c r="H129">
        <v>0</v>
      </c>
      <c r="I129">
        <v>0</v>
      </c>
      <c r="K129">
        <v>3</v>
      </c>
      <c r="L129" t="b">
        <v>0</v>
      </c>
      <c r="N129" t="b">
        <v>0</v>
      </c>
      <c r="O129" t="b">
        <v>0</v>
      </c>
      <c r="Q129" t="s">
        <v>65</v>
      </c>
      <c r="T129" t="s">
        <v>50</v>
      </c>
    </row>
    <row r="130" spans="1:20" hidden="1" x14ac:dyDescent="0.25">
      <c r="A130">
        <v>232082</v>
      </c>
      <c r="B130" t="s">
        <v>108</v>
      </c>
      <c r="C130" t="s">
        <v>96</v>
      </c>
      <c r="D130" t="s">
        <v>72</v>
      </c>
      <c r="E130">
        <v>972</v>
      </c>
      <c r="F130" t="s">
        <v>23</v>
      </c>
      <c r="H130">
        <v>0</v>
      </c>
      <c r="I130">
        <v>0</v>
      </c>
      <c r="K130">
        <v>3</v>
      </c>
      <c r="L130" t="b">
        <v>0</v>
      </c>
      <c r="N130" t="b">
        <v>0</v>
      </c>
      <c r="O130" t="b">
        <v>0</v>
      </c>
      <c r="Q130" t="s">
        <v>73</v>
      </c>
      <c r="T130" t="s">
        <v>50</v>
      </c>
    </row>
    <row r="131" spans="1:20" hidden="1" x14ac:dyDescent="0.25">
      <c r="A131">
        <v>232083</v>
      </c>
      <c r="B131" t="s">
        <v>108</v>
      </c>
      <c r="C131" t="s">
        <v>96</v>
      </c>
      <c r="D131" t="s">
        <v>66</v>
      </c>
      <c r="E131">
        <v>972</v>
      </c>
      <c r="F131" t="s">
        <v>23</v>
      </c>
      <c r="H131">
        <v>0</v>
      </c>
      <c r="I131">
        <v>0</v>
      </c>
      <c r="K131">
        <v>3</v>
      </c>
      <c r="L131" t="b">
        <v>0</v>
      </c>
      <c r="N131" t="b">
        <v>0</v>
      </c>
      <c r="O131" t="b">
        <v>0</v>
      </c>
      <c r="Q131" t="s">
        <v>67</v>
      </c>
      <c r="T131" t="s">
        <v>50</v>
      </c>
    </row>
    <row r="132" spans="1:20" hidden="1" x14ac:dyDescent="0.25">
      <c r="A132">
        <v>232084</v>
      </c>
      <c r="B132" t="s">
        <v>108</v>
      </c>
      <c r="C132" t="s">
        <v>96</v>
      </c>
      <c r="D132" t="s">
        <v>74</v>
      </c>
      <c r="E132">
        <v>972</v>
      </c>
      <c r="F132" t="s">
        <v>23</v>
      </c>
      <c r="H132">
        <v>0</v>
      </c>
      <c r="I132">
        <v>0</v>
      </c>
      <c r="K132">
        <v>3</v>
      </c>
      <c r="L132" t="b">
        <v>0</v>
      </c>
      <c r="N132" t="b">
        <v>0</v>
      </c>
      <c r="O132" t="b">
        <v>0</v>
      </c>
      <c r="Q132" t="s">
        <v>75</v>
      </c>
      <c r="T132" t="s">
        <v>50</v>
      </c>
    </row>
    <row r="133" spans="1:20" hidden="1" x14ac:dyDescent="0.25">
      <c r="A133">
        <v>232085</v>
      </c>
      <c r="B133" t="s">
        <v>108</v>
      </c>
      <c r="C133" t="s">
        <v>96</v>
      </c>
      <c r="D133" t="s">
        <v>98</v>
      </c>
      <c r="E133">
        <v>972</v>
      </c>
      <c r="F133" t="s">
        <v>23</v>
      </c>
      <c r="H133">
        <v>0</v>
      </c>
      <c r="I133">
        <v>0</v>
      </c>
      <c r="K133">
        <v>3</v>
      </c>
      <c r="L133" t="b">
        <v>0</v>
      </c>
      <c r="N133" t="b">
        <v>0</v>
      </c>
      <c r="O133" t="b">
        <v>0</v>
      </c>
      <c r="Q133" t="s">
        <v>99</v>
      </c>
      <c r="T133" t="s">
        <v>50</v>
      </c>
    </row>
    <row r="134" spans="1:20" hidden="1" x14ac:dyDescent="0.25">
      <c r="A134">
        <v>232086</v>
      </c>
      <c r="B134" t="s">
        <v>109</v>
      </c>
      <c r="C134" t="s">
        <v>47</v>
      </c>
      <c r="D134" t="s">
        <v>83</v>
      </c>
      <c r="E134">
        <v>0</v>
      </c>
      <c r="H134">
        <v>0</v>
      </c>
      <c r="I134">
        <v>0</v>
      </c>
      <c r="K134">
        <v>0</v>
      </c>
      <c r="L134" t="b">
        <v>0</v>
      </c>
      <c r="N134" t="b">
        <v>0</v>
      </c>
      <c r="O134" t="b">
        <v>0</v>
      </c>
      <c r="Q134" t="s">
        <v>84</v>
      </c>
      <c r="T134" t="s">
        <v>50</v>
      </c>
    </row>
    <row r="135" spans="1:20" hidden="1" x14ac:dyDescent="0.25">
      <c r="A135">
        <v>232087</v>
      </c>
      <c r="B135" t="s">
        <v>109</v>
      </c>
      <c r="C135" t="s">
        <v>47</v>
      </c>
      <c r="D135" t="s">
        <v>51</v>
      </c>
      <c r="E135">
        <v>0</v>
      </c>
      <c r="H135">
        <v>0</v>
      </c>
      <c r="I135">
        <v>0</v>
      </c>
      <c r="K135">
        <v>0</v>
      </c>
      <c r="L135" t="b">
        <v>0</v>
      </c>
      <c r="N135" t="b">
        <v>0</v>
      </c>
      <c r="O135" t="b">
        <v>0</v>
      </c>
      <c r="Q135" t="s">
        <v>52</v>
      </c>
      <c r="T135" t="s">
        <v>50</v>
      </c>
    </row>
    <row r="136" spans="1:20" hidden="1" x14ac:dyDescent="0.25">
      <c r="A136">
        <v>232088</v>
      </c>
      <c r="B136" t="s">
        <v>109</v>
      </c>
      <c r="C136" t="s">
        <v>47</v>
      </c>
      <c r="D136" t="s">
        <v>48</v>
      </c>
      <c r="E136">
        <v>0</v>
      </c>
      <c r="H136">
        <v>0</v>
      </c>
      <c r="I136">
        <v>0</v>
      </c>
      <c r="K136">
        <v>0</v>
      </c>
      <c r="L136" t="b">
        <v>0</v>
      </c>
      <c r="N136" t="b">
        <v>0</v>
      </c>
      <c r="O136" t="b">
        <v>0</v>
      </c>
      <c r="Q136" t="s">
        <v>49</v>
      </c>
      <c r="T136" t="s">
        <v>50</v>
      </c>
    </row>
    <row r="137" spans="1:20" hidden="1" x14ac:dyDescent="0.25">
      <c r="A137">
        <v>232089</v>
      </c>
      <c r="B137" t="s">
        <v>109</v>
      </c>
      <c r="C137" t="s">
        <v>47</v>
      </c>
      <c r="D137" t="s">
        <v>81</v>
      </c>
      <c r="E137">
        <v>0</v>
      </c>
      <c r="H137">
        <v>0</v>
      </c>
      <c r="I137">
        <v>0</v>
      </c>
      <c r="K137">
        <v>0</v>
      </c>
      <c r="L137" t="b">
        <v>0</v>
      </c>
      <c r="N137" t="b">
        <v>0</v>
      </c>
      <c r="O137" t="b">
        <v>0</v>
      </c>
      <c r="Q137" t="s">
        <v>82</v>
      </c>
      <c r="T137" t="s">
        <v>50</v>
      </c>
    </row>
    <row r="138" spans="1:20" hidden="1" x14ac:dyDescent="0.25">
      <c r="A138">
        <v>232090</v>
      </c>
      <c r="B138" t="s">
        <v>109</v>
      </c>
      <c r="C138" t="s">
        <v>47</v>
      </c>
      <c r="D138" t="s">
        <v>76</v>
      </c>
      <c r="E138">
        <v>533</v>
      </c>
      <c r="F138" t="s">
        <v>23</v>
      </c>
      <c r="H138">
        <v>0</v>
      </c>
      <c r="I138">
        <v>0</v>
      </c>
      <c r="K138">
        <v>1</v>
      </c>
      <c r="L138" t="b">
        <v>0</v>
      </c>
      <c r="N138" t="b">
        <v>0</v>
      </c>
      <c r="O138" t="b">
        <v>0</v>
      </c>
      <c r="Q138" t="s">
        <v>77</v>
      </c>
      <c r="T138" t="s">
        <v>50</v>
      </c>
    </row>
    <row r="139" spans="1:20" hidden="1" x14ac:dyDescent="0.25">
      <c r="A139">
        <v>232091</v>
      </c>
      <c r="B139" t="s">
        <v>109</v>
      </c>
      <c r="C139" t="s">
        <v>47</v>
      </c>
      <c r="D139" t="s">
        <v>62</v>
      </c>
      <c r="E139">
        <v>533</v>
      </c>
      <c r="F139" t="s">
        <v>23</v>
      </c>
      <c r="H139">
        <v>0</v>
      </c>
      <c r="I139">
        <v>0</v>
      </c>
      <c r="K139">
        <v>1</v>
      </c>
      <c r="L139" t="b">
        <v>0</v>
      </c>
      <c r="N139" t="b">
        <v>0</v>
      </c>
      <c r="O139" t="b">
        <v>0</v>
      </c>
      <c r="Q139" t="s">
        <v>63</v>
      </c>
      <c r="T139" t="s">
        <v>50</v>
      </c>
    </row>
    <row r="140" spans="1:20" hidden="1" x14ac:dyDescent="0.25">
      <c r="A140">
        <v>232092</v>
      </c>
      <c r="B140" t="s">
        <v>109</v>
      </c>
      <c r="C140" t="s">
        <v>47</v>
      </c>
      <c r="D140" t="s">
        <v>68</v>
      </c>
      <c r="E140">
        <v>533</v>
      </c>
      <c r="F140" t="s">
        <v>23</v>
      </c>
      <c r="H140">
        <v>0</v>
      </c>
      <c r="I140">
        <v>0</v>
      </c>
      <c r="K140">
        <v>1</v>
      </c>
      <c r="L140" t="b">
        <v>0</v>
      </c>
      <c r="N140" t="b">
        <v>0</v>
      </c>
      <c r="O140" t="b">
        <v>0</v>
      </c>
      <c r="Q140" t="s">
        <v>69</v>
      </c>
      <c r="T140" t="s">
        <v>50</v>
      </c>
    </row>
    <row r="141" spans="1:20" hidden="1" x14ac:dyDescent="0.25">
      <c r="A141">
        <v>232093</v>
      </c>
      <c r="B141" t="s">
        <v>109</v>
      </c>
      <c r="C141" t="s">
        <v>47</v>
      </c>
      <c r="D141" t="s">
        <v>70</v>
      </c>
      <c r="E141">
        <v>533</v>
      </c>
      <c r="F141" t="s">
        <v>23</v>
      </c>
      <c r="H141">
        <v>0</v>
      </c>
      <c r="I141">
        <v>0</v>
      </c>
      <c r="K141">
        <v>1</v>
      </c>
      <c r="L141" t="b">
        <v>0</v>
      </c>
      <c r="N141" t="b">
        <v>0</v>
      </c>
      <c r="O141" t="b">
        <v>0</v>
      </c>
      <c r="Q141" t="s">
        <v>71</v>
      </c>
      <c r="T141" t="s">
        <v>50</v>
      </c>
    </row>
    <row r="142" spans="1:20" hidden="1" x14ac:dyDescent="0.25">
      <c r="A142">
        <v>232094</v>
      </c>
      <c r="B142" t="s">
        <v>109</v>
      </c>
      <c r="C142" t="s">
        <v>47</v>
      </c>
      <c r="D142" t="s">
        <v>64</v>
      </c>
      <c r="E142">
        <v>533</v>
      </c>
      <c r="F142" t="s">
        <v>23</v>
      </c>
      <c r="H142">
        <v>0</v>
      </c>
      <c r="I142">
        <v>0</v>
      </c>
      <c r="K142">
        <v>1</v>
      </c>
      <c r="L142" t="b">
        <v>0</v>
      </c>
      <c r="N142" t="b">
        <v>0</v>
      </c>
      <c r="O142" t="b">
        <v>0</v>
      </c>
      <c r="Q142" t="s">
        <v>65</v>
      </c>
      <c r="T142" t="s">
        <v>50</v>
      </c>
    </row>
    <row r="143" spans="1:20" hidden="1" x14ac:dyDescent="0.25">
      <c r="A143">
        <v>232095</v>
      </c>
      <c r="B143" t="s">
        <v>109</v>
      </c>
      <c r="C143" t="s">
        <v>47</v>
      </c>
      <c r="D143" t="s">
        <v>72</v>
      </c>
      <c r="E143">
        <v>533</v>
      </c>
      <c r="F143" t="s">
        <v>23</v>
      </c>
      <c r="H143">
        <v>0</v>
      </c>
      <c r="I143">
        <v>0</v>
      </c>
      <c r="K143">
        <v>1</v>
      </c>
      <c r="L143" t="b">
        <v>0</v>
      </c>
      <c r="N143" t="b">
        <v>0</v>
      </c>
      <c r="O143" t="b">
        <v>0</v>
      </c>
      <c r="Q143" t="s">
        <v>73</v>
      </c>
      <c r="T143" t="s">
        <v>50</v>
      </c>
    </row>
    <row r="144" spans="1:20" hidden="1" x14ac:dyDescent="0.25">
      <c r="A144">
        <v>232096</v>
      </c>
      <c r="B144" t="s">
        <v>109</v>
      </c>
      <c r="C144" t="s">
        <v>47</v>
      </c>
      <c r="D144" t="s">
        <v>66</v>
      </c>
      <c r="E144">
        <v>533</v>
      </c>
      <c r="F144" t="s">
        <v>23</v>
      </c>
      <c r="H144">
        <v>0</v>
      </c>
      <c r="I144">
        <v>0</v>
      </c>
      <c r="K144">
        <v>1</v>
      </c>
      <c r="L144" t="b">
        <v>0</v>
      </c>
      <c r="N144" t="b">
        <v>0</v>
      </c>
      <c r="O144" t="b">
        <v>0</v>
      </c>
      <c r="Q144" t="s">
        <v>67</v>
      </c>
      <c r="T144" t="s">
        <v>50</v>
      </c>
    </row>
    <row r="145" spans="1:20" hidden="1" x14ac:dyDescent="0.25">
      <c r="A145">
        <v>232097</v>
      </c>
      <c r="B145" t="s">
        <v>109</v>
      </c>
      <c r="C145" t="s">
        <v>47</v>
      </c>
      <c r="D145" t="s">
        <v>74</v>
      </c>
      <c r="E145">
        <v>533</v>
      </c>
      <c r="F145" t="s">
        <v>23</v>
      </c>
      <c r="H145">
        <v>0</v>
      </c>
      <c r="I145">
        <v>0</v>
      </c>
      <c r="K145">
        <v>1</v>
      </c>
      <c r="L145" t="b">
        <v>0</v>
      </c>
      <c r="N145" t="b">
        <v>0</v>
      </c>
      <c r="O145" t="b">
        <v>0</v>
      </c>
      <c r="Q145" t="s">
        <v>75</v>
      </c>
      <c r="T145" t="s">
        <v>50</v>
      </c>
    </row>
    <row r="146" spans="1:20" hidden="1" x14ac:dyDescent="0.25">
      <c r="A146">
        <v>232098</v>
      </c>
      <c r="B146" t="s">
        <v>109</v>
      </c>
      <c r="C146" t="s">
        <v>47</v>
      </c>
      <c r="D146" t="s">
        <v>98</v>
      </c>
      <c r="E146">
        <v>533</v>
      </c>
      <c r="F146" t="s">
        <v>23</v>
      </c>
      <c r="H146">
        <v>0</v>
      </c>
      <c r="I146">
        <v>0</v>
      </c>
      <c r="K146">
        <v>1</v>
      </c>
      <c r="L146" t="b">
        <v>0</v>
      </c>
      <c r="N146" t="b">
        <v>0</v>
      </c>
      <c r="O146" t="b">
        <v>0</v>
      </c>
      <c r="Q146" t="s">
        <v>99</v>
      </c>
      <c r="T146" t="s">
        <v>50</v>
      </c>
    </row>
    <row r="147" spans="1:20" hidden="1" x14ac:dyDescent="0.25">
      <c r="A147">
        <v>232099</v>
      </c>
      <c r="B147" t="s">
        <v>109</v>
      </c>
      <c r="C147" t="s">
        <v>85</v>
      </c>
      <c r="D147" t="s">
        <v>86</v>
      </c>
      <c r="E147">
        <v>0</v>
      </c>
      <c r="H147">
        <v>0</v>
      </c>
      <c r="I147">
        <v>0</v>
      </c>
      <c r="K147">
        <v>0</v>
      </c>
      <c r="L147" t="b">
        <v>0</v>
      </c>
      <c r="N147" t="b">
        <v>0</v>
      </c>
      <c r="O147" t="b">
        <v>0</v>
      </c>
      <c r="Q147" t="s">
        <v>87</v>
      </c>
      <c r="T147" t="s">
        <v>50</v>
      </c>
    </row>
    <row r="148" spans="1:20" hidden="1" x14ac:dyDescent="0.25">
      <c r="A148">
        <v>232100</v>
      </c>
      <c r="B148" t="s">
        <v>109</v>
      </c>
      <c r="C148" t="s">
        <v>85</v>
      </c>
      <c r="D148" t="s">
        <v>88</v>
      </c>
      <c r="E148">
        <v>0</v>
      </c>
      <c r="H148">
        <v>0</v>
      </c>
      <c r="I148">
        <v>0</v>
      </c>
      <c r="K148">
        <v>1</v>
      </c>
      <c r="L148" t="b">
        <v>0</v>
      </c>
      <c r="N148" t="b">
        <v>0</v>
      </c>
      <c r="O148" t="b">
        <v>0</v>
      </c>
      <c r="Q148" t="s">
        <v>89</v>
      </c>
      <c r="T148" t="s">
        <v>50</v>
      </c>
    </row>
    <row r="149" spans="1:20" hidden="1" x14ac:dyDescent="0.25">
      <c r="A149">
        <v>232101</v>
      </c>
      <c r="B149" t="s">
        <v>109</v>
      </c>
      <c r="C149" t="s">
        <v>85</v>
      </c>
      <c r="D149" t="s">
        <v>90</v>
      </c>
      <c r="E149">
        <v>0</v>
      </c>
      <c r="H149">
        <v>0</v>
      </c>
      <c r="I149">
        <v>0</v>
      </c>
      <c r="K149">
        <v>2</v>
      </c>
      <c r="L149" t="b">
        <v>0</v>
      </c>
      <c r="N149" t="b">
        <v>0</v>
      </c>
      <c r="O149" t="b">
        <v>0</v>
      </c>
      <c r="Q149" t="s">
        <v>91</v>
      </c>
      <c r="T149" t="s">
        <v>50</v>
      </c>
    </row>
    <row r="150" spans="1:20" hidden="1" x14ac:dyDescent="0.25">
      <c r="A150">
        <v>232102</v>
      </c>
      <c r="B150" t="s">
        <v>109</v>
      </c>
      <c r="C150" t="s">
        <v>53</v>
      </c>
      <c r="D150" t="s">
        <v>110</v>
      </c>
      <c r="E150">
        <v>0</v>
      </c>
      <c r="H150">
        <v>0</v>
      </c>
      <c r="I150">
        <v>0</v>
      </c>
      <c r="K150">
        <v>0</v>
      </c>
      <c r="L150" t="b">
        <v>0</v>
      </c>
      <c r="N150" t="b">
        <v>0</v>
      </c>
      <c r="O150" t="b">
        <v>0</v>
      </c>
      <c r="Q150" t="s">
        <v>57</v>
      </c>
      <c r="T150" t="s">
        <v>50</v>
      </c>
    </row>
    <row r="151" spans="1:20" hidden="1" x14ac:dyDescent="0.25">
      <c r="A151">
        <v>232103</v>
      </c>
      <c r="B151" t="s">
        <v>109</v>
      </c>
      <c r="C151" t="s">
        <v>53</v>
      </c>
      <c r="D151" t="s">
        <v>54</v>
      </c>
      <c r="E151">
        <v>0</v>
      </c>
      <c r="H151">
        <v>0</v>
      </c>
      <c r="I151">
        <v>0</v>
      </c>
      <c r="K151">
        <v>1</v>
      </c>
      <c r="L151" t="b">
        <v>0</v>
      </c>
      <c r="N151" t="b">
        <v>0</v>
      </c>
      <c r="O151" t="b">
        <v>0</v>
      </c>
      <c r="Q151" t="s">
        <v>55</v>
      </c>
      <c r="T151" t="s">
        <v>50</v>
      </c>
    </row>
    <row r="152" spans="1:20" hidden="1" x14ac:dyDescent="0.25">
      <c r="A152">
        <v>232104</v>
      </c>
      <c r="B152" t="s">
        <v>109</v>
      </c>
      <c r="C152" t="s">
        <v>53</v>
      </c>
      <c r="D152" t="s">
        <v>101</v>
      </c>
      <c r="E152">
        <v>110</v>
      </c>
      <c r="F152" t="s">
        <v>23</v>
      </c>
      <c r="H152">
        <v>0</v>
      </c>
      <c r="I152">
        <v>0</v>
      </c>
      <c r="K152">
        <v>2</v>
      </c>
      <c r="L152" t="b">
        <v>0</v>
      </c>
      <c r="N152" t="b">
        <v>0</v>
      </c>
      <c r="O152" t="b">
        <v>0</v>
      </c>
      <c r="Q152" t="s">
        <v>59</v>
      </c>
      <c r="T152" t="s">
        <v>50</v>
      </c>
    </row>
    <row r="153" spans="1:20" hidden="1" x14ac:dyDescent="0.25">
      <c r="A153">
        <v>232105</v>
      </c>
      <c r="B153" t="s">
        <v>109</v>
      </c>
      <c r="C153" t="s">
        <v>53</v>
      </c>
      <c r="D153" t="s">
        <v>60</v>
      </c>
      <c r="E153">
        <v>195</v>
      </c>
      <c r="F153" t="s">
        <v>23</v>
      </c>
      <c r="H153">
        <v>0</v>
      </c>
      <c r="I153">
        <v>0</v>
      </c>
      <c r="K153">
        <v>3</v>
      </c>
      <c r="L153" t="b">
        <v>0</v>
      </c>
      <c r="N153" t="b">
        <v>0</v>
      </c>
      <c r="O153" t="b">
        <v>0</v>
      </c>
      <c r="T153" t="s">
        <v>50</v>
      </c>
    </row>
    <row r="154" spans="1:20" hidden="1" x14ac:dyDescent="0.25">
      <c r="A154">
        <v>232106</v>
      </c>
      <c r="B154" t="s">
        <v>109</v>
      </c>
      <c r="C154" t="s">
        <v>53</v>
      </c>
      <c r="D154" t="s">
        <v>92</v>
      </c>
      <c r="E154">
        <v>195</v>
      </c>
      <c r="F154" t="s">
        <v>23</v>
      </c>
      <c r="H154">
        <v>0</v>
      </c>
      <c r="I154">
        <v>0</v>
      </c>
      <c r="K154">
        <v>4</v>
      </c>
      <c r="L154" t="b">
        <v>0</v>
      </c>
      <c r="N154" t="b">
        <v>0</v>
      </c>
      <c r="O154" t="b">
        <v>0</v>
      </c>
      <c r="Q154" t="s">
        <v>93</v>
      </c>
      <c r="T154" t="s">
        <v>50</v>
      </c>
    </row>
    <row r="155" spans="1:20" hidden="1" x14ac:dyDescent="0.25">
      <c r="A155">
        <v>232107</v>
      </c>
      <c r="B155" t="s">
        <v>109</v>
      </c>
      <c r="C155" t="s">
        <v>53</v>
      </c>
      <c r="D155" t="s">
        <v>94</v>
      </c>
      <c r="E155">
        <v>710</v>
      </c>
      <c r="F155" t="s">
        <v>23</v>
      </c>
      <c r="H155">
        <v>0</v>
      </c>
      <c r="I155">
        <v>0</v>
      </c>
      <c r="K155">
        <v>5</v>
      </c>
      <c r="L155" t="b">
        <v>0</v>
      </c>
      <c r="N155" t="b">
        <v>0</v>
      </c>
      <c r="O155" t="b">
        <v>0</v>
      </c>
      <c r="Q155" t="s">
        <v>95</v>
      </c>
      <c r="T155" t="s">
        <v>50</v>
      </c>
    </row>
    <row r="156" spans="1:20" hidden="1" x14ac:dyDescent="0.25">
      <c r="A156">
        <v>232108</v>
      </c>
      <c r="B156" t="s">
        <v>109</v>
      </c>
      <c r="C156" t="s">
        <v>102</v>
      </c>
      <c r="D156" t="s">
        <v>105</v>
      </c>
      <c r="E156">
        <v>0</v>
      </c>
      <c r="H156">
        <v>0</v>
      </c>
      <c r="I156">
        <v>0</v>
      </c>
      <c r="K156">
        <v>0</v>
      </c>
      <c r="L156" t="b">
        <v>0</v>
      </c>
      <c r="N156" t="b">
        <v>0</v>
      </c>
      <c r="O156" t="b">
        <v>0</v>
      </c>
      <c r="T156" t="s">
        <v>50</v>
      </c>
    </row>
    <row r="157" spans="1:20" hidden="1" x14ac:dyDescent="0.25">
      <c r="A157">
        <v>232109</v>
      </c>
      <c r="B157" t="s">
        <v>109</v>
      </c>
      <c r="C157" t="s">
        <v>102</v>
      </c>
      <c r="D157" t="s">
        <v>103</v>
      </c>
      <c r="E157">
        <v>251</v>
      </c>
      <c r="F157" t="s">
        <v>23</v>
      </c>
      <c r="H157">
        <v>0</v>
      </c>
      <c r="I157">
        <v>0</v>
      </c>
      <c r="K157">
        <v>1</v>
      </c>
      <c r="L157" t="b">
        <v>0</v>
      </c>
      <c r="N157" t="b">
        <v>0</v>
      </c>
      <c r="O157" t="b">
        <v>0</v>
      </c>
      <c r="Q157" t="s">
        <v>104</v>
      </c>
      <c r="T157" t="s">
        <v>50</v>
      </c>
    </row>
    <row r="158" spans="1:20" hidden="1" x14ac:dyDescent="0.25">
      <c r="A158">
        <v>232110</v>
      </c>
      <c r="B158" t="s">
        <v>109</v>
      </c>
      <c r="C158" t="s">
        <v>102</v>
      </c>
      <c r="D158" t="s">
        <v>106</v>
      </c>
      <c r="E158">
        <v>308</v>
      </c>
      <c r="F158" t="s">
        <v>23</v>
      </c>
      <c r="H158">
        <v>0</v>
      </c>
      <c r="I158">
        <v>0</v>
      </c>
      <c r="K158">
        <v>2</v>
      </c>
      <c r="L158" t="b">
        <v>0</v>
      </c>
      <c r="N158" t="b">
        <v>0</v>
      </c>
      <c r="O158" t="b">
        <v>0</v>
      </c>
      <c r="Q158" t="s">
        <v>107</v>
      </c>
      <c r="T158" t="s">
        <v>50</v>
      </c>
    </row>
    <row r="159" spans="1:20" hidden="1" x14ac:dyDescent="0.25">
      <c r="A159">
        <v>232111</v>
      </c>
      <c r="B159" t="s">
        <v>109</v>
      </c>
      <c r="C159" t="s">
        <v>78</v>
      </c>
      <c r="D159" t="s">
        <v>79</v>
      </c>
      <c r="E159">
        <v>0</v>
      </c>
      <c r="H159">
        <v>0</v>
      </c>
      <c r="I159">
        <v>0</v>
      </c>
      <c r="K159">
        <v>0</v>
      </c>
      <c r="L159" t="b">
        <v>0</v>
      </c>
      <c r="N159" t="b">
        <v>0</v>
      </c>
      <c r="O159" t="b">
        <v>0</v>
      </c>
      <c r="T159" t="s">
        <v>50</v>
      </c>
    </row>
    <row r="160" spans="1:20" hidden="1" x14ac:dyDescent="0.25">
      <c r="A160">
        <v>232112</v>
      </c>
      <c r="B160" t="s">
        <v>109</v>
      </c>
      <c r="C160" t="s">
        <v>78</v>
      </c>
      <c r="D160" t="s">
        <v>111</v>
      </c>
      <c r="E160">
        <v>50</v>
      </c>
      <c r="F160" t="s">
        <v>23</v>
      </c>
      <c r="H160">
        <v>0</v>
      </c>
      <c r="I160">
        <v>0</v>
      </c>
      <c r="K160">
        <v>1</v>
      </c>
      <c r="L160" t="b">
        <v>0</v>
      </c>
      <c r="N160" t="b">
        <v>0</v>
      </c>
      <c r="O160" t="b">
        <v>0</v>
      </c>
      <c r="T160" t="s">
        <v>50</v>
      </c>
    </row>
    <row r="161" spans="1:20" hidden="1" x14ac:dyDescent="0.25">
      <c r="A161">
        <v>232113</v>
      </c>
      <c r="B161" t="s">
        <v>109</v>
      </c>
      <c r="C161" t="s">
        <v>96</v>
      </c>
      <c r="D161" t="s">
        <v>97</v>
      </c>
      <c r="E161">
        <v>0</v>
      </c>
      <c r="H161">
        <v>0</v>
      </c>
      <c r="I161">
        <v>0</v>
      </c>
      <c r="K161">
        <v>0</v>
      </c>
      <c r="L161" t="b">
        <v>0</v>
      </c>
      <c r="N161" t="b">
        <v>0</v>
      </c>
      <c r="O161" t="b">
        <v>0</v>
      </c>
      <c r="T161" t="s">
        <v>50</v>
      </c>
    </row>
    <row r="162" spans="1:20" hidden="1" x14ac:dyDescent="0.25">
      <c r="A162">
        <v>232114</v>
      </c>
      <c r="B162" t="s">
        <v>109</v>
      </c>
      <c r="C162" t="s">
        <v>96</v>
      </c>
      <c r="D162" t="s">
        <v>83</v>
      </c>
      <c r="E162">
        <v>372</v>
      </c>
      <c r="F162" t="s">
        <v>23</v>
      </c>
      <c r="H162">
        <v>0</v>
      </c>
      <c r="I162">
        <v>0</v>
      </c>
      <c r="K162">
        <v>1</v>
      </c>
      <c r="L162" t="b">
        <v>0</v>
      </c>
      <c r="N162" t="b">
        <v>0</v>
      </c>
      <c r="O162" t="b">
        <v>0</v>
      </c>
      <c r="Q162" t="s">
        <v>84</v>
      </c>
      <c r="T162" t="s">
        <v>50</v>
      </c>
    </row>
    <row r="163" spans="1:20" hidden="1" x14ac:dyDescent="0.25">
      <c r="A163">
        <v>232115</v>
      </c>
      <c r="B163" t="s">
        <v>109</v>
      </c>
      <c r="C163" t="s">
        <v>96</v>
      </c>
      <c r="D163" t="s">
        <v>51</v>
      </c>
      <c r="E163">
        <v>372</v>
      </c>
      <c r="F163" t="s">
        <v>23</v>
      </c>
      <c r="H163">
        <v>0</v>
      </c>
      <c r="I163">
        <v>0</v>
      </c>
      <c r="K163">
        <v>1</v>
      </c>
      <c r="L163" t="b">
        <v>0</v>
      </c>
      <c r="N163" t="b">
        <v>0</v>
      </c>
      <c r="O163" t="b">
        <v>0</v>
      </c>
      <c r="Q163" t="s">
        <v>52</v>
      </c>
      <c r="T163" t="s">
        <v>50</v>
      </c>
    </row>
    <row r="164" spans="1:20" hidden="1" x14ac:dyDescent="0.25">
      <c r="A164">
        <v>232116</v>
      </c>
      <c r="B164" t="s">
        <v>109</v>
      </c>
      <c r="C164" t="s">
        <v>96</v>
      </c>
      <c r="D164" t="s">
        <v>48</v>
      </c>
      <c r="E164">
        <v>372</v>
      </c>
      <c r="F164" t="s">
        <v>23</v>
      </c>
      <c r="H164">
        <v>0</v>
      </c>
      <c r="I164">
        <v>0</v>
      </c>
      <c r="K164">
        <v>1</v>
      </c>
      <c r="L164" t="b">
        <v>0</v>
      </c>
      <c r="N164" t="b">
        <v>0</v>
      </c>
      <c r="O164" t="b">
        <v>0</v>
      </c>
      <c r="Q164" t="s">
        <v>49</v>
      </c>
      <c r="T164" t="s">
        <v>50</v>
      </c>
    </row>
    <row r="165" spans="1:20" hidden="1" x14ac:dyDescent="0.25">
      <c r="A165">
        <v>232117</v>
      </c>
      <c r="B165" t="s">
        <v>109</v>
      </c>
      <c r="C165" t="s">
        <v>96</v>
      </c>
      <c r="D165" t="s">
        <v>81</v>
      </c>
      <c r="E165">
        <v>372</v>
      </c>
      <c r="F165" t="s">
        <v>23</v>
      </c>
      <c r="H165">
        <v>0</v>
      </c>
      <c r="I165">
        <v>0</v>
      </c>
      <c r="K165">
        <v>1</v>
      </c>
      <c r="L165" t="b">
        <v>0</v>
      </c>
      <c r="N165" t="b">
        <v>0</v>
      </c>
      <c r="O165" t="b">
        <v>0</v>
      </c>
      <c r="Q165" t="s">
        <v>82</v>
      </c>
      <c r="T165" t="s">
        <v>50</v>
      </c>
    </row>
    <row r="166" spans="1:20" hidden="1" x14ac:dyDescent="0.25">
      <c r="A166">
        <v>232118</v>
      </c>
      <c r="B166" t="s">
        <v>109</v>
      </c>
      <c r="C166" t="s">
        <v>96</v>
      </c>
      <c r="D166" t="s">
        <v>76</v>
      </c>
      <c r="E166">
        <v>945</v>
      </c>
      <c r="F166" t="s">
        <v>23</v>
      </c>
      <c r="H166">
        <v>0</v>
      </c>
      <c r="I166">
        <v>0</v>
      </c>
      <c r="K166">
        <v>2</v>
      </c>
      <c r="L166" t="b">
        <v>0</v>
      </c>
      <c r="N166" t="b">
        <v>0</v>
      </c>
      <c r="O166" t="b">
        <v>0</v>
      </c>
      <c r="Q166" t="s">
        <v>77</v>
      </c>
      <c r="T166" t="s">
        <v>50</v>
      </c>
    </row>
    <row r="167" spans="1:20" hidden="1" x14ac:dyDescent="0.25">
      <c r="A167">
        <v>232119</v>
      </c>
      <c r="B167" t="s">
        <v>109</v>
      </c>
      <c r="C167" t="s">
        <v>96</v>
      </c>
      <c r="D167" t="s">
        <v>62</v>
      </c>
      <c r="E167">
        <v>945</v>
      </c>
      <c r="F167" t="s">
        <v>23</v>
      </c>
      <c r="H167">
        <v>0</v>
      </c>
      <c r="I167">
        <v>0</v>
      </c>
      <c r="K167">
        <v>2</v>
      </c>
      <c r="L167" t="b">
        <v>0</v>
      </c>
      <c r="N167" t="b">
        <v>0</v>
      </c>
      <c r="O167" t="b">
        <v>0</v>
      </c>
      <c r="Q167" t="s">
        <v>63</v>
      </c>
      <c r="T167" t="s">
        <v>50</v>
      </c>
    </row>
    <row r="168" spans="1:20" hidden="1" x14ac:dyDescent="0.25">
      <c r="A168">
        <v>232120</v>
      </c>
      <c r="B168" t="s">
        <v>109</v>
      </c>
      <c r="C168" t="s">
        <v>96</v>
      </c>
      <c r="D168" t="s">
        <v>68</v>
      </c>
      <c r="E168">
        <v>945</v>
      </c>
      <c r="F168" t="s">
        <v>23</v>
      </c>
      <c r="H168">
        <v>0</v>
      </c>
      <c r="I168">
        <v>0</v>
      </c>
      <c r="K168">
        <v>2</v>
      </c>
      <c r="L168" t="b">
        <v>0</v>
      </c>
      <c r="N168" t="b">
        <v>0</v>
      </c>
      <c r="O168" t="b">
        <v>0</v>
      </c>
      <c r="Q168" t="s">
        <v>69</v>
      </c>
      <c r="T168" t="s">
        <v>50</v>
      </c>
    </row>
    <row r="169" spans="1:20" hidden="1" x14ac:dyDescent="0.25">
      <c r="A169">
        <v>232121</v>
      </c>
      <c r="B169" t="s">
        <v>109</v>
      </c>
      <c r="C169" t="s">
        <v>96</v>
      </c>
      <c r="D169" t="s">
        <v>70</v>
      </c>
      <c r="E169">
        <v>945</v>
      </c>
      <c r="F169" t="s">
        <v>23</v>
      </c>
      <c r="H169">
        <v>0</v>
      </c>
      <c r="I169">
        <v>0</v>
      </c>
      <c r="K169">
        <v>2</v>
      </c>
      <c r="L169" t="b">
        <v>0</v>
      </c>
      <c r="N169" t="b">
        <v>0</v>
      </c>
      <c r="O169" t="b">
        <v>0</v>
      </c>
      <c r="Q169" t="s">
        <v>71</v>
      </c>
      <c r="T169" t="s">
        <v>50</v>
      </c>
    </row>
    <row r="170" spans="1:20" hidden="1" x14ac:dyDescent="0.25">
      <c r="A170">
        <v>232122</v>
      </c>
      <c r="B170" t="s">
        <v>109</v>
      </c>
      <c r="C170" t="s">
        <v>96</v>
      </c>
      <c r="D170" t="s">
        <v>64</v>
      </c>
      <c r="E170">
        <v>945</v>
      </c>
      <c r="F170" t="s">
        <v>23</v>
      </c>
      <c r="H170">
        <v>0</v>
      </c>
      <c r="I170">
        <v>0</v>
      </c>
      <c r="K170">
        <v>2</v>
      </c>
      <c r="L170" t="b">
        <v>0</v>
      </c>
      <c r="N170" t="b">
        <v>0</v>
      </c>
      <c r="O170" t="b">
        <v>0</v>
      </c>
      <c r="Q170" t="s">
        <v>65</v>
      </c>
      <c r="T170" t="s">
        <v>50</v>
      </c>
    </row>
    <row r="171" spans="1:20" hidden="1" x14ac:dyDescent="0.25">
      <c r="A171">
        <v>232123</v>
      </c>
      <c r="B171" t="s">
        <v>109</v>
      </c>
      <c r="C171" t="s">
        <v>96</v>
      </c>
      <c r="D171" t="s">
        <v>72</v>
      </c>
      <c r="E171">
        <v>945</v>
      </c>
      <c r="F171" t="s">
        <v>23</v>
      </c>
      <c r="H171">
        <v>0</v>
      </c>
      <c r="I171">
        <v>0</v>
      </c>
      <c r="K171">
        <v>2</v>
      </c>
      <c r="L171" t="b">
        <v>0</v>
      </c>
      <c r="N171" t="b">
        <v>0</v>
      </c>
      <c r="O171" t="b">
        <v>0</v>
      </c>
      <c r="Q171" t="s">
        <v>73</v>
      </c>
      <c r="T171" t="s">
        <v>50</v>
      </c>
    </row>
    <row r="172" spans="1:20" hidden="1" x14ac:dyDescent="0.25">
      <c r="A172">
        <v>232124</v>
      </c>
      <c r="B172" t="s">
        <v>109</v>
      </c>
      <c r="C172" t="s">
        <v>96</v>
      </c>
      <c r="D172" t="s">
        <v>66</v>
      </c>
      <c r="E172">
        <v>945</v>
      </c>
      <c r="F172" t="s">
        <v>23</v>
      </c>
      <c r="H172">
        <v>0</v>
      </c>
      <c r="I172">
        <v>0</v>
      </c>
      <c r="K172">
        <v>2</v>
      </c>
      <c r="L172" t="b">
        <v>0</v>
      </c>
      <c r="N172" t="b">
        <v>0</v>
      </c>
      <c r="O172" t="b">
        <v>0</v>
      </c>
      <c r="Q172" t="s">
        <v>67</v>
      </c>
      <c r="T172" t="s">
        <v>50</v>
      </c>
    </row>
    <row r="173" spans="1:20" hidden="1" x14ac:dyDescent="0.25">
      <c r="A173">
        <v>232125</v>
      </c>
      <c r="B173" t="s">
        <v>109</v>
      </c>
      <c r="C173" t="s">
        <v>96</v>
      </c>
      <c r="D173" t="s">
        <v>74</v>
      </c>
      <c r="E173">
        <v>945</v>
      </c>
      <c r="F173" t="s">
        <v>23</v>
      </c>
      <c r="H173">
        <v>0</v>
      </c>
      <c r="I173">
        <v>0</v>
      </c>
      <c r="K173">
        <v>2</v>
      </c>
      <c r="L173" t="b">
        <v>0</v>
      </c>
      <c r="N173" t="b">
        <v>0</v>
      </c>
      <c r="O173" t="b">
        <v>0</v>
      </c>
      <c r="Q173" t="s">
        <v>75</v>
      </c>
      <c r="T173" t="s">
        <v>50</v>
      </c>
    </row>
    <row r="174" spans="1:20" hidden="1" x14ac:dyDescent="0.25">
      <c r="A174">
        <v>232126</v>
      </c>
      <c r="B174" t="s">
        <v>109</v>
      </c>
      <c r="C174" t="s">
        <v>96</v>
      </c>
      <c r="D174" t="s">
        <v>98</v>
      </c>
      <c r="E174">
        <v>945</v>
      </c>
      <c r="F174" t="s">
        <v>23</v>
      </c>
      <c r="H174">
        <v>0</v>
      </c>
      <c r="I174">
        <v>0</v>
      </c>
      <c r="K174">
        <v>2</v>
      </c>
      <c r="L174" t="b">
        <v>0</v>
      </c>
      <c r="N174" t="b">
        <v>0</v>
      </c>
      <c r="O174" t="b">
        <v>0</v>
      </c>
      <c r="Q174" t="s">
        <v>99</v>
      </c>
      <c r="T174" t="s">
        <v>50</v>
      </c>
    </row>
    <row r="175" spans="1:20" hidden="1" x14ac:dyDescent="0.25">
      <c r="A175">
        <v>499</v>
      </c>
      <c r="B175" t="s">
        <v>112</v>
      </c>
      <c r="C175" t="s">
        <v>47</v>
      </c>
      <c r="D175" t="s">
        <v>81</v>
      </c>
      <c r="E175">
        <v>0</v>
      </c>
      <c r="H175">
        <v>0</v>
      </c>
      <c r="I175">
        <v>0</v>
      </c>
      <c r="K175">
        <v>0</v>
      </c>
      <c r="L175" t="b">
        <v>0</v>
      </c>
      <c r="N175" t="b">
        <v>0</v>
      </c>
      <c r="O175" t="b">
        <v>0</v>
      </c>
      <c r="P175" t="s">
        <v>113</v>
      </c>
      <c r="Q175" t="s">
        <v>82</v>
      </c>
      <c r="T175" t="s">
        <v>50</v>
      </c>
    </row>
    <row r="176" spans="1:20" hidden="1" x14ac:dyDescent="0.25">
      <c r="A176">
        <v>180634</v>
      </c>
      <c r="B176" t="s">
        <v>112</v>
      </c>
      <c r="C176" t="s">
        <v>53</v>
      </c>
      <c r="D176" t="s">
        <v>110</v>
      </c>
      <c r="E176">
        <v>0</v>
      </c>
      <c r="H176">
        <v>0</v>
      </c>
      <c r="I176">
        <v>0</v>
      </c>
      <c r="K176">
        <v>0</v>
      </c>
      <c r="L176" t="b">
        <v>0</v>
      </c>
      <c r="N176" t="b">
        <v>0</v>
      </c>
      <c r="O176" t="b">
        <v>0</v>
      </c>
      <c r="Q176" t="s">
        <v>57</v>
      </c>
      <c r="T176" t="s">
        <v>50</v>
      </c>
    </row>
    <row r="177" spans="1:20" hidden="1" x14ac:dyDescent="0.25">
      <c r="A177">
        <v>180635</v>
      </c>
      <c r="B177" t="s">
        <v>112</v>
      </c>
      <c r="C177" t="s">
        <v>53</v>
      </c>
      <c r="D177" t="s">
        <v>54</v>
      </c>
      <c r="E177">
        <v>95</v>
      </c>
      <c r="F177" t="s">
        <v>23</v>
      </c>
      <c r="H177">
        <v>0</v>
      </c>
      <c r="I177">
        <v>0</v>
      </c>
      <c r="K177">
        <v>2</v>
      </c>
      <c r="L177" t="b">
        <v>0</v>
      </c>
      <c r="N177" t="b">
        <v>0</v>
      </c>
      <c r="O177" t="b">
        <v>0</v>
      </c>
      <c r="Q177" t="s">
        <v>114</v>
      </c>
      <c r="T177" t="s">
        <v>50</v>
      </c>
    </row>
    <row r="178" spans="1:20" hidden="1" x14ac:dyDescent="0.25">
      <c r="A178">
        <v>180636</v>
      </c>
      <c r="B178" t="s">
        <v>112</v>
      </c>
      <c r="C178" t="s">
        <v>47</v>
      </c>
      <c r="D178" t="s">
        <v>83</v>
      </c>
      <c r="E178">
        <v>0</v>
      </c>
      <c r="H178">
        <v>0</v>
      </c>
      <c r="I178">
        <v>0</v>
      </c>
      <c r="K178">
        <v>0</v>
      </c>
      <c r="L178" t="b">
        <v>0</v>
      </c>
      <c r="N178" t="b">
        <v>0</v>
      </c>
      <c r="O178" t="b">
        <v>0</v>
      </c>
      <c r="P178" t="s">
        <v>115</v>
      </c>
      <c r="Q178" t="s">
        <v>84</v>
      </c>
      <c r="T178" t="s">
        <v>50</v>
      </c>
    </row>
    <row r="179" spans="1:20" hidden="1" x14ac:dyDescent="0.25">
      <c r="A179">
        <v>199866</v>
      </c>
      <c r="B179" t="s">
        <v>112</v>
      </c>
      <c r="C179" t="s">
        <v>47</v>
      </c>
      <c r="D179" t="s">
        <v>51</v>
      </c>
      <c r="E179">
        <v>0</v>
      </c>
      <c r="H179">
        <v>0</v>
      </c>
      <c r="I179">
        <v>0</v>
      </c>
      <c r="K179">
        <v>0</v>
      </c>
      <c r="L179" t="b">
        <v>0</v>
      </c>
      <c r="N179" t="b">
        <v>0</v>
      </c>
      <c r="O179" t="b">
        <v>0</v>
      </c>
      <c r="P179" t="s">
        <v>116</v>
      </c>
      <c r="Q179" t="s">
        <v>52</v>
      </c>
      <c r="T179" t="s">
        <v>50</v>
      </c>
    </row>
    <row r="180" spans="1:20" hidden="1" x14ac:dyDescent="0.25">
      <c r="A180">
        <v>199867</v>
      </c>
      <c r="B180" t="s">
        <v>112</v>
      </c>
      <c r="C180" t="s">
        <v>47</v>
      </c>
      <c r="D180" t="s">
        <v>48</v>
      </c>
      <c r="E180">
        <v>0</v>
      </c>
      <c r="H180">
        <v>0</v>
      </c>
      <c r="I180">
        <v>0</v>
      </c>
      <c r="K180">
        <v>0</v>
      </c>
      <c r="L180" t="b">
        <v>0</v>
      </c>
      <c r="N180" t="b">
        <v>0</v>
      </c>
      <c r="O180" t="b">
        <v>0</v>
      </c>
      <c r="P180" t="s">
        <v>117</v>
      </c>
      <c r="Q180" t="s">
        <v>49</v>
      </c>
      <c r="T180" t="s">
        <v>50</v>
      </c>
    </row>
    <row r="181" spans="1:20" hidden="1" x14ac:dyDescent="0.25">
      <c r="A181">
        <v>199868</v>
      </c>
      <c r="B181" t="s">
        <v>112</v>
      </c>
      <c r="C181" t="s">
        <v>47</v>
      </c>
      <c r="D181" t="s">
        <v>66</v>
      </c>
      <c r="E181">
        <v>455</v>
      </c>
      <c r="F181" t="s">
        <v>23</v>
      </c>
      <c r="H181">
        <v>0</v>
      </c>
      <c r="I181">
        <v>0</v>
      </c>
      <c r="K181">
        <v>2</v>
      </c>
      <c r="L181" t="b">
        <v>0</v>
      </c>
      <c r="N181" t="b">
        <v>0</v>
      </c>
      <c r="O181" t="b">
        <v>0</v>
      </c>
      <c r="P181" t="s">
        <v>118</v>
      </c>
      <c r="Q181" t="s">
        <v>67</v>
      </c>
      <c r="T181" t="s">
        <v>50</v>
      </c>
    </row>
    <row r="182" spans="1:20" hidden="1" x14ac:dyDescent="0.25">
      <c r="A182">
        <v>199869</v>
      </c>
      <c r="B182" t="s">
        <v>112</v>
      </c>
      <c r="C182" t="s">
        <v>47</v>
      </c>
      <c r="D182" t="s">
        <v>62</v>
      </c>
      <c r="E182">
        <v>455</v>
      </c>
      <c r="F182" t="s">
        <v>23</v>
      </c>
      <c r="H182">
        <v>0</v>
      </c>
      <c r="I182">
        <v>0</v>
      </c>
      <c r="K182">
        <v>2</v>
      </c>
      <c r="L182" t="b">
        <v>0</v>
      </c>
      <c r="N182" t="b">
        <v>0</v>
      </c>
      <c r="O182" t="b">
        <v>0</v>
      </c>
      <c r="P182" t="s">
        <v>119</v>
      </c>
      <c r="Q182" t="s">
        <v>63</v>
      </c>
      <c r="T182" t="s">
        <v>50</v>
      </c>
    </row>
    <row r="183" spans="1:20" hidden="1" x14ac:dyDescent="0.25">
      <c r="A183">
        <v>199870</v>
      </c>
      <c r="B183" t="s">
        <v>112</v>
      </c>
      <c r="C183" t="s">
        <v>47</v>
      </c>
      <c r="D183" t="s">
        <v>64</v>
      </c>
      <c r="E183">
        <v>455</v>
      </c>
      <c r="F183" t="s">
        <v>23</v>
      </c>
      <c r="H183">
        <v>0</v>
      </c>
      <c r="I183">
        <v>0</v>
      </c>
      <c r="K183">
        <v>2</v>
      </c>
      <c r="L183" t="b">
        <v>0</v>
      </c>
      <c r="N183" t="b">
        <v>0</v>
      </c>
      <c r="O183" t="b">
        <v>0</v>
      </c>
      <c r="P183" t="s">
        <v>120</v>
      </c>
      <c r="Q183" t="s">
        <v>65</v>
      </c>
      <c r="T183" t="s">
        <v>50</v>
      </c>
    </row>
    <row r="184" spans="1:20" hidden="1" x14ac:dyDescent="0.25">
      <c r="A184">
        <v>199871</v>
      </c>
      <c r="B184" t="s">
        <v>112</v>
      </c>
      <c r="C184" t="s">
        <v>47</v>
      </c>
      <c r="D184" t="s">
        <v>72</v>
      </c>
      <c r="E184">
        <v>455</v>
      </c>
      <c r="F184" t="s">
        <v>23</v>
      </c>
      <c r="H184">
        <v>0</v>
      </c>
      <c r="I184">
        <v>0</v>
      </c>
      <c r="K184">
        <v>2</v>
      </c>
      <c r="L184" t="b">
        <v>0</v>
      </c>
      <c r="N184" t="b">
        <v>0</v>
      </c>
      <c r="O184" t="b">
        <v>0</v>
      </c>
      <c r="P184" t="s">
        <v>121</v>
      </c>
      <c r="Q184" t="s">
        <v>73</v>
      </c>
      <c r="T184" t="s">
        <v>50</v>
      </c>
    </row>
    <row r="185" spans="1:20" hidden="1" x14ac:dyDescent="0.25">
      <c r="A185">
        <v>199872</v>
      </c>
      <c r="B185" t="s">
        <v>112</v>
      </c>
      <c r="C185" t="s">
        <v>47</v>
      </c>
      <c r="D185" t="s">
        <v>74</v>
      </c>
      <c r="E185">
        <v>455</v>
      </c>
      <c r="F185" t="s">
        <v>23</v>
      </c>
      <c r="H185">
        <v>0</v>
      </c>
      <c r="I185">
        <v>0</v>
      </c>
      <c r="K185">
        <v>2</v>
      </c>
      <c r="L185" t="b">
        <v>0</v>
      </c>
      <c r="N185" t="b">
        <v>0</v>
      </c>
      <c r="O185" t="b">
        <v>0</v>
      </c>
      <c r="P185" t="s">
        <v>122</v>
      </c>
      <c r="Q185" t="s">
        <v>75</v>
      </c>
      <c r="T185" t="s">
        <v>50</v>
      </c>
    </row>
    <row r="186" spans="1:20" hidden="1" x14ac:dyDescent="0.25">
      <c r="A186">
        <v>199873</v>
      </c>
      <c r="B186" t="s">
        <v>112</v>
      </c>
      <c r="C186" t="s">
        <v>47</v>
      </c>
      <c r="D186" t="s">
        <v>70</v>
      </c>
      <c r="E186">
        <v>455</v>
      </c>
      <c r="F186" t="s">
        <v>23</v>
      </c>
      <c r="H186">
        <v>0</v>
      </c>
      <c r="I186">
        <v>0</v>
      </c>
      <c r="K186">
        <v>2</v>
      </c>
      <c r="L186" t="b">
        <v>0</v>
      </c>
      <c r="N186" t="b">
        <v>0</v>
      </c>
      <c r="O186" t="b">
        <v>0</v>
      </c>
      <c r="P186" t="s">
        <v>123</v>
      </c>
      <c r="Q186" t="s">
        <v>71</v>
      </c>
      <c r="T186" t="s">
        <v>50</v>
      </c>
    </row>
    <row r="187" spans="1:20" hidden="1" x14ac:dyDescent="0.25">
      <c r="A187">
        <v>199874</v>
      </c>
      <c r="B187" t="s">
        <v>112</v>
      </c>
      <c r="C187" t="s">
        <v>47</v>
      </c>
      <c r="D187" t="s">
        <v>68</v>
      </c>
      <c r="E187">
        <v>455</v>
      </c>
      <c r="F187" t="s">
        <v>23</v>
      </c>
      <c r="H187">
        <v>0</v>
      </c>
      <c r="I187">
        <v>0</v>
      </c>
      <c r="K187">
        <v>2</v>
      </c>
      <c r="L187" t="b">
        <v>0</v>
      </c>
      <c r="N187" t="b">
        <v>0</v>
      </c>
      <c r="O187" t="b">
        <v>0</v>
      </c>
      <c r="P187" t="s">
        <v>124</v>
      </c>
      <c r="Q187" t="s">
        <v>69</v>
      </c>
      <c r="T187" t="s">
        <v>50</v>
      </c>
    </row>
    <row r="188" spans="1:20" hidden="1" x14ac:dyDescent="0.25">
      <c r="A188">
        <v>199875</v>
      </c>
      <c r="B188" t="s">
        <v>112</v>
      </c>
      <c r="C188" t="s">
        <v>47</v>
      </c>
      <c r="D188" t="s">
        <v>125</v>
      </c>
      <c r="E188">
        <v>221</v>
      </c>
      <c r="F188" t="s">
        <v>23</v>
      </c>
      <c r="H188">
        <v>0</v>
      </c>
      <c r="I188">
        <v>0</v>
      </c>
      <c r="K188">
        <v>1</v>
      </c>
      <c r="L188" t="b">
        <v>0</v>
      </c>
      <c r="N188" t="b">
        <v>0</v>
      </c>
      <c r="O188" t="b">
        <v>0</v>
      </c>
      <c r="P188" t="s">
        <v>126</v>
      </c>
      <c r="Q188" t="s">
        <v>127</v>
      </c>
      <c r="T188" t="s">
        <v>50</v>
      </c>
    </row>
    <row r="189" spans="1:20" hidden="1" x14ac:dyDescent="0.25">
      <c r="A189">
        <v>199876</v>
      </c>
      <c r="B189" t="s">
        <v>112</v>
      </c>
      <c r="C189" t="s">
        <v>47</v>
      </c>
      <c r="D189" t="s">
        <v>128</v>
      </c>
      <c r="E189">
        <v>221</v>
      </c>
      <c r="F189" t="s">
        <v>23</v>
      </c>
      <c r="H189">
        <v>0</v>
      </c>
      <c r="I189">
        <v>0</v>
      </c>
      <c r="K189">
        <v>1</v>
      </c>
      <c r="L189" t="b">
        <v>0</v>
      </c>
      <c r="N189" t="b">
        <v>0</v>
      </c>
      <c r="O189" t="b">
        <v>0</v>
      </c>
      <c r="P189" t="s">
        <v>129</v>
      </c>
      <c r="Q189" t="s">
        <v>130</v>
      </c>
      <c r="T189" t="s">
        <v>50</v>
      </c>
    </row>
    <row r="190" spans="1:20" hidden="1" x14ac:dyDescent="0.25">
      <c r="A190">
        <v>199882</v>
      </c>
      <c r="B190" t="s">
        <v>112</v>
      </c>
      <c r="C190" t="s">
        <v>131</v>
      </c>
      <c r="D190" t="s">
        <v>132</v>
      </c>
      <c r="E190">
        <v>224</v>
      </c>
      <c r="F190" t="s">
        <v>23</v>
      </c>
      <c r="H190">
        <v>0</v>
      </c>
      <c r="I190">
        <v>0</v>
      </c>
      <c r="K190">
        <v>0</v>
      </c>
      <c r="L190" t="b">
        <v>0</v>
      </c>
      <c r="N190" t="b">
        <v>0</v>
      </c>
      <c r="O190" t="b">
        <v>0</v>
      </c>
      <c r="T190" t="s">
        <v>50</v>
      </c>
    </row>
    <row r="191" spans="1:20" hidden="1" x14ac:dyDescent="0.25">
      <c r="A191">
        <v>199904</v>
      </c>
      <c r="B191" t="s">
        <v>112</v>
      </c>
      <c r="C191" t="s">
        <v>85</v>
      </c>
      <c r="D191" t="s">
        <v>86</v>
      </c>
      <c r="E191">
        <v>0</v>
      </c>
      <c r="H191">
        <v>0</v>
      </c>
      <c r="I191">
        <v>0</v>
      </c>
      <c r="K191">
        <v>0</v>
      </c>
      <c r="L191" t="b">
        <v>0</v>
      </c>
      <c r="N191" t="b">
        <v>0</v>
      </c>
      <c r="O191" t="b">
        <v>0</v>
      </c>
      <c r="Q191" t="s">
        <v>133</v>
      </c>
      <c r="T191" t="s">
        <v>50</v>
      </c>
    </row>
    <row r="192" spans="1:20" hidden="1" x14ac:dyDescent="0.25">
      <c r="A192">
        <v>199905</v>
      </c>
      <c r="B192" t="s">
        <v>112</v>
      </c>
      <c r="C192" t="s">
        <v>85</v>
      </c>
      <c r="D192" t="s">
        <v>88</v>
      </c>
      <c r="E192">
        <v>0</v>
      </c>
      <c r="H192">
        <v>0</v>
      </c>
      <c r="I192">
        <v>0</v>
      </c>
      <c r="K192">
        <v>0</v>
      </c>
      <c r="L192" t="b">
        <v>0</v>
      </c>
      <c r="N192" t="b">
        <v>0</v>
      </c>
      <c r="O192" t="b">
        <v>0</v>
      </c>
      <c r="Q192" t="s">
        <v>134</v>
      </c>
      <c r="T192" t="s">
        <v>50</v>
      </c>
    </row>
    <row r="193" spans="1:20" hidden="1" x14ac:dyDescent="0.25">
      <c r="A193">
        <v>199906</v>
      </c>
      <c r="B193" t="s">
        <v>112</v>
      </c>
      <c r="C193" t="s">
        <v>85</v>
      </c>
      <c r="D193" t="s">
        <v>90</v>
      </c>
      <c r="E193">
        <v>0</v>
      </c>
      <c r="H193">
        <v>0</v>
      </c>
      <c r="I193">
        <v>0</v>
      </c>
      <c r="K193">
        <v>0</v>
      </c>
      <c r="L193" t="b">
        <v>0</v>
      </c>
      <c r="N193" t="b">
        <v>0</v>
      </c>
      <c r="O193" t="b">
        <v>0</v>
      </c>
      <c r="Q193" t="s">
        <v>135</v>
      </c>
      <c r="T193" t="s">
        <v>50</v>
      </c>
    </row>
    <row r="194" spans="1:20" hidden="1" x14ac:dyDescent="0.25">
      <c r="A194">
        <v>216056</v>
      </c>
      <c r="B194" t="s">
        <v>112</v>
      </c>
      <c r="C194" t="s">
        <v>136</v>
      </c>
      <c r="D194" t="s">
        <v>137</v>
      </c>
      <c r="E194">
        <v>0</v>
      </c>
      <c r="H194">
        <v>0</v>
      </c>
      <c r="I194">
        <v>0</v>
      </c>
      <c r="K194">
        <v>1</v>
      </c>
      <c r="L194" t="b">
        <v>0</v>
      </c>
      <c r="N194" t="b">
        <v>0</v>
      </c>
      <c r="O194" t="b">
        <v>0</v>
      </c>
      <c r="T194" t="s">
        <v>50</v>
      </c>
    </row>
    <row r="195" spans="1:20" hidden="1" x14ac:dyDescent="0.25">
      <c r="A195">
        <v>216058</v>
      </c>
      <c r="B195" t="s">
        <v>112</v>
      </c>
      <c r="C195" t="s">
        <v>131</v>
      </c>
      <c r="D195" t="s">
        <v>138</v>
      </c>
      <c r="E195">
        <v>130</v>
      </c>
      <c r="F195" t="s">
        <v>23</v>
      </c>
      <c r="H195">
        <v>0</v>
      </c>
      <c r="I195">
        <v>0</v>
      </c>
      <c r="K195">
        <v>2</v>
      </c>
      <c r="L195" t="b">
        <v>0</v>
      </c>
      <c r="N195" t="b">
        <v>0</v>
      </c>
      <c r="O195" t="b">
        <v>0</v>
      </c>
      <c r="T195" t="s">
        <v>50</v>
      </c>
    </row>
    <row r="196" spans="1:20" hidden="1" x14ac:dyDescent="0.25">
      <c r="A196">
        <v>216059</v>
      </c>
      <c r="B196" t="s">
        <v>112</v>
      </c>
      <c r="C196" t="s">
        <v>131</v>
      </c>
      <c r="D196" t="s">
        <v>139</v>
      </c>
      <c r="E196">
        <v>25</v>
      </c>
      <c r="F196" t="s">
        <v>23</v>
      </c>
      <c r="H196">
        <v>0</v>
      </c>
      <c r="I196">
        <v>0</v>
      </c>
      <c r="K196">
        <v>3</v>
      </c>
      <c r="L196" t="b">
        <v>0</v>
      </c>
      <c r="N196" t="b">
        <v>0</v>
      </c>
      <c r="O196" t="b">
        <v>0</v>
      </c>
      <c r="T196" t="s">
        <v>50</v>
      </c>
    </row>
    <row r="197" spans="1:20" hidden="1" x14ac:dyDescent="0.25">
      <c r="A197">
        <v>227854</v>
      </c>
      <c r="B197" t="s">
        <v>112</v>
      </c>
      <c r="C197" t="s">
        <v>131</v>
      </c>
      <c r="D197" t="s">
        <v>140</v>
      </c>
      <c r="E197">
        <v>44</v>
      </c>
      <c r="F197" t="s">
        <v>23</v>
      </c>
      <c r="H197">
        <v>0</v>
      </c>
      <c r="I197">
        <v>0</v>
      </c>
      <c r="K197">
        <v>0</v>
      </c>
      <c r="L197" t="b">
        <v>0</v>
      </c>
      <c r="N197" t="b">
        <v>0</v>
      </c>
      <c r="O197" t="b">
        <v>0</v>
      </c>
      <c r="T197" t="s">
        <v>50</v>
      </c>
    </row>
    <row r="198" spans="1:20" hidden="1" x14ac:dyDescent="0.25">
      <c r="A198">
        <v>227860</v>
      </c>
      <c r="B198" t="s">
        <v>112</v>
      </c>
      <c r="C198" t="s">
        <v>141</v>
      </c>
      <c r="D198" t="s">
        <v>142</v>
      </c>
      <c r="E198">
        <v>7</v>
      </c>
      <c r="F198" t="s">
        <v>23</v>
      </c>
      <c r="H198">
        <v>0</v>
      </c>
      <c r="I198">
        <v>0</v>
      </c>
      <c r="K198">
        <v>0</v>
      </c>
      <c r="L198" t="b">
        <v>0</v>
      </c>
      <c r="N198" t="b">
        <v>0</v>
      </c>
      <c r="O198" t="b">
        <v>0</v>
      </c>
      <c r="T198" t="s">
        <v>50</v>
      </c>
    </row>
    <row r="199" spans="1:20" hidden="1" x14ac:dyDescent="0.25">
      <c r="A199">
        <v>227861</v>
      </c>
      <c r="B199" t="s">
        <v>112</v>
      </c>
      <c r="C199" t="s">
        <v>141</v>
      </c>
      <c r="D199" t="s">
        <v>143</v>
      </c>
      <c r="E199">
        <v>30</v>
      </c>
      <c r="F199" t="s">
        <v>23</v>
      </c>
      <c r="H199">
        <v>0</v>
      </c>
      <c r="I199">
        <v>0</v>
      </c>
      <c r="K199">
        <v>0</v>
      </c>
      <c r="L199" t="b">
        <v>0</v>
      </c>
      <c r="N199" t="b">
        <v>0</v>
      </c>
      <c r="O199" t="b">
        <v>0</v>
      </c>
      <c r="T199" t="s">
        <v>50</v>
      </c>
    </row>
    <row r="200" spans="1:20" hidden="1" x14ac:dyDescent="0.25">
      <c r="A200">
        <v>227863</v>
      </c>
      <c r="B200" t="s">
        <v>112</v>
      </c>
      <c r="C200" t="s">
        <v>141</v>
      </c>
      <c r="D200" t="s">
        <v>144</v>
      </c>
      <c r="E200">
        <v>37</v>
      </c>
      <c r="F200" t="s">
        <v>23</v>
      </c>
      <c r="H200">
        <v>0</v>
      </c>
      <c r="I200">
        <v>0</v>
      </c>
      <c r="K200">
        <v>0</v>
      </c>
      <c r="L200" t="b">
        <v>0</v>
      </c>
      <c r="N200" t="b">
        <v>0</v>
      </c>
      <c r="O200" t="b">
        <v>0</v>
      </c>
      <c r="T200" t="s">
        <v>50</v>
      </c>
    </row>
    <row r="201" spans="1:20" hidden="1" x14ac:dyDescent="0.25">
      <c r="A201">
        <v>227865</v>
      </c>
      <c r="B201" t="s">
        <v>112</v>
      </c>
      <c r="C201" t="s">
        <v>141</v>
      </c>
      <c r="D201" t="s">
        <v>145</v>
      </c>
      <c r="E201">
        <v>40</v>
      </c>
      <c r="F201" t="s">
        <v>23</v>
      </c>
      <c r="H201">
        <v>0</v>
      </c>
      <c r="I201">
        <v>0</v>
      </c>
      <c r="K201">
        <v>0</v>
      </c>
      <c r="L201" t="b">
        <v>0</v>
      </c>
      <c r="N201" t="b">
        <v>0</v>
      </c>
      <c r="O201" t="b">
        <v>0</v>
      </c>
      <c r="T201" t="s">
        <v>50</v>
      </c>
    </row>
    <row r="202" spans="1:20" hidden="1" x14ac:dyDescent="0.25">
      <c r="A202">
        <v>228166</v>
      </c>
      <c r="B202" t="s">
        <v>112</v>
      </c>
      <c r="C202" t="s">
        <v>146</v>
      </c>
      <c r="D202" t="s">
        <v>147</v>
      </c>
      <c r="E202">
        <v>645</v>
      </c>
      <c r="F202" t="s">
        <v>23</v>
      </c>
      <c r="H202">
        <v>0</v>
      </c>
      <c r="I202">
        <v>0</v>
      </c>
      <c r="K202">
        <v>2</v>
      </c>
      <c r="L202" t="b">
        <v>0</v>
      </c>
      <c r="N202" t="b">
        <v>0</v>
      </c>
      <c r="O202" t="b">
        <v>0</v>
      </c>
      <c r="T202" t="s">
        <v>50</v>
      </c>
    </row>
    <row r="203" spans="1:20" hidden="1" x14ac:dyDescent="0.25">
      <c r="A203">
        <v>228175</v>
      </c>
      <c r="B203" t="s">
        <v>112</v>
      </c>
      <c r="C203" t="s">
        <v>146</v>
      </c>
      <c r="D203" t="s">
        <v>148</v>
      </c>
      <c r="E203">
        <v>0</v>
      </c>
      <c r="H203">
        <v>0</v>
      </c>
      <c r="I203">
        <v>0</v>
      </c>
      <c r="K203">
        <v>0</v>
      </c>
      <c r="L203" t="b">
        <v>0</v>
      </c>
      <c r="N203" t="b">
        <v>0</v>
      </c>
      <c r="O203" t="b">
        <v>0</v>
      </c>
      <c r="T203" t="s">
        <v>50</v>
      </c>
    </row>
    <row r="204" spans="1:20" hidden="1" x14ac:dyDescent="0.25">
      <c r="A204">
        <v>231359</v>
      </c>
      <c r="B204" t="s">
        <v>112</v>
      </c>
      <c r="C204" t="s">
        <v>47</v>
      </c>
      <c r="D204" t="s">
        <v>98</v>
      </c>
      <c r="E204">
        <v>455</v>
      </c>
      <c r="F204" t="s">
        <v>23</v>
      </c>
      <c r="H204">
        <v>0</v>
      </c>
      <c r="I204">
        <v>0</v>
      </c>
      <c r="K204">
        <v>2</v>
      </c>
      <c r="L204" t="b">
        <v>0</v>
      </c>
      <c r="N204" t="b">
        <v>0</v>
      </c>
      <c r="O204" t="b">
        <v>0</v>
      </c>
      <c r="P204" t="s">
        <v>149</v>
      </c>
      <c r="Q204" t="s">
        <v>99</v>
      </c>
      <c r="T204" t="s">
        <v>50</v>
      </c>
    </row>
    <row r="205" spans="1:20" hidden="1" x14ac:dyDescent="0.25">
      <c r="A205">
        <v>231361</v>
      </c>
      <c r="B205" t="s">
        <v>112</v>
      </c>
      <c r="C205" t="s">
        <v>85</v>
      </c>
      <c r="D205" t="s">
        <v>150</v>
      </c>
      <c r="E205">
        <v>25</v>
      </c>
      <c r="F205" t="s">
        <v>23</v>
      </c>
      <c r="H205">
        <v>0</v>
      </c>
      <c r="I205">
        <v>0</v>
      </c>
      <c r="K205">
        <v>2</v>
      </c>
      <c r="L205" t="b">
        <v>0</v>
      </c>
      <c r="N205" t="b">
        <v>0</v>
      </c>
      <c r="O205" t="b">
        <v>0</v>
      </c>
      <c r="Q205" t="s">
        <v>151</v>
      </c>
      <c r="T205" t="s">
        <v>50</v>
      </c>
    </row>
    <row r="206" spans="1:20" hidden="1" x14ac:dyDescent="0.25">
      <c r="A206">
        <v>231365</v>
      </c>
      <c r="B206" t="s">
        <v>112</v>
      </c>
      <c r="C206" t="s">
        <v>53</v>
      </c>
      <c r="D206" t="s">
        <v>152</v>
      </c>
      <c r="E206">
        <v>150</v>
      </c>
      <c r="F206" t="s">
        <v>23</v>
      </c>
      <c r="H206">
        <v>0</v>
      </c>
      <c r="I206">
        <v>0</v>
      </c>
      <c r="K206">
        <v>5</v>
      </c>
      <c r="L206" t="b">
        <v>0</v>
      </c>
      <c r="N206" t="b">
        <v>0</v>
      </c>
      <c r="O206" t="b">
        <v>0</v>
      </c>
      <c r="Q206" t="s">
        <v>153</v>
      </c>
      <c r="T206" t="s">
        <v>50</v>
      </c>
    </row>
    <row r="207" spans="1:20" hidden="1" x14ac:dyDescent="0.25">
      <c r="A207">
        <v>231366</v>
      </c>
      <c r="B207" t="s">
        <v>112</v>
      </c>
      <c r="C207" t="s">
        <v>53</v>
      </c>
      <c r="D207" t="s">
        <v>154</v>
      </c>
      <c r="E207">
        <v>157</v>
      </c>
      <c r="F207" t="s">
        <v>23</v>
      </c>
      <c r="H207">
        <v>0</v>
      </c>
      <c r="I207">
        <v>0</v>
      </c>
      <c r="K207">
        <v>6</v>
      </c>
      <c r="L207" t="b">
        <v>0</v>
      </c>
      <c r="N207" t="b">
        <v>0</v>
      </c>
      <c r="O207" t="b">
        <v>0</v>
      </c>
      <c r="Q207" t="s">
        <v>155</v>
      </c>
      <c r="T207" t="s">
        <v>50</v>
      </c>
    </row>
    <row r="208" spans="1:20" hidden="1" x14ac:dyDescent="0.25">
      <c r="A208">
        <v>231367</v>
      </c>
      <c r="B208" t="s">
        <v>112</v>
      </c>
      <c r="C208" t="s">
        <v>156</v>
      </c>
      <c r="D208" t="s">
        <v>157</v>
      </c>
      <c r="E208">
        <v>0</v>
      </c>
      <c r="H208">
        <v>0</v>
      </c>
      <c r="I208">
        <v>0</v>
      </c>
      <c r="K208">
        <v>0</v>
      </c>
      <c r="L208" t="b">
        <v>0</v>
      </c>
      <c r="N208" t="b">
        <v>0</v>
      </c>
      <c r="O208" t="b">
        <v>0</v>
      </c>
      <c r="T208" t="s">
        <v>50</v>
      </c>
    </row>
    <row r="209" spans="1:20" hidden="1" x14ac:dyDescent="0.25">
      <c r="A209">
        <v>231368</v>
      </c>
      <c r="B209" t="s">
        <v>112</v>
      </c>
      <c r="C209" t="s">
        <v>158</v>
      </c>
      <c r="D209" t="s">
        <v>159</v>
      </c>
      <c r="E209">
        <v>0</v>
      </c>
      <c r="H209">
        <v>0</v>
      </c>
      <c r="I209">
        <v>0</v>
      </c>
      <c r="K209">
        <v>0</v>
      </c>
      <c r="L209" t="b">
        <v>0</v>
      </c>
      <c r="N209" t="b">
        <v>0</v>
      </c>
      <c r="O209" t="b">
        <v>0</v>
      </c>
      <c r="T209" t="s">
        <v>50</v>
      </c>
    </row>
    <row r="210" spans="1:20" hidden="1" x14ac:dyDescent="0.25">
      <c r="A210">
        <v>231369</v>
      </c>
      <c r="B210" t="s">
        <v>112</v>
      </c>
      <c r="C210" t="s">
        <v>158</v>
      </c>
      <c r="D210" t="s">
        <v>160</v>
      </c>
      <c r="E210">
        <v>265</v>
      </c>
      <c r="F210" t="s">
        <v>23</v>
      </c>
      <c r="H210">
        <v>0</v>
      </c>
      <c r="I210">
        <v>0</v>
      </c>
      <c r="K210">
        <v>2</v>
      </c>
      <c r="L210" t="b">
        <v>0</v>
      </c>
      <c r="N210" t="b">
        <v>0</v>
      </c>
      <c r="O210" t="b">
        <v>0</v>
      </c>
      <c r="T210" t="s">
        <v>50</v>
      </c>
    </row>
    <row r="211" spans="1:20" hidden="1" x14ac:dyDescent="0.25">
      <c r="A211">
        <v>231617</v>
      </c>
      <c r="B211" t="s">
        <v>112</v>
      </c>
      <c r="C211" t="s">
        <v>156</v>
      </c>
      <c r="D211" t="s">
        <v>161</v>
      </c>
      <c r="E211">
        <v>251</v>
      </c>
      <c r="F211" t="s">
        <v>23</v>
      </c>
      <c r="H211">
        <v>0</v>
      </c>
      <c r="I211">
        <v>0</v>
      </c>
      <c r="K211">
        <v>1</v>
      </c>
      <c r="L211" t="b">
        <v>0</v>
      </c>
      <c r="N211" t="b">
        <v>0</v>
      </c>
      <c r="O211" t="b">
        <v>0</v>
      </c>
      <c r="T211" t="s">
        <v>50</v>
      </c>
    </row>
    <row r="212" spans="1:20" hidden="1" x14ac:dyDescent="0.25">
      <c r="A212">
        <v>231618</v>
      </c>
      <c r="B212" t="s">
        <v>112</v>
      </c>
      <c r="C212" t="s">
        <v>156</v>
      </c>
      <c r="D212" t="s">
        <v>162</v>
      </c>
      <c r="E212">
        <v>308</v>
      </c>
      <c r="F212" t="s">
        <v>23</v>
      </c>
      <c r="H212">
        <v>0</v>
      </c>
      <c r="I212">
        <v>0</v>
      </c>
      <c r="K212">
        <v>2</v>
      </c>
      <c r="L212" t="b">
        <v>0</v>
      </c>
      <c r="N212" t="b">
        <v>0</v>
      </c>
      <c r="O212" t="b">
        <v>0</v>
      </c>
      <c r="T212" t="s">
        <v>50</v>
      </c>
    </row>
    <row r="213" spans="1:20" hidden="1" x14ac:dyDescent="0.25">
      <c r="A213">
        <v>237521</v>
      </c>
      <c r="B213" t="s">
        <v>112</v>
      </c>
      <c r="C213" t="s">
        <v>47</v>
      </c>
      <c r="D213" t="s">
        <v>163</v>
      </c>
      <c r="E213">
        <v>0</v>
      </c>
      <c r="H213">
        <v>0</v>
      </c>
      <c r="I213">
        <v>0</v>
      </c>
      <c r="K213">
        <v>0</v>
      </c>
      <c r="L213" t="b">
        <v>0</v>
      </c>
      <c r="N213" t="b">
        <v>0</v>
      </c>
      <c r="O213" t="b">
        <v>1</v>
      </c>
      <c r="T213" t="s">
        <v>50</v>
      </c>
    </row>
    <row r="214" spans="1:20" hidden="1" x14ac:dyDescent="0.25">
      <c r="A214">
        <v>237522</v>
      </c>
      <c r="B214" t="s">
        <v>112</v>
      </c>
      <c r="C214" t="s">
        <v>47</v>
      </c>
      <c r="D214" t="s">
        <v>164</v>
      </c>
      <c r="E214">
        <v>455</v>
      </c>
      <c r="F214" t="s">
        <v>23</v>
      </c>
      <c r="H214">
        <v>0</v>
      </c>
      <c r="I214">
        <v>0</v>
      </c>
      <c r="K214">
        <v>3</v>
      </c>
      <c r="L214" t="b">
        <v>0</v>
      </c>
      <c r="N214" t="b">
        <v>0</v>
      </c>
      <c r="O214" t="b">
        <v>0</v>
      </c>
      <c r="P214" t="s">
        <v>165</v>
      </c>
      <c r="Q214" t="s">
        <v>77</v>
      </c>
      <c r="T214" t="s">
        <v>50</v>
      </c>
    </row>
    <row r="215" spans="1:20" hidden="1" x14ac:dyDescent="0.25">
      <c r="A215">
        <v>237523</v>
      </c>
      <c r="B215" t="s">
        <v>112</v>
      </c>
      <c r="C215" t="s">
        <v>85</v>
      </c>
      <c r="D215" t="s">
        <v>163</v>
      </c>
      <c r="E215">
        <v>0</v>
      </c>
      <c r="H215">
        <v>0</v>
      </c>
      <c r="I215">
        <v>0</v>
      </c>
      <c r="K215">
        <v>0</v>
      </c>
      <c r="L215" t="b">
        <v>0</v>
      </c>
      <c r="N215" t="b">
        <v>0</v>
      </c>
      <c r="O215" t="b">
        <v>1</v>
      </c>
      <c r="T215" t="s">
        <v>50</v>
      </c>
    </row>
    <row r="216" spans="1:20" hidden="1" x14ac:dyDescent="0.25">
      <c r="A216">
        <v>237524</v>
      </c>
      <c r="B216" t="s">
        <v>112</v>
      </c>
      <c r="C216" t="s">
        <v>53</v>
      </c>
      <c r="D216" t="s">
        <v>163</v>
      </c>
      <c r="E216">
        <v>0</v>
      </c>
      <c r="H216">
        <v>0</v>
      </c>
      <c r="I216">
        <v>0</v>
      </c>
      <c r="K216">
        <v>0</v>
      </c>
      <c r="L216" t="b">
        <v>0</v>
      </c>
      <c r="N216" t="b">
        <v>0</v>
      </c>
      <c r="O216" t="b">
        <v>1</v>
      </c>
      <c r="T216" t="s">
        <v>50</v>
      </c>
    </row>
    <row r="217" spans="1:20" hidden="1" x14ac:dyDescent="0.25">
      <c r="A217">
        <v>237525</v>
      </c>
      <c r="B217" t="s">
        <v>112</v>
      </c>
      <c r="C217" t="s">
        <v>53</v>
      </c>
      <c r="D217" t="s">
        <v>166</v>
      </c>
      <c r="E217">
        <v>65</v>
      </c>
      <c r="F217" t="s">
        <v>23</v>
      </c>
      <c r="H217">
        <v>0</v>
      </c>
      <c r="I217">
        <v>0</v>
      </c>
      <c r="K217">
        <v>1</v>
      </c>
      <c r="L217" t="b">
        <v>0</v>
      </c>
      <c r="N217" t="b">
        <v>0</v>
      </c>
      <c r="O217" t="b">
        <v>0</v>
      </c>
      <c r="Q217" t="s">
        <v>167</v>
      </c>
      <c r="T217" t="s">
        <v>50</v>
      </c>
    </row>
    <row r="218" spans="1:20" hidden="1" x14ac:dyDescent="0.25">
      <c r="A218">
        <v>237526</v>
      </c>
      <c r="B218" t="s">
        <v>112</v>
      </c>
      <c r="C218" t="s">
        <v>53</v>
      </c>
      <c r="D218" t="s">
        <v>168</v>
      </c>
      <c r="E218">
        <v>121</v>
      </c>
      <c r="F218" t="s">
        <v>23</v>
      </c>
      <c r="H218">
        <v>0</v>
      </c>
      <c r="I218">
        <v>0</v>
      </c>
      <c r="K218">
        <v>3</v>
      </c>
      <c r="L218" t="b">
        <v>0</v>
      </c>
      <c r="N218" t="b">
        <v>0</v>
      </c>
      <c r="O218" t="b">
        <v>0</v>
      </c>
      <c r="Q218" t="s">
        <v>169</v>
      </c>
      <c r="T218" t="s">
        <v>50</v>
      </c>
    </row>
    <row r="219" spans="1:20" hidden="1" x14ac:dyDescent="0.25">
      <c r="A219">
        <v>237527</v>
      </c>
      <c r="B219" t="s">
        <v>112</v>
      </c>
      <c r="C219" t="s">
        <v>53</v>
      </c>
      <c r="D219" t="s">
        <v>60</v>
      </c>
      <c r="E219">
        <v>150</v>
      </c>
      <c r="F219" t="s">
        <v>23</v>
      </c>
      <c r="H219">
        <v>0</v>
      </c>
      <c r="I219">
        <v>0</v>
      </c>
      <c r="K219">
        <v>4</v>
      </c>
      <c r="L219" t="b">
        <v>0</v>
      </c>
      <c r="N219" t="b">
        <v>0</v>
      </c>
      <c r="O219" t="b">
        <v>0</v>
      </c>
      <c r="Q219" t="s">
        <v>61</v>
      </c>
      <c r="T219" t="s">
        <v>50</v>
      </c>
    </row>
    <row r="220" spans="1:20" hidden="1" x14ac:dyDescent="0.25">
      <c r="A220">
        <v>237528</v>
      </c>
      <c r="B220" t="s">
        <v>112</v>
      </c>
      <c r="C220" t="s">
        <v>158</v>
      </c>
      <c r="D220" t="s">
        <v>163</v>
      </c>
      <c r="E220">
        <v>0</v>
      </c>
      <c r="H220">
        <v>0</v>
      </c>
      <c r="I220">
        <v>0</v>
      </c>
      <c r="K220">
        <v>0</v>
      </c>
      <c r="L220" t="b">
        <v>0</v>
      </c>
      <c r="N220" t="b">
        <v>0</v>
      </c>
      <c r="O220" t="b">
        <v>1</v>
      </c>
      <c r="T220" t="s">
        <v>50</v>
      </c>
    </row>
    <row r="221" spans="1:20" hidden="1" x14ac:dyDescent="0.25">
      <c r="A221">
        <v>237529</v>
      </c>
      <c r="B221" t="s">
        <v>112</v>
      </c>
      <c r="C221" t="s">
        <v>156</v>
      </c>
      <c r="D221" t="s">
        <v>163</v>
      </c>
      <c r="E221">
        <v>0</v>
      </c>
      <c r="H221">
        <v>0</v>
      </c>
      <c r="I221">
        <v>0</v>
      </c>
      <c r="K221">
        <v>0</v>
      </c>
      <c r="L221" t="b">
        <v>0</v>
      </c>
      <c r="N221" t="b">
        <v>0</v>
      </c>
      <c r="O221" t="b">
        <v>1</v>
      </c>
      <c r="T221" t="s">
        <v>50</v>
      </c>
    </row>
    <row r="222" spans="1:20" hidden="1" x14ac:dyDescent="0.25">
      <c r="A222">
        <v>237530</v>
      </c>
      <c r="B222" t="s">
        <v>112</v>
      </c>
      <c r="C222" t="s">
        <v>146</v>
      </c>
      <c r="D222" t="s">
        <v>163</v>
      </c>
      <c r="E222">
        <v>0</v>
      </c>
      <c r="H222">
        <v>0</v>
      </c>
      <c r="I222">
        <v>0</v>
      </c>
      <c r="K222">
        <v>0</v>
      </c>
      <c r="L222" t="b">
        <v>0</v>
      </c>
      <c r="N222" t="b">
        <v>0</v>
      </c>
      <c r="O222" t="b">
        <v>1</v>
      </c>
      <c r="T222" t="s">
        <v>50</v>
      </c>
    </row>
    <row r="223" spans="1:20" hidden="1" x14ac:dyDescent="0.25">
      <c r="A223">
        <v>237531</v>
      </c>
      <c r="B223" t="s">
        <v>112</v>
      </c>
      <c r="C223" t="s">
        <v>136</v>
      </c>
      <c r="D223" t="s">
        <v>163</v>
      </c>
      <c r="E223">
        <v>0</v>
      </c>
      <c r="H223">
        <v>0</v>
      </c>
      <c r="I223">
        <v>0</v>
      </c>
      <c r="K223">
        <v>0</v>
      </c>
      <c r="L223" t="b">
        <v>0</v>
      </c>
      <c r="N223" t="b">
        <v>0</v>
      </c>
      <c r="O223" t="b">
        <v>1</v>
      </c>
      <c r="T223" t="s">
        <v>50</v>
      </c>
    </row>
    <row r="224" spans="1:20" hidden="1" x14ac:dyDescent="0.25">
      <c r="A224">
        <v>237532</v>
      </c>
      <c r="B224" t="s">
        <v>112</v>
      </c>
      <c r="C224" t="s">
        <v>136</v>
      </c>
      <c r="D224" t="s">
        <v>170</v>
      </c>
      <c r="E224">
        <v>0</v>
      </c>
      <c r="H224">
        <v>0</v>
      </c>
      <c r="I224">
        <v>0</v>
      </c>
      <c r="K224">
        <v>0</v>
      </c>
      <c r="L224" t="b">
        <v>0</v>
      </c>
      <c r="N224" t="b">
        <v>0</v>
      </c>
      <c r="O224" t="b">
        <v>0</v>
      </c>
      <c r="T224" t="s">
        <v>50</v>
      </c>
    </row>
    <row r="225" spans="1:20" hidden="1" x14ac:dyDescent="0.25">
      <c r="A225">
        <v>237533</v>
      </c>
      <c r="B225" t="s">
        <v>112</v>
      </c>
      <c r="C225" t="s">
        <v>141</v>
      </c>
      <c r="D225" t="s">
        <v>171</v>
      </c>
      <c r="E225">
        <v>50</v>
      </c>
      <c r="F225" t="s">
        <v>23</v>
      </c>
      <c r="H225">
        <v>0</v>
      </c>
      <c r="I225">
        <v>0</v>
      </c>
      <c r="K225">
        <v>0</v>
      </c>
      <c r="L225" t="b">
        <v>0</v>
      </c>
      <c r="N225" t="b">
        <v>0</v>
      </c>
      <c r="O225" t="b">
        <v>0</v>
      </c>
      <c r="T225" t="s">
        <v>50</v>
      </c>
    </row>
    <row r="226" spans="1:20" hidden="1" x14ac:dyDescent="0.25">
      <c r="A226">
        <v>237534</v>
      </c>
      <c r="B226" t="s">
        <v>112</v>
      </c>
      <c r="C226" t="s">
        <v>141</v>
      </c>
      <c r="D226" t="s">
        <v>172</v>
      </c>
      <c r="E226">
        <v>34</v>
      </c>
      <c r="F226" t="s">
        <v>23</v>
      </c>
      <c r="H226">
        <v>0</v>
      </c>
      <c r="I226">
        <v>0</v>
      </c>
      <c r="K226">
        <v>0</v>
      </c>
      <c r="L226" t="b">
        <v>0</v>
      </c>
      <c r="N226" t="b">
        <v>0</v>
      </c>
      <c r="O226" t="b">
        <v>0</v>
      </c>
      <c r="T226" t="s">
        <v>50</v>
      </c>
    </row>
    <row r="227" spans="1:20" hidden="1" x14ac:dyDescent="0.25">
      <c r="A227">
        <v>237535</v>
      </c>
      <c r="B227" t="s">
        <v>112</v>
      </c>
      <c r="C227" t="s">
        <v>141</v>
      </c>
      <c r="D227" t="s">
        <v>173</v>
      </c>
      <c r="E227">
        <v>26.99</v>
      </c>
      <c r="F227" t="s">
        <v>23</v>
      </c>
      <c r="H227">
        <v>0</v>
      </c>
      <c r="I227">
        <v>0</v>
      </c>
      <c r="K227">
        <v>0</v>
      </c>
      <c r="L227" t="b">
        <v>0</v>
      </c>
      <c r="N227" t="b">
        <v>0</v>
      </c>
      <c r="O227" t="b">
        <v>0</v>
      </c>
      <c r="T227" t="s">
        <v>50</v>
      </c>
    </row>
    <row r="228" spans="1:20" hidden="1" x14ac:dyDescent="0.25">
      <c r="A228">
        <v>237536</v>
      </c>
      <c r="B228" t="s">
        <v>112</v>
      </c>
      <c r="C228" t="s">
        <v>131</v>
      </c>
      <c r="D228" t="s">
        <v>174</v>
      </c>
      <c r="E228">
        <v>147</v>
      </c>
      <c r="F228" t="s">
        <v>23</v>
      </c>
      <c r="H228">
        <v>0</v>
      </c>
      <c r="I228">
        <v>0</v>
      </c>
      <c r="K228">
        <v>4</v>
      </c>
      <c r="L228" t="b">
        <v>0</v>
      </c>
      <c r="N228" t="b">
        <v>0</v>
      </c>
      <c r="O228" t="b">
        <v>0</v>
      </c>
      <c r="T228" t="s">
        <v>50</v>
      </c>
    </row>
    <row r="229" spans="1:20" hidden="1" x14ac:dyDescent="0.25">
      <c r="A229">
        <v>237537</v>
      </c>
      <c r="B229" t="s">
        <v>112</v>
      </c>
      <c r="C229" t="s">
        <v>141</v>
      </c>
      <c r="D229" t="s">
        <v>175</v>
      </c>
      <c r="E229">
        <v>57</v>
      </c>
      <c r="F229" t="s">
        <v>23</v>
      </c>
      <c r="H229">
        <v>0</v>
      </c>
      <c r="I229">
        <v>0</v>
      </c>
      <c r="K229">
        <v>0</v>
      </c>
      <c r="L229" t="b">
        <v>0</v>
      </c>
      <c r="N229" t="b">
        <v>0</v>
      </c>
      <c r="O229" t="b">
        <v>0</v>
      </c>
      <c r="T229" t="s">
        <v>50</v>
      </c>
    </row>
    <row r="230" spans="1:20" hidden="1" x14ac:dyDescent="0.25">
      <c r="A230">
        <v>237538</v>
      </c>
      <c r="B230" t="s">
        <v>112</v>
      </c>
      <c r="C230" t="s">
        <v>141</v>
      </c>
      <c r="D230" t="s">
        <v>176</v>
      </c>
      <c r="E230">
        <v>54</v>
      </c>
      <c r="F230" t="s">
        <v>23</v>
      </c>
      <c r="H230">
        <v>0</v>
      </c>
      <c r="I230">
        <v>0</v>
      </c>
      <c r="K230">
        <v>0</v>
      </c>
      <c r="L230" t="b">
        <v>0</v>
      </c>
      <c r="N230" t="b">
        <v>0</v>
      </c>
      <c r="O230" t="b">
        <v>0</v>
      </c>
      <c r="T230" t="s">
        <v>50</v>
      </c>
    </row>
    <row r="231" spans="1:20" hidden="1" x14ac:dyDescent="0.25">
      <c r="A231">
        <v>237539</v>
      </c>
      <c r="B231" t="s">
        <v>112</v>
      </c>
      <c r="C231" t="s">
        <v>158</v>
      </c>
      <c r="D231" t="s">
        <v>177</v>
      </c>
      <c r="E231">
        <v>315</v>
      </c>
      <c r="F231" t="s">
        <v>178</v>
      </c>
      <c r="H231">
        <v>0</v>
      </c>
      <c r="I231">
        <v>0</v>
      </c>
      <c r="K231">
        <v>0</v>
      </c>
      <c r="L231" t="b">
        <v>0</v>
      </c>
      <c r="N231" t="b">
        <v>0</v>
      </c>
      <c r="O231" t="b">
        <v>0</v>
      </c>
      <c r="T231" t="s">
        <v>50</v>
      </c>
    </row>
    <row r="232" spans="1:20" hidden="1" x14ac:dyDescent="0.25">
      <c r="A232">
        <v>237635</v>
      </c>
      <c r="B232" t="s">
        <v>112</v>
      </c>
      <c r="C232" t="s">
        <v>141</v>
      </c>
      <c r="D232" t="s">
        <v>179</v>
      </c>
      <c r="E232">
        <v>34</v>
      </c>
      <c r="F232" t="s">
        <v>23</v>
      </c>
      <c r="H232">
        <v>0</v>
      </c>
      <c r="I232">
        <v>0</v>
      </c>
      <c r="K232">
        <v>0</v>
      </c>
      <c r="L232" t="b">
        <v>0</v>
      </c>
      <c r="N232" t="b">
        <v>0</v>
      </c>
      <c r="O232" t="b">
        <v>0</v>
      </c>
      <c r="T232" t="s">
        <v>50</v>
      </c>
    </row>
    <row r="233" spans="1:20" hidden="1" x14ac:dyDescent="0.25">
      <c r="A233">
        <v>227787</v>
      </c>
      <c r="B233" t="s">
        <v>180</v>
      </c>
      <c r="C233" t="s">
        <v>47</v>
      </c>
      <c r="D233" t="s">
        <v>81</v>
      </c>
      <c r="E233">
        <v>0</v>
      </c>
      <c r="H233">
        <v>0</v>
      </c>
      <c r="I233">
        <v>0</v>
      </c>
      <c r="K233">
        <v>0</v>
      </c>
      <c r="L233" t="b">
        <v>0</v>
      </c>
      <c r="N233" t="b">
        <v>0</v>
      </c>
      <c r="O233" t="b">
        <v>0</v>
      </c>
      <c r="P233" t="s">
        <v>181</v>
      </c>
      <c r="Q233" t="s">
        <v>82</v>
      </c>
      <c r="T233" t="s">
        <v>50</v>
      </c>
    </row>
    <row r="234" spans="1:20" hidden="1" x14ac:dyDescent="0.25">
      <c r="A234">
        <v>227788</v>
      </c>
      <c r="B234" t="s">
        <v>180</v>
      </c>
      <c r="C234" t="s">
        <v>47</v>
      </c>
      <c r="D234" t="s">
        <v>83</v>
      </c>
      <c r="E234">
        <v>0</v>
      </c>
      <c r="H234">
        <v>0</v>
      </c>
      <c r="I234">
        <v>0</v>
      </c>
      <c r="K234">
        <v>0</v>
      </c>
      <c r="L234" t="b">
        <v>0</v>
      </c>
      <c r="N234" t="b">
        <v>0</v>
      </c>
      <c r="O234" t="b">
        <v>0</v>
      </c>
      <c r="P234" t="s">
        <v>182</v>
      </c>
      <c r="Q234" t="s">
        <v>84</v>
      </c>
      <c r="T234" t="s">
        <v>50</v>
      </c>
    </row>
    <row r="235" spans="1:20" hidden="1" x14ac:dyDescent="0.25">
      <c r="A235">
        <v>227789</v>
      </c>
      <c r="B235" t="s">
        <v>180</v>
      </c>
      <c r="C235" t="s">
        <v>47</v>
      </c>
      <c r="D235" t="s">
        <v>51</v>
      </c>
      <c r="E235">
        <v>0</v>
      </c>
      <c r="H235">
        <v>0</v>
      </c>
      <c r="I235">
        <v>0</v>
      </c>
      <c r="K235">
        <v>0</v>
      </c>
      <c r="L235" t="b">
        <v>0</v>
      </c>
      <c r="N235" t="b">
        <v>0</v>
      </c>
      <c r="O235" t="b">
        <v>0</v>
      </c>
      <c r="P235" t="s">
        <v>183</v>
      </c>
      <c r="Q235" t="s">
        <v>52</v>
      </c>
      <c r="T235" t="s">
        <v>50</v>
      </c>
    </row>
    <row r="236" spans="1:20" hidden="1" x14ac:dyDescent="0.25">
      <c r="A236">
        <v>227790</v>
      </c>
      <c r="B236" t="s">
        <v>180</v>
      </c>
      <c r="C236" t="s">
        <v>47</v>
      </c>
      <c r="D236" t="s">
        <v>48</v>
      </c>
      <c r="E236">
        <v>0</v>
      </c>
      <c r="H236">
        <v>0</v>
      </c>
      <c r="I236">
        <v>0</v>
      </c>
      <c r="K236">
        <v>0</v>
      </c>
      <c r="L236" t="b">
        <v>0</v>
      </c>
      <c r="N236" t="b">
        <v>0</v>
      </c>
      <c r="O236" t="b">
        <v>0</v>
      </c>
      <c r="P236" t="s">
        <v>184</v>
      </c>
      <c r="Q236" t="s">
        <v>49</v>
      </c>
      <c r="T236" t="s">
        <v>50</v>
      </c>
    </row>
    <row r="237" spans="1:20" hidden="1" x14ac:dyDescent="0.25">
      <c r="A237">
        <v>227791</v>
      </c>
      <c r="B237" t="s">
        <v>180</v>
      </c>
      <c r="C237" t="s">
        <v>47</v>
      </c>
      <c r="D237" t="s">
        <v>128</v>
      </c>
      <c r="E237">
        <v>221</v>
      </c>
      <c r="F237" t="s">
        <v>23</v>
      </c>
      <c r="H237">
        <v>0</v>
      </c>
      <c r="I237">
        <v>0</v>
      </c>
      <c r="K237">
        <v>1</v>
      </c>
      <c r="L237" t="b">
        <v>0</v>
      </c>
      <c r="N237" t="b">
        <v>0</v>
      </c>
      <c r="O237" t="b">
        <v>0</v>
      </c>
      <c r="P237" t="s">
        <v>185</v>
      </c>
      <c r="Q237" t="s">
        <v>186</v>
      </c>
      <c r="T237" t="s">
        <v>50</v>
      </c>
    </row>
    <row r="238" spans="1:20" hidden="1" x14ac:dyDescent="0.25">
      <c r="A238">
        <v>227792</v>
      </c>
      <c r="B238" t="s">
        <v>180</v>
      </c>
      <c r="C238" t="s">
        <v>47</v>
      </c>
      <c r="D238" t="s">
        <v>125</v>
      </c>
      <c r="E238">
        <v>221</v>
      </c>
      <c r="F238" t="s">
        <v>23</v>
      </c>
      <c r="H238">
        <v>0</v>
      </c>
      <c r="I238">
        <v>0</v>
      </c>
      <c r="K238">
        <v>1</v>
      </c>
      <c r="L238" t="b">
        <v>0</v>
      </c>
      <c r="N238" t="b">
        <v>0</v>
      </c>
      <c r="O238" t="b">
        <v>0</v>
      </c>
      <c r="P238" t="s">
        <v>187</v>
      </c>
      <c r="Q238" t="s">
        <v>127</v>
      </c>
      <c r="T238" t="s">
        <v>50</v>
      </c>
    </row>
    <row r="239" spans="1:20" hidden="1" x14ac:dyDescent="0.25">
      <c r="A239">
        <v>227793</v>
      </c>
      <c r="B239" t="s">
        <v>180</v>
      </c>
      <c r="C239" t="s">
        <v>47</v>
      </c>
      <c r="D239" t="s">
        <v>62</v>
      </c>
      <c r="E239">
        <v>455</v>
      </c>
      <c r="F239" t="s">
        <v>23</v>
      </c>
      <c r="H239">
        <v>0</v>
      </c>
      <c r="I239">
        <v>0</v>
      </c>
      <c r="K239">
        <v>2</v>
      </c>
      <c r="L239" t="b">
        <v>0</v>
      </c>
      <c r="N239" t="b">
        <v>0</v>
      </c>
      <c r="O239" t="b">
        <v>0</v>
      </c>
      <c r="P239" t="s">
        <v>188</v>
      </c>
      <c r="Q239" t="s">
        <v>189</v>
      </c>
      <c r="T239" t="s">
        <v>50</v>
      </c>
    </row>
    <row r="240" spans="1:20" hidden="1" x14ac:dyDescent="0.25">
      <c r="A240">
        <v>227794</v>
      </c>
      <c r="B240" t="s">
        <v>180</v>
      </c>
      <c r="C240" t="s">
        <v>47</v>
      </c>
      <c r="D240" t="s">
        <v>68</v>
      </c>
      <c r="E240">
        <v>455</v>
      </c>
      <c r="F240" t="s">
        <v>23</v>
      </c>
      <c r="H240">
        <v>0</v>
      </c>
      <c r="I240">
        <v>0</v>
      </c>
      <c r="K240">
        <v>2</v>
      </c>
      <c r="L240" t="b">
        <v>0</v>
      </c>
      <c r="N240" t="b">
        <v>0</v>
      </c>
      <c r="O240" t="b">
        <v>0</v>
      </c>
      <c r="P240" t="s">
        <v>190</v>
      </c>
      <c r="Q240" t="s">
        <v>191</v>
      </c>
      <c r="T240" t="s">
        <v>50</v>
      </c>
    </row>
    <row r="241" spans="1:20" hidden="1" x14ac:dyDescent="0.25">
      <c r="A241">
        <v>227795</v>
      </c>
      <c r="B241" t="s">
        <v>180</v>
      </c>
      <c r="C241" t="s">
        <v>47</v>
      </c>
      <c r="D241" t="s">
        <v>70</v>
      </c>
      <c r="E241">
        <v>455</v>
      </c>
      <c r="F241" t="s">
        <v>23</v>
      </c>
      <c r="H241">
        <v>0</v>
      </c>
      <c r="I241">
        <v>0</v>
      </c>
      <c r="K241">
        <v>2</v>
      </c>
      <c r="L241" t="b">
        <v>0</v>
      </c>
      <c r="N241" t="b">
        <v>0</v>
      </c>
      <c r="O241" t="b">
        <v>0</v>
      </c>
      <c r="P241" t="s">
        <v>192</v>
      </c>
      <c r="Q241" t="s">
        <v>193</v>
      </c>
      <c r="T241" t="s">
        <v>50</v>
      </c>
    </row>
    <row r="242" spans="1:20" hidden="1" x14ac:dyDescent="0.25">
      <c r="A242">
        <v>227796</v>
      </c>
      <c r="B242" t="s">
        <v>180</v>
      </c>
      <c r="C242" t="s">
        <v>47</v>
      </c>
      <c r="D242" t="s">
        <v>64</v>
      </c>
      <c r="E242">
        <v>455</v>
      </c>
      <c r="F242" t="s">
        <v>23</v>
      </c>
      <c r="H242">
        <v>0</v>
      </c>
      <c r="I242">
        <v>0</v>
      </c>
      <c r="K242">
        <v>2</v>
      </c>
      <c r="L242" t="b">
        <v>0</v>
      </c>
      <c r="N242" t="b">
        <v>0</v>
      </c>
      <c r="O242" t="b">
        <v>0</v>
      </c>
      <c r="P242" t="s">
        <v>194</v>
      </c>
      <c r="Q242" t="s">
        <v>195</v>
      </c>
      <c r="T242" t="s">
        <v>50</v>
      </c>
    </row>
    <row r="243" spans="1:20" hidden="1" x14ac:dyDescent="0.25">
      <c r="A243">
        <v>227797</v>
      </c>
      <c r="B243" t="s">
        <v>180</v>
      </c>
      <c r="C243" t="s">
        <v>47</v>
      </c>
      <c r="D243" t="s">
        <v>196</v>
      </c>
      <c r="E243">
        <v>455</v>
      </c>
      <c r="F243" t="s">
        <v>23</v>
      </c>
      <c r="H243">
        <v>0</v>
      </c>
      <c r="I243">
        <v>0</v>
      </c>
      <c r="K243">
        <v>2</v>
      </c>
      <c r="L243" t="b">
        <v>0</v>
      </c>
      <c r="N243" t="b">
        <v>0</v>
      </c>
      <c r="O243" t="b">
        <v>0</v>
      </c>
      <c r="P243" t="s">
        <v>197</v>
      </c>
      <c r="Q243" t="s">
        <v>198</v>
      </c>
      <c r="T243" t="s">
        <v>50</v>
      </c>
    </row>
    <row r="244" spans="1:20" hidden="1" x14ac:dyDescent="0.25">
      <c r="A244">
        <v>227798</v>
      </c>
      <c r="B244" t="s">
        <v>180</v>
      </c>
      <c r="C244" t="s">
        <v>47</v>
      </c>
      <c r="D244" t="s">
        <v>66</v>
      </c>
      <c r="E244">
        <v>455</v>
      </c>
      <c r="F244" t="s">
        <v>23</v>
      </c>
      <c r="H244">
        <v>0</v>
      </c>
      <c r="I244">
        <v>0</v>
      </c>
      <c r="K244">
        <v>2</v>
      </c>
      <c r="L244" t="b">
        <v>0</v>
      </c>
      <c r="N244" t="b">
        <v>0</v>
      </c>
      <c r="O244" t="b">
        <v>0</v>
      </c>
      <c r="P244" t="s">
        <v>199</v>
      </c>
      <c r="Q244" t="s">
        <v>200</v>
      </c>
      <c r="T244" t="s">
        <v>50</v>
      </c>
    </row>
    <row r="245" spans="1:20" hidden="1" x14ac:dyDescent="0.25">
      <c r="A245">
        <v>227799</v>
      </c>
      <c r="B245" t="s">
        <v>180</v>
      </c>
      <c r="C245" t="s">
        <v>47</v>
      </c>
      <c r="D245" t="s">
        <v>74</v>
      </c>
      <c r="E245">
        <v>455</v>
      </c>
      <c r="F245" t="s">
        <v>23</v>
      </c>
      <c r="H245">
        <v>0</v>
      </c>
      <c r="I245">
        <v>0</v>
      </c>
      <c r="K245">
        <v>2</v>
      </c>
      <c r="L245" t="b">
        <v>0</v>
      </c>
      <c r="N245" t="b">
        <v>0</v>
      </c>
      <c r="O245" t="b">
        <v>0</v>
      </c>
      <c r="P245" t="s">
        <v>201</v>
      </c>
      <c r="Q245" t="s">
        <v>202</v>
      </c>
      <c r="T245" t="s">
        <v>50</v>
      </c>
    </row>
    <row r="246" spans="1:20" hidden="1" x14ac:dyDescent="0.25">
      <c r="A246">
        <v>227800</v>
      </c>
      <c r="B246" t="s">
        <v>180</v>
      </c>
      <c r="C246" t="s">
        <v>85</v>
      </c>
      <c r="D246" t="s">
        <v>86</v>
      </c>
      <c r="E246">
        <v>0</v>
      </c>
      <c r="H246">
        <v>0</v>
      </c>
      <c r="I246">
        <v>0</v>
      </c>
      <c r="K246">
        <v>0</v>
      </c>
      <c r="L246" t="b">
        <v>0</v>
      </c>
      <c r="N246" t="b">
        <v>0</v>
      </c>
      <c r="O246" t="b">
        <v>0</v>
      </c>
      <c r="Q246" t="s">
        <v>133</v>
      </c>
      <c r="T246" t="s">
        <v>50</v>
      </c>
    </row>
    <row r="247" spans="1:20" hidden="1" x14ac:dyDescent="0.25">
      <c r="A247">
        <v>227802</v>
      </c>
      <c r="B247" t="s">
        <v>180</v>
      </c>
      <c r="C247" t="s">
        <v>85</v>
      </c>
      <c r="D247" t="s">
        <v>88</v>
      </c>
      <c r="E247">
        <v>0</v>
      </c>
      <c r="H247">
        <v>0</v>
      </c>
      <c r="I247">
        <v>0</v>
      </c>
      <c r="K247">
        <v>0</v>
      </c>
      <c r="L247" t="b">
        <v>0</v>
      </c>
      <c r="N247" t="b">
        <v>0</v>
      </c>
      <c r="O247" t="b">
        <v>0</v>
      </c>
      <c r="Q247" t="s">
        <v>134</v>
      </c>
      <c r="T247" t="s">
        <v>50</v>
      </c>
    </row>
    <row r="248" spans="1:20" hidden="1" x14ac:dyDescent="0.25">
      <c r="A248">
        <v>227810</v>
      </c>
      <c r="B248" t="s">
        <v>180</v>
      </c>
      <c r="C248" t="s">
        <v>53</v>
      </c>
      <c r="D248" t="s">
        <v>203</v>
      </c>
      <c r="E248">
        <v>0</v>
      </c>
      <c r="F248" t="s">
        <v>23</v>
      </c>
      <c r="H248">
        <v>0</v>
      </c>
      <c r="I248">
        <v>0</v>
      </c>
      <c r="K248">
        <v>0</v>
      </c>
      <c r="L248" t="b">
        <v>0</v>
      </c>
      <c r="N248" t="b">
        <v>0</v>
      </c>
      <c r="O248" t="b">
        <v>0</v>
      </c>
      <c r="Q248" t="s">
        <v>57</v>
      </c>
      <c r="T248" t="s">
        <v>50</v>
      </c>
    </row>
    <row r="249" spans="1:20" hidden="1" x14ac:dyDescent="0.25">
      <c r="A249">
        <v>227813</v>
      </c>
      <c r="B249" t="s">
        <v>180</v>
      </c>
      <c r="C249" t="s">
        <v>53</v>
      </c>
      <c r="D249" t="s">
        <v>54</v>
      </c>
      <c r="E249">
        <v>97</v>
      </c>
      <c r="F249" t="s">
        <v>23</v>
      </c>
      <c r="H249">
        <v>0</v>
      </c>
      <c r="I249">
        <v>0</v>
      </c>
      <c r="K249">
        <v>2</v>
      </c>
      <c r="L249" t="b">
        <v>0</v>
      </c>
      <c r="N249" t="b">
        <v>0</v>
      </c>
      <c r="O249" t="b">
        <v>0</v>
      </c>
      <c r="Q249" t="s">
        <v>114</v>
      </c>
      <c r="T249" t="s">
        <v>50</v>
      </c>
    </row>
    <row r="250" spans="1:20" hidden="1" x14ac:dyDescent="0.25">
      <c r="A250">
        <v>227814</v>
      </c>
      <c r="B250" t="s">
        <v>180</v>
      </c>
      <c r="C250" t="s">
        <v>53</v>
      </c>
      <c r="D250" t="s">
        <v>154</v>
      </c>
      <c r="E250">
        <v>157</v>
      </c>
      <c r="F250" t="s">
        <v>23</v>
      </c>
      <c r="H250">
        <v>0</v>
      </c>
      <c r="I250">
        <v>0</v>
      </c>
      <c r="K250">
        <v>6</v>
      </c>
      <c r="L250" t="b">
        <v>0</v>
      </c>
      <c r="N250" t="b">
        <v>0</v>
      </c>
      <c r="O250" t="b">
        <v>0</v>
      </c>
      <c r="Q250" t="s">
        <v>155</v>
      </c>
      <c r="T250" t="s">
        <v>50</v>
      </c>
    </row>
    <row r="251" spans="1:20" hidden="1" x14ac:dyDescent="0.25">
      <c r="A251">
        <v>227815</v>
      </c>
      <c r="B251" t="s">
        <v>180</v>
      </c>
      <c r="C251" t="s">
        <v>131</v>
      </c>
      <c r="D251" t="s">
        <v>139</v>
      </c>
      <c r="E251">
        <v>25</v>
      </c>
      <c r="F251" t="s">
        <v>23</v>
      </c>
      <c r="H251">
        <v>0</v>
      </c>
      <c r="I251">
        <v>0</v>
      </c>
      <c r="K251">
        <v>1</v>
      </c>
      <c r="L251" t="b">
        <v>0</v>
      </c>
      <c r="N251" t="b">
        <v>0</v>
      </c>
      <c r="O251" t="b">
        <v>0</v>
      </c>
      <c r="T251" t="s">
        <v>50</v>
      </c>
    </row>
    <row r="252" spans="1:20" hidden="1" x14ac:dyDescent="0.25">
      <c r="A252">
        <v>227818</v>
      </c>
      <c r="B252" t="s">
        <v>180</v>
      </c>
      <c r="C252" t="s">
        <v>131</v>
      </c>
      <c r="D252" t="s">
        <v>132</v>
      </c>
      <c r="E252">
        <v>224</v>
      </c>
      <c r="F252" t="s">
        <v>23</v>
      </c>
      <c r="H252">
        <v>0</v>
      </c>
      <c r="I252">
        <v>0</v>
      </c>
      <c r="K252">
        <v>0</v>
      </c>
      <c r="L252" t="b">
        <v>0</v>
      </c>
      <c r="N252" t="b">
        <v>0</v>
      </c>
      <c r="O252" t="b">
        <v>0</v>
      </c>
      <c r="T252" t="s">
        <v>50</v>
      </c>
    </row>
    <row r="253" spans="1:20" hidden="1" x14ac:dyDescent="0.25">
      <c r="A253">
        <v>227822</v>
      </c>
      <c r="B253" t="s">
        <v>180</v>
      </c>
      <c r="C253" t="s">
        <v>131</v>
      </c>
      <c r="D253" t="s">
        <v>140</v>
      </c>
      <c r="E253">
        <v>44</v>
      </c>
      <c r="F253" t="s">
        <v>23</v>
      </c>
      <c r="H253">
        <v>0</v>
      </c>
      <c r="I253">
        <v>0</v>
      </c>
      <c r="K253">
        <v>0</v>
      </c>
      <c r="L253" t="b">
        <v>0</v>
      </c>
      <c r="N253" t="b">
        <v>0</v>
      </c>
      <c r="O253" t="b">
        <v>0</v>
      </c>
      <c r="T253" t="s">
        <v>50</v>
      </c>
    </row>
    <row r="254" spans="1:20" hidden="1" x14ac:dyDescent="0.25">
      <c r="A254">
        <v>227826</v>
      </c>
      <c r="B254" t="s">
        <v>180</v>
      </c>
      <c r="C254" t="s">
        <v>131</v>
      </c>
      <c r="D254" t="s">
        <v>138</v>
      </c>
      <c r="E254">
        <v>130</v>
      </c>
      <c r="F254" t="s">
        <v>23</v>
      </c>
      <c r="H254">
        <v>0</v>
      </c>
      <c r="I254">
        <v>0</v>
      </c>
      <c r="K254">
        <v>2</v>
      </c>
      <c r="L254" t="b">
        <v>0</v>
      </c>
      <c r="N254" t="b">
        <v>0</v>
      </c>
      <c r="O254" t="b">
        <v>0</v>
      </c>
      <c r="T254" t="s">
        <v>50</v>
      </c>
    </row>
    <row r="255" spans="1:20" hidden="1" x14ac:dyDescent="0.25">
      <c r="A255">
        <v>227828</v>
      </c>
      <c r="B255" t="s">
        <v>180</v>
      </c>
      <c r="C255" t="s">
        <v>141</v>
      </c>
      <c r="D255" t="s">
        <v>142</v>
      </c>
      <c r="E255">
        <v>7</v>
      </c>
      <c r="F255" t="s">
        <v>23</v>
      </c>
      <c r="H255">
        <v>0</v>
      </c>
      <c r="I255">
        <v>0</v>
      </c>
      <c r="K255">
        <v>0</v>
      </c>
      <c r="L255" t="b">
        <v>0</v>
      </c>
      <c r="N255" t="b">
        <v>0</v>
      </c>
      <c r="O255" t="b">
        <v>0</v>
      </c>
      <c r="T255" t="s">
        <v>50</v>
      </c>
    </row>
    <row r="256" spans="1:20" hidden="1" x14ac:dyDescent="0.25">
      <c r="A256">
        <v>227829</v>
      </c>
      <c r="B256" t="s">
        <v>180</v>
      </c>
      <c r="C256" t="s">
        <v>141</v>
      </c>
      <c r="D256" t="s">
        <v>143</v>
      </c>
      <c r="E256">
        <v>30</v>
      </c>
      <c r="F256" t="s">
        <v>23</v>
      </c>
      <c r="H256">
        <v>0</v>
      </c>
      <c r="I256">
        <v>0</v>
      </c>
      <c r="K256">
        <v>0</v>
      </c>
      <c r="L256" t="b">
        <v>0</v>
      </c>
      <c r="N256" t="b">
        <v>0</v>
      </c>
      <c r="O256" t="b">
        <v>0</v>
      </c>
      <c r="T256" t="s">
        <v>50</v>
      </c>
    </row>
    <row r="257" spans="1:20" hidden="1" x14ac:dyDescent="0.25">
      <c r="A257">
        <v>227831</v>
      </c>
      <c r="B257" t="s">
        <v>180</v>
      </c>
      <c r="C257" t="s">
        <v>141</v>
      </c>
      <c r="D257" t="s">
        <v>144</v>
      </c>
      <c r="E257">
        <v>37</v>
      </c>
      <c r="F257" t="s">
        <v>23</v>
      </c>
      <c r="H257">
        <v>0</v>
      </c>
      <c r="I257">
        <v>0</v>
      </c>
      <c r="K257">
        <v>0</v>
      </c>
      <c r="L257" t="b">
        <v>0</v>
      </c>
      <c r="N257" t="b">
        <v>0</v>
      </c>
      <c r="O257" t="b">
        <v>0</v>
      </c>
      <c r="T257" t="s">
        <v>50</v>
      </c>
    </row>
    <row r="258" spans="1:20" hidden="1" x14ac:dyDescent="0.25">
      <c r="A258">
        <v>227833</v>
      </c>
      <c r="B258" t="s">
        <v>180</v>
      </c>
      <c r="C258" t="s">
        <v>141</v>
      </c>
      <c r="D258" t="s">
        <v>145</v>
      </c>
      <c r="E258">
        <v>40</v>
      </c>
      <c r="F258" t="s">
        <v>23</v>
      </c>
      <c r="H258">
        <v>0</v>
      </c>
      <c r="I258">
        <v>0</v>
      </c>
      <c r="K258">
        <v>0</v>
      </c>
      <c r="L258" t="b">
        <v>0</v>
      </c>
      <c r="N258" t="b">
        <v>0</v>
      </c>
      <c r="O258" t="b">
        <v>0</v>
      </c>
      <c r="T258" t="s">
        <v>50</v>
      </c>
    </row>
    <row r="259" spans="1:20" hidden="1" x14ac:dyDescent="0.25">
      <c r="A259">
        <v>228167</v>
      </c>
      <c r="B259" t="s">
        <v>180</v>
      </c>
      <c r="C259" t="s">
        <v>146</v>
      </c>
      <c r="D259" t="s">
        <v>147</v>
      </c>
      <c r="E259">
        <v>690</v>
      </c>
      <c r="F259" t="s">
        <v>23</v>
      </c>
      <c r="H259">
        <v>0</v>
      </c>
      <c r="I259">
        <v>0</v>
      </c>
      <c r="K259">
        <v>2</v>
      </c>
      <c r="L259" t="b">
        <v>0</v>
      </c>
      <c r="N259" t="b">
        <v>0</v>
      </c>
      <c r="O259" t="b">
        <v>0</v>
      </c>
      <c r="T259" t="s">
        <v>50</v>
      </c>
    </row>
    <row r="260" spans="1:20" hidden="1" x14ac:dyDescent="0.25">
      <c r="A260">
        <v>228176</v>
      </c>
      <c r="B260" t="s">
        <v>180</v>
      </c>
      <c r="C260" t="s">
        <v>146</v>
      </c>
      <c r="D260" t="s">
        <v>148</v>
      </c>
      <c r="E260">
        <v>0</v>
      </c>
      <c r="H260">
        <v>0</v>
      </c>
      <c r="I260">
        <v>0</v>
      </c>
      <c r="K260">
        <v>0</v>
      </c>
      <c r="L260" t="b">
        <v>0</v>
      </c>
      <c r="N260" t="b">
        <v>0</v>
      </c>
      <c r="O260" t="b">
        <v>0</v>
      </c>
      <c r="T260" t="s">
        <v>50</v>
      </c>
    </row>
    <row r="261" spans="1:20" hidden="1" x14ac:dyDescent="0.25">
      <c r="A261">
        <v>231370</v>
      </c>
      <c r="B261" t="s">
        <v>180</v>
      </c>
      <c r="C261" t="s">
        <v>47</v>
      </c>
      <c r="D261" t="s">
        <v>98</v>
      </c>
      <c r="E261">
        <v>455</v>
      </c>
      <c r="F261" t="s">
        <v>23</v>
      </c>
      <c r="H261">
        <v>0</v>
      </c>
      <c r="I261">
        <v>0</v>
      </c>
      <c r="K261">
        <v>2</v>
      </c>
      <c r="L261" t="b">
        <v>0</v>
      </c>
      <c r="N261" t="b">
        <v>0</v>
      </c>
      <c r="O261" t="b">
        <v>0</v>
      </c>
      <c r="P261" t="s">
        <v>204</v>
      </c>
      <c r="Q261" t="s">
        <v>205</v>
      </c>
      <c r="T261" t="s">
        <v>50</v>
      </c>
    </row>
    <row r="262" spans="1:20" hidden="1" x14ac:dyDescent="0.25">
      <c r="A262">
        <v>231372</v>
      </c>
      <c r="B262" t="s">
        <v>180</v>
      </c>
      <c r="C262" t="s">
        <v>85</v>
      </c>
      <c r="D262" t="s">
        <v>90</v>
      </c>
      <c r="E262">
        <v>0</v>
      </c>
      <c r="H262">
        <v>0</v>
      </c>
      <c r="I262">
        <v>0</v>
      </c>
      <c r="K262">
        <v>0</v>
      </c>
      <c r="L262" t="b">
        <v>0</v>
      </c>
      <c r="N262" t="b">
        <v>0</v>
      </c>
      <c r="O262" t="b">
        <v>0</v>
      </c>
      <c r="Q262" t="s">
        <v>135</v>
      </c>
      <c r="T262" t="s">
        <v>50</v>
      </c>
    </row>
    <row r="263" spans="1:20" hidden="1" x14ac:dyDescent="0.25">
      <c r="A263">
        <v>231373</v>
      </c>
      <c r="B263" t="s">
        <v>180</v>
      </c>
      <c r="C263" t="s">
        <v>85</v>
      </c>
      <c r="D263" t="s">
        <v>206</v>
      </c>
      <c r="E263">
        <v>25</v>
      </c>
      <c r="F263" t="s">
        <v>23</v>
      </c>
      <c r="H263">
        <v>0</v>
      </c>
      <c r="I263">
        <v>0</v>
      </c>
      <c r="K263">
        <v>1</v>
      </c>
      <c r="L263" t="b">
        <v>0</v>
      </c>
      <c r="N263" t="b">
        <v>0</v>
      </c>
      <c r="O263" t="b">
        <v>0</v>
      </c>
      <c r="Q263" t="s">
        <v>151</v>
      </c>
      <c r="T263" t="s">
        <v>50</v>
      </c>
    </row>
    <row r="264" spans="1:20" hidden="1" x14ac:dyDescent="0.25">
      <c r="A264">
        <v>231374</v>
      </c>
      <c r="B264" t="s">
        <v>180</v>
      </c>
      <c r="C264" t="s">
        <v>53</v>
      </c>
      <c r="D264" t="s">
        <v>152</v>
      </c>
      <c r="E264">
        <v>150</v>
      </c>
      <c r="F264" t="s">
        <v>23</v>
      </c>
      <c r="H264">
        <v>0</v>
      </c>
      <c r="I264">
        <v>0</v>
      </c>
      <c r="K264">
        <v>5</v>
      </c>
      <c r="L264" t="b">
        <v>0</v>
      </c>
      <c r="N264" t="b">
        <v>0</v>
      </c>
      <c r="O264" t="b">
        <v>0</v>
      </c>
      <c r="Q264" t="s">
        <v>153</v>
      </c>
      <c r="T264" t="s">
        <v>50</v>
      </c>
    </row>
    <row r="265" spans="1:20" hidden="1" x14ac:dyDescent="0.25">
      <c r="A265">
        <v>231376</v>
      </c>
      <c r="B265" t="s">
        <v>180</v>
      </c>
      <c r="C265" t="s">
        <v>158</v>
      </c>
      <c r="D265" t="s">
        <v>207</v>
      </c>
      <c r="E265">
        <v>0</v>
      </c>
      <c r="H265">
        <v>0</v>
      </c>
      <c r="I265">
        <v>0</v>
      </c>
      <c r="K265">
        <v>1</v>
      </c>
      <c r="L265" t="b">
        <v>0</v>
      </c>
      <c r="N265" t="b">
        <v>0</v>
      </c>
      <c r="O265" t="b">
        <v>0</v>
      </c>
      <c r="T265" t="s">
        <v>50</v>
      </c>
    </row>
    <row r="266" spans="1:20" hidden="1" x14ac:dyDescent="0.25">
      <c r="A266">
        <v>231377</v>
      </c>
      <c r="B266" t="s">
        <v>180</v>
      </c>
      <c r="C266" t="s">
        <v>158</v>
      </c>
      <c r="D266" t="s">
        <v>160</v>
      </c>
      <c r="E266">
        <v>300</v>
      </c>
      <c r="F266" t="s">
        <v>23</v>
      </c>
      <c r="H266">
        <v>0</v>
      </c>
      <c r="I266">
        <v>0</v>
      </c>
      <c r="K266">
        <v>2</v>
      </c>
      <c r="L266" t="b">
        <v>0</v>
      </c>
      <c r="N266" t="b">
        <v>0</v>
      </c>
      <c r="O266" t="b">
        <v>0</v>
      </c>
      <c r="T266" t="s">
        <v>50</v>
      </c>
    </row>
    <row r="267" spans="1:20" hidden="1" x14ac:dyDescent="0.25">
      <c r="A267">
        <v>231607</v>
      </c>
      <c r="B267" t="s">
        <v>180</v>
      </c>
      <c r="C267" t="s">
        <v>156</v>
      </c>
      <c r="D267" t="s">
        <v>157</v>
      </c>
      <c r="E267">
        <v>0</v>
      </c>
      <c r="H267">
        <v>0</v>
      </c>
      <c r="I267">
        <v>0</v>
      </c>
      <c r="K267">
        <v>0</v>
      </c>
      <c r="L267" t="b">
        <v>0</v>
      </c>
      <c r="N267" t="b">
        <v>0</v>
      </c>
      <c r="O267" t="b">
        <v>0</v>
      </c>
      <c r="T267" t="s">
        <v>50</v>
      </c>
    </row>
    <row r="268" spans="1:20" hidden="1" x14ac:dyDescent="0.25">
      <c r="A268">
        <v>231608</v>
      </c>
      <c r="B268" t="s">
        <v>180</v>
      </c>
      <c r="C268" t="s">
        <v>156</v>
      </c>
      <c r="D268" t="s">
        <v>161</v>
      </c>
      <c r="E268">
        <v>225</v>
      </c>
      <c r="F268" t="s">
        <v>23</v>
      </c>
      <c r="H268">
        <v>0</v>
      </c>
      <c r="I268">
        <v>0</v>
      </c>
      <c r="K268">
        <v>1</v>
      </c>
      <c r="L268" t="b">
        <v>0</v>
      </c>
      <c r="N268" t="b">
        <v>0</v>
      </c>
      <c r="O268" t="b">
        <v>0</v>
      </c>
      <c r="T268" t="s">
        <v>50</v>
      </c>
    </row>
    <row r="269" spans="1:20" hidden="1" x14ac:dyDescent="0.25">
      <c r="A269">
        <v>231609</v>
      </c>
      <c r="B269" t="s">
        <v>180</v>
      </c>
      <c r="C269" t="s">
        <v>156</v>
      </c>
      <c r="D269" t="s">
        <v>162</v>
      </c>
      <c r="E269">
        <v>275</v>
      </c>
      <c r="F269" t="s">
        <v>23</v>
      </c>
      <c r="H269">
        <v>0</v>
      </c>
      <c r="I269">
        <v>0</v>
      </c>
      <c r="K269">
        <v>2</v>
      </c>
      <c r="L269" t="b">
        <v>0</v>
      </c>
      <c r="N269" t="b">
        <v>0</v>
      </c>
      <c r="O269" t="b">
        <v>0</v>
      </c>
      <c r="T269" t="s">
        <v>50</v>
      </c>
    </row>
    <row r="270" spans="1:20" hidden="1" x14ac:dyDescent="0.25">
      <c r="A270">
        <v>231610</v>
      </c>
      <c r="B270" t="s">
        <v>180</v>
      </c>
      <c r="C270" t="s">
        <v>156</v>
      </c>
      <c r="D270" t="s">
        <v>208</v>
      </c>
      <c r="E270">
        <v>535</v>
      </c>
      <c r="F270" t="s">
        <v>23</v>
      </c>
      <c r="H270">
        <v>0</v>
      </c>
      <c r="I270">
        <v>0</v>
      </c>
      <c r="K270">
        <v>3</v>
      </c>
      <c r="L270" t="b">
        <v>0</v>
      </c>
      <c r="N270" t="b">
        <v>0</v>
      </c>
      <c r="O270" t="b">
        <v>0</v>
      </c>
      <c r="T270" t="s">
        <v>50</v>
      </c>
    </row>
    <row r="271" spans="1:20" hidden="1" x14ac:dyDescent="0.25">
      <c r="A271">
        <v>231611</v>
      </c>
      <c r="B271" t="s">
        <v>180</v>
      </c>
      <c r="C271" t="s">
        <v>136</v>
      </c>
      <c r="D271" t="s">
        <v>137</v>
      </c>
      <c r="E271">
        <v>0</v>
      </c>
      <c r="H271">
        <v>0</v>
      </c>
      <c r="I271">
        <v>0</v>
      </c>
      <c r="K271">
        <v>1</v>
      </c>
      <c r="L271" t="b">
        <v>0</v>
      </c>
      <c r="N271" t="b">
        <v>0</v>
      </c>
      <c r="O271" t="b">
        <v>0</v>
      </c>
      <c r="T271" t="s">
        <v>50</v>
      </c>
    </row>
    <row r="272" spans="1:20" hidden="1" x14ac:dyDescent="0.25">
      <c r="A272">
        <v>237540</v>
      </c>
      <c r="B272" t="s">
        <v>180</v>
      </c>
      <c r="C272" t="s">
        <v>47</v>
      </c>
      <c r="D272" t="s">
        <v>163</v>
      </c>
      <c r="E272">
        <v>0</v>
      </c>
      <c r="H272">
        <v>0</v>
      </c>
      <c r="I272">
        <v>0</v>
      </c>
      <c r="K272">
        <v>0</v>
      </c>
      <c r="L272" t="b">
        <v>0</v>
      </c>
      <c r="N272" t="b">
        <v>0</v>
      </c>
      <c r="O272" t="b">
        <v>0</v>
      </c>
      <c r="T272" t="s">
        <v>50</v>
      </c>
    </row>
    <row r="273" spans="1:20" hidden="1" x14ac:dyDescent="0.25">
      <c r="A273">
        <v>237541</v>
      </c>
      <c r="B273" t="s">
        <v>180</v>
      </c>
      <c r="C273" t="s">
        <v>47</v>
      </c>
      <c r="D273" t="s">
        <v>164</v>
      </c>
      <c r="E273">
        <v>455</v>
      </c>
      <c r="F273" t="s">
        <v>23</v>
      </c>
      <c r="H273">
        <v>0</v>
      </c>
      <c r="I273">
        <v>0</v>
      </c>
      <c r="K273">
        <v>3</v>
      </c>
      <c r="L273" t="b">
        <v>0</v>
      </c>
      <c r="N273" t="b">
        <v>0</v>
      </c>
      <c r="O273" t="b">
        <v>0</v>
      </c>
      <c r="P273" t="s">
        <v>194</v>
      </c>
      <c r="Q273" t="s">
        <v>209</v>
      </c>
      <c r="T273" t="s">
        <v>50</v>
      </c>
    </row>
    <row r="274" spans="1:20" hidden="1" x14ac:dyDescent="0.25">
      <c r="A274">
        <v>237542</v>
      </c>
      <c r="B274" t="s">
        <v>180</v>
      </c>
      <c r="C274" t="s">
        <v>85</v>
      </c>
      <c r="D274" t="s">
        <v>163</v>
      </c>
      <c r="E274">
        <v>0</v>
      </c>
      <c r="H274">
        <v>0</v>
      </c>
      <c r="I274">
        <v>0</v>
      </c>
      <c r="K274">
        <v>0</v>
      </c>
      <c r="L274" t="b">
        <v>0</v>
      </c>
      <c r="N274" t="b">
        <v>0</v>
      </c>
      <c r="O274" t="b">
        <v>1</v>
      </c>
      <c r="T274" t="s">
        <v>50</v>
      </c>
    </row>
    <row r="275" spans="1:20" hidden="1" x14ac:dyDescent="0.25">
      <c r="A275">
        <v>237543</v>
      </c>
      <c r="B275" t="s">
        <v>180</v>
      </c>
      <c r="C275" t="s">
        <v>53</v>
      </c>
      <c r="D275" t="s">
        <v>163</v>
      </c>
      <c r="E275">
        <v>0</v>
      </c>
      <c r="H275">
        <v>0</v>
      </c>
      <c r="I275">
        <v>0</v>
      </c>
      <c r="K275">
        <v>0</v>
      </c>
      <c r="L275" t="b">
        <v>0</v>
      </c>
      <c r="N275" t="b">
        <v>0</v>
      </c>
      <c r="O275" t="b">
        <v>1</v>
      </c>
      <c r="T275" t="s">
        <v>50</v>
      </c>
    </row>
    <row r="276" spans="1:20" hidden="1" x14ac:dyDescent="0.25">
      <c r="A276">
        <v>237544</v>
      </c>
      <c r="B276" t="s">
        <v>180</v>
      </c>
      <c r="C276" t="s">
        <v>53</v>
      </c>
      <c r="D276" t="s">
        <v>166</v>
      </c>
      <c r="E276">
        <v>65</v>
      </c>
      <c r="F276" t="s">
        <v>23</v>
      </c>
      <c r="H276">
        <v>0</v>
      </c>
      <c r="I276">
        <v>0</v>
      </c>
      <c r="K276">
        <v>1</v>
      </c>
      <c r="L276" t="b">
        <v>0</v>
      </c>
      <c r="N276" t="b">
        <v>0</v>
      </c>
      <c r="O276" t="b">
        <v>0</v>
      </c>
      <c r="Q276" t="s">
        <v>167</v>
      </c>
      <c r="T276" t="s">
        <v>50</v>
      </c>
    </row>
    <row r="277" spans="1:20" hidden="1" x14ac:dyDescent="0.25">
      <c r="A277">
        <v>237545</v>
      </c>
      <c r="B277" t="s">
        <v>180</v>
      </c>
      <c r="C277" t="s">
        <v>53</v>
      </c>
      <c r="D277" t="s">
        <v>168</v>
      </c>
      <c r="E277">
        <v>121</v>
      </c>
      <c r="F277" t="s">
        <v>23</v>
      </c>
      <c r="H277">
        <v>0</v>
      </c>
      <c r="I277">
        <v>0</v>
      </c>
      <c r="K277">
        <v>3</v>
      </c>
      <c r="L277" t="b">
        <v>0</v>
      </c>
      <c r="N277" t="b">
        <v>0</v>
      </c>
      <c r="O277" t="b">
        <v>0</v>
      </c>
      <c r="Q277" t="s">
        <v>169</v>
      </c>
      <c r="T277" t="s">
        <v>50</v>
      </c>
    </row>
    <row r="278" spans="1:20" hidden="1" x14ac:dyDescent="0.25">
      <c r="A278">
        <v>237546</v>
      </c>
      <c r="B278" t="s">
        <v>180</v>
      </c>
      <c r="C278" t="s">
        <v>53</v>
      </c>
      <c r="D278" t="s">
        <v>60</v>
      </c>
      <c r="E278">
        <v>150</v>
      </c>
      <c r="F278" t="s">
        <v>23</v>
      </c>
      <c r="H278">
        <v>0</v>
      </c>
      <c r="I278">
        <v>0</v>
      </c>
      <c r="K278">
        <v>4</v>
      </c>
      <c r="L278" t="b">
        <v>0</v>
      </c>
      <c r="N278" t="b">
        <v>0</v>
      </c>
      <c r="O278" t="b">
        <v>0</v>
      </c>
      <c r="Q278" t="s">
        <v>61</v>
      </c>
      <c r="T278" t="s">
        <v>50</v>
      </c>
    </row>
    <row r="279" spans="1:20" hidden="1" x14ac:dyDescent="0.25">
      <c r="A279">
        <v>237588</v>
      </c>
      <c r="B279" t="s">
        <v>180</v>
      </c>
      <c r="C279" t="s">
        <v>156</v>
      </c>
      <c r="D279" t="s">
        <v>163</v>
      </c>
      <c r="E279">
        <v>0</v>
      </c>
      <c r="H279">
        <v>0</v>
      </c>
      <c r="I279">
        <v>0</v>
      </c>
      <c r="K279">
        <v>0</v>
      </c>
      <c r="L279" t="b">
        <v>0</v>
      </c>
      <c r="N279" t="b">
        <v>0</v>
      </c>
      <c r="O279" t="b">
        <v>1</v>
      </c>
      <c r="T279" t="s">
        <v>50</v>
      </c>
    </row>
    <row r="280" spans="1:20" hidden="1" x14ac:dyDescent="0.25">
      <c r="A280">
        <v>237589</v>
      </c>
      <c r="B280" t="s">
        <v>180</v>
      </c>
      <c r="C280" t="s">
        <v>158</v>
      </c>
      <c r="D280" t="s">
        <v>163</v>
      </c>
      <c r="E280">
        <v>0</v>
      </c>
      <c r="H280">
        <v>0</v>
      </c>
      <c r="I280">
        <v>0</v>
      </c>
      <c r="K280">
        <v>0</v>
      </c>
      <c r="L280" t="b">
        <v>0</v>
      </c>
      <c r="N280" t="b">
        <v>0</v>
      </c>
      <c r="O280" t="b">
        <v>0</v>
      </c>
      <c r="T280" t="s">
        <v>50</v>
      </c>
    </row>
    <row r="281" spans="1:20" hidden="1" x14ac:dyDescent="0.25">
      <c r="A281">
        <v>237590</v>
      </c>
      <c r="B281" t="s">
        <v>180</v>
      </c>
      <c r="C281" t="s">
        <v>158</v>
      </c>
      <c r="D281" t="s">
        <v>177</v>
      </c>
      <c r="E281">
        <v>338</v>
      </c>
      <c r="F281" t="s">
        <v>178</v>
      </c>
      <c r="H281">
        <v>0</v>
      </c>
      <c r="I281">
        <v>0</v>
      </c>
      <c r="K281">
        <v>0</v>
      </c>
      <c r="L281" t="b">
        <v>0</v>
      </c>
      <c r="N281" t="b">
        <v>0</v>
      </c>
      <c r="O281" t="b">
        <v>0</v>
      </c>
      <c r="T281" t="s">
        <v>50</v>
      </c>
    </row>
    <row r="282" spans="1:20" hidden="1" x14ac:dyDescent="0.25">
      <c r="A282">
        <v>237592</v>
      </c>
      <c r="B282" t="s">
        <v>180</v>
      </c>
      <c r="C282" t="s">
        <v>146</v>
      </c>
      <c r="D282" t="s">
        <v>163</v>
      </c>
      <c r="E282">
        <v>0</v>
      </c>
      <c r="H282">
        <v>0</v>
      </c>
      <c r="I282">
        <v>0</v>
      </c>
      <c r="K282">
        <v>0</v>
      </c>
      <c r="L282" t="b">
        <v>0</v>
      </c>
      <c r="N282" t="b">
        <v>0</v>
      </c>
      <c r="O282" t="b">
        <v>1</v>
      </c>
      <c r="T282" t="s">
        <v>50</v>
      </c>
    </row>
    <row r="283" spans="1:20" hidden="1" x14ac:dyDescent="0.25">
      <c r="A283">
        <v>237593</v>
      </c>
      <c r="B283" t="s">
        <v>180</v>
      </c>
      <c r="C283" t="s">
        <v>136</v>
      </c>
      <c r="D283" t="s">
        <v>163</v>
      </c>
      <c r="E283">
        <v>0</v>
      </c>
      <c r="H283">
        <v>0</v>
      </c>
      <c r="I283">
        <v>0</v>
      </c>
      <c r="K283">
        <v>0</v>
      </c>
      <c r="L283" t="b">
        <v>0</v>
      </c>
      <c r="N283" t="b">
        <v>0</v>
      </c>
      <c r="O283" t="b">
        <v>0</v>
      </c>
      <c r="T283" t="s">
        <v>50</v>
      </c>
    </row>
    <row r="284" spans="1:20" hidden="1" x14ac:dyDescent="0.25">
      <c r="A284">
        <v>237594</v>
      </c>
      <c r="B284" t="s">
        <v>180</v>
      </c>
      <c r="C284" t="s">
        <v>136</v>
      </c>
      <c r="D284" t="s">
        <v>170</v>
      </c>
      <c r="E284">
        <v>0</v>
      </c>
      <c r="H284">
        <v>0</v>
      </c>
      <c r="I284">
        <v>0</v>
      </c>
      <c r="K284">
        <v>0</v>
      </c>
      <c r="L284" t="b">
        <v>0</v>
      </c>
      <c r="N284" t="b">
        <v>0</v>
      </c>
      <c r="O284" t="b">
        <v>0</v>
      </c>
      <c r="T284" t="s">
        <v>50</v>
      </c>
    </row>
    <row r="285" spans="1:20" hidden="1" x14ac:dyDescent="0.25">
      <c r="A285">
        <v>237595</v>
      </c>
      <c r="B285" t="s">
        <v>180</v>
      </c>
      <c r="C285" t="s">
        <v>141</v>
      </c>
      <c r="D285" t="s">
        <v>171</v>
      </c>
      <c r="E285">
        <v>50</v>
      </c>
      <c r="F285" t="s">
        <v>23</v>
      </c>
      <c r="H285">
        <v>0</v>
      </c>
      <c r="I285">
        <v>0</v>
      </c>
      <c r="K285">
        <v>0</v>
      </c>
      <c r="L285" t="b">
        <v>0</v>
      </c>
      <c r="N285" t="b">
        <v>0</v>
      </c>
      <c r="O285" t="b">
        <v>0</v>
      </c>
      <c r="T285" t="s">
        <v>50</v>
      </c>
    </row>
    <row r="286" spans="1:20" hidden="1" x14ac:dyDescent="0.25">
      <c r="A286">
        <v>237596</v>
      </c>
      <c r="B286" t="s">
        <v>180</v>
      </c>
      <c r="C286" t="s">
        <v>141</v>
      </c>
      <c r="D286" t="s">
        <v>172</v>
      </c>
      <c r="E286">
        <v>34</v>
      </c>
      <c r="F286" t="s">
        <v>23</v>
      </c>
      <c r="H286">
        <v>0</v>
      </c>
      <c r="I286">
        <v>0</v>
      </c>
      <c r="K286">
        <v>0</v>
      </c>
      <c r="L286" t="b">
        <v>0</v>
      </c>
      <c r="N286" t="b">
        <v>0</v>
      </c>
      <c r="O286" t="b">
        <v>0</v>
      </c>
      <c r="T286" t="s">
        <v>50</v>
      </c>
    </row>
    <row r="287" spans="1:20" hidden="1" x14ac:dyDescent="0.25">
      <c r="A287">
        <v>237597</v>
      </c>
      <c r="B287" t="s">
        <v>180</v>
      </c>
      <c r="C287" t="s">
        <v>141</v>
      </c>
      <c r="D287" t="s">
        <v>173</v>
      </c>
      <c r="E287">
        <v>26.99</v>
      </c>
      <c r="F287" t="s">
        <v>23</v>
      </c>
      <c r="H287">
        <v>0</v>
      </c>
      <c r="I287">
        <v>0</v>
      </c>
      <c r="K287">
        <v>0</v>
      </c>
      <c r="L287" t="b">
        <v>0</v>
      </c>
      <c r="N287" t="b">
        <v>0</v>
      </c>
      <c r="O287" t="b">
        <v>0</v>
      </c>
      <c r="T287" t="s">
        <v>50</v>
      </c>
    </row>
    <row r="288" spans="1:20" hidden="1" x14ac:dyDescent="0.25">
      <c r="A288">
        <v>237598</v>
      </c>
      <c r="B288" t="s">
        <v>180</v>
      </c>
      <c r="C288" t="s">
        <v>131</v>
      </c>
      <c r="D288" t="s">
        <v>174</v>
      </c>
      <c r="E288">
        <v>147</v>
      </c>
      <c r="F288" t="s">
        <v>23</v>
      </c>
      <c r="H288">
        <v>0</v>
      </c>
      <c r="I288">
        <v>0</v>
      </c>
      <c r="K288">
        <v>4</v>
      </c>
      <c r="L288" t="b">
        <v>0</v>
      </c>
      <c r="N288" t="b">
        <v>0</v>
      </c>
      <c r="O288" t="b">
        <v>0</v>
      </c>
      <c r="T288" t="s">
        <v>50</v>
      </c>
    </row>
    <row r="289" spans="1:20" hidden="1" x14ac:dyDescent="0.25">
      <c r="A289">
        <v>237599</v>
      </c>
      <c r="B289" t="s">
        <v>180</v>
      </c>
      <c r="C289" t="s">
        <v>141</v>
      </c>
      <c r="D289" t="s">
        <v>175</v>
      </c>
      <c r="E289">
        <v>57</v>
      </c>
      <c r="F289" t="s">
        <v>23</v>
      </c>
      <c r="H289">
        <v>0</v>
      </c>
      <c r="I289">
        <v>0</v>
      </c>
      <c r="K289">
        <v>0</v>
      </c>
      <c r="L289" t="b">
        <v>0</v>
      </c>
      <c r="N289" t="b">
        <v>0</v>
      </c>
      <c r="O289" t="b">
        <v>0</v>
      </c>
      <c r="T289" t="s">
        <v>50</v>
      </c>
    </row>
    <row r="290" spans="1:20" hidden="1" x14ac:dyDescent="0.25">
      <c r="A290">
        <v>237600</v>
      </c>
      <c r="B290" t="s">
        <v>180</v>
      </c>
      <c r="C290" t="s">
        <v>141</v>
      </c>
      <c r="D290" t="s">
        <v>176</v>
      </c>
      <c r="E290">
        <v>54</v>
      </c>
      <c r="F290" t="s">
        <v>23</v>
      </c>
      <c r="H290">
        <v>0</v>
      </c>
      <c r="I290">
        <v>0</v>
      </c>
      <c r="K290">
        <v>0</v>
      </c>
      <c r="L290" t="b">
        <v>0</v>
      </c>
      <c r="N290" t="b">
        <v>0</v>
      </c>
      <c r="O290" t="b">
        <v>0</v>
      </c>
      <c r="T290" t="s">
        <v>50</v>
      </c>
    </row>
    <row r="291" spans="1:20" hidden="1" x14ac:dyDescent="0.25">
      <c r="A291">
        <v>237634</v>
      </c>
      <c r="B291" t="s">
        <v>180</v>
      </c>
      <c r="C291" t="s">
        <v>141</v>
      </c>
      <c r="D291" t="s">
        <v>179</v>
      </c>
      <c r="E291">
        <v>34</v>
      </c>
      <c r="F291" t="s">
        <v>23</v>
      </c>
      <c r="H291">
        <v>0</v>
      </c>
      <c r="I291">
        <v>0</v>
      </c>
      <c r="K291">
        <v>0</v>
      </c>
      <c r="L291" t="b">
        <v>0</v>
      </c>
      <c r="N291" t="b">
        <v>0</v>
      </c>
      <c r="O291" t="b">
        <v>0</v>
      </c>
      <c r="T291" t="s">
        <v>50</v>
      </c>
    </row>
    <row r="292" spans="1:20" hidden="1" x14ac:dyDescent="0.25">
      <c r="A292">
        <v>227576</v>
      </c>
      <c r="B292" t="s">
        <v>210</v>
      </c>
      <c r="C292" t="s">
        <v>47</v>
      </c>
      <c r="D292" t="s">
        <v>81</v>
      </c>
      <c r="E292">
        <v>0</v>
      </c>
      <c r="H292">
        <v>0</v>
      </c>
      <c r="I292">
        <v>0</v>
      </c>
      <c r="K292">
        <v>0</v>
      </c>
      <c r="L292" t="b">
        <v>0</v>
      </c>
      <c r="N292" t="b">
        <v>0</v>
      </c>
      <c r="O292" t="b">
        <v>0</v>
      </c>
      <c r="P292" t="s">
        <v>211</v>
      </c>
      <c r="Q292" t="s">
        <v>212</v>
      </c>
      <c r="T292" t="s">
        <v>50</v>
      </c>
    </row>
    <row r="293" spans="1:20" hidden="1" x14ac:dyDescent="0.25">
      <c r="A293">
        <v>227577</v>
      </c>
      <c r="B293" t="s">
        <v>210</v>
      </c>
      <c r="C293" t="s">
        <v>47</v>
      </c>
      <c r="D293" t="s">
        <v>51</v>
      </c>
      <c r="E293">
        <v>0</v>
      </c>
      <c r="H293">
        <v>0</v>
      </c>
      <c r="I293">
        <v>0</v>
      </c>
      <c r="K293">
        <v>0</v>
      </c>
      <c r="L293" t="b">
        <v>0</v>
      </c>
      <c r="N293" t="b">
        <v>0</v>
      </c>
      <c r="O293" t="b">
        <v>0</v>
      </c>
      <c r="P293" t="s">
        <v>213</v>
      </c>
      <c r="Q293" t="s">
        <v>214</v>
      </c>
      <c r="T293" t="s">
        <v>50</v>
      </c>
    </row>
    <row r="294" spans="1:20" hidden="1" x14ac:dyDescent="0.25">
      <c r="A294">
        <v>227578</v>
      </c>
      <c r="B294" t="s">
        <v>210</v>
      </c>
      <c r="C294" t="s">
        <v>47</v>
      </c>
      <c r="D294" t="s">
        <v>83</v>
      </c>
      <c r="E294">
        <v>0</v>
      </c>
      <c r="H294">
        <v>0</v>
      </c>
      <c r="I294">
        <v>0</v>
      </c>
      <c r="K294">
        <v>0</v>
      </c>
      <c r="L294" t="b">
        <v>0</v>
      </c>
      <c r="N294" t="b">
        <v>0</v>
      </c>
      <c r="O294" t="b">
        <v>0</v>
      </c>
      <c r="P294" t="s">
        <v>215</v>
      </c>
      <c r="Q294" t="s">
        <v>216</v>
      </c>
      <c r="T294" t="s">
        <v>50</v>
      </c>
    </row>
    <row r="295" spans="1:20" hidden="1" x14ac:dyDescent="0.25">
      <c r="A295">
        <v>227579</v>
      </c>
      <c r="B295" t="s">
        <v>210</v>
      </c>
      <c r="C295" t="s">
        <v>47</v>
      </c>
      <c r="D295" t="s">
        <v>48</v>
      </c>
      <c r="E295">
        <v>0</v>
      </c>
      <c r="H295">
        <v>0</v>
      </c>
      <c r="I295">
        <v>0</v>
      </c>
      <c r="K295">
        <v>0</v>
      </c>
      <c r="L295" t="b">
        <v>0</v>
      </c>
      <c r="N295" t="b">
        <v>0</v>
      </c>
      <c r="O295" t="b">
        <v>0</v>
      </c>
      <c r="P295" t="s">
        <v>217</v>
      </c>
      <c r="Q295" t="s">
        <v>218</v>
      </c>
      <c r="T295" t="s">
        <v>50</v>
      </c>
    </row>
    <row r="296" spans="1:20" hidden="1" x14ac:dyDescent="0.25">
      <c r="A296">
        <v>227580</v>
      </c>
      <c r="B296" t="s">
        <v>210</v>
      </c>
      <c r="C296" t="s">
        <v>47</v>
      </c>
      <c r="D296" t="s">
        <v>128</v>
      </c>
      <c r="E296">
        <v>431</v>
      </c>
      <c r="F296" t="s">
        <v>23</v>
      </c>
      <c r="H296">
        <v>0</v>
      </c>
      <c r="I296">
        <v>0</v>
      </c>
      <c r="K296">
        <v>1</v>
      </c>
      <c r="L296" t="b">
        <v>0</v>
      </c>
      <c r="N296" t="b">
        <v>0</v>
      </c>
      <c r="O296" t="b">
        <v>0</v>
      </c>
      <c r="P296" t="s">
        <v>219</v>
      </c>
      <c r="Q296" t="s">
        <v>186</v>
      </c>
      <c r="T296" t="s">
        <v>50</v>
      </c>
    </row>
    <row r="297" spans="1:20" hidden="1" x14ac:dyDescent="0.25">
      <c r="A297">
        <v>227581</v>
      </c>
      <c r="B297" t="s">
        <v>210</v>
      </c>
      <c r="C297" t="s">
        <v>47</v>
      </c>
      <c r="D297" t="s">
        <v>125</v>
      </c>
      <c r="E297">
        <v>431</v>
      </c>
      <c r="F297" t="s">
        <v>23</v>
      </c>
      <c r="H297">
        <v>0</v>
      </c>
      <c r="I297">
        <v>0</v>
      </c>
      <c r="K297">
        <v>1</v>
      </c>
      <c r="L297" t="b">
        <v>0</v>
      </c>
      <c r="N297" t="b">
        <v>0</v>
      </c>
      <c r="O297" t="b">
        <v>0</v>
      </c>
      <c r="P297" t="s">
        <v>220</v>
      </c>
      <c r="Q297" t="s">
        <v>221</v>
      </c>
      <c r="T297" t="s">
        <v>50</v>
      </c>
    </row>
    <row r="298" spans="1:20" hidden="1" x14ac:dyDescent="0.25">
      <c r="A298">
        <v>227582</v>
      </c>
      <c r="B298" t="s">
        <v>210</v>
      </c>
      <c r="C298" t="s">
        <v>47</v>
      </c>
      <c r="D298" t="s">
        <v>62</v>
      </c>
      <c r="E298">
        <v>655</v>
      </c>
      <c r="F298" t="s">
        <v>23</v>
      </c>
      <c r="H298">
        <v>0</v>
      </c>
      <c r="I298">
        <v>0</v>
      </c>
      <c r="K298">
        <v>2</v>
      </c>
      <c r="L298" t="b">
        <v>0</v>
      </c>
      <c r="N298" t="b">
        <v>0</v>
      </c>
      <c r="O298" t="b">
        <v>0</v>
      </c>
      <c r="P298" t="s">
        <v>222</v>
      </c>
      <c r="Q298" t="s">
        <v>189</v>
      </c>
      <c r="T298" t="s">
        <v>50</v>
      </c>
    </row>
    <row r="299" spans="1:20" hidden="1" x14ac:dyDescent="0.25">
      <c r="A299">
        <v>227584</v>
      </c>
      <c r="B299" t="s">
        <v>210</v>
      </c>
      <c r="C299" t="s">
        <v>47</v>
      </c>
      <c r="D299" t="s">
        <v>68</v>
      </c>
      <c r="E299">
        <v>655</v>
      </c>
      <c r="F299" t="s">
        <v>23</v>
      </c>
      <c r="H299">
        <v>0</v>
      </c>
      <c r="I299">
        <v>0</v>
      </c>
      <c r="K299">
        <v>2</v>
      </c>
      <c r="L299" t="b">
        <v>0</v>
      </c>
      <c r="N299" t="b">
        <v>0</v>
      </c>
      <c r="O299" t="b">
        <v>0</v>
      </c>
      <c r="P299" t="s">
        <v>223</v>
      </c>
      <c r="Q299" t="s">
        <v>191</v>
      </c>
      <c r="T299" t="s">
        <v>50</v>
      </c>
    </row>
    <row r="300" spans="1:20" hidden="1" x14ac:dyDescent="0.25">
      <c r="A300">
        <v>227585</v>
      </c>
      <c r="B300" t="s">
        <v>210</v>
      </c>
      <c r="C300" t="s">
        <v>47</v>
      </c>
      <c r="D300" t="s">
        <v>70</v>
      </c>
      <c r="E300">
        <v>655</v>
      </c>
      <c r="F300" t="s">
        <v>23</v>
      </c>
      <c r="H300">
        <v>0</v>
      </c>
      <c r="I300">
        <v>0</v>
      </c>
      <c r="K300">
        <v>2</v>
      </c>
      <c r="L300" t="b">
        <v>0</v>
      </c>
      <c r="N300" t="b">
        <v>0</v>
      </c>
      <c r="O300" t="b">
        <v>0</v>
      </c>
      <c r="P300" t="s">
        <v>224</v>
      </c>
      <c r="Q300" t="s">
        <v>193</v>
      </c>
      <c r="T300" t="s">
        <v>50</v>
      </c>
    </row>
    <row r="301" spans="1:20" hidden="1" x14ac:dyDescent="0.25">
      <c r="A301">
        <v>227586</v>
      </c>
      <c r="B301" t="s">
        <v>210</v>
      </c>
      <c r="C301" t="s">
        <v>47</v>
      </c>
      <c r="D301" t="s">
        <v>64</v>
      </c>
      <c r="E301">
        <v>655</v>
      </c>
      <c r="F301" t="s">
        <v>23</v>
      </c>
      <c r="H301">
        <v>0</v>
      </c>
      <c r="I301">
        <v>0</v>
      </c>
      <c r="K301">
        <v>2</v>
      </c>
      <c r="L301" t="b">
        <v>0</v>
      </c>
      <c r="N301" t="b">
        <v>0</v>
      </c>
      <c r="O301" t="b">
        <v>0</v>
      </c>
      <c r="P301" t="s">
        <v>225</v>
      </c>
      <c r="Q301" t="s">
        <v>195</v>
      </c>
      <c r="T301" t="s">
        <v>50</v>
      </c>
    </row>
    <row r="302" spans="1:20" hidden="1" x14ac:dyDescent="0.25">
      <c r="A302">
        <v>227587</v>
      </c>
      <c r="B302" t="s">
        <v>210</v>
      </c>
      <c r="C302" t="s">
        <v>47</v>
      </c>
      <c r="D302" t="s">
        <v>196</v>
      </c>
      <c r="E302">
        <v>655</v>
      </c>
      <c r="F302" t="s">
        <v>23</v>
      </c>
      <c r="H302">
        <v>0</v>
      </c>
      <c r="I302">
        <v>0</v>
      </c>
      <c r="K302">
        <v>2</v>
      </c>
      <c r="L302" t="b">
        <v>0</v>
      </c>
      <c r="N302" t="b">
        <v>0</v>
      </c>
      <c r="O302" t="b">
        <v>0</v>
      </c>
      <c r="P302" t="s">
        <v>226</v>
      </c>
      <c r="Q302" t="s">
        <v>198</v>
      </c>
      <c r="T302" t="s">
        <v>50</v>
      </c>
    </row>
    <row r="303" spans="1:20" hidden="1" x14ac:dyDescent="0.25">
      <c r="A303">
        <v>227588</v>
      </c>
      <c r="B303" t="s">
        <v>210</v>
      </c>
      <c r="C303" t="s">
        <v>47</v>
      </c>
      <c r="D303" t="s">
        <v>66</v>
      </c>
      <c r="E303">
        <v>655</v>
      </c>
      <c r="F303" t="s">
        <v>23</v>
      </c>
      <c r="H303">
        <v>0</v>
      </c>
      <c r="I303">
        <v>0</v>
      </c>
      <c r="K303">
        <v>2</v>
      </c>
      <c r="L303" t="b">
        <v>0</v>
      </c>
      <c r="N303" t="b">
        <v>0</v>
      </c>
      <c r="O303" t="b">
        <v>0</v>
      </c>
      <c r="P303" t="s">
        <v>227</v>
      </c>
      <c r="Q303" t="s">
        <v>200</v>
      </c>
      <c r="T303" t="s">
        <v>50</v>
      </c>
    </row>
    <row r="304" spans="1:20" hidden="1" x14ac:dyDescent="0.25">
      <c r="A304">
        <v>227589</v>
      </c>
      <c r="B304" t="s">
        <v>210</v>
      </c>
      <c r="C304" t="s">
        <v>47</v>
      </c>
      <c r="D304" t="s">
        <v>74</v>
      </c>
      <c r="E304">
        <v>655</v>
      </c>
      <c r="F304" t="s">
        <v>23</v>
      </c>
      <c r="H304">
        <v>0</v>
      </c>
      <c r="I304">
        <v>0</v>
      </c>
      <c r="K304">
        <v>2</v>
      </c>
      <c r="L304" t="b">
        <v>0</v>
      </c>
      <c r="N304" t="b">
        <v>0</v>
      </c>
      <c r="O304" t="b">
        <v>0</v>
      </c>
      <c r="P304" t="s">
        <v>228</v>
      </c>
      <c r="Q304" t="s">
        <v>202</v>
      </c>
      <c r="T304" t="s">
        <v>50</v>
      </c>
    </row>
    <row r="305" spans="1:20" hidden="1" x14ac:dyDescent="0.25">
      <c r="A305">
        <v>227590</v>
      </c>
      <c r="B305" t="s">
        <v>210</v>
      </c>
      <c r="C305" t="s">
        <v>85</v>
      </c>
      <c r="D305" t="s">
        <v>86</v>
      </c>
      <c r="E305">
        <v>0</v>
      </c>
      <c r="H305">
        <v>0</v>
      </c>
      <c r="I305">
        <v>0</v>
      </c>
      <c r="K305">
        <v>0</v>
      </c>
      <c r="L305" t="b">
        <v>0</v>
      </c>
      <c r="N305" t="b">
        <v>0</v>
      </c>
      <c r="O305" t="b">
        <v>0</v>
      </c>
      <c r="Q305" t="s">
        <v>133</v>
      </c>
      <c r="T305" t="s">
        <v>50</v>
      </c>
    </row>
    <row r="306" spans="1:20" hidden="1" x14ac:dyDescent="0.25">
      <c r="A306">
        <v>227591</v>
      </c>
      <c r="B306" t="s">
        <v>210</v>
      </c>
      <c r="C306" t="s">
        <v>85</v>
      </c>
      <c r="D306" t="s">
        <v>90</v>
      </c>
      <c r="E306">
        <v>0</v>
      </c>
      <c r="H306">
        <v>0</v>
      </c>
      <c r="I306">
        <v>0</v>
      </c>
      <c r="K306">
        <v>0</v>
      </c>
      <c r="L306" t="b">
        <v>0</v>
      </c>
      <c r="N306" t="b">
        <v>0</v>
      </c>
      <c r="O306" t="b">
        <v>0</v>
      </c>
      <c r="Q306" t="s">
        <v>135</v>
      </c>
      <c r="T306" t="s">
        <v>50</v>
      </c>
    </row>
    <row r="307" spans="1:20" hidden="1" x14ac:dyDescent="0.25">
      <c r="A307">
        <v>227592</v>
      </c>
      <c r="B307" t="s">
        <v>210</v>
      </c>
      <c r="C307" t="s">
        <v>85</v>
      </c>
      <c r="D307" t="s">
        <v>88</v>
      </c>
      <c r="E307">
        <v>0</v>
      </c>
      <c r="H307">
        <v>0</v>
      </c>
      <c r="I307">
        <v>0</v>
      </c>
      <c r="K307">
        <v>0</v>
      </c>
      <c r="L307" t="b">
        <v>0</v>
      </c>
      <c r="N307" t="b">
        <v>0</v>
      </c>
      <c r="O307" t="b">
        <v>0</v>
      </c>
      <c r="Q307" t="s">
        <v>134</v>
      </c>
      <c r="T307" t="s">
        <v>50</v>
      </c>
    </row>
    <row r="308" spans="1:20" hidden="1" x14ac:dyDescent="0.25">
      <c r="A308">
        <v>227599</v>
      </c>
      <c r="B308" t="s">
        <v>210</v>
      </c>
      <c r="C308" t="s">
        <v>53</v>
      </c>
      <c r="D308" t="s">
        <v>54</v>
      </c>
      <c r="E308">
        <v>95</v>
      </c>
      <c r="F308" t="s">
        <v>23</v>
      </c>
      <c r="H308">
        <v>0</v>
      </c>
      <c r="I308">
        <v>0</v>
      </c>
      <c r="K308">
        <v>2</v>
      </c>
      <c r="L308" t="b">
        <v>0</v>
      </c>
      <c r="N308" t="b">
        <v>0</v>
      </c>
      <c r="O308" t="b">
        <v>0</v>
      </c>
      <c r="Q308" t="s">
        <v>114</v>
      </c>
      <c r="T308" t="s">
        <v>50</v>
      </c>
    </row>
    <row r="309" spans="1:20" hidden="1" x14ac:dyDescent="0.25">
      <c r="A309">
        <v>227600</v>
      </c>
      <c r="B309" t="s">
        <v>210</v>
      </c>
      <c r="C309" t="s">
        <v>53</v>
      </c>
      <c r="D309" t="s">
        <v>203</v>
      </c>
      <c r="E309">
        <v>0</v>
      </c>
      <c r="H309">
        <v>0</v>
      </c>
      <c r="I309">
        <v>0</v>
      </c>
      <c r="K309">
        <v>0</v>
      </c>
      <c r="L309" t="b">
        <v>0</v>
      </c>
      <c r="N309" t="b">
        <v>0</v>
      </c>
      <c r="O309" t="b">
        <v>0</v>
      </c>
      <c r="Q309" t="s">
        <v>57</v>
      </c>
      <c r="T309" t="s">
        <v>50</v>
      </c>
    </row>
    <row r="310" spans="1:20" hidden="1" x14ac:dyDescent="0.25">
      <c r="A310">
        <v>227601</v>
      </c>
      <c r="B310" t="s">
        <v>210</v>
      </c>
      <c r="C310" t="s">
        <v>53</v>
      </c>
      <c r="D310" t="s">
        <v>154</v>
      </c>
      <c r="E310">
        <v>157</v>
      </c>
      <c r="F310" t="s">
        <v>23</v>
      </c>
      <c r="H310">
        <v>0</v>
      </c>
      <c r="I310">
        <v>0</v>
      </c>
      <c r="K310">
        <v>6</v>
      </c>
      <c r="L310" t="b">
        <v>0</v>
      </c>
      <c r="N310" t="b">
        <v>0</v>
      </c>
      <c r="O310" t="b">
        <v>0</v>
      </c>
      <c r="Q310" t="s">
        <v>155</v>
      </c>
      <c r="T310" t="s">
        <v>50</v>
      </c>
    </row>
    <row r="311" spans="1:20" hidden="1" x14ac:dyDescent="0.25">
      <c r="A311">
        <v>227602</v>
      </c>
      <c r="B311" t="s">
        <v>210</v>
      </c>
      <c r="C311" t="s">
        <v>131</v>
      </c>
      <c r="D311" t="s">
        <v>139</v>
      </c>
      <c r="E311">
        <v>25</v>
      </c>
      <c r="F311" t="s">
        <v>23</v>
      </c>
      <c r="H311">
        <v>0</v>
      </c>
      <c r="I311">
        <v>0</v>
      </c>
      <c r="K311">
        <v>0</v>
      </c>
      <c r="L311" t="b">
        <v>0</v>
      </c>
      <c r="N311" t="b">
        <v>0</v>
      </c>
      <c r="O311" t="b">
        <v>0</v>
      </c>
      <c r="T311" t="s">
        <v>50</v>
      </c>
    </row>
    <row r="312" spans="1:20" hidden="1" x14ac:dyDescent="0.25">
      <c r="A312">
        <v>227603</v>
      </c>
      <c r="B312" t="s">
        <v>210</v>
      </c>
      <c r="C312" t="s">
        <v>85</v>
      </c>
      <c r="D312" t="s">
        <v>206</v>
      </c>
      <c r="E312">
        <v>25</v>
      </c>
      <c r="F312" t="s">
        <v>23</v>
      </c>
      <c r="H312">
        <v>0</v>
      </c>
      <c r="I312">
        <v>0</v>
      </c>
      <c r="K312">
        <v>1</v>
      </c>
      <c r="L312" t="b">
        <v>0</v>
      </c>
      <c r="N312" t="b">
        <v>0</v>
      </c>
      <c r="O312" t="b">
        <v>0</v>
      </c>
      <c r="Q312" t="s">
        <v>151</v>
      </c>
      <c r="T312" t="s">
        <v>50</v>
      </c>
    </row>
    <row r="313" spans="1:20" hidden="1" x14ac:dyDescent="0.25">
      <c r="A313">
        <v>227605</v>
      </c>
      <c r="B313" t="s">
        <v>210</v>
      </c>
      <c r="C313" t="s">
        <v>131</v>
      </c>
      <c r="D313" t="s">
        <v>132</v>
      </c>
      <c r="E313">
        <v>224</v>
      </c>
      <c r="F313" t="s">
        <v>23</v>
      </c>
      <c r="H313">
        <v>0</v>
      </c>
      <c r="I313">
        <v>0</v>
      </c>
      <c r="K313">
        <v>0</v>
      </c>
      <c r="L313" t="b">
        <v>0</v>
      </c>
      <c r="N313" t="b">
        <v>0</v>
      </c>
      <c r="O313" t="b">
        <v>0</v>
      </c>
      <c r="T313" t="s">
        <v>50</v>
      </c>
    </row>
    <row r="314" spans="1:20" hidden="1" x14ac:dyDescent="0.25">
      <c r="A314">
        <v>227606</v>
      </c>
      <c r="B314" t="s">
        <v>210</v>
      </c>
      <c r="C314" t="s">
        <v>131</v>
      </c>
      <c r="D314" t="s">
        <v>140</v>
      </c>
      <c r="E314">
        <v>44</v>
      </c>
      <c r="F314" t="s">
        <v>23</v>
      </c>
      <c r="H314">
        <v>0</v>
      </c>
      <c r="I314">
        <v>0</v>
      </c>
      <c r="K314">
        <v>0</v>
      </c>
      <c r="L314" t="b">
        <v>0</v>
      </c>
      <c r="N314" t="b">
        <v>0</v>
      </c>
      <c r="O314" t="b">
        <v>0</v>
      </c>
      <c r="T314" t="s">
        <v>50</v>
      </c>
    </row>
    <row r="315" spans="1:20" hidden="1" x14ac:dyDescent="0.25">
      <c r="A315">
        <v>227610</v>
      </c>
      <c r="B315" t="s">
        <v>210</v>
      </c>
      <c r="C315" t="s">
        <v>131</v>
      </c>
      <c r="D315" t="s">
        <v>138</v>
      </c>
      <c r="E315">
        <v>130</v>
      </c>
      <c r="F315" t="s">
        <v>23</v>
      </c>
      <c r="H315">
        <v>0</v>
      </c>
      <c r="I315">
        <v>0</v>
      </c>
      <c r="K315">
        <v>2</v>
      </c>
      <c r="L315" t="b">
        <v>0</v>
      </c>
      <c r="N315" t="b">
        <v>0</v>
      </c>
      <c r="O315" t="b">
        <v>0</v>
      </c>
      <c r="T315" t="s">
        <v>50</v>
      </c>
    </row>
    <row r="316" spans="1:20" hidden="1" x14ac:dyDescent="0.25">
      <c r="A316">
        <v>227612</v>
      </c>
      <c r="B316" t="s">
        <v>210</v>
      </c>
      <c r="C316" t="s">
        <v>141</v>
      </c>
      <c r="D316" t="s">
        <v>142</v>
      </c>
      <c r="E316">
        <v>7</v>
      </c>
      <c r="F316" t="s">
        <v>23</v>
      </c>
      <c r="H316">
        <v>0</v>
      </c>
      <c r="I316">
        <v>0</v>
      </c>
      <c r="K316">
        <v>0</v>
      </c>
      <c r="L316" t="b">
        <v>0</v>
      </c>
      <c r="N316" t="b">
        <v>0</v>
      </c>
      <c r="O316" t="b">
        <v>0</v>
      </c>
      <c r="T316" t="s">
        <v>50</v>
      </c>
    </row>
    <row r="317" spans="1:20" hidden="1" x14ac:dyDescent="0.25">
      <c r="A317">
        <v>227613</v>
      </c>
      <c r="B317" t="s">
        <v>210</v>
      </c>
      <c r="C317" t="s">
        <v>141</v>
      </c>
      <c r="D317" t="s">
        <v>143</v>
      </c>
      <c r="E317">
        <v>30</v>
      </c>
      <c r="F317" t="s">
        <v>23</v>
      </c>
      <c r="H317">
        <v>0</v>
      </c>
      <c r="I317">
        <v>0</v>
      </c>
      <c r="K317">
        <v>0</v>
      </c>
      <c r="L317" t="b">
        <v>0</v>
      </c>
      <c r="N317" t="b">
        <v>0</v>
      </c>
      <c r="O317" t="b">
        <v>0</v>
      </c>
      <c r="T317" t="s">
        <v>50</v>
      </c>
    </row>
    <row r="318" spans="1:20" hidden="1" x14ac:dyDescent="0.25">
      <c r="A318">
        <v>227615</v>
      </c>
      <c r="B318" t="s">
        <v>210</v>
      </c>
      <c r="C318" t="s">
        <v>141</v>
      </c>
      <c r="D318" t="s">
        <v>144</v>
      </c>
      <c r="E318">
        <v>37</v>
      </c>
      <c r="F318" t="s">
        <v>23</v>
      </c>
      <c r="H318">
        <v>0</v>
      </c>
      <c r="I318">
        <v>0</v>
      </c>
      <c r="K318">
        <v>0</v>
      </c>
      <c r="L318" t="b">
        <v>0</v>
      </c>
      <c r="N318" t="b">
        <v>0</v>
      </c>
      <c r="O318" t="b">
        <v>0</v>
      </c>
      <c r="T318" t="s">
        <v>50</v>
      </c>
    </row>
    <row r="319" spans="1:20" hidden="1" x14ac:dyDescent="0.25">
      <c r="A319">
        <v>227617</v>
      </c>
      <c r="B319" t="s">
        <v>210</v>
      </c>
      <c r="C319" t="s">
        <v>141</v>
      </c>
      <c r="D319" t="s">
        <v>145</v>
      </c>
      <c r="E319">
        <v>40</v>
      </c>
      <c r="F319" t="s">
        <v>23</v>
      </c>
      <c r="H319">
        <v>0</v>
      </c>
      <c r="I319">
        <v>0</v>
      </c>
      <c r="K319">
        <v>0</v>
      </c>
      <c r="L319" t="b">
        <v>0</v>
      </c>
      <c r="N319" t="b">
        <v>0</v>
      </c>
      <c r="O319" t="b">
        <v>0</v>
      </c>
      <c r="T319" t="s">
        <v>50</v>
      </c>
    </row>
    <row r="320" spans="1:20" hidden="1" x14ac:dyDescent="0.25">
      <c r="A320">
        <v>228169</v>
      </c>
      <c r="B320" t="s">
        <v>210</v>
      </c>
      <c r="C320" t="s">
        <v>146</v>
      </c>
      <c r="D320" t="s">
        <v>147</v>
      </c>
      <c r="E320">
        <v>1185</v>
      </c>
      <c r="F320" t="s">
        <v>23</v>
      </c>
      <c r="H320">
        <v>0</v>
      </c>
      <c r="I320">
        <v>0</v>
      </c>
      <c r="K320">
        <v>1</v>
      </c>
      <c r="L320" t="b">
        <v>0</v>
      </c>
      <c r="N320" t="b">
        <v>0</v>
      </c>
      <c r="O320" t="b">
        <v>0</v>
      </c>
      <c r="T320" t="s">
        <v>50</v>
      </c>
    </row>
    <row r="321" spans="1:20" hidden="1" x14ac:dyDescent="0.25">
      <c r="A321">
        <v>228171</v>
      </c>
      <c r="B321" t="s">
        <v>210</v>
      </c>
      <c r="C321" t="s">
        <v>146</v>
      </c>
      <c r="D321" t="s">
        <v>148</v>
      </c>
      <c r="E321">
        <v>0</v>
      </c>
      <c r="H321">
        <v>0</v>
      </c>
      <c r="I321">
        <v>0</v>
      </c>
      <c r="K321">
        <v>0</v>
      </c>
      <c r="L321" t="b">
        <v>0</v>
      </c>
      <c r="N321" t="b">
        <v>0</v>
      </c>
      <c r="O321" t="b">
        <v>0</v>
      </c>
      <c r="T321" t="s">
        <v>50</v>
      </c>
    </row>
    <row r="322" spans="1:20" hidden="1" x14ac:dyDescent="0.25">
      <c r="A322">
        <v>231513</v>
      </c>
      <c r="B322" t="s">
        <v>210</v>
      </c>
      <c r="C322" t="s">
        <v>47</v>
      </c>
      <c r="D322" t="s">
        <v>98</v>
      </c>
      <c r="E322">
        <v>655</v>
      </c>
      <c r="F322" t="s">
        <v>23</v>
      </c>
      <c r="H322">
        <v>0</v>
      </c>
      <c r="I322">
        <v>0</v>
      </c>
      <c r="K322">
        <v>2</v>
      </c>
      <c r="L322" t="b">
        <v>0</v>
      </c>
      <c r="N322" t="b">
        <v>0</v>
      </c>
      <c r="O322" t="b">
        <v>0</v>
      </c>
      <c r="P322" t="s">
        <v>229</v>
      </c>
      <c r="Q322" t="s">
        <v>205</v>
      </c>
      <c r="T322" t="s">
        <v>50</v>
      </c>
    </row>
    <row r="323" spans="1:20" hidden="1" x14ac:dyDescent="0.25">
      <c r="A323">
        <v>231514</v>
      </c>
      <c r="B323" t="s">
        <v>210</v>
      </c>
      <c r="C323" t="s">
        <v>53</v>
      </c>
      <c r="D323" t="s">
        <v>152</v>
      </c>
      <c r="E323">
        <v>150</v>
      </c>
      <c r="F323" t="s">
        <v>23</v>
      </c>
      <c r="H323">
        <v>0</v>
      </c>
      <c r="I323">
        <v>0</v>
      </c>
      <c r="K323">
        <v>5</v>
      </c>
      <c r="L323" t="b">
        <v>0</v>
      </c>
      <c r="N323" t="b">
        <v>0</v>
      </c>
      <c r="O323" t="b">
        <v>0</v>
      </c>
      <c r="Q323" t="s">
        <v>153</v>
      </c>
      <c r="T323" t="s">
        <v>50</v>
      </c>
    </row>
    <row r="324" spans="1:20" hidden="1" x14ac:dyDescent="0.25">
      <c r="A324">
        <v>231516</v>
      </c>
      <c r="B324" t="s">
        <v>210</v>
      </c>
      <c r="C324" t="s">
        <v>136</v>
      </c>
      <c r="D324" t="s">
        <v>137</v>
      </c>
      <c r="E324">
        <v>0</v>
      </c>
      <c r="H324">
        <v>0</v>
      </c>
      <c r="I324">
        <v>0</v>
      </c>
      <c r="K324">
        <v>1</v>
      </c>
      <c r="L324" t="b">
        <v>0</v>
      </c>
      <c r="N324" t="b">
        <v>0</v>
      </c>
      <c r="O324" t="b">
        <v>0</v>
      </c>
      <c r="T324" t="s">
        <v>50</v>
      </c>
    </row>
    <row r="325" spans="1:20" hidden="1" x14ac:dyDescent="0.25">
      <c r="A325">
        <v>231552</v>
      </c>
      <c r="B325" t="s">
        <v>210</v>
      </c>
      <c r="C325" t="s">
        <v>158</v>
      </c>
      <c r="D325" t="s">
        <v>230</v>
      </c>
      <c r="E325">
        <v>0</v>
      </c>
      <c r="H325">
        <v>0</v>
      </c>
      <c r="I325">
        <v>0</v>
      </c>
      <c r="K325">
        <v>1</v>
      </c>
      <c r="L325" t="b">
        <v>0</v>
      </c>
      <c r="N325" t="b">
        <v>0</v>
      </c>
      <c r="O325" t="b">
        <v>0</v>
      </c>
      <c r="T325" t="s">
        <v>50</v>
      </c>
    </row>
    <row r="326" spans="1:20" hidden="1" x14ac:dyDescent="0.25">
      <c r="A326">
        <v>231553</v>
      </c>
      <c r="B326" t="s">
        <v>210</v>
      </c>
      <c r="C326" t="s">
        <v>158</v>
      </c>
      <c r="D326" t="s">
        <v>160</v>
      </c>
      <c r="E326">
        <v>475</v>
      </c>
      <c r="F326" t="s">
        <v>23</v>
      </c>
      <c r="H326">
        <v>0</v>
      </c>
      <c r="I326">
        <v>0</v>
      </c>
      <c r="K326">
        <v>2</v>
      </c>
      <c r="L326" t="b">
        <v>0</v>
      </c>
      <c r="N326" t="b">
        <v>0</v>
      </c>
      <c r="O326" t="b">
        <v>0</v>
      </c>
      <c r="T326" t="s">
        <v>50</v>
      </c>
    </row>
    <row r="327" spans="1:20" hidden="1" x14ac:dyDescent="0.25">
      <c r="A327">
        <v>231554</v>
      </c>
      <c r="B327" t="s">
        <v>210</v>
      </c>
      <c r="C327" t="s">
        <v>156</v>
      </c>
      <c r="D327" t="s">
        <v>157</v>
      </c>
      <c r="E327">
        <v>0</v>
      </c>
      <c r="H327">
        <v>0</v>
      </c>
      <c r="I327">
        <v>0</v>
      </c>
      <c r="K327">
        <v>0</v>
      </c>
      <c r="L327" t="b">
        <v>0</v>
      </c>
      <c r="N327" t="b">
        <v>0</v>
      </c>
      <c r="O327" t="b">
        <v>0</v>
      </c>
      <c r="T327" t="s">
        <v>50</v>
      </c>
    </row>
    <row r="328" spans="1:20" hidden="1" x14ac:dyDescent="0.25">
      <c r="A328">
        <v>231555</v>
      </c>
      <c r="B328" t="s">
        <v>210</v>
      </c>
      <c r="C328" t="s">
        <v>156</v>
      </c>
      <c r="D328" t="s">
        <v>161</v>
      </c>
      <c r="E328">
        <v>225</v>
      </c>
      <c r="F328" t="s">
        <v>23</v>
      </c>
      <c r="H328">
        <v>0</v>
      </c>
      <c r="I328">
        <v>0</v>
      </c>
      <c r="K328">
        <v>1</v>
      </c>
      <c r="L328" t="b">
        <v>0</v>
      </c>
      <c r="N328" t="b">
        <v>0</v>
      </c>
      <c r="O328" t="b">
        <v>0</v>
      </c>
      <c r="T328" t="s">
        <v>50</v>
      </c>
    </row>
    <row r="329" spans="1:20" hidden="1" x14ac:dyDescent="0.25">
      <c r="A329">
        <v>231556</v>
      </c>
      <c r="B329" t="s">
        <v>210</v>
      </c>
      <c r="C329" t="s">
        <v>156</v>
      </c>
      <c r="D329" t="s">
        <v>162</v>
      </c>
      <c r="E329">
        <v>275</v>
      </c>
      <c r="F329" t="s">
        <v>23</v>
      </c>
      <c r="H329">
        <v>0</v>
      </c>
      <c r="I329">
        <v>0</v>
      </c>
      <c r="K329">
        <v>2</v>
      </c>
      <c r="L329" t="b">
        <v>0</v>
      </c>
      <c r="N329" t="b">
        <v>0</v>
      </c>
      <c r="O329" t="b">
        <v>0</v>
      </c>
      <c r="T329" t="s">
        <v>50</v>
      </c>
    </row>
    <row r="330" spans="1:20" hidden="1" x14ac:dyDescent="0.25">
      <c r="A330">
        <v>231557</v>
      </c>
      <c r="B330" t="s">
        <v>210</v>
      </c>
      <c r="C330" t="s">
        <v>156</v>
      </c>
      <c r="D330" t="s">
        <v>208</v>
      </c>
      <c r="E330">
        <v>535</v>
      </c>
      <c r="F330" t="s">
        <v>23</v>
      </c>
      <c r="H330">
        <v>0</v>
      </c>
      <c r="I330">
        <v>0</v>
      </c>
      <c r="K330">
        <v>3</v>
      </c>
      <c r="L330" t="b">
        <v>0</v>
      </c>
      <c r="N330" t="b">
        <v>0</v>
      </c>
      <c r="O330" t="b">
        <v>0</v>
      </c>
      <c r="T330" t="s">
        <v>50</v>
      </c>
    </row>
    <row r="331" spans="1:20" hidden="1" x14ac:dyDescent="0.25">
      <c r="A331">
        <v>237637</v>
      </c>
      <c r="B331" t="s">
        <v>210</v>
      </c>
      <c r="C331" t="s">
        <v>47</v>
      </c>
      <c r="D331" t="s">
        <v>163</v>
      </c>
      <c r="E331">
        <v>0</v>
      </c>
      <c r="H331">
        <v>0</v>
      </c>
      <c r="I331">
        <v>0</v>
      </c>
      <c r="K331">
        <v>0</v>
      </c>
      <c r="L331" t="b">
        <v>0</v>
      </c>
      <c r="N331" t="b">
        <v>0</v>
      </c>
      <c r="O331" t="b">
        <v>1</v>
      </c>
      <c r="T331" t="s">
        <v>50</v>
      </c>
    </row>
    <row r="332" spans="1:20" hidden="1" x14ac:dyDescent="0.25">
      <c r="A332">
        <v>237638</v>
      </c>
      <c r="B332" t="s">
        <v>210</v>
      </c>
      <c r="C332" t="s">
        <v>47</v>
      </c>
      <c r="D332" t="s">
        <v>164</v>
      </c>
      <c r="E332">
        <v>655</v>
      </c>
      <c r="F332" t="s">
        <v>23</v>
      </c>
      <c r="H332">
        <v>0</v>
      </c>
      <c r="I332">
        <v>0</v>
      </c>
      <c r="K332">
        <v>3</v>
      </c>
      <c r="L332" t="b">
        <v>0</v>
      </c>
      <c r="N332" t="b">
        <v>0</v>
      </c>
      <c r="O332" t="b">
        <v>0</v>
      </c>
      <c r="P332" t="s">
        <v>231</v>
      </c>
      <c r="Q332" t="s">
        <v>209</v>
      </c>
      <c r="T332" t="s">
        <v>50</v>
      </c>
    </row>
    <row r="333" spans="1:20" hidden="1" x14ac:dyDescent="0.25">
      <c r="A333">
        <v>237639</v>
      </c>
      <c r="B333" t="s">
        <v>210</v>
      </c>
      <c r="C333" t="s">
        <v>85</v>
      </c>
      <c r="D333" t="s">
        <v>163</v>
      </c>
      <c r="E333">
        <v>0</v>
      </c>
      <c r="H333">
        <v>0</v>
      </c>
      <c r="I333">
        <v>0</v>
      </c>
      <c r="K333">
        <v>0</v>
      </c>
      <c r="L333" t="b">
        <v>0</v>
      </c>
      <c r="N333" t="b">
        <v>0</v>
      </c>
      <c r="O333" t="b">
        <v>1</v>
      </c>
      <c r="T333" t="s">
        <v>50</v>
      </c>
    </row>
    <row r="334" spans="1:20" hidden="1" x14ac:dyDescent="0.25">
      <c r="A334">
        <v>237640</v>
      </c>
      <c r="B334" t="s">
        <v>210</v>
      </c>
      <c r="C334" t="s">
        <v>53</v>
      </c>
      <c r="D334" t="s">
        <v>163</v>
      </c>
      <c r="E334">
        <v>0</v>
      </c>
      <c r="H334">
        <v>0</v>
      </c>
      <c r="I334">
        <v>0</v>
      </c>
      <c r="K334">
        <v>0</v>
      </c>
      <c r="L334" t="b">
        <v>0</v>
      </c>
      <c r="N334" t="b">
        <v>0</v>
      </c>
      <c r="O334" t="b">
        <v>1</v>
      </c>
      <c r="T334" t="s">
        <v>50</v>
      </c>
    </row>
    <row r="335" spans="1:20" hidden="1" x14ac:dyDescent="0.25">
      <c r="A335">
        <v>237641</v>
      </c>
      <c r="B335" t="s">
        <v>210</v>
      </c>
      <c r="C335" t="s">
        <v>53</v>
      </c>
      <c r="D335" t="s">
        <v>166</v>
      </c>
      <c r="E335">
        <v>65</v>
      </c>
      <c r="F335" t="s">
        <v>23</v>
      </c>
      <c r="H335">
        <v>0</v>
      </c>
      <c r="I335">
        <v>0</v>
      </c>
      <c r="K335">
        <v>1</v>
      </c>
      <c r="L335" t="b">
        <v>0</v>
      </c>
      <c r="N335" t="b">
        <v>0</v>
      </c>
      <c r="O335" t="b">
        <v>0</v>
      </c>
      <c r="Q335" t="s">
        <v>167</v>
      </c>
      <c r="T335" t="s">
        <v>50</v>
      </c>
    </row>
    <row r="336" spans="1:20" hidden="1" x14ac:dyDescent="0.25">
      <c r="A336">
        <v>237642</v>
      </c>
      <c r="B336" t="s">
        <v>210</v>
      </c>
      <c r="C336" t="s">
        <v>53</v>
      </c>
      <c r="D336" t="s">
        <v>168</v>
      </c>
      <c r="E336">
        <v>121</v>
      </c>
      <c r="F336" t="s">
        <v>23</v>
      </c>
      <c r="H336">
        <v>0</v>
      </c>
      <c r="I336">
        <v>0</v>
      </c>
      <c r="K336">
        <v>3</v>
      </c>
      <c r="L336" t="b">
        <v>0</v>
      </c>
      <c r="N336" t="b">
        <v>0</v>
      </c>
      <c r="O336" t="b">
        <v>0</v>
      </c>
      <c r="Q336" t="s">
        <v>169</v>
      </c>
      <c r="T336" t="s">
        <v>50</v>
      </c>
    </row>
    <row r="337" spans="1:20" hidden="1" x14ac:dyDescent="0.25">
      <c r="A337">
        <v>237643</v>
      </c>
      <c r="B337" t="s">
        <v>210</v>
      </c>
      <c r="C337" t="s">
        <v>53</v>
      </c>
      <c r="D337" t="s">
        <v>60</v>
      </c>
      <c r="E337">
        <v>150</v>
      </c>
      <c r="F337" t="s">
        <v>23</v>
      </c>
      <c r="H337">
        <v>0</v>
      </c>
      <c r="I337">
        <v>0</v>
      </c>
      <c r="K337">
        <v>4</v>
      </c>
      <c r="L337" t="b">
        <v>0</v>
      </c>
      <c r="N337" t="b">
        <v>0</v>
      </c>
      <c r="O337" t="b">
        <v>0</v>
      </c>
      <c r="Q337" t="s">
        <v>61</v>
      </c>
      <c r="T337" t="s">
        <v>50</v>
      </c>
    </row>
    <row r="338" spans="1:20" hidden="1" x14ac:dyDescent="0.25">
      <c r="A338">
        <v>237644</v>
      </c>
      <c r="B338" t="s">
        <v>210</v>
      </c>
      <c r="C338" t="s">
        <v>156</v>
      </c>
      <c r="D338" t="s">
        <v>163</v>
      </c>
      <c r="E338">
        <v>0</v>
      </c>
      <c r="H338">
        <v>0</v>
      </c>
      <c r="I338">
        <v>0</v>
      </c>
      <c r="K338">
        <v>0</v>
      </c>
      <c r="L338" t="b">
        <v>0</v>
      </c>
      <c r="N338" t="b">
        <v>0</v>
      </c>
      <c r="O338" t="b">
        <v>1</v>
      </c>
      <c r="T338" t="s">
        <v>50</v>
      </c>
    </row>
    <row r="339" spans="1:20" hidden="1" x14ac:dyDescent="0.25">
      <c r="A339">
        <v>237645</v>
      </c>
      <c r="B339" t="s">
        <v>210</v>
      </c>
      <c r="C339" t="s">
        <v>158</v>
      </c>
      <c r="D339" t="s">
        <v>163</v>
      </c>
      <c r="E339">
        <v>0</v>
      </c>
      <c r="H339">
        <v>0</v>
      </c>
      <c r="I339">
        <v>0</v>
      </c>
      <c r="K339">
        <v>0</v>
      </c>
      <c r="L339" t="b">
        <v>0</v>
      </c>
      <c r="N339" t="b">
        <v>0</v>
      </c>
      <c r="O339" t="b">
        <v>0</v>
      </c>
      <c r="T339" t="s">
        <v>50</v>
      </c>
    </row>
    <row r="340" spans="1:20" hidden="1" x14ac:dyDescent="0.25">
      <c r="A340">
        <v>237646</v>
      </c>
      <c r="B340" t="s">
        <v>210</v>
      </c>
      <c r="C340" t="s">
        <v>158</v>
      </c>
      <c r="D340" t="s">
        <v>177</v>
      </c>
      <c r="E340">
        <v>536</v>
      </c>
      <c r="F340" t="s">
        <v>178</v>
      </c>
      <c r="H340">
        <v>0</v>
      </c>
      <c r="I340">
        <v>0</v>
      </c>
      <c r="K340">
        <v>0</v>
      </c>
      <c r="L340" t="b">
        <v>0</v>
      </c>
      <c r="N340" t="b">
        <v>0</v>
      </c>
      <c r="O340" t="b">
        <v>0</v>
      </c>
      <c r="T340" t="s">
        <v>50</v>
      </c>
    </row>
    <row r="341" spans="1:20" hidden="1" x14ac:dyDescent="0.25">
      <c r="A341">
        <v>237647</v>
      </c>
      <c r="B341" t="s">
        <v>210</v>
      </c>
      <c r="C341" t="s">
        <v>146</v>
      </c>
      <c r="D341" t="s">
        <v>163</v>
      </c>
      <c r="E341">
        <v>0</v>
      </c>
      <c r="H341">
        <v>0</v>
      </c>
      <c r="I341">
        <v>0</v>
      </c>
      <c r="K341">
        <v>0</v>
      </c>
      <c r="L341" t="b">
        <v>0</v>
      </c>
      <c r="N341" t="b">
        <v>0</v>
      </c>
      <c r="O341" t="b">
        <v>1</v>
      </c>
      <c r="T341" t="s">
        <v>50</v>
      </c>
    </row>
    <row r="342" spans="1:20" hidden="1" x14ac:dyDescent="0.25">
      <c r="A342">
        <v>237648</v>
      </c>
      <c r="B342" t="s">
        <v>210</v>
      </c>
      <c r="C342" t="s">
        <v>136</v>
      </c>
      <c r="D342" t="s">
        <v>163</v>
      </c>
      <c r="E342">
        <v>0</v>
      </c>
      <c r="H342">
        <v>0</v>
      </c>
      <c r="I342">
        <v>0</v>
      </c>
      <c r="K342">
        <v>0</v>
      </c>
      <c r="L342" t="b">
        <v>0</v>
      </c>
      <c r="N342" t="b">
        <v>0</v>
      </c>
      <c r="O342" t="b">
        <v>0</v>
      </c>
      <c r="T342" t="s">
        <v>50</v>
      </c>
    </row>
    <row r="343" spans="1:20" hidden="1" x14ac:dyDescent="0.25">
      <c r="A343">
        <v>237649</v>
      </c>
      <c r="B343" t="s">
        <v>210</v>
      </c>
      <c r="C343" t="s">
        <v>136</v>
      </c>
      <c r="D343" t="s">
        <v>170</v>
      </c>
      <c r="E343">
        <v>0</v>
      </c>
      <c r="H343">
        <v>0</v>
      </c>
      <c r="I343">
        <v>0</v>
      </c>
      <c r="K343">
        <v>0</v>
      </c>
      <c r="L343" t="b">
        <v>0</v>
      </c>
      <c r="N343" t="b">
        <v>0</v>
      </c>
      <c r="O343" t="b">
        <v>0</v>
      </c>
      <c r="T343" t="s">
        <v>50</v>
      </c>
    </row>
    <row r="344" spans="1:20" hidden="1" x14ac:dyDescent="0.25">
      <c r="A344">
        <v>237650</v>
      </c>
      <c r="B344" t="s">
        <v>210</v>
      </c>
      <c r="C344" t="s">
        <v>141</v>
      </c>
      <c r="D344" t="s">
        <v>172</v>
      </c>
      <c r="E344">
        <v>34</v>
      </c>
      <c r="F344" t="s">
        <v>23</v>
      </c>
      <c r="H344">
        <v>0</v>
      </c>
      <c r="I344">
        <v>0</v>
      </c>
      <c r="K344">
        <v>0</v>
      </c>
      <c r="L344" t="b">
        <v>0</v>
      </c>
      <c r="N344" t="b">
        <v>0</v>
      </c>
      <c r="O344" t="b">
        <v>0</v>
      </c>
      <c r="T344" t="s">
        <v>50</v>
      </c>
    </row>
    <row r="345" spans="1:20" hidden="1" x14ac:dyDescent="0.25">
      <c r="A345">
        <v>237651</v>
      </c>
      <c r="B345" t="s">
        <v>210</v>
      </c>
      <c r="C345" t="s">
        <v>141</v>
      </c>
      <c r="D345" t="s">
        <v>171</v>
      </c>
      <c r="E345">
        <v>50</v>
      </c>
      <c r="F345" t="s">
        <v>23</v>
      </c>
      <c r="H345">
        <v>0</v>
      </c>
      <c r="I345">
        <v>0</v>
      </c>
      <c r="K345">
        <v>0</v>
      </c>
      <c r="L345" t="b">
        <v>0</v>
      </c>
      <c r="N345" t="b">
        <v>0</v>
      </c>
      <c r="O345" t="b">
        <v>0</v>
      </c>
      <c r="T345" t="s">
        <v>50</v>
      </c>
    </row>
    <row r="346" spans="1:20" hidden="1" x14ac:dyDescent="0.25">
      <c r="A346">
        <v>237652</v>
      </c>
      <c r="B346" t="s">
        <v>210</v>
      </c>
      <c r="C346" t="s">
        <v>141</v>
      </c>
      <c r="D346" t="s">
        <v>173</v>
      </c>
      <c r="E346">
        <v>26.99</v>
      </c>
      <c r="F346" t="s">
        <v>23</v>
      </c>
      <c r="H346">
        <v>0</v>
      </c>
      <c r="I346">
        <v>0</v>
      </c>
      <c r="K346">
        <v>0</v>
      </c>
      <c r="L346" t="b">
        <v>0</v>
      </c>
      <c r="N346" t="b">
        <v>0</v>
      </c>
      <c r="O346" t="b">
        <v>0</v>
      </c>
      <c r="T346" t="s">
        <v>50</v>
      </c>
    </row>
    <row r="347" spans="1:20" hidden="1" x14ac:dyDescent="0.25">
      <c r="A347">
        <v>237653</v>
      </c>
      <c r="B347" t="s">
        <v>210</v>
      </c>
      <c r="C347" t="s">
        <v>131</v>
      </c>
      <c r="D347" t="s">
        <v>174</v>
      </c>
      <c r="E347">
        <v>147</v>
      </c>
      <c r="F347" t="s">
        <v>23</v>
      </c>
      <c r="H347">
        <v>0</v>
      </c>
      <c r="I347">
        <v>0</v>
      </c>
      <c r="K347">
        <v>0</v>
      </c>
      <c r="L347" t="b">
        <v>0</v>
      </c>
      <c r="N347" t="b">
        <v>0</v>
      </c>
      <c r="O347" t="b">
        <v>0</v>
      </c>
      <c r="T347" t="s">
        <v>50</v>
      </c>
    </row>
    <row r="348" spans="1:20" hidden="1" x14ac:dyDescent="0.25">
      <c r="A348">
        <v>237654</v>
      </c>
      <c r="B348" t="s">
        <v>210</v>
      </c>
      <c r="C348" t="s">
        <v>141</v>
      </c>
      <c r="D348" t="s">
        <v>232</v>
      </c>
      <c r="E348">
        <v>74</v>
      </c>
      <c r="F348" t="s">
        <v>23</v>
      </c>
      <c r="H348">
        <v>0</v>
      </c>
      <c r="I348">
        <v>0</v>
      </c>
      <c r="K348">
        <v>0</v>
      </c>
      <c r="L348" t="b">
        <v>0</v>
      </c>
      <c r="N348" t="b">
        <v>0</v>
      </c>
      <c r="O348" t="b">
        <v>0</v>
      </c>
      <c r="T348" t="s">
        <v>50</v>
      </c>
    </row>
    <row r="349" spans="1:20" hidden="1" x14ac:dyDescent="0.25">
      <c r="A349">
        <v>237655</v>
      </c>
      <c r="B349" t="s">
        <v>210</v>
      </c>
      <c r="C349" t="s">
        <v>141</v>
      </c>
      <c r="D349" t="s">
        <v>176</v>
      </c>
      <c r="E349">
        <v>54</v>
      </c>
      <c r="F349" t="s">
        <v>23</v>
      </c>
      <c r="H349">
        <v>0</v>
      </c>
      <c r="I349">
        <v>0</v>
      </c>
      <c r="K349">
        <v>0</v>
      </c>
      <c r="L349" t="b">
        <v>0</v>
      </c>
      <c r="N349" t="b">
        <v>0</v>
      </c>
      <c r="O349" t="b">
        <v>0</v>
      </c>
      <c r="T349" t="s">
        <v>50</v>
      </c>
    </row>
    <row r="350" spans="1:20" hidden="1" x14ac:dyDescent="0.25">
      <c r="A350">
        <v>237656</v>
      </c>
      <c r="B350" t="s">
        <v>210</v>
      </c>
      <c r="C350" t="s">
        <v>141</v>
      </c>
      <c r="D350" t="s">
        <v>179</v>
      </c>
      <c r="E350">
        <v>34</v>
      </c>
      <c r="F350" t="s">
        <v>23</v>
      </c>
      <c r="H350">
        <v>0</v>
      </c>
      <c r="I350">
        <v>0</v>
      </c>
      <c r="K350">
        <v>0</v>
      </c>
      <c r="L350" t="b">
        <v>0</v>
      </c>
      <c r="N350" t="b">
        <v>0</v>
      </c>
      <c r="O350" t="b">
        <v>0</v>
      </c>
      <c r="T350" t="s">
        <v>50</v>
      </c>
    </row>
    <row r="351" spans="1:20" hidden="1" x14ac:dyDescent="0.25">
      <c r="A351">
        <v>201349</v>
      </c>
      <c r="B351" t="s">
        <v>233</v>
      </c>
      <c r="C351" t="s">
        <v>47</v>
      </c>
      <c r="D351" t="s">
        <v>81</v>
      </c>
      <c r="E351">
        <v>0</v>
      </c>
      <c r="H351">
        <v>0</v>
      </c>
      <c r="I351">
        <v>0</v>
      </c>
      <c r="K351">
        <v>0</v>
      </c>
      <c r="L351" t="b">
        <v>0</v>
      </c>
      <c r="N351" t="b">
        <v>0</v>
      </c>
      <c r="O351" t="b">
        <v>0</v>
      </c>
      <c r="Q351" t="s">
        <v>82</v>
      </c>
      <c r="T351" t="s">
        <v>50</v>
      </c>
    </row>
    <row r="352" spans="1:20" hidden="1" x14ac:dyDescent="0.25">
      <c r="A352">
        <v>201350</v>
      </c>
      <c r="B352" t="s">
        <v>233</v>
      </c>
      <c r="C352" t="s">
        <v>47</v>
      </c>
      <c r="D352" t="s">
        <v>51</v>
      </c>
      <c r="E352">
        <v>0</v>
      </c>
      <c r="H352">
        <v>0</v>
      </c>
      <c r="I352">
        <v>0</v>
      </c>
      <c r="K352">
        <v>1</v>
      </c>
      <c r="L352" t="b">
        <v>0</v>
      </c>
      <c r="N352" t="b">
        <v>0</v>
      </c>
      <c r="O352" t="b">
        <v>0</v>
      </c>
      <c r="Q352" t="s">
        <v>52</v>
      </c>
      <c r="T352" t="s">
        <v>50</v>
      </c>
    </row>
    <row r="353" spans="1:20" hidden="1" x14ac:dyDescent="0.25">
      <c r="A353">
        <v>201351</v>
      </c>
      <c r="B353" t="s">
        <v>233</v>
      </c>
      <c r="C353" t="s">
        <v>47</v>
      </c>
      <c r="D353" t="s">
        <v>48</v>
      </c>
      <c r="E353">
        <v>0</v>
      </c>
      <c r="H353">
        <v>0</v>
      </c>
      <c r="I353">
        <v>0</v>
      </c>
      <c r="K353">
        <v>2</v>
      </c>
      <c r="L353" t="b">
        <v>0</v>
      </c>
      <c r="N353" t="b">
        <v>0</v>
      </c>
      <c r="O353" t="b">
        <v>0</v>
      </c>
      <c r="Q353" t="s">
        <v>49</v>
      </c>
      <c r="T353" t="s">
        <v>50</v>
      </c>
    </row>
    <row r="354" spans="1:20" hidden="1" x14ac:dyDescent="0.25">
      <c r="A354">
        <v>201352</v>
      </c>
      <c r="B354" t="s">
        <v>233</v>
      </c>
      <c r="C354" t="s">
        <v>47</v>
      </c>
      <c r="D354" t="s">
        <v>83</v>
      </c>
      <c r="E354">
        <v>0</v>
      </c>
      <c r="H354">
        <v>0</v>
      </c>
      <c r="I354">
        <v>0</v>
      </c>
      <c r="K354">
        <v>3</v>
      </c>
      <c r="L354" t="b">
        <v>0</v>
      </c>
      <c r="N354" t="b">
        <v>0</v>
      </c>
      <c r="O354" t="b">
        <v>0</v>
      </c>
      <c r="Q354" t="s">
        <v>84</v>
      </c>
      <c r="T354" t="s">
        <v>50</v>
      </c>
    </row>
    <row r="355" spans="1:20" hidden="1" x14ac:dyDescent="0.25">
      <c r="A355">
        <v>201353</v>
      </c>
      <c r="B355" t="s">
        <v>233</v>
      </c>
      <c r="C355" t="s">
        <v>85</v>
      </c>
      <c r="D355" t="s">
        <v>86</v>
      </c>
      <c r="E355">
        <v>0</v>
      </c>
      <c r="H355">
        <v>0</v>
      </c>
      <c r="I355">
        <v>0</v>
      </c>
      <c r="K355">
        <v>1</v>
      </c>
      <c r="L355" t="b">
        <v>0</v>
      </c>
      <c r="N355" t="b">
        <v>0</v>
      </c>
      <c r="O355" t="b">
        <v>0</v>
      </c>
      <c r="Q355" t="s">
        <v>133</v>
      </c>
      <c r="T355" t="s">
        <v>50</v>
      </c>
    </row>
    <row r="356" spans="1:20" hidden="1" x14ac:dyDescent="0.25">
      <c r="A356">
        <v>201354</v>
      </c>
      <c r="B356" t="s">
        <v>233</v>
      </c>
      <c r="C356" t="s">
        <v>85</v>
      </c>
      <c r="D356" t="s">
        <v>88</v>
      </c>
      <c r="E356">
        <v>0</v>
      </c>
      <c r="F356" t="s">
        <v>23</v>
      </c>
      <c r="H356">
        <v>0</v>
      </c>
      <c r="I356">
        <v>0</v>
      </c>
      <c r="K356">
        <v>2</v>
      </c>
      <c r="L356" t="b">
        <v>0</v>
      </c>
      <c r="N356" t="b">
        <v>0</v>
      </c>
      <c r="O356" t="b">
        <v>0</v>
      </c>
      <c r="Q356" t="s">
        <v>134</v>
      </c>
      <c r="T356" t="s">
        <v>50</v>
      </c>
    </row>
    <row r="357" spans="1:20" hidden="1" x14ac:dyDescent="0.25">
      <c r="A357">
        <v>201355</v>
      </c>
      <c r="B357" t="s">
        <v>233</v>
      </c>
      <c r="C357" t="s">
        <v>85</v>
      </c>
      <c r="D357" t="s">
        <v>90</v>
      </c>
      <c r="E357">
        <v>0</v>
      </c>
      <c r="F357" t="s">
        <v>23</v>
      </c>
      <c r="H357">
        <v>0</v>
      </c>
      <c r="I357">
        <v>0</v>
      </c>
      <c r="K357">
        <v>3</v>
      </c>
      <c r="L357" t="b">
        <v>0</v>
      </c>
      <c r="N357" t="b">
        <v>0</v>
      </c>
      <c r="O357" t="b">
        <v>0</v>
      </c>
      <c r="Q357" t="s">
        <v>135</v>
      </c>
      <c r="T357" t="s">
        <v>50</v>
      </c>
    </row>
    <row r="358" spans="1:20" hidden="1" x14ac:dyDescent="0.25">
      <c r="A358">
        <v>201356</v>
      </c>
      <c r="B358" t="s">
        <v>233</v>
      </c>
      <c r="C358" t="s">
        <v>78</v>
      </c>
      <c r="D358" t="s">
        <v>234</v>
      </c>
      <c r="E358">
        <v>0</v>
      </c>
      <c r="H358">
        <v>0</v>
      </c>
      <c r="I358">
        <v>0</v>
      </c>
      <c r="K358">
        <v>0</v>
      </c>
      <c r="L358" t="b">
        <v>0</v>
      </c>
      <c r="N358" t="b">
        <v>0</v>
      </c>
      <c r="O358" t="b">
        <v>0</v>
      </c>
      <c r="T358" t="s">
        <v>50</v>
      </c>
    </row>
    <row r="359" spans="1:20" hidden="1" x14ac:dyDescent="0.25">
      <c r="A359">
        <v>201357</v>
      </c>
      <c r="B359" t="s">
        <v>233</v>
      </c>
      <c r="C359" t="s">
        <v>78</v>
      </c>
      <c r="D359" t="s">
        <v>235</v>
      </c>
      <c r="E359">
        <v>0</v>
      </c>
      <c r="H359">
        <v>0</v>
      </c>
      <c r="I359">
        <v>0</v>
      </c>
      <c r="K359">
        <v>1</v>
      </c>
      <c r="L359" t="b">
        <v>0</v>
      </c>
      <c r="N359" t="b">
        <v>0</v>
      </c>
      <c r="O359" t="b">
        <v>0</v>
      </c>
      <c r="T359" t="s">
        <v>50</v>
      </c>
    </row>
    <row r="360" spans="1:20" hidden="1" x14ac:dyDescent="0.25">
      <c r="A360">
        <v>209733</v>
      </c>
      <c r="B360" t="s">
        <v>233</v>
      </c>
      <c r="C360" t="s">
        <v>236</v>
      </c>
      <c r="D360" t="s">
        <v>237</v>
      </c>
      <c r="E360">
        <v>75</v>
      </c>
      <c r="F360" t="s">
        <v>23</v>
      </c>
      <c r="H360">
        <v>0</v>
      </c>
      <c r="I360">
        <v>0</v>
      </c>
      <c r="K360">
        <v>0</v>
      </c>
      <c r="L360" t="b">
        <v>0</v>
      </c>
      <c r="N360" t="b">
        <v>0</v>
      </c>
      <c r="O360" t="b">
        <v>0</v>
      </c>
      <c r="T360" t="s">
        <v>50</v>
      </c>
    </row>
    <row r="361" spans="1:20" hidden="1" x14ac:dyDescent="0.25">
      <c r="A361">
        <v>212144</v>
      </c>
      <c r="B361" t="s">
        <v>233</v>
      </c>
      <c r="C361" t="s">
        <v>53</v>
      </c>
      <c r="D361" t="s">
        <v>56</v>
      </c>
      <c r="E361">
        <v>0</v>
      </c>
      <c r="H361">
        <v>0</v>
      </c>
      <c r="I361">
        <v>0</v>
      </c>
      <c r="K361">
        <v>0</v>
      </c>
      <c r="L361" t="b">
        <v>0</v>
      </c>
      <c r="N361" t="b">
        <v>0</v>
      </c>
      <c r="O361" t="b">
        <v>0</v>
      </c>
      <c r="T361" t="s">
        <v>50</v>
      </c>
    </row>
    <row r="362" spans="1:20" hidden="1" x14ac:dyDescent="0.25">
      <c r="A362">
        <v>221138</v>
      </c>
      <c r="B362" t="s">
        <v>233</v>
      </c>
      <c r="C362" t="s">
        <v>53</v>
      </c>
      <c r="D362" t="s">
        <v>54</v>
      </c>
      <c r="E362">
        <v>97</v>
      </c>
      <c r="F362" t="s">
        <v>23</v>
      </c>
      <c r="G362" t="s">
        <v>238</v>
      </c>
      <c r="H362">
        <v>2</v>
      </c>
      <c r="I362">
        <v>0</v>
      </c>
      <c r="K362">
        <v>2</v>
      </c>
      <c r="L362" t="b">
        <v>0</v>
      </c>
      <c r="N362" t="b">
        <v>0</v>
      </c>
      <c r="O362" t="b">
        <v>0</v>
      </c>
      <c r="T362" t="s">
        <v>50</v>
      </c>
    </row>
    <row r="363" spans="1:20" hidden="1" x14ac:dyDescent="0.25">
      <c r="A363">
        <v>228386</v>
      </c>
      <c r="B363" t="s">
        <v>233</v>
      </c>
      <c r="C363" t="s">
        <v>136</v>
      </c>
      <c r="D363" t="s">
        <v>239</v>
      </c>
      <c r="E363">
        <v>0</v>
      </c>
      <c r="H363">
        <v>0</v>
      </c>
      <c r="I363">
        <v>0</v>
      </c>
      <c r="K363">
        <v>0</v>
      </c>
      <c r="L363" t="b">
        <v>0</v>
      </c>
      <c r="N363" t="b">
        <v>0</v>
      </c>
      <c r="O363" t="b">
        <v>0</v>
      </c>
      <c r="T363" t="s">
        <v>50</v>
      </c>
    </row>
    <row r="364" spans="1:20" hidden="1" x14ac:dyDescent="0.25">
      <c r="A364">
        <v>228387</v>
      </c>
      <c r="B364" t="s">
        <v>233</v>
      </c>
      <c r="C364" t="s">
        <v>136</v>
      </c>
      <c r="D364" t="s">
        <v>240</v>
      </c>
      <c r="E364">
        <v>0</v>
      </c>
      <c r="H364">
        <v>0</v>
      </c>
      <c r="I364">
        <v>0</v>
      </c>
      <c r="K364">
        <v>1</v>
      </c>
      <c r="L364" t="b">
        <v>0</v>
      </c>
      <c r="N364" t="b">
        <v>0</v>
      </c>
      <c r="O364" t="b">
        <v>0</v>
      </c>
      <c r="T364" t="s">
        <v>50</v>
      </c>
    </row>
    <row r="365" spans="1:20" hidden="1" x14ac:dyDescent="0.25">
      <c r="A365">
        <v>231565</v>
      </c>
      <c r="B365" t="s">
        <v>233</v>
      </c>
      <c r="C365" t="s">
        <v>53</v>
      </c>
      <c r="D365" t="s">
        <v>152</v>
      </c>
      <c r="E365">
        <v>150</v>
      </c>
      <c r="F365" t="s">
        <v>23</v>
      </c>
      <c r="H365">
        <v>0</v>
      </c>
      <c r="I365">
        <v>0</v>
      </c>
      <c r="K365">
        <v>3</v>
      </c>
      <c r="L365" t="b">
        <v>0</v>
      </c>
      <c r="N365" t="b">
        <v>0</v>
      </c>
      <c r="O365" t="b">
        <v>0</v>
      </c>
      <c r="T365" t="s">
        <v>50</v>
      </c>
    </row>
    <row r="366" spans="1:20" hidden="1" x14ac:dyDescent="0.25">
      <c r="A366">
        <v>231566</v>
      </c>
      <c r="B366" t="s">
        <v>233</v>
      </c>
      <c r="C366" t="s">
        <v>53</v>
      </c>
      <c r="D366" t="s">
        <v>241</v>
      </c>
      <c r="E366">
        <v>290</v>
      </c>
      <c r="F366" t="s">
        <v>23</v>
      </c>
      <c r="H366">
        <v>0</v>
      </c>
      <c r="I366">
        <v>0</v>
      </c>
      <c r="K366">
        <v>4</v>
      </c>
      <c r="L366" t="b">
        <v>0</v>
      </c>
      <c r="N366" t="b">
        <v>0</v>
      </c>
      <c r="O366" t="b">
        <v>0</v>
      </c>
      <c r="T366" t="s">
        <v>50</v>
      </c>
    </row>
    <row r="367" spans="1:20" hidden="1" x14ac:dyDescent="0.25">
      <c r="A367">
        <v>231567</v>
      </c>
      <c r="B367" t="s">
        <v>233</v>
      </c>
      <c r="C367" t="s">
        <v>53</v>
      </c>
      <c r="D367" t="s">
        <v>242</v>
      </c>
      <c r="E367">
        <v>360</v>
      </c>
      <c r="F367" t="s">
        <v>23</v>
      </c>
      <c r="H367">
        <v>0</v>
      </c>
      <c r="I367">
        <v>0</v>
      </c>
      <c r="K367">
        <v>5</v>
      </c>
      <c r="L367" t="b">
        <v>0</v>
      </c>
      <c r="N367" t="b">
        <v>0</v>
      </c>
      <c r="O367" t="b">
        <v>0</v>
      </c>
      <c r="T367" t="s">
        <v>50</v>
      </c>
    </row>
    <row r="368" spans="1:20" hidden="1" x14ac:dyDescent="0.25">
      <c r="A368">
        <v>231568</v>
      </c>
      <c r="B368" t="s">
        <v>233</v>
      </c>
      <c r="C368" t="s">
        <v>85</v>
      </c>
      <c r="D368" t="s">
        <v>243</v>
      </c>
      <c r="E368">
        <v>30</v>
      </c>
      <c r="F368" t="s">
        <v>23</v>
      </c>
      <c r="H368">
        <v>0</v>
      </c>
      <c r="I368">
        <v>0</v>
      </c>
      <c r="K368">
        <v>5</v>
      </c>
      <c r="L368" t="b">
        <v>0</v>
      </c>
      <c r="N368" t="b">
        <v>0</v>
      </c>
      <c r="O368" t="b">
        <v>0</v>
      </c>
      <c r="P368" t="s">
        <v>151</v>
      </c>
      <c r="Q368" t="s">
        <v>151</v>
      </c>
      <c r="T368" t="s">
        <v>50</v>
      </c>
    </row>
    <row r="369" spans="1:20" hidden="1" x14ac:dyDescent="0.25">
      <c r="A369">
        <v>2191</v>
      </c>
      <c r="B369" t="s">
        <v>244</v>
      </c>
      <c r="C369" t="s">
        <v>245</v>
      </c>
      <c r="D369" t="s">
        <v>246</v>
      </c>
      <c r="E369">
        <v>0</v>
      </c>
      <c r="H369">
        <v>0</v>
      </c>
      <c r="I369">
        <v>0</v>
      </c>
      <c r="K369">
        <v>0</v>
      </c>
      <c r="L369" t="b">
        <v>0</v>
      </c>
      <c r="N369" t="b">
        <v>0</v>
      </c>
      <c r="O369" t="b">
        <v>0</v>
      </c>
      <c r="T369" t="s">
        <v>247</v>
      </c>
    </row>
    <row r="370" spans="1:20" hidden="1" x14ac:dyDescent="0.25">
      <c r="A370">
        <v>2192</v>
      </c>
      <c r="B370" t="s">
        <v>244</v>
      </c>
      <c r="C370" t="s">
        <v>245</v>
      </c>
      <c r="D370" t="s">
        <v>248</v>
      </c>
      <c r="E370">
        <v>25</v>
      </c>
      <c r="F370" t="s">
        <v>23</v>
      </c>
      <c r="H370">
        <v>0</v>
      </c>
      <c r="I370">
        <v>0</v>
      </c>
      <c r="K370">
        <v>1</v>
      </c>
      <c r="L370" t="b">
        <v>0</v>
      </c>
      <c r="N370" t="b">
        <v>0</v>
      </c>
      <c r="O370" t="b">
        <v>0</v>
      </c>
      <c r="T370" t="s">
        <v>247</v>
      </c>
    </row>
    <row r="371" spans="1:20" hidden="1" x14ac:dyDescent="0.25">
      <c r="A371">
        <v>2193</v>
      </c>
      <c r="B371" t="s">
        <v>244</v>
      </c>
      <c r="C371" t="s">
        <v>245</v>
      </c>
      <c r="D371" t="s">
        <v>249</v>
      </c>
      <c r="E371">
        <v>35</v>
      </c>
      <c r="F371" t="s">
        <v>23</v>
      </c>
      <c r="H371">
        <v>0</v>
      </c>
      <c r="I371">
        <v>0</v>
      </c>
      <c r="K371">
        <v>2</v>
      </c>
      <c r="L371" t="b">
        <v>0</v>
      </c>
      <c r="N371" t="b">
        <v>0</v>
      </c>
      <c r="O371" t="b">
        <v>0</v>
      </c>
      <c r="T371" t="s">
        <v>247</v>
      </c>
    </row>
    <row r="372" spans="1:20" hidden="1" x14ac:dyDescent="0.25">
      <c r="A372">
        <v>2194</v>
      </c>
      <c r="B372" t="s">
        <v>244</v>
      </c>
      <c r="C372" t="s">
        <v>245</v>
      </c>
      <c r="D372" t="s">
        <v>250</v>
      </c>
      <c r="E372">
        <v>45</v>
      </c>
      <c r="F372" t="s">
        <v>23</v>
      </c>
      <c r="H372">
        <v>0</v>
      </c>
      <c r="I372">
        <v>0</v>
      </c>
      <c r="K372">
        <v>3</v>
      </c>
      <c r="L372" t="b">
        <v>0</v>
      </c>
      <c r="N372" t="b">
        <v>0</v>
      </c>
      <c r="O372" t="b">
        <v>0</v>
      </c>
      <c r="T372" t="s">
        <v>247</v>
      </c>
    </row>
    <row r="373" spans="1:20" hidden="1" x14ac:dyDescent="0.25">
      <c r="A373">
        <v>6306</v>
      </c>
      <c r="B373" t="s">
        <v>251</v>
      </c>
      <c r="C373" t="s">
        <v>53</v>
      </c>
      <c r="D373" t="s">
        <v>110</v>
      </c>
      <c r="E373">
        <v>0</v>
      </c>
      <c r="H373">
        <v>0</v>
      </c>
      <c r="I373">
        <v>0</v>
      </c>
      <c r="K373">
        <v>1</v>
      </c>
      <c r="L373" t="b">
        <v>0</v>
      </c>
      <c r="N373" t="b">
        <v>0</v>
      </c>
      <c r="O373" t="b">
        <v>0</v>
      </c>
      <c r="T373" t="s">
        <v>252</v>
      </c>
    </row>
    <row r="374" spans="1:20" hidden="1" x14ac:dyDescent="0.25">
      <c r="A374">
        <v>6308</v>
      </c>
      <c r="B374" t="s">
        <v>251</v>
      </c>
      <c r="C374" t="s">
        <v>53</v>
      </c>
      <c r="D374" t="s">
        <v>253</v>
      </c>
      <c r="E374">
        <v>100</v>
      </c>
      <c r="F374" t="s">
        <v>23</v>
      </c>
      <c r="H374">
        <v>0</v>
      </c>
      <c r="I374">
        <v>0</v>
      </c>
      <c r="K374">
        <v>3</v>
      </c>
      <c r="L374" t="b">
        <v>0</v>
      </c>
      <c r="N374" t="b">
        <v>0</v>
      </c>
      <c r="O374" t="b">
        <v>0</v>
      </c>
      <c r="T374" t="s">
        <v>252</v>
      </c>
    </row>
    <row r="375" spans="1:20" hidden="1" x14ac:dyDescent="0.25">
      <c r="A375">
        <v>6314</v>
      </c>
      <c r="B375" t="s">
        <v>251</v>
      </c>
      <c r="C375" t="s">
        <v>254</v>
      </c>
      <c r="D375" t="s">
        <v>255</v>
      </c>
      <c r="E375">
        <v>0</v>
      </c>
      <c r="H375">
        <v>0</v>
      </c>
      <c r="I375">
        <v>0</v>
      </c>
      <c r="K375">
        <v>1</v>
      </c>
      <c r="L375" t="b">
        <v>0</v>
      </c>
      <c r="N375" t="b">
        <v>0</v>
      </c>
      <c r="O375" t="b">
        <v>0</v>
      </c>
      <c r="T375" t="s">
        <v>252</v>
      </c>
    </row>
    <row r="376" spans="1:20" hidden="1" x14ac:dyDescent="0.25">
      <c r="A376">
        <v>6315</v>
      </c>
      <c r="B376" t="s">
        <v>251</v>
      </c>
      <c r="C376" t="s">
        <v>254</v>
      </c>
      <c r="D376" t="s">
        <v>256</v>
      </c>
      <c r="E376">
        <v>700</v>
      </c>
      <c r="F376" t="s">
        <v>23</v>
      </c>
      <c r="H376">
        <v>0</v>
      </c>
      <c r="I376">
        <v>130</v>
      </c>
      <c r="J376" t="s">
        <v>257</v>
      </c>
      <c r="K376">
        <v>2</v>
      </c>
      <c r="L376" t="b">
        <v>0</v>
      </c>
      <c r="N376" t="b">
        <v>0</v>
      </c>
      <c r="O376" t="b">
        <v>0</v>
      </c>
      <c r="T376" t="s">
        <v>252</v>
      </c>
    </row>
    <row r="377" spans="1:20" hidden="1" x14ac:dyDescent="0.25">
      <c r="A377">
        <v>6316</v>
      </c>
      <c r="B377" t="s">
        <v>251</v>
      </c>
      <c r="C377" t="s">
        <v>254</v>
      </c>
      <c r="D377" t="s">
        <v>258</v>
      </c>
      <c r="E377">
        <v>925</v>
      </c>
      <c r="F377" t="s">
        <v>23</v>
      </c>
      <c r="H377">
        <v>0</v>
      </c>
      <c r="I377">
        <v>220</v>
      </c>
      <c r="J377" t="s">
        <v>257</v>
      </c>
      <c r="K377">
        <v>3</v>
      </c>
      <c r="L377" t="b">
        <v>0</v>
      </c>
      <c r="N377" t="b">
        <v>0</v>
      </c>
      <c r="O377" t="b">
        <v>0</v>
      </c>
      <c r="T377" t="s">
        <v>252</v>
      </c>
    </row>
    <row r="378" spans="1:20" hidden="1" x14ac:dyDescent="0.25">
      <c r="A378">
        <v>6319</v>
      </c>
      <c r="B378" t="s">
        <v>251</v>
      </c>
      <c r="C378" t="s">
        <v>47</v>
      </c>
      <c r="D378" t="s">
        <v>259</v>
      </c>
      <c r="E378">
        <v>0</v>
      </c>
      <c r="H378">
        <v>0</v>
      </c>
      <c r="I378">
        <v>0</v>
      </c>
      <c r="K378">
        <v>1</v>
      </c>
      <c r="L378" t="b">
        <v>0</v>
      </c>
      <c r="N378" t="b">
        <v>0</v>
      </c>
      <c r="O378" t="b">
        <v>0</v>
      </c>
      <c r="T378" t="s">
        <v>252</v>
      </c>
    </row>
    <row r="379" spans="1:20" hidden="1" x14ac:dyDescent="0.25">
      <c r="A379">
        <v>6320</v>
      </c>
      <c r="B379" t="s">
        <v>251</v>
      </c>
      <c r="C379" t="s">
        <v>47</v>
      </c>
      <c r="D379" t="s">
        <v>260</v>
      </c>
      <c r="E379">
        <v>0</v>
      </c>
      <c r="H379">
        <v>0</v>
      </c>
      <c r="I379">
        <v>0</v>
      </c>
      <c r="K379">
        <v>2</v>
      </c>
      <c r="L379" t="b">
        <v>0</v>
      </c>
      <c r="N379" t="b">
        <v>0</v>
      </c>
      <c r="O379" t="b">
        <v>0</v>
      </c>
      <c r="T379" t="s">
        <v>252</v>
      </c>
    </row>
    <row r="380" spans="1:20" hidden="1" x14ac:dyDescent="0.25">
      <c r="A380">
        <v>6322</v>
      </c>
      <c r="B380" t="s">
        <v>251</v>
      </c>
      <c r="C380" t="s">
        <v>261</v>
      </c>
      <c r="D380" t="s">
        <v>262</v>
      </c>
      <c r="E380">
        <v>0</v>
      </c>
      <c r="H380">
        <v>0</v>
      </c>
      <c r="I380">
        <v>0</v>
      </c>
      <c r="K380">
        <v>1</v>
      </c>
      <c r="L380" t="b">
        <v>0</v>
      </c>
      <c r="N380" t="b">
        <v>0</v>
      </c>
      <c r="O380" t="b">
        <v>0</v>
      </c>
      <c r="T380" t="s">
        <v>252</v>
      </c>
    </row>
    <row r="381" spans="1:20" hidden="1" x14ac:dyDescent="0.25">
      <c r="A381">
        <v>6323</v>
      </c>
      <c r="B381" t="s">
        <v>251</v>
      </c>
      <c r="C381" t="s">
        <v>261</v>
      </c>
      <c r="D381" t="s">
        <v>263</v>
      </c>
      <c r="E381">
        <v>25</v>
      </c>
      <c r="F381" t="s">
        <v>23</v>
      </c>
      <c r="H381">
        <v>0</v>
      </c>
      <c r="I381">
        <v>0</v>
      </c>
      <c r="K381">
        <v>2</v>
      </c>
      <c r="L381" t="b">
        <v>0</v>
      </c>
      <c r="N381" t="b">
        <v>0</v>
      </c>
      <c r="O381" t="b">
        <v>0</v>
      </c>
      <c r="T381" t="s">
        <v>252</v>
      </c>
    </row>
    <row r="382" spans="1:20" hidden="1" x14ac:dyDescent="0.25">
      <c r="A382">
        <v>6324</v>
      </c>
      <c r="B382" t="s">
        <v>251</v>
      </c>
      <c r="C382" t="s">
        <v>264</v>
      </c>
      <c r="D382" t="s">
        <v>265</v>
      </c>
      <c r="E382">
        <v>0</v>
      </c>
      <c r="H382">
        <v>0</v>
      </c>
      <c r="I382">
        <v>0</v>
      </c>
      <c r="K382">
        <v>1</v>
      </c>
      <c r="L382" t="b">
        <v>0</v>
      </c>
      <c r="N382" t="b">
        <v>0</v>
      </c>
      <c r="O382" t="b">
        <v>0</v>
      </c>
      <c r="T382" t="s">
        <v>252</v>
      </c>
    </row>
    <row r="383" spans="1:20" hidden="1" x14ac:dyDescent="0.25">
      <c r="A383">
        <v>6325</v>
      </c>
      <c r="B383" t="s">
        <v>251</v>
      </c>
      <c r="C383" t="s">
        <v>264</v>
      </c>
      <c r="D383" t="s">
        <v>266</v>
      </c>
      <c r="E383">
        <v>30</v>
      </c>
      <c r="F383" t="s">
        <v>23</v>
      </c>
      <c r="H383">
        <v>0</v>
      </c>
      <c r="I383">
        <v>3</v>
      </c>
      <c r="J383" t="s">
        <v>257</v>
      </c>
      <c r="K383">
        <v>2</v>
      </c>
      <c r="L383" t="b">
        <v>0</v>
      </c>
      <c r="N383" t="b">
        <v>0</v>
      </c>
      <c r="O383" t="b">
        <v>0</v>
      </c>
      <c r="T383" t="s">
        <v>252</v>
      </c>
    </row>
    <row r="384" spans="1:20" hidden="1" x14ac:dyDescent="0.25">
      <c r="A384">
        <v>150759</v>
      </c>
      <c r="B384" t="s">
        <v>251</v>
      </c>
      <c r="C384" t="s">
        <v>47</v>
      </c>
      <c r="D384" t="s">
        <v>267</v>
      </c>
      <c r="E384">
        <v>0</v>
      </c>
      <c r="H384">
        <v>0</v>
      </c>
      <c r="I384">
        <v>0</v>
      </c>
      <c r="K384">
        <v>4</v>
      </c>
      <c r="L384" t="b">
        <v>0</v>
      </c>
      <c r="N384" t="b">
        <v>0</v>
      </c>
      <c r="O384" t="b">
        <v>0</v>
      </c>
      <c r="T384" t="s">
        <v>252</v>
      </c>
    </row>
    <row r="385" spans="1:20" hidden="1" x14ac:dyDescent="0.25">
      <c r="A385">
        <v>150760</v>
      </c>
      <c r="B385" t="s">
        <v>251</v>
      </c>
      <c r="C385" t="s">
        <v>47</v>
      </c>
      <c r="D385" t="s">
        <v>268</v>
      </c>
      <c r="E385">
        <v>0</v>
      </c>
      <c r="H385">
        <v>0</v>
      </c>
      <c r="I385">
        <v>0</v>
      </c>
      <c r="K385">
        <v>5</v>
      </c>
      <c r="L385" t="b">
        <v>0</v>
      </c>
      <c r="N385" t="b">
        <v>0</v>
      </c>
      <c r="O385" t="b">
        <v>0</v>
      </c>
      <c r="T385" t="s">
        <v>252</v>
      </c>
    </row>
    <row r="386" spans="1:20" hidden="1" x14ac:dyDescent="0.25">
      <c r="A386">
        <v>150761</v>
      </c>
      <c r="B386" t="s">
        <v>251</v>
      </c>
      <c r="C386" t="s">
        <v>269</v>
      </c>
      <c r="D386" t="s">
        <v>270</v>
      </c>
      <c r="E386">
        <v>0</v>
      </c>
      <c r="H386">
        <v>0</v>
      </c>
      <c r="I386">
        <v>0</v>
      </c>
      <c r="K386">
        <v>0</v>
      </c>
      <c r="L386" t="b">
        <v>0</v>
      </c>
      <c r="N386" t="b">
        <v>0</v>
      </c>
      <c r="O386" t="b">
        <v>0</v>
      </c>
      <c r="T386" t="s">
        <v>252</v>
      </c>
    </row>
    <row r="387" spans="1:20" hidden="1" x14ac:dyDescent="0.25">
      <c r="A387">
        <v>150762</v>
      </c>
      <c r="B387" t="s">
        <v>251</v>
      </c>
      <c r="C387" t="s">
        <v>269</v>
      </c>
      <c r="D387" t="s">
        <v>271</v>
      </c>
      <c r="E387">
        <v>0</v>
      </c>
      <c r="H387">
        <v>0</v>
      </c>
      <c r="I387">
        <v>0</v>
      </c>
      <c r="K387">
        <v>0</v>
      </c>
      <c r="L387" t="b">
        <v>0</v>
      </c>
      <c r="N387" t="b">
        <v>0</v>
      </c>
      <c r="O387" t="b">
        <v>0</v>
      </c>
      <c r="T387" t="s">
        <v>252</v>
      </c>
    </row>
    <row r="388" spans="1:20" hidden="1" x14ac:dyDescent="0.25">
      <c r="A388">
        <v>6383</v>
      </c>
      <c r="B388" t="s">
        <v>272</v>
      </c>
      <c r="C388" t="s">
        <v>53</v>
      </c>
      <c r="D388" t="s">
        <v>110</v>
      </c>
      <c r="E388">
        <v>0</v>
      </c>
      <c r="H388">
        <v>0</v>
      </c>
      <c r="I388">
        <v>0</v>
      </c>
      <c r="K388">
        <v>0</v>
      </c>
      <c r="L388" t="b">
        <v>0</v>
      </c>
      <c r="N388" t="b">
        <v>0</v>
      </c>
      <c r="O388" t="b">
        <v>0</v>
      </c>
      <c r="T388" t="s">
        <v>252</v>
      </c>
    </row>
    <row r="389" spans="1:20" hidden="1" x14ac:dyDescent="0.25">
      <c r="A389">
        <v>6385</v>
      </c>
      <c r="B389" t="s">
        <v>272</v>
      </c>
      <c r="C389" t="s">
        <v>53</v>
      </c>
      <c r="D389" t="s">
        <v>273</v>
      </c>
      <c r="E389">
        <v>100</v>
      </c>
      <c r="F389" t="s">
        <v>23</v>
      </c>
      <c r="H389">
        <v>0</v>
      </c>
      <c r="I389">
        <v>0</v>
      </c>
      <c r="K389">
        <v>1</v>
      </c>
      <c r="L389" t="b">
        <v>0</v>
      </c>
      <c r="N389" t="b">
        <v>0</v>
      </c>
      <c r="O389" t="b">
        <v>0</v>
      </c>
      <c r="T389" t="s">
        <v>252</v>
      </c>
    </row>
    <row r="390" spans="1:20" hidden="1" x14ac:dyDescent="0.25">
      <c r="A390">
        <v>6390</v>
      </c>
      <c r="B390" t="s">
        <v>272</v>
      </c>
      <c r="C390" t="s">
        <v>254</v>
      </c>
      <c r="D390" t="s">
        <v>274</v>
      </c>
      <c r="E390">
        <v>0</v>
      </c>
      <c r="H390">
        <v>0</v>
      </c>
      <c r="I390">
        <v>0</v>
      </c>
      <c r="K390">
        <v>1</v>
      </c>
      <c r="L390" t="b">
        <v>0</v>
      </c>
      <c r="N390" t="b">
        <v>0</v>
      </c>
      <c r="O390" t="b">
        <v>0</v>
      </c>
      <c r="T390" t="s">
        <v>252</v>
      </c>
    </row>
    <row r="391" spans="1:20" hidden="1" x14ac:dyDescent="0.25">
      <c r="A391">
        <v>6391</v>
      </c>
      <c r="B391" t="s">
        <v>272</v>
      </c>
      <c r="C391" t="s">
        <v>254</v>
      </c>
      <c r="D391" t="s">
        <v>275</v>
      </c>
      <c r="E391">
        <v>450</v>
      </c>
      <c r="F391" t="s">
        <v>23</v>
      </c>
      <c r="H391">
        <v>0</v>
      </c>
      <c r="I391">
        <v>115</v>
      </c>
      <c r="J391" t="s">
        <v>257</v>
      </c>
      <c r="K391">
        <v>2</v>
      </c>
      <c r="L391" t="b">
        <v>0</v>
      </c>
      <c r="N391" t="b">
        <v>0</v>
      </c>
      <c r="O391" t="b">
        <v>0</v>
      </c>
      <c r="T391" t="s">
        <v>252</v>
      </c>
    </row>
    <row r="392" spans="1:20" hidden="1" x14ac:dyDescent="0.25">
      <c r="A392">
        <v>6392</v>
      </c>
      <c r="B392" t="s">
        <v>272</v>
      </c>
      <c r="C392" t="s">
        <v>254</v>
      </c>
      <c r="D392" t="s">
        <v>258</v>
      </c>
      <c r="E392">
        <v>800</v>
      </c>
      <c r="F392" t="s">
        <v>23</v>
      </c>
      <c r="H392">
        <v>0</v>
      </c>
      <c r="I392">
        <v>220</v>
      </c>
      <c r="J392" t="s">
        <v>257</v>
      </c>
      <c r="K392">
        <v>3</v>
      </c>
      <c r="L392" t="b">
        <v>0</v>
      </c>
      <c r="N392" t="b">
        <v>0</v>
      </c>
      <c r="O392" t="b">
        <v>0</v>
      </c>
      <c r="T392" t="s">
        <v>252</v>
      </c>
    </row>
    <row r="393" spans="1:20" hidden="1" x14ac:dyDescent="0.25">
      <c r="A393">
        <v>6395</v>
      </c>
      <c r="B393" t="s">
        <v>272</v>
      </c>
      <c r="C393" t="s">
        <v>47</v>
      </c>
      <c r="D393" t="s">
        <v>259</v>
      </c>
      <c r="E393">
        <v>0</v>
      </c>
      <c r="H393">
        <v>0</v>
      </c>
      <c r="I393">
        <v>0</v>
      </c>
      <c r="K393">
        <v>1</v>
      </c>
      <c r="L393" t="b">
        <v>0</v>
      </c>
      <c r="N393" t="b">
        <v>0</v>
      </c>
      <c r="O393" t="b">
        <v>0</v>
      </c>
      <c r="T393" t="s">
        <v>252</v>
      </c>
    </row>
    <row r="394" spans="1:20" hidden="1" x14ac:dyDescent="0.25">
      <c r="A394">
        <v>6396</v>
      </c>
      <c r="B394" t="s">
        <v>272</v>
      </c>
      <c r="C394" t="s">
        <v>47</v>
      </c>
      <c r="D394" t="s">
        <v>260</v>
      </c>
      <c r="E394">
        <v>0</v>
      </c>
      <c r="H394">
        <v>0</v>
      </c>
      <c r="I394">
        <v>0</v>
      </c>
      <c r="K394">
        <v>2</v>
      </c>
      <c r="L394" t="b">
        <v>0</v>
      </c>
      <c r="N394" t="b">
        <v>0</v>
      </c>
      <c r="O394" t="b">
        <v>0</v>
      </c>
      <c r="T394" t="s">
        <v>252</v>
      </c>
    </row>
    <row r="395" spans="1:20" hidden="1" x14ac:dyDescent="0.25">
      <c r="A395">
        <v>6398</v>
      </c>
      <c r="B395" t="s">
        <v>272</v>
      </c>
      <c r="C395" t="s">
        <v>261</v>
      </c>
      <c r="D395" t="s">
        <v>262</v>
      </c>
      <c r="E395">
        <v>0</v>
      </c>
      <c r="H395">
        <v>0</v>
      </c>
      <c r="I395">
        <v>0</v>
      </c>
      <c r="K395">
        <v>1</v>
      </c>
      <c r="L395" t="b">
        <v>0</v>
      </c>
      <c r="N395" t="b">
        <v>0</v>
      </c>
      <c r="O395" t="b">
        <v>0</v>
      </c>
      <c r="T395" t="s">
        <v>252</v>
      </c>
    </row>
    <row r="396" spans="1:20" hidden="1" x14ac:dyDescent="0.25">
      <c r="A396">
        <v>6399</v>
      </c>
      <c r="B396" t="s">
        <v>272</v>
      </c>
      <c r="C396" t="s">
        <v>261</v>
      </c>
      <c r="D396" t="s">
        <v>263</v>
      </c>
      <c r="E396">
        <v>25</v>
      </c>
      <c r="F396" t="s">
        <v>23</v>
      </c>
      <c r="H396">
        <v>0</v>
      </c>
      <c r="I396">
        <v>0</v>
      </c>
      <c r="K396">
        <v>2</v>
      </c>
      <c r="L396" t="b">
        <v>0</v>
      </c>
      <c r="N396" t="b">
        <v>0</v>
      </c>
      <c r="O396" t="b">
        <v>0</v>
      </c>
      <c r="T396" t="s">
        <v>252</v>
      </c>
    </row>
    <row r="397" spans="1:20" hidden="1" x14ac:dyDescent="0.25">
      <c r="A397">
        <v>6400</v>
      </c>
      <c r="B397" t="s">
        <v>272</v>
      </c>
      <c r="C397" t="s">
        <v>264</v>
      </c>
      <c r="D397" t="s">
        <v>265</v>
      </c>
      <c r="E397">
        <v>0</v>
      </c>
      <c r="H397">
        <v>0</v>
      </c>
      <c r="I397">
        <v>0</v>
      </c>
      <c r="K397">
        <v>1</v>
      </c>
      <c r="L397" t="b">
        <v>0</v>
      </c>
      <c r="N397" t="b">
        <v>0</v>
      </c>
      <c r="O397" t="b">
        <v>0</v>
      </c>
      <c r="T397" t="s">
        <v>252</v>
      </c>
    </row>
    <row r="398" spans="1:20" hidden="1" x14ac:dyDescent="0.25">
      <c r="A398">
        <v>6401</v>
      </c>
      <c r="B398" t="s">
        <v>272</v>
      </c>
      <c r="C398" t="s">
        <v>264</v>
      </c>
      <c r="D398" t="s">
        <v>266</v>
      </c>
      <c r="E398">
        <v>30</v>
      </c>
      <c r="F398" t="s">
        <v>23</v>
      </c>
      <c r="H398">
        <v>0</v>
      </c>
      <c r="I398">
        <v>3</v>
      </c>
      <c r="J398" t="s">
        <v>257</v>
      </c>
      <c r="K398">
        <v>2</v>
      </c>
      <c r="L398" t="b">
        <v>0</v>
      </c>
      <c r="N398" t="b">
        <v>0</v>
      </c>
      <c r="O398" t="b">
        <v>0</v>
      </c>
      <c r="T398" t="s">
        <v>252</v>
      </c>
    </row>
    <row r="399" spans="1:20" hidden="1" x14ac:dyDescent="0.25">
      <c r="A399">
        <v>6402</v>
      </c>
      <c r="B399" t="s">
        <v>272</v>
      </c>
      <c r="C399" t="s">
        <v>254</v>
      </c>
      <c r="D399" t="s">
        <v>276</v>
      </c>
      <c r="E399">
        <v>950</v>
      </c>
      <c r="F399" t="s">
        <v>23</v>
      </c>
      <c r="H399">
        <v>0</v>
      </c>
      <c r="I399">
        <v>305</v>
      </c>
      <c r="J399" t="s">
        <v>257</v>
      </c>
      <c r="K399">
        <v>4</v>
      </c>
      <c r="L399" t="b">
        <v>0</v>
      </c>
      <c r="N399" t="b">
        <v>0</v>
      </c>
      <c r="O399" t="b">
        <v>0</v>
      </c>
      <c r="T399" t="s">
        <v>252</v>
      </c>
    </row>
    <row r="400" spans="1:20" hidden="1" x14ac:dyDescent="0.25">
      <c r="A400">
        <v>6403</v>
      </c>
      <c r="B400" t="s">
        <v>272</v>
      </c>
      <c r="C400" t="s">
        <v>254</v>
      </c>
      <c r="D400" t="s">
        <v>277</v>
      </c>
      <c r="E400">
        <v>1300</v>
      </c>
      <c r="F400" t="s">
        <v>23</v>
      </c>
      <c r="H400">
        <v>0</v>
      </c>
      <c r="I400">
        <v>630</v>
      </c>
      <c r="J400" t="s">
        <v>257</v>
      </c>
      <c r="K400">
        <v>5</v>
      </c>
      <c r="L400" t="b">
        <v>0</v>
      </c>
      <c r="N400" t="b">
        <v>0</v>
      </c>
      <c r="O400" t="b">
        <v>0</v>
      </c>
      <c r="T400" t="s">
        <v>252</v>
      </c>
    </row>
    <row r="401" spans="1:20" hidden="1" x14ac:dyDescent="0.25">
      <c r="A401">
        <v>150763</v>
      </c>
      <c r="B401" t="s">
        <v>272</v>
      </c>
      <c r="C401" t="s">
        <v>47</v>
      </c>
      <c r="D401" t="s">
        <v>278</v>
      </c>
      <c r="E401">
        <v>0</v>
      </c>
      <c r="H401">
        <v>0</v>
      </c>
      <c r="I401">
        <v>0</v>
      </c>
      <c r="K401">
        <v>3</v>
      </c>
      <c r="L401" t="b">
        <v>0</v>
      </c>
      <c r="N401" t="b">
        <v>0</v>
      </c>
      <c r="O401" t="b">
        <v>0</v>
      </c>
      <c r="T401" t="s">
        <v>252</v>
      </c>
    </row>
    <row r="402" spans="1:20" hidden="1" x14ac:dyDescent="0.25">
      <c r="A402">
        <v>150764</v>
      </c>
      <c r="B402" t="s">
        <v>272</v>
      </c>
      <c r="C402" t="s">
        <v>47</v>
      </c>
      <c r="D402" t="s">
        <v>267</v>
      </c>
      <c r="E402">
        <v>0</v>
      </c>
      <c r="H402">
        <v>0</v>
      </c>
      <c r="I402">
        <v>0</v>
      </c>
      <c r="K402">
        <v>4</v>
      </c>
      <c r="L402" t="b">
        <v>0</v>
      </c>
      <c r="N402" t="b">
        <v>0</v>
      </c>
      <c r="O402" t="b">
        <v>0</v>
      </c>
      <c r="T402" t="s">
        <v>252</v>
      </c>
    </row>
    <row r="403" spans="1:20" hidden="1" x14ac:dyDescent="0.25">
      <c r="A403">
        <v>150766</v>
      </c>
      <c r="B403" t="s">
        <v>272</v>
      </c>
      <c r="C403" t="s">
        <v>269</v>
      </c>
      <c r="D403" t="s">
        <v>270</v>
      </c>
      <c r="E403">
        <v>0</v>
      </c>
      <c r="H403">
        <v>0</v>
      </c>
      <c r="I403">
        <v>0</v>
      </c>
      <c r="K403">
        <v>0</v>
      </c>
      <c r="L403" t="b">
        <v>0</v>
      </c>
      <c r="N403" t="b">
        <v>0</v>
      </c>
      <c r="O403" t="b">
        <v>0</v>
      </c>
      <c r="T403" t="s">
        <v>252</v>
      </c>
    </row>
    <row r="404" spans="1:20" hidden="1" x14ac:dyDescent="0.25">
      <c r="A404">
        <v>150767</v>
      </c>
      <c r="B404" t="s">
        <v>272</v>
      </c>
      <c r="C404" t="s">
        <v>269</v>
      </c>
      <c r="D404" t="s">
        <v>271</v>
      </c>
      <c r="E404">
        <v>0</v>
      </c>
      <c r="H404">
        <v>0</v>
      </c>
      <c r="I404">
        <v>0</v>
      </c>
      <c r="K404">
        <v>0</v>
      </c>
      <c r="L404" t="b">
        <v>0</v>
      </c>
      <c r="N404" t="b">
        <v>0</v>
      </c>
      <c r="O404" t="b">
        <v>0</v>
      </c>
      <c r="T404" t="s">
        <v>252</v>
      </c>
    </row>
    <row r="405" spans="1:20" hidden="1" x14ac:dyDescent="0.25">
      <c r="A405">
        <v>6428</v>
      </c>
      <c r="B405" t="s">
        <v>279</v>
      </c>
      <c r="C405" t="s">
        <v>47</v>
      </c>
      <c r="D405" t="s">
        <v>280</v>
      </c>
      <c r="E405">
        <v>0</v>
      </c>
      <c r="H405">
        <v>0</v>
      </c>
      <c r="I405">
        <v>0</v>
      </c>
      <c r="K405">
        <v>1</v>
      </c>
      <c r="L405" t="b">
        <v>0</v>
      </c>
      <c r="N405" t="b">
        <v>0</v>
      </c>
      <c r="O405" t="b">
        <v>0</v>
      </c>
      <c r="T405" t="s">
        <v>281</v>
      </c>
    </row>
    <row r="406" spans="1:20" hidden="1" x14ac:dyDescent="0.25">
      <c r="A406">
        <v>6429</v>
      </c>
      <c r="B406" t="s">
        <v>279</v>
      </c>
      <c r="C406" t="s">
        <v>47</v>
      </c>
      <c r="D406" t="s">
        <v>282</v>
      </c>
      <c r="E406">
        <v>0</v>
      </c>
      <c r="H406">
        <v>0</v>
      </c>
      <c r="I406">
        <v>0</v>
      </c>
      <c r="K406">
        <v>2</v>
      </c>
      <c r="L406" t="b">
        <v>0</v>
      </c>
      <c r="N406" t="b">
        <v>0</v>
      </c>
      <c r="O406" t="b">
        <v>0</v>
      </c>
      <c r="T406" t="s">
        <v>281</v>
      </c>
    </row>
    <row r="407" spans="1:20" hidden="1" x14ac:dyDescent="0.25">
      <c r="A407">
        <v>6430</v>
      </c>
      <c r="B407" t="s">
        <v>279</v>
      </c>
      <c r="C407" t="s">
        <v>47</v>
      </c>
      <c r="D407" t="s">
        <v>283</v>
      </c>
      <c r="E407">
        <v>0</v>
      </c>
      <c r="H407">
        <v>0</v>
      </c>
      <c r="I407">
        <v>0</v>
      </c>
      <c r="K407">
        <v>1</v>
      </c>
      <c r="L407" t="b">
        <v>0</v>
      </c>
      <c r="N407" t="b">
        <v>0</v>
      </c>
      <c r="O407" t="b">
        <v>0</v>
      </c>
      <c r="T407" t="s">
        <v>281</v>
      </c>
    </row>
    <row r="408" spans="1:20" hidden="1" x14ac:dyDescent="0.25">
      <c r="A408">
        <v>6431</v>
      </c>
      <c r="B408" t="s">
        <v>279</v>
      </c>
      <c r="C408" t="s">
        <v>47</v>
      </c>
      <c r="D408" t="s">
        <v>284</v>
      </c>
      <c r="E408">
        <v>0</v>
      </c>
      <c r="H408">
        <v>0</v>
      </c>
      <c r="I408">
        <v>0</v>
      </c>
      <c r="K408">
        <v>0</v>
      </c>
      <c r="L408" t="b">
        <v>0</v>
      </c>
      <c r="N408" t="b">
        <v>0</v>
      </c>
      <c r="O408" t="b">
        <v>0</v>
      </c>
      <c r="T408" t="s">
        <v>281</v>
      </c>
    </row>
    <row r="409" spans="1:20" hidden="1" x14ac:dyDescent="0.25">
      <c r="A409">
        <v>6432</v>
      </c>
      <c r="B409" t="s">
        <v>279</v>
      </c>
      <c r="C409" t="s">
        <v>47</v>
      </c>
      <c r="D409" t="s">
        <v>285</v>
      </c>
      <c r="E409">
        <v>0</v>
      </c>
      <c r="H409">
        <v>0</v>
      </c>
      <c r="I409">
        <v>0</v>
      </c>
      <c r="K409">
        <v>4</v>
      </c>
      <c r="L409" t="b">
        <v>0</v>
      </c>
      <c r="N409" t="b">
        <v>0</v>
      </c>
      <c r="O409" t="b">
        <v>0</v>
      </c>
      <c r="T409" t="s">
        <v>281</v>
      </c>
    </row>
    <row r="410" spans="1:20" hidden="1" x14ac:dyDescent="0.25">
      <c r="A410">
        <v>6433</v>
      </c>
      <c r="B410" t="s">
        <v>279</v>
      </c>
      <c r="C410" t="s">
        <v>53</v>
      </c>
      <c r="D410" t="s">
        <v>286</v>
      </c>
      <c r="E410">
        <v>0</v>
      </c>
      <c r="H410">
        <v>0</v>
      </c>
      <c r="I410">
        <v>0</v>
      </c>
      <c r="K410">
        <v>0</v>
      </c>
      <c r="L410" t="b">
        <v>0</v>
      </c>
      <c r="N410" t="b">
        <v>0</v>
      </c>
      <c r="O410" t="b">
        <v>0</v>
      </c>
      <c r="T410" t="s">
        <v>281</v>
      </c>
    </row>
    <row r="411" spans="1:20" hidden="1" x14ac:dyDescent="0.25">
      <c r="A411">
        <v>6434</v>
      </c>
      <c r="B411" t="s">
        <v>279</v>
      </c>
      <c r="C411" t="s">
        <v>53</v>
      </c>
      <c r="D411" t="s">
        <v>287</v>
      </c>
      <c r="E411">
        <v>0</v>
      </c>
      <c r="H411">
        <v>0</v>
      </c>
      <c r="I411">
        <v>0</v>
      </c>
      <c r="K411">
        <v>1</v>
      </c>
      <c r="L411" t="b">
        <v>0</v>
      </c>
      <c r="N411" t="b">
        <v>0</v>
      </c>
      <c r="O411" t="b">
        <v>0</v>
      </c>
      <c r="T411" t="s">
        <v>281</v>
      </c>
    </row>
    <row r="412" spans="1:20" hidden="1" x14ac:dyDescent="0.25">
      <c r="A412">
        <v>6435</v>
      </c>
      <c r="B412" t="s">
        <v>279</v>
      </c>
      <c r="C412" t="s">
        <v>53</v>
      </c>
      <c r="D412" t="s">
        <v>288</v>
      </c>
      <c r="E412">
        <v>239</v>
      </c>
      <c r="F412" t="s">
        <v>23</v>
      </c>
      <c r="H412">
        <v>0</v>
      </c>
      <c r="I412">
        <v>0</v>
      </c>
      <c r="K412">
        <v>2</v>
      </c>
      <c r="L412" t="b">
        <v>0</v>
      </c>
      <c r="N412" t="b">
        <v>0</v>
      </c>
      <c r="O412" t="b">
        <v>0</v>
      </c>
      <c r="T412" t="s">
        <v>281</v>
      </c>
    </row>
    <row r="413" spans="1:20" hidden="1" x14ac:dyDescent="0.25">
      <c r="A413">
        <v>6436</v>
      </c>
      <c r="B413" t="s">
        <v>279</v>
      </c>
      <c r="C413" t="s">
        <v>289</v>
      </c>
      <c r="D413" t="s">
        <v>290</v>
      </c>
      <c r="E413">
        <v>0</v>
      </c>
      <c r="H413">
        <v>0</v>
      </c>
      <c r="I413">
        <v>0</v>
      </c>
      <c r="K413">
        <v>0</v>
      </c>
      <c r="L413" t="b">
        <v>0</v>
      </c>
      <c r="N413" t="b">
        <v>0</v>
      </c>
      <c r="O413" t="b">
        <v>0</v>
      </c>
      <c r="T413" t="s">
        <v>281</v>
      </c>
    </row>
    <row r="414" spans="1:20" hidden="1" x14ac:dyDescent="0.25">
      <c r="A414">
        <v>6437</v>
      </c>
      <c r="B414" t="s">
        <v>279</v>
      </c>
      <c r="C414" t="s">
        <v>289</v>
      </c>
      <c r="D414" t="s">
        <v>291</v>
      </c>
      <c r="E414">
        <v>49</v>
      </c>
      <c r="F414" t="s">
        <v>23</v>
      </c>
      <c r="H414">
        <v>0</v>
      </c>
      <c r="I414">
        <v>0</v>
      </c>
      <c r="K414">
        <v>1</v>
      </c>
      <c r="L414" t="b">
        <v>1</v>
      </c>
      <c r="N414" t="b">
        <v>0</v>
      </c>
      <c r="O414" t="b">
        <v>0</v>
      </c>
      <c r="T414" t="s">
        <v>281</v>
      </c>
    </row>
    <row r="415" spans="1:20" hidden="1" x14ac:dyDescent="0.25">
      <c r="A415">
        <v>6438</v>
      </c>
      <c r="B415" t="s">
        <v>279</v>
      </c>
      <c r="C415" t="s">
        <v>289</v>
      </c>
      <c r="D415" t="s">
        <v>292</v>
      </c>
      <c r="E415">
        <v>59</v>
      </c>
      <c r="F415" t="s">
        <v>23</v>
      </c>
      <c r="H415">
        <v>0</v>
      </c>
      <c r="I415">
        <v>0</v>
      </c>
      <c r="K415">
        <v>2</v>
      </c>
      <c r="L415" t="b">
        <v>1</v>
      </c>
      <c r="N415" t="b">
        <v>0</v>
      </c>
      <c r="O415" t="b">
        <v>0</v>
      </c>
      <c r="T415" t="s">
        <v>281</v>
      </c>
    </row>
    <row r="416" spans="1:20" hidden="1" x14ac:dyDescent="0.25">
      <c r="A416">
        <v>6439</v>
      </c>
      <c r="B416" t="s">
        <v>279</v>
      </c>
      <c r="C416" t="s">
        <v>293</v>
      </c>
      <c r="D416" t="s">
        <v>294</v>
      </c>
      <c r="E416">
        <v>0</v>
      </c>
      <c r="H416">
        <v>0</v>
      </c>
      <c r="I416">
        <v>0</v>
      </c>
      <c r="K416">
        <v>0</v>
      </c>
      <c r="L416" t="b">
        <v>0</v>
      </c>
      <c r="N416" t="b">
        <v>0</v>
      </c>
      <c r="O416" t="b">
        <v>0</v>
      </c>
      <c r="T416" t="s">
        <v>281</v>
      </c>
    </row>
    <row r="417" spans="1:20" hidden="1" x14ac:dyDescent="0.25">
      <c r="A417">
        <v>6440</v>
      </c>
      <c r="B417" t="s">
        <v>279</v>
      </c>
      <c r="C417" t="s">
        <v>293</v>
      </c>
      <c r="D417" t="s">
        <v>295</v>
      </c>
      <c r="E417">
        <v>0</v>
      </c>
      <c r="H417">
        <v>0</v>
      </c>
      <c r="I417">
        <v>0</v>
      </c>
      <c r="K417">
        <v>1</v>
      </c>
      <c r="L417" t="b">
        <v>0</v>
      </c>
      <c r="N417" t="b">
        <v>0</v>
      </c>
      <c r="O417" t="b">
        <v>0</v>
      </c>
      <c r="T417" t="s">
        <v>281</v>
      </c>
    </row>
    <row r="418" spans="1:20" hidden="1" x14ac:dyDescent="0.25">
      <c r="A418">
        <v>6441</v>
      </c>
      <c r="B418" t="s">
        <v>279</v>
      </c>
      <c r="C418" t="s">
        <v>293</v>
      </c>
      <c r="D418" t="s">
        <v>296</v>
      </c>
      <c r="E418">
        <v>0</v>
      </c>
      <c r="H418">
        <v>0</v>
      </c>
      <c r="I418">
        <v>0</v>
      </c>
      <c r="K418">
        <v>2</v>
      </c>
      <c r="L418" t="b">
        <v>0</v>
      </c>
      <c r="N418" t="b">
        <v>0</v>
      </c>
      <c r="O418" t="b">
        <v>0</v>
      </c>
      <c r="T418" t="s">
        <v>281</v>
      </c>
    </row>
    <row r="419" spans="1:20" hidden="1" x14ac:dyDescent="0.25">
      <c r="A419">
        <v>6442</v>
      </c>
      <c r="B419" t="s">
        <v>279</v>
      </c>
      <c r="C419" t="s">
        <v>293</v>
      </c>
      <c r="D419" t="s">
        <v>297</v>
      </c>
      <c r="E419">
        <v>0</v>
      </c>
      <c r="H419">
        <v>0</v>
      </c>
      <c r="I419">
        <v>0</v>
      </c>
      <c r="K419">
        <v>3</v>
      </c>
      <c r="L419" t="b">
        <v>0</v>
      </c>
      <c r="N419" t="b">
        <v>0</v>
      </c>
      <c r="O419" t="b">
        <v>0</v>
      </c>
      <c r="T419" t="s">
        <v>281</v>
      </c>
    </row>
    <row r="420" spans="1:20" hidden="1" x14ac:dyDescent="0.25">
      <c r="A420">
        <v>6443</v>
      </c>
      <c r="B420" t="s">
        <v>279</v>
      </c>
      <c r="C420" t="s">
        <v>293</v>
      </c>
      <c r="D420" t="s">
        <v>298</v>
      </c>
      <c r="E420">
        <v>0</v>
      </c>
      <c r="H420">
        <v>0</v>
      </c>
      <c r="I420">
        <v>0</v>
      </c>
      <c r="K420">
        <v>4</v>
      </c>
      <c r="L420" t="b">
        <v>0</v>
      </c>
      <c r="N420" t="b">
        <v>0</v>
      </c>
      <c r="O420" t="b">
        <v>0</v>
      </c>
      <c r="T420" t="s">
        <v>281</v>
      </c>
    </row>
    <row r="421" spans="1:20" hidden="1" x14ac:dyDescent="0.25">
      <c r="A421">
        <v>6444</v>
      </c>
      <c r="B421" t="s">
        <v>279</v>
      </c>
      <c r="C421" t="s">
        <v>293</v>
      </c>
      <c r="D421" t="s">
        <v>299</v>
      </c>
      <c r="E421">
        <v>0</v>
      </c>
      <c r="H421">
        <v>0</v>
      </c>
      <c r="I421">
        <v>0</v>
      </c>
      <c r="K421">
        <v>5</v>
      </c>
      <c r="L421" t="b">
        <v>0</v>
      </c>
      <c r="N421" t="b">
        <v>0</v>
      </c>
      <c r="O421" t="b">
        <v>0</v>
      </c>
      <c r="T421" t="s">
        <v>281</v>
      </c>
    </row>
    <row r="422" spans="1:20" hidden="1" x14ac:dyDescent="0.25">
      <c r="A422">
        <v>6445</v>
      </c>
      <c r="B422" t="s">
        <v>279</v>
      </c>
      <c r="C422" t="s">
        <v>293</v>
      </c>
      <c r="D422" t="s">
        <v>300</v>
      </c>
      <c r="E422">
        <v>0</v>
      </c>
      <c r="H422">
        <v>0</v>
      </c>
      <c r="I422">
        <v>0</v>
      </c>
      <c r="K422">
        <v>6</v>
      </c>
      <c r="L422" t="b">
        <v>0</v>
      </c>
      <c r="N422" t="b">
        <v>0</v>
      </c>
      <c r="O422" t="b">
        <v>0</v>
      </c>
      <c r="T422" t="s">
        <v>281</v>
      </c>
    </row>
    <row r="423" spans="1:20" hidden="1" x14ac:dyDescent="0.25">
      <c r="A423">
        <v>6446</v>
      </c>
      <c r="B423" t="s">
        <v>279</v>
      </c>
      <c r="C423" t="s">
        <v>293</v>
      </c>
      <c r="D423" t="s">
        <v>301</v>
      </c>
      <c r="E423">
        <v>0</v>
      </c>
      <c r="H423">
        <v>0</v>
      </c>
      <c r="I423">
        <v>0</v>
      </c>
      <c r="K423">
        <v>7</v>
      </c>
      <c r="L423" t="b">
        <v>0</v>
      </c>
      <c r="N423" t="b">
        <v>0</v>
      </c>
      <c r="O423" t="b">
        <v>0</v>
      </c>
      <c r="T423" t="s">
        <v>281</v>
      </c>
    </row>
    <row r="424" spans="1:20" hidden="1" x14ac:dyDescent="0.25">
      <c r="A424">
        <v>6447</v>
      </c>
      <c r="B424" t="s">
        <v>279</v>
      </c>
      <c r="C424" t="s">
        <v>293</v>
      </c>
      <c r="D424" t="s">
        <v>302</v>
      </c>
      <c r="E424">
        <v>60</v>
      </c>
      <c r="F424" t="s">
        <v>23</v>
      </c>
      <c r="H424">
        <v>0</v>
      </c>
      <c r="I424">
        <v>0</v>
      </c>
      <c r="K424">
        <v>8</v>
      </c>
      <c r="L424" t="b">
        <v>0</v>
      </c>
      <c r="N424" t="b">
        <v>0</v>
      </c>
      <c r="O424" t="b">
        <v>0</v>
      </c>
      <c r="T424" t="s">
        <v>281</v>
      </c>
    </row>
    <row r="425" spans="1:20" hidden="1" x14ac:dyDescent="0.25">
      <c r="A425">
        <v>6448</v>
      </c>
      <c r="B425" t="s">
        <v>279</v>
      </c>
      <c r="C425" t="s">
        <v>293</v>
      </c>
      <c r="D425" t="s">
        <v>303</v>
      </c>
      <c r="E425">
        <v>60</v>
      </c>
      <c r="F425" t="s">
        <v>23</v>
      </c>
      <c r="H425">
        <v>0</v>
      </c>
      <c r="I425">
        <v>0</v>
      </c>
      <c r="K425">
        <v>9</v>
      </c>
      <c r="L425" t="b">
        <v>0</v>
      </c>
      <c r="N425" t="b">
        <v>0</v>
      </c>
      <c r="O425" t="b">
        <v>0</v>
      </c>
      <c r="T425" t="s">
        <v>281</v>
      </c>
    </row>
    <row r="426" spans="1:20" hidden="1" x14ac:dyDescent="0.25">
      <c r="A426">
        <v>6449</v>
      </c>
      <c r="B426" t="s">
        <v>279</v>
      </c>
      <c r="C426" t="s">
        <v>293</v>
      </c>
      <c r="D426" t="s">
        <v>304</v>
      </c>
      <c r="E426">
        <v>60</v>
      </c>
      <c r="F426" t="s">
        <v>23</v>
      </c>
      <c r="H426">
        <v>0</v>
      </c>
      <c r="I426">
        <v>0</v>
      </c>
      <c r="K426">
        <v>10</v>
      </c>
      <c r="L426" t="b">
        <v>0</v>
      </c>
      <c r="N426" t="b">
        <v>0</v>
      </c>
      <c r="O426" t="b">
        <v>0</v>
      </c>
      <c r="T426" t="s">
        <v>281</v>
      </c>
    </row>
    <row r="427" spans="1:20" hidden="1" x14ac:dyDescent="0.25">
      <c r="A427">
        <v>6450</v>
      </c>
      <c r="B427" t="s">
        <v>279</v>
      </c>
      <c r="C427" t="s">
        <v>293</v>
      </c>
      <c r="D427" t="s">
        <v>305</v>
      </c>
      <c r="E427">
        <v>60</v>
      </c>
      <c r="F427" t="s">
        <v>23</v>
      </c>
      <c r="H427">
        <v>0</v>
      </c>
      <c r="I427">
        <v>0</v>
      </c>
      <c r="K427">
        <v>11</v>
      </c>
      <c r="L427" t="b">
        <v>0</v>
      </c>
      <c r="N427" t="b">
        <v>0</v>
      </c>
      <c r="O427" t="b">
        <v>0</v>
      </c>
      <c r="T427" t="s">
        <v>281</v>
      </c>
    </row>
    <row r="428" spans="1:20" hidden="1" x14ac:dyDescent="0.25">
      <c r="A428">
        <v>6451</v>
      </c>
      <c r="B428" t="s">
        <v>279</v>
      </c>
      <c r="C428" t="s">
        <v>264</v>
      </c>
      <c r="D428" t="s">
        <v>265</v>
      </c>
      <c r="E428">
        <v>0</v>
      </c>
      <c r="H428">
        <v>0</v>
      </c>
      <c r="I428">
        <v>0</v>
      </c>
      <c r="K428">
        <v>0</v>
      </c>
      <c r="L428" t="b">
        <v>1</v>
      </c>
      <c r="N428" t="b">
        <v>0</v>
      </c>
      <c r="O428" t="b">
        <v>0</v>
      </c>
      <c r="T428" t="s">
        <v>281</v>
      </c>
    </row>
    <row r="429" spans="1:20" hidden="1" x14ac:dyDescent="0.25">
      <c r="A429">
        <v>6452</v>
      </c>
      <c r="B429" t="s">
        <v>279</v>
      </c>
      <c r="C429" t="s">
        <v>306</v>
      </c>
      <c r="D429" t="s">
        <v>307</v>
      </c>
      <c r="E429">
        <v>29</v>
      </c>
      <c r="F429" t="s">
        <v>23</v>
      </c>
      <c r="H429">
        <v>0</v>
      </c>
      <c r="I429">
        <v>0</v>
      </c>
      <c r="K429">
        <v>1</v>
      </c>
      <c r="L429" t="b">
        <v>0</v>
      </c>
      <c r="N429" t="b">
        <v>0</v>
      </c>
      <c r="O429" t="b">
        <v>0</v>
      </c>
      <c r="T429" t="s">
        <v>281</v>
      </c>
    </row>
    <row r="430" spans="1:20" hidden="1" x14ac:dyDescent="0.25">
      <c r="A430">
        <v>6453</v>
      </c>
      <c r="B430" t="s">
        <v>279</v>
      </c>
      <c r="C430" t="s">
        <v>308</v>
      </c>
      <c r="D430" t="s">
        <v>309</v>
      </c>
      <c r="E430">
        <v>0</v>
      </c>
      <c r="H430">
        <v>0</v>
      </c>
      <c r="I430">
        <v>0</v>
      </c>
      <c r="K430">
        <v>0</v>
      </c>
      <c r="L430" t="b">
        <v>1</v>
      </c>
      <c r="N430" t="b">
        <v>0</v>
      </c>
      <c r="O430" t="b">
        <v>0</v>
      </c>
      <c r="T430" t="s">
        <v>281</v>
      </c>
    </row>
    <row r="431" spans="1:20" hidden="1" x14ac:dyDescent="0.25">
      <c r="A431">
        <v>6454</v>
      </c>
      <c r="B431" t="s">
        <v>279</v>
      </c>
      <c r="C431" t="s">
        <v>306</v>
      </c>
      <c r="D431" t="s">
        <v>172</v>
      </c>
      <c r="E431">
        <v>20</v>
      </c>
      <c r="F431" t="s">
        <v>23</v>
      </c>
      <c r="H431">
        <v>0</v>
      </c>
      <c r="I431">
        <v>0</v>
      </c>
      <c r="K431">
        <v>2</v>
      </c>
      <c r="L431" t="b">
        <v>0</v>
      </c>
      <c r="N431" t="b">
        <v>0</v>
      </c>
      <c r="O431" t="b">
        <v>0</v>
      </c>
      <c r="T431" t="s">
        <v>281</v>
      </c>
    </row>
    <row r="432" spans="1:20" hidden="1" x14ac:dyDescent="0.25">
      <c r="A432">
        <v>6455</v>
      </c>
      <c r="B432" t="s">
        <v>279</v>
      </c>
      <c r="C432" t="s">
        <v>306</v>
      </c>
      <c r="D432" t="s">
        <v>310</v>
      </c>
      <c r="E432">
        <v>25</v>
      </c>
      <c r="F432" t="s">
        <v>23</v>
      </c>
      <c r="H432">
        <v>0</v>
      </c>
      <c r="I432">
        <v>0</v>
      </c>
      <c r="K432">
        <v>3</v>
      </c>
      <c r="L432" t="b">
        <v>0</v>
      </c>
      <c r="N432" t="b">
        <v>0</v>
      </c>
      <c r="O432" t="b">
        <v>0</v>
      </c>
      <c r="T432" t="s">
        <v>281</v>
      </c>
    </row>
    <row r="433" spans="1:20" hidden="1" x14ac:dyDescent="0.25">
      <c r="A433">
        <v>210363</v>
      </c>
      <c r="B433" t="s">
        <v>279</v>
      </c>
      <c r="C433" t="s">
        <v>47</v>
      </c>
      <c r="D433" t="s">
        <v>311</v>
      </c>
      <c r="E433">
        <v>0</v>
      </c>
      <c r="H433">
        <v>0</v>
      </c>
      <c r="I433">
        <v>0</v>
      </c>
      <c r="K433">
        <v>7</v>
      </c>
      <c r="L433" t="b">
        <v>1</v>
      </c>
      <c r="N433" t="b">
        <v>0</v>
      </c>
      <c r="O433" t="b">
        <v>0</v>
      </c>
      <c r="T433" t="s">
        <v>281</v>
      </c>
    </row>
    <row r="434" spans="1:20" hidden="1" x14ac:dyDescent="0.25">
      <c r="A434">
        <v>210364</v>
      </c>
      <c r="B434" t="s">
        <v>279</v>
      </c>
      <c r="C434" t="s">
        <v>47</v>
      </c>
      <c r="D434" t="s">
        <v>312</v>
      </c>
      <c r="E434">
        <v>0</v>
      </c>
      <c r="H434">
        <v>0</v>
      </c>
      <c r="I434">
        <v>0</v>
      </c>
      <c r="K434">
        <v>8</v>
      </c>
      <c r="L434" t="b">
        <v>1</v>
      </c>
      <c r="N434" t="b">
        <v>0</v>
      </c>
      <c r="O434" t="b">
        <v>0</v>
      </c>
      <c r="T434" t="s">
        <v>281</v>
      </c>
    </row>
    <row r="435" spans="1:20" hidden="1" x14ac:dyDescent="0.25">
      <c r="A435">
        <v>210719</v>
      </c>
      <c r="B435" t="s">
        <v>279</v>
      </c>
      <c r="C435" t="s">
        <v>313</v>
      </c>
      <c r="D435" t="s">
        <v>314</v>
      </c>
      <c r="E435">
        <v>0</v>
      </c>
      <c r="H435">
        <v>0</v>
      </c>
      <c r="I435">
        <v>0</v>
      </c>
      <c r="K435">
        <v>0</v>
      </c>
      <c r="L435" t="b">
        <v>1</v>
      </c>
      <c r="N435" t="b">
        <v>0</v>
      </c>
      <c r="O435" t="b">
        <v>0</v>
      </c>
      <c r="T435" t="s">
        <v>281</v>
      </c>
    </row>
    <row r="436" spans="1:20" hidden="1" x14ac:dyDescent="0.25">
      <c r="A436">
        <v>210720</v>
      </c>
      <c r="B436" t="s">
        <v>279</v>
      </c>
      <c r="C436" t="s">
        <v>313</v>
      </c>
      <c r="D436" t="s">
        <v>315</v>
      </c>
      <c r="E436">
        <v>0</v>
      </c>
      <c r="H436">
        <v>0</v>
      </c>
      <c r="I436">
        <v>0</v>
      </c>
      <c r="K436">
        <v>1</v>
      </c>
      <c r="L436" t="b">
        <v>1</v>
      </c>
      <c r="N436" t="b">
        <v>0</v>
      </c>
      <c r="O436" t="b">
        <v>0</v>
      </c>
      <c r="T436" t="s">
        <v>281</v>
      </c>
    </row>
    <row r="437" spans="1:20" hidden="1" x14ac:dyDescent="0.25">
      <c r="A437">
        <v>213175</v>
      </c>
      <c r="B437" t="s">
        <v>279</v>
      </c>
      <c r="C437" t="s">
        <v>306</v>
      </c>
      <c r="D437" t="s">
        <v>316</v>
      </c>
      <c r="E437">
        <v>150</v>
      </c>
      <c r="F437" t="s">
        <v>23</v>
      </c>
      <c r="H437">
        <v>0</v>
      </c>
      <c r="I437">
        <v>0</v>
      </c>
      <c r="K437">
        <v>0</v>
      </c>
      <c r="L437" t="b">
        <v>0</v>
      </c>
      <c r="N437" t="b">
        <v>0</v>
      </c>
      <c r="O437" t="b">
        <v>0</v>
      </c>
      <c r="T437" t="s">
        <v>281</v>
      </c>
    </row>
    <row r="438" spans="1:20" hidden="1" x14ac:dyDescent="0.25">
      <c r="A438">
        <v>6460</v>
      </c>
      <c r="B438" t="s">
        <v>317</v>
      </c>
      <c r="C438" t="s">
        <v>47</v>
      </c>
      <c r="D438" t="s">
        <v>318</v>
      </c>
      <c r="E438">
        <v>0</v>
      </c>
      <c r="H438">
        <v>0</v>
      </c>
      <c r="I438">
        <v>0</v>
      </c>
      <c r="K438">
        <v>3</v>
      </c>
      <c r="L438" t="b">
        <v>0</v>
      </c>
      <c r="N438" t="b">
        <v>0</v>
      </c>
      <c r="O438" t="b">
        <v>0</v>
      </c>
      <c r="T438" t="s">
        <v>281</v>
      </c>
    </row>
    <row r="439" spans="1:20" hidden="1" x14ac:dyDescent="0.25">
      <c r="A439">
        <v>6461</v>
      </c>
      <c r="B439" t="s">
        <v>317</v>
      </c>
      <c r="C439" t="s">
        <v>47</v>
      </c>
      <c r="D439" t="s">
        <v>282</v>
      </c>
      <c r="E439">
        <v>0</v>
      </c>
      <c r="H439">
        <v>0</v>
      </c>
      <c r="I439">
        <v>0</v>
      </c>
      <c r="K439">
        <v>2</v>
      </c>
      <c r="L439" t="b">
        <v>0</v>
      </c>
      <c r="N439" t="b">
        <v>0</v>
      </c>
      <c r="O439" t="b">
        <v>0</v>
      </c>
      <c r="T439" t="s">
        <v>281</v>
      </c>
    </row>
    <row r="440" spans="1:20" hidden="1" x14ac:dyDescent="0.25">
      <c r="A440">
        <v>6462</v>
      </c>
      <c r="B440" t="s">
        <v>317</v>
      </c>
      <c r="C440" t="s">
        <v>47</v>
      </c>
      <c r="D440" t="s">
        <v>283</v>
      </c>
      <c r="E440">
        <v>0</v>
      </c>
      <c r="H440">
        <v>0</v>
      </c>
      <c r="I440">
        <v>0</v>
      </c>
      <c r="K440">
        <v>1</v>
      </c>
      <c r="L440" t="b">
        <v>0</v>
      </c>
      <c r="N440" t="b">
        <v>0</v>
      </c>
      <c r="O440" t="b">
        <v>0</v>
      </c>
      <c r="T440" t="s">
        <v>281</v>
      </c>
    </row>
    <row r="441" spans="1:20" hidden="1" x14ac:dyDescent="0.25">
      <c r="A441">
        <v>6463</v>
      </c>
      <c r="B441" t="s">
        <v>317</v>
      </c>
      <c r="C441" t="s">
        <v>47</v>
      </c>
      <c r="D441" t="s">
        <v>284</v>
      </c>
      <c r="E441">
        <v>0</v>
      </c>
      <c r="H441">
        <v>0</v>
      </c>
      <c r="I441">
        <v>0</v>
      </c>
      <c r="K441">
        <v>0</v>
      </c>
      <c r="L441" t="b">
        <v>0</v>
      </c>
      <c r="N441" t="b">
        <v>0</v>
      </c>
      <c r="O441" t="b">
        <v>0</v>
      </c>
      <c r="T441" t="s">
        <v>281</v>
      </c>
    </row>
    <row r="442" spans="1:20" hidden="1" x14ac:dyDescent="0.25">
      <c r="A442">
        <v>6464</v>
      </c>
      <c r="B442" t="s">
        <v>317</v>
      </c>
      <c r="C442" t="s">
        <v>47</v>
      </c>
      <c r="D442" t="s">
        <v>319</v>
      </c>
      <c r="E442">
        <v>0</v>
      </c>
      <c r="H442">
        <v>0</v>
      </c>
      <c r="I442">
        <v>0</v>
      </c>
      <c r="K442">
        <v>4</v>
      </c>
      <c r="L442" t="b">
        <v>1</v>
      </c>
      <c r="N442" t="b">
        <v>0</v>
      </c>
      <c r="O442" t="b">
        <v>0</v>
      </c>
      <c r="T442" t="s">
        <v>281</v>
      </c>
    </row>
    <row r="443" spans="1:20" hidden="1" x14ac:dyDescent="0.25">
      <c r="A443">
        <v>6465</v>
      </c>
      <c r="B443" t="s">
        <v>317</v>
      </c>
      <c r="C443" t="s">
        <v>53</v>
      </c>
      <c r="D443" t="s">
        <v>320</v>
      </c>
      <c r="E443">
        <v>0</v>
      </c>
      <c r="H443">
        <v>0</v>
      </c>
      <c r="I443">
        <v>0</v>
      </c>
      <c r="K443">
        <v>0</v>
      </c>
      <c r="L443" t="b">
        <v>0</v>
      </c>
      <c r="N443" t="b">
        <v>0</v>
      </c>
      <c r="O443" t="b">
        <v>0</v>
      </c>
      <c r="T443" t="s">
        <v>281</v>
      </c>
    </row>
    <row r="444" spans="1:20" hidden="1" x14ac:dyDescent="0.25">
      <c r="A444">
        <v>6466</v>
      </c>
      <c r="B444" t="s">
        <v>317</v>
      </c>
      <c r="C444" t="s">
        <v>53</v>
      </c>
      <c r="D444" t="s">
        <v>321</v>
      </c>
      <c r="E444">
        <v>0</v>
      </c>
      <c r="H444">
        <v>0</v>
      </c>
      <c r="I444">
        <v>0</v>
      </c>
      <c r="K444">
        <v>1</v>
      </c>
      <c r="L444" t="b">
        <v>0</v>
      </c>
      <c r="N444" t="b">
        <v>0</v>
      </c>
      <c r="O444" t="b">
        <v>0</v>
      </c>
      <c r="T444" t="s">
        <v>281</v>
      </c>
    </row>
    <row r="445" spans="1:20" hidden="1" x14ac:dyDescent="0.25">
      <c r="A445">
        <v>6467</v>
      </c>
      <c r="B445" t="s">
        <v>317</v>
      </c>
      <c r="C445" t="s">
        <v>53</v>
      </c>
      <c r="D445" t="s">
        <v>322</v>
      </c>
      <c r="E445">
        <v>239</v>
      </c>
      <c r="F445" t="s">
        <v>23</v>
      </c>
      <c r="H445">
        <v>0</v>
      </c>
      <c r="I445">
        <v>0</v>
      </c>
      <c r="K445">
        <v>2</v>
      </c>
      <c r="L445" t="b">
        <v>0</v>
      </c>
      <c r="N445" t="b">
        <v>0</v>
      </c>
      <c r="O445" t="b">
        <v>0</v>
      </c>
      <c r="T445" t="s">
        <v>281</v>
      </c>
    </row>
    <row r="446" spans="1:20" hidden="1" x14ac:dyDescent="0.25">
      <c r="A446">
        <v>6468</v>
      </c>
      <c r="B446" t="s">
        <v>317</v>
      </c>
      <c r="C446" t="s">
        <v>289</v>
      </c>
      <c r="D446" t="s">
        <v>290</v>
      </c>
      <c r="E446">
        <v>0</v>
      </c>
      <c r="H446">
        <v>0</v>
      </c>
      <c r="I446">
        <v>0</v>
      </c>
      <c r="K446">
        <v>0</v>
      </c>
      <c r="L446" t="b">
        <v>1</v>
      </c>
      <c r="N446" t="b">
        <v>0</v>
      </c>
      <c r="O446" t="b">
        <v>0</v>
      </c>
      <c r="T446" t="s">
        <v>281</v>
      </c>
    </row>
    <row r="447" spans="1:20" hidden="1" x14ac:dyDescent="0.25">
      <c r="A447">
        <v>6469</v>
      </c>
      <c r="B447" t="s">
        <v>317</v>
      </c>
      <c r="C447" t="s">
        <v>289</v>
      </c>
      <c r="D447" t="s">
        <v>291</v>
      </c>
      <c r="E447">
        <v>49</v>
      </c>
      <c r="F447" t="s">
        <v>23</v>
      </c>
      <c r="H447">
        <v>0</v>
      </c>
      <c r="I447">
        <v>0</v>
      </c>
      <c r="K447">
        <v>1</v>
      </c>
      <c r="L447" t="b">
        <v>1</v>
      </c>
      <c r="N447" t="b">
        <v>0</v>
      </c>
      <c r="O447" t="b">
        <v>0</v>
      </c>
      <c r="T447" t="s">
        <v>281</v>
      </c>
    </row>
    <row r="448" spans="1:20" hidden="1" x14ac:dyDescent="0.25">
      <c r="A448">
        <v>6470</v>
      </c>
      <c r="B448" t="s">
        <v>317</v>
      </c>
      <c r="C448" t="s">
        <v>289</v>
      </c>
      <c r="D448" t="s">
        <v>292</v>
      </c>
      <c r="E448">
        <v>59</v>
      </c>
      <c r="F448" t="s">
        <v>23</v>
      </c>
      <c r="H448">
        <v>0</v>
      </c>
      <c r="I448">
        <v>0</v>
      </c>
      <c r="K448">
        <v>2</v>
      </c>
      <c r="L448" t="b">
        <v>1</v>
      </c>
      <c r="N448" t="b">
        <v>0</v>
      </c>
      <c r="O448" t="b">
        <v>0</v>
      </c>
      <c r="T448" t="s">
        <v>281</v>
      </c>
    </row>
    <row r="449" spans="1:20" hidden="1" x14ac:dyDescent="0.25">
      <c r="A449">
        <v>6471</v>
      </c>
      <c r="B449" t="s">
        <v>317</v>
      </c>
      <c r="C449" t="s">
        <v>293</v>
      </c>
      <c r="D449" t="s">
        <v>294</v>
      </c>
      <c r="E449">
        <v>0</v>
      </c>
      <c r="H449">
        <v>0</v>
      </c>
      <c r="I449">
        <v>0</v>
      </c>
      <c r="K449">
        <v>1</v>
      </c>
      <c r="L449" t="b">
        <v>0</v>
      </c>
      <c r="N449" t="b">
        <v>0</v>
      </c>
      <c r="O449" t="b">
        <v>0</v>
      </c>
      <c r="T449" t="s">
        <v>281</v>
      </c>
    </row>
    <row r="450" spans="1:20" hidden="1" x14ac:dyDescent="0.25">
      <c r="A450">
        <v>6472</v>
      </c>
      <c r="B450" t="s">
        <v>317</v>
      </c>
      <c r="C450" t="s">
        <v>293</v>
      </c>
      <c r="D450" t="s">
        <v>295</v>
      </c>
      <c r="E450">
        <v>0</v>
      </c>
      <c r="H450">
        <v>0</v>
      </c>
      <c r="I450">
        <v>0</v>
      </c>
      <c r="K450">
        <v>4</v>
      </c>
      <c r="L450" t="b">
        <v>0</v>
      </c>
      <c r="N450" t="b">
        <v>0</v>
      </c>
      <c r="O450" t="b">
        <v>0</v>
      </c>
      <c r="T450" t="s">
        <v>281</v>
      </c>
    </row>
    <row r="451" spans="1:20" hidden="1" x14ac:dyDescent="0.25">
      <c r="A451">
        <v>6473</v>
      </c>
      <c r="B451" t="s">
        <v>317</v>
      </c>
      <c r="C451" t="s">
        <v>293</v>
      </c>
      <c r="D451" t="s">
        <v>296</v>
      </c>
      <c r="E451">
        <v>0</v>
      </c>
      <c r="H451">
        <v>0</v>
      </c>
      <c r="I451">
        <v>0</v>
      </c>
      <c r="K451">
        <v>2</v>
      </c>
      <c r="L451" t="b">
        <v>0</v>
      </c>
      <c r="N451" t="b">
        <v>0</v>
      </c>
      <c r="O451" t="b">
        <v>0</v>
      </c>
      <c r="T451" t="s">
        <v>281</v>
      </c>
    </row>
    <row r="452" spans="1:20" hidden="1" x14ac:dyDescent="0.25">
      <c r="A452">
        <v>6474</v>
      </c>
      <c r="B452" t="s">
        <v>317</v>
      </c>
      <c r="C452" t="s">
        <v>293</v>
      </c>
      <c r="D452" t="s">
        <v>297</v>
      </c>
      <c r="E452">
        <v>0</v>
      </c>
      <c r="H452">
        <v>0</v>
      </c>
      <c r="I452">
        <v>0</v>
      </c>
      <c r="K452">
        <v>6</v>
      </c>
      <c r="L452" t="b">
        <v>0</v>
      </c>
      <c r="N452" t="b">
        <v>0</v>
      </c>
      <c r="O452" t="b">
        <v>0</v>
      </c>
      <c r="T452" t="s">
        <v>281</v>
      </c>
    </row>
    <row r="453" spans="1:20" hidden="1" x14ac:dyDescent="0.25">
      <c r="A453">
        <v>6475</v>
      </c>
      <c r="B453" t="s">
        <v>317</v>
      </c>
      <c r="C453" t="s">
        <v>293</v>
      </c>
      <c r="D453" t="s">
        <v>298</v>
      </c>
      <c r="E453">
        <v>0</v>
      </c>
      <c r="H453">
        <v>0</v>
      </c>
      <c r="I453">
        <v>0</v>
      </c>
      <c r="K453">
        <v>3</v>
      </c>
      <c r="L453" t="b">
        <v>0</v>
      </c>
      <c r="N453" t="b">
        <v>0</v>
      </c>
      <c r="O453" t="b">
        <v>0</v>
      </c>
      <c r="T453" t="s">
        <v>281</v>
      </c>
    </row>
    <row r="454" spans="1:20" hidden="1" x14ac:dyDescent="0.25">
      <c r="A454">
        <v>6476</v>
      </c>
      <c r="B454" t="s">
        <v>317</v>
      </c>
      <c r="C454" t="s">
        <v>293</v>
      </c>
      <c r="D454" t="s">
        <v>299</v>
      </c>
      <c r="E454">
        <v>0</v>
      </c>
      <c r="H454">
        <v>0</v>
      </c>
      <c r="I454">
        <v>0</v>
      </c>
      <c r="K454">
        <v>5</v>
      </c>
      <c r="L454" t="b">
        <v>0</v>
      </c>
      <c r="N454" t="b">
        <v>0</v>
      </c>
      <c r="O454" t="b">
        <v>0</v>
      </c>
      <c r="T454" t="s">
        <v>281</v>
      </c>
    </row>
    <row r="455" spans="1:20" hidden="1" x14ac:dyDescent="0.25">
      <c r="A455">
        <v>6477</v>
      </c>
      <c r="B455" t="s">
        <v>317</v>
      </c>
      <c r="C455" t="s">
        <v>293</v>
      </c>
      <c r="D455" t="s">
        <v>300</v>
      </c>
      <c r="E455">
        <v>0</v>
      </c>
      <c r="H455">
        <v>0</v>
      </c>
      <c r="I455">
        <v>0</v>
      </c>
      <c r="K455">
        <v>7</v>
      </c>
      <c r="L455" t="b">
        <v>0</v>
      </c>
      <c r="N455" t="b">
        <v>0</v>
      </c>
      <c r="O455" t="b">
        <v>0</v>
      </c>
      <c r="T455" t="s">
        <v>281</v>
      </c>
    </row>
    <row r="456" spans="1:20" hidden="1" x14ac:dyDescent="0.25">
      <c r="A456">
        <v>6478</v>
      </c>
      <c r="B456" t="s">
        <v>317</v>
      </c>
      <c r="C456" t="s">
        <v>293</v>
      </c>
      <c r="D456" t="s">
        <v>301</v>
      </c>
      <c r="E456">
        <v>0</v>
      </c>
      <c r="H456">
        <v>0</v>
      </c>
      <c r="I456">
        <v>0</v>
      </c>
      <c r="K456">
        <v>0</v>
      </c>
      <c r="L456" t="b">
        <v>0</v>
      </c>
      <c r="N456" t="b">
        <v>0</v>
      </c>
      <c r="O456" t="b">
        <v>0</v>
      </c>
      <c r="T456" t="s">
        <v>281</v>
      </c>
    </row>
    <row r="457" spans="1:20" hidden="1" x14ac:dyDescent="0.25">
      <c r="A457">
        <v>6479</v>
      </c>
      <c r="B457" t="s">
        <v>317</v>
      </c>
      <c r="C457" t="s">
        <v>293</v>
      </c>
      <c r="D457" t="s">
        <v>302</v>
      </c>
      <c r="E457">
        <v>60</v>
      </c>
      <c r="F457" t="s">
        <v>23</v>
      </c>
      <c r="H457">
        <v>0</v>
      </c>
      <c r="I457">
        <v>0</v>
      </c>
      <c r="K457">
        <v>8</v>
      </c>
      <c r="L457" t="b">
        <v>0</v>
      </c>
      <c r="N457" t="b">
        <v>0</v>
      </c>
      <c r="O457" t="b">
        <v>0</v>
      </c>
      <c r="T457" t="s">
        <v>281</v>
      </c>
    </row>
    <row r="458" spans="1:20" hidden="1" x14ac:dyDescent="0.25">
      <c r="A458">
        <v>6480</v>
      </c>
      <c r="B458" t="s">
        <v>317</v>
      </c>
      <c r="C458" t="s">
        <v>293</v>
      </c>
      <c r="D458" t="s">
        <v>303</v>
      </c>
      <c r="E458">
        <v>60</v>
      </c>
      <c r="F458" t="s">
        <v>23</v>
      </c>
      <c r="H458">
        <v>0</v>
      </c>
      <c r="I458">
        <v>0</v>
      </c>
      <c r="K458">
        <v>9</v>
      </c>
      <c r="L458" t="b">
        <v>0</v>
      </c>
      <c r="N458" t="b">
        <v>0</v>
      </c>
      <c r="O458" t="b">
        <v>0</v>
      </c>
      <c r="T458" t="s">
        <v>281</v>
      </c>
    </row>
    <row r="459" spans="1:20" hidden="1" x14ac:dyDescent="0.25">
      <c r="A459">
        <v>6481</v>
      </c>
      <c r="B459" t="s">
        <v>317</v>
      </c>
      <c r="C459" t="s">
        <v>293</v>
      </c>
      <c r="D459" t="s">
        <v>304</v>
      </c>
      <c r="E459">
        <v>60</v>
      </c>
      <c r="F459" t="s">
        <v>23</v>
      </c>
      <c r="H459">
        <v>0</v>
      </c>
      <c r="I459">
        <v>0</v>
      </c>
      <c r="K459">
        <v>10</v>
      </c>
      <c r="L459" t="b">
        <v>0</v>
      </c>
      <c r="N459" t="b">
        <v>0</v>
      </c>
      <c r="O459" t="b">
        <v>0</v>
      </c>
      <c r="T459" t="s">
        <v>281</v>
      </c>
    </row>
    <row r="460" spans="1:20" hidden="1" x14ac:dyDescent="0.25">
      <c r="A460">
        <v>6482</v>
      </c>
      <c r="B460" t="s">
        <v>317</v>
      </c>
      <c r="C460" t="s">
        <v>293</v>
      </c>
      <c r="D460" t="s">
        <v>305</v>
      </c>
      <c r="E460">
        <v>60</v>
      </c>
      <c r="F460" t="s">
        <v>23</v>
      </c>
      <c r="H460">
        <v>0</v>
      </c>
      <c r="I460">
        <v>0</v>
      </c>
      <c r="K460">
        <v>11</v>
      </c>
      <c r="L460" t="b">
        <v>0</v>
      </c>
      <c r="N460" t="b">
        <v>0</v>
      </c>
      <c r="O460" t="b">
        <v>0</v>
      </c>
      <c r="T460" t="s">
        <v>281</v>
      </c>
    </row>
    <row r="461" spans="1:20" hidden="1" x14ac:dyDescent="0.25">
      <c r="A461">
        <v>6483</v>
      </c>
      <c r="B461" t="s">
        <v>317</v>
      </c>
      <c r="C461" t="s">
        <v>264</v>
      </c>
      <c r="D461" t="s">
        <v>265</v>
      </c>
      <c r="E461">
        <v>0</v>
      </c>
      <c r="H461">
        <v>0</v>
      </c>
      <c r="I461">
        <v>0</v>
      </c>
      <c r="K461">
        <v>0</v>
      </c>
      <c r="L461" t="b">
        <v>1</v>
      </c>
      <c r="N461" t="b">
        <v>0</v>
      </c>
      <c r="O461" t="b">
        <v>0</v>
      </c>
      <c r="T461" t="s">
        <v>281</v>
      </c>
    </row>
    <row r="462" spans="1:20" hidden="1" x14ac:dyDescent="0.25">
      <c r="A462">
        <v>6484</v>
      </c>
      <c r="B462" t="s">
        <v>317</v>
      </c>
      <c r="C462" t="s">
        <v>306</v>
      </c>
      <c r="D462" t="s">
        <v>307</v>
      </c>
      <c r="E462">
        <v>29</v>
      </c>
      <c r="F462" t="s">
        <v>23</v>
      </c>
      <c r="H462">
        <v>0</v>
      </c>
      <c r="I462">
        <v>0</v>
      </c>
      <c r="K462">
        <v>1</v>
      </c>
      <c r="L462" t="b">
        <v>0</v>
      </c>
      <c r="N462" t="b">
        <v>0</v>
      </c>
      <c r="O462" t="b">
        <v>0</v>
      </c>
      <c r="T462" t="s">
        <v>281</v>
      </c>
    </row>
    <row r="463" spans="1:20" hidden="1" x14ac:dyDescent="0.25">
      <c r="A463">
        <v>6485</v>
      </c>
      <c r="B463" t="s">
        <v>317</v>
      </c>
      <c r="C463" t="s">
        <v>308</v>
      </c>
      <c r="D463" t="s">
        <v>309</v>
      </c>
      <c r="E463">
        <v>0</v>
      </c>
      <c r="H463">
        <v>0</v>
      </c>
      <c r="I463">
        <v>0</v>
      </c>
      <c r="K463">
        <v>0</v>
      </c>
      <c r="L463" t="b">
        <v>1</v>
      </c>
      <c r="N463" t="b">
        <v>0</v>
      </c>
      <c r="O463" t="b">
        <v>0</v>
      </c>
      <c r="T463" t="s">
        <v>281</v>
      </c>
    </row>
    <row r="464" spans="1:20" hidden="1" x14ac:dyDescent="0.25">
      <c r="A464">
        <v>6486</v>
      </c>
      <c r="B464" t="s">
        <v>317</v>
      </c>
      <c r="C464" t="s">
        <v>306</v>
      </c>
      <c r="D464" t="s">
        <v>172</v>
      </c>
      <c r="E464">
        <v>20</v>
      </c>
      <c r="F464" t="s">
        <v>23</v>
      </c>
      <c r="H464">
        <v>0</v>
      </c>
      <c r="I464">
        <v>0</v>
      </c>
      <c r="K464">
        <v>2</v>
      </c>
      <c r="L464" t="b">
        <v>0</v>
      </c>
      <c r="N464" t="b">
        <v>0</v>
      </c>
      <c r="O464" t="b">
        <v>0</v>
      </c>
      <c r="T464" t="s">
        <v>281</v>
      </c>
    </row>
    <row r="465" spans="1:20" hidden="1" x14ac:dyDescent="0.25">
      <c r="A465">
        <v>6487</v>
      </c>
      <c r="B465" t="s">
        <v>317</v>
      </c>
      <c r="C465" t="s">
        <v>306</v>
      </c>
      <c r="D465" t="s">
        <v>310</v>
      </c>
      <c r="E465">
        <v>25</v>
      </c>
      <c r="F465" t="s">
        <v>23</v>
      </c>
      <c r="H465">
        <v>0</v>
      </c>
      <c r="I465">
        <v>0</v>
      </c>
      <c r="K465">
        <v>3</v>
      </c>
      <c r="L465" t="b">
        <v>0</v>
      </c>
      <c r="N465" t="b">
        <v>0</v>
      </c>
      <c r="O465" t="b">
        <v>0</v>
      </c>
      <c r="T465" t="s">
        <v>281</v>
      </c>
    </row>
    <row r="466" spans="1:20" hidden="1" x14ac:dyDescent="0.25">
      <c r="A466">
        <v>210717</v>
      </c>
      <c r="B466" t="s">
        <v>317</v>
      </c>
      <c r="C466" t="s">
        <v>313</v>
      </c>
      <c r="D466" t="s">
        <v>314</v>
      </c>
      <c r="E466">
        <v>0</v>
      </c>
      <c r="H466">
        <v>0</v>
      </c>
      <c r="I466">
        <v>0</v>
      </c>
      <c r="K466">
        <v>0</v>
      </c>
      <c r="L466" t="b">
        <v>1</v>
      </c>
      <c r="N466" t="b">
        <v>0</v>
      </c>
      <c r="O466" t="b">
        <v>0</v>
      </c>
      <c r="T466" t="s">
        <v>281</v>
      </c>
    </row>
    <row r="467" spans="1:20" hidden="1" x14ac:dyDescent="0.25">
      <c r="A467">
        <v>210718</v>
      </c>
      <c r="B467" t="s">
        <v>317</v>
      </c>
      <c r="C467" t="s">
        <v>313</v>
      </c>
      <c r="D467" t="s">
        <v>315</v>
      </c>
      <c r="E467">
        <v>0</v>
      </c>
      <c r="H467">
        <v>0</v>
      </c>
      <c r="I467">
        <v>0</v>
      </c>
      <c r="K467">
        <v>1</v>
      </c>
      <c r="L467" t="b">
        <v>1</v>
      </c>
      <c r="N467" t="b">
        <v>0</v>
      </c>
      <c r="O467" t="b">
        <v>0</v>
      </c>
      <c r="T467" t="s">
        <v>281</v>
      </c>
    </row>
    <row r="468" spans="1:20" hidden="1" x14ac:dyDescent="0.25">
      <c r="A468">
        <v>211133</v>
      </c>
      <c r="B468" t="s">
        <v>317</v>
      </c>
      <c r="C468" t="s">
        <v>323</v>
      </c>
      <c r="D468" t="s">
        <v>324</v>
      </c>
      <c r="E468">
        <v>0</v>
      </c>
      <c r="H468">
        <v>0</v>
      </c>
      <c r="I468">
        <v>0</v>
      </c>
      <c r="K468">
        <v>0</v>
      </c>
      <c r="L468" t="b">
        <v>1</v>
      </c>
      <c r="N468" t="b">
        <v>0</v>
      </c>
      <c r="O468" t="b">
        <v>0</v>
      </c>
      <c r="T468" t="s">
        <v>281</v>
      </c>
    </row>
    <row r="469" spans="1:20" hidden="1" x14ac:dyDescent="0.25">
      <c r="A469">
        <v>211134</v>
      </c>
      <c r="B469" t="s">
        <v>317</v>
      </c>
      <c r="C469" t="s">
        <v>323</v>
      </c>
      <c r="D469" t="s">
        <v>325</v>
      </c>
      <c r="E469">
        <v>0</v>
      </c>
      <c r="H469">
        <v>0</v>
      </c>
      <c r="I469">
        <v>0</v>
      </c>
      <c r="K469">
        <v>3</v>
      </c>
      <c r="L469" t="b">
        <v>0</v>
      </c>
      <c r="N469" t="b">
        <v>0</v>
      </c>
      <c r="O469" t="b">
        <v>0</v>
      </c>
      <c r="T469" t="s">
        <v>281</v>
      </c>
    </row>
    <row r="470" spans="1:20" hidden="1" x14ac:dyDescent="0.25">
      <c r="A470">
        <v>211135</v>
      </c>
      <c r="B470" t="s">
        <v>317</v>
      </c>
      <c r="C470" t="s">
        <v>306</v>
      </c>
      <c r="D470" t="s">
        <v>326</v>
      </c>
      <c r="E470">
        <v>27</v>
      </c>
      <c r="F470" t="s">
        <v>23</v>
      </c>
      <c r="H470">
        <v>0</v>
      </c>
      <c r="I470">
        <v>0</v>
      </c>
      <c r="K470">
        <v>0</v>
      </c>
      <c r="L470" t="b">
        <v>0</v>
      </c>
      <c r="N470" t="b">
        <v>0</v>
      </c>
      <c r="O470" t="b">
        <v>0</v>
      </c>
      <c r="T470" t="s">
        <v>281</v>
      </c>
    </row>
    <row r="471" spans="1:20" hidden="1" x14ac:dyDescent="0.25">
      <c r="A471">
        <v>211136</v>
      </c>
      <c r="B471" t="s">
        <v>317</v>
      </c>
      <c r="C471" t="s">
        <v>306</v>
      </c>
      <c r="D471" t="s">
        <v>327</v>
      </c>
      <c r="E471">
        <v>60</v>
      </c>
      <c r="F471" t="s">
        <v>23</v>
      </c>
      <c r="H471">
        <v>0</v>
      </c>
      <c r="I471">
        <v>0</v>
      </c>
      <c r="K471">
        <v>0</v>
      </c>
      <c r="L471" t="b">
        <v>0</v>
      </c>
      <c r="N471" t="b">
        <v>0</v>
      </c>
      <c r="O471" t="b">
        <v>0</v>
      </c>
      <c r="T471" t="s">
        <v>281</v>
      </c>
    </row>
    <row r="472" spans="1:20" hidden="1" x14ac:dyDescent="0.25">
      <c r="A472">
        <v>211137</v>
      </c>
      <c r="B472" t="s">
        <v>317</v>
      </c>
      <c r="C472" t="s">
        <v>306</v>
      </c>
      <c r="D472" t="s">
        <v>328</v>
      </c>
      <c r="E472">
        <v>18</v>
      </c>
      <c r="F472" t="s">
        <v>23</v>
      </c>
      <c r="H472">
        <v>0</v>
      </c>
      <c r="I472">
        <v>0</v>
      </c>
      <c r="K472">
        <v>0</v>
      </c>
      <c r="L472" t="b">
        <v>0</v>
      </c>
      <c r="N472" t="b">
        <v>0</v>
      </c>
      <c r="O472" t="b">
        <v>0</v>
      </c>
      <c r="T472" t="s">
        <v>281</v>
      </c>
    </row>
    <row r="473" spans="1:20" hidden="1" x14ac:dyDescent="0.25">
      <c r="A473">
        <v>211138</v>
      </c>
      <c r="B473" t="s">
        <v>317</v>
      </c>
      <c r="C473" t="s">
        <v>306</v>
      </c>
      <c r="D473" t="s">
        <v>329</v>
      </c>
      <c r="E473">
        <v>30</v>
      </c>
      <c r="F473" t="s">
        <v>23</v>
      </c>
      <c r="H473">
        <v>0</v>
      </c>
      <c r="I473">
        <v>0</v>
      </c>
      <c r="K473">
        <v>0</v>
      </c>
      <c r="L473" t="b">
        <v>0</v>
      </c>
      <c r="N473" t="b">
        <v>0</v>
      </c>
      <c r="O473" t="b">
        <v>0</v>
      </c>
      <c r="T473" t="s">
        <v>281</v>
      </c>
    </row>
    <row r="474" spans="1:20" hidden="1" x14ac:dyDescent="0.25">
      <c r="A474">
        <v>211139</v>
      </c>
      <c r="B474" t="s">
        <v>317</v>
      </c>
      <c r="C474" t="s">
        <v>306</v>
      </c>
      <c r="D474" t="s">
        <v>330</v>
      </c>
      <c r="E474">
        <v>40</v>
      </c>
      <c r="F474" t="s">
        <v>23</v>
      </c>
      <c r="H474">
        <v>0</v>
      </c>
      <c r="I474">
        <v>0</v>
      </c>
      <c r="K474">
        <v>0</v>
      </c>
      <c r="L474" t="b">
        <v>0</v>
      </c>
      <c r="N474" t="b">
        <v>0</v>
      </c>
      <c r="O474" t="b">
        <v>0</v>
      </c>
      <c r="T474" t="s">
        <v>281</v>
      </c>
    </row>
    <row r="475" spans="1:20" hidden="1" x14ac:dyDescent="0.25">
      <c r="A475">
        <v>211283</v>
      </c>
      <c r="B475" t="s">
        <v>317</v>
      </c>
      <c r="C475" t="s">
        <v>323</v>
      </c>
      <c r="D475" t="s">
        <v>331</v>
      </c>
      <c r="E475">
        <v>0</v>
      </c>
      <c r="H475">
        <v>0</v>
      </c>
      <c r="I475">
        <v>0</v>
      </c>
      <c r="K475">
        <v>1</v>
      </c>
      <c r="L475" t="b">
        <v>0</v>
      </c>
      <c r="N475" t="b">
        <v>0</v>
      </c>
      <c r="O475" t="b">
        <v>0</v>
      </c>
      <c r="T475" t="s">
        <v>281</v>
      </c>
    </row>
    <row r="476" spans="1:20" hidden="1" x14ac:dyDescent="0.25">
      <c r="A476">
        <v>211284</v>
      </c>
      <c r="B476" t="s">
        <v>317</v>
      </c>
      <c r="C476" t="s">
        <v>323</v>
      </c>
      <c r="D476" t="s">
        <v>332</v>
      </c>
      <c r="E476">
        <v>0</v>
      </c>
      <c r="H476">
        <v>0</v>
      </c>
      <c r="I476">
        <v>0</v>
      </c>
      <c r="K476">
        <v>2</v>
      </c>
      <c r="L476" t="b">
        <v>0</v>
      </c>
      <c r="N476" t="b">
        <v>0</v>
      </c>
      <c r="O476" t="b">
        <v>0</v>
      </c>
      <c r="T476" t="s">
        <v>281</v>
      </c>
    </row>
    <row r="477" spans="1:20" hidden="1" x14ac:dyDescent="0.25">
      <c r="A477">
        <v>213176</v>
      </c>
      <c r="B477" t="s">
        <v>317</v>
      </c>
      <c r="C477" t="s">
        <v>306</v>
      </c>
      <c r="D477" t="s">
        <v>316</v>
      </c>
      <c r="E477">
        <v>150</v>
      </c>
      <c r="F477" t="s">
        <v>23</v>
      </c>
      <c r="H477">
        <v>0</v>
      </c>
      <c r="I477">
        <v>0</v>
      </c>
      <c r="K477">
        <v>0</v>
      </c>
      <c r="L477" t="b">
        <v>0</v>
      </c>
      <c r="N477" t="b">
        <v>0</v>
      </c>
      <c r="O477" t="b">
        <v>0</v>
      </c>
      <c r="T477" t="s">
        <v>281</v>
      </c>
    </row>
    <row r="478" spans="1:20" hidden="1" x14ac:dyDescent="0.25">
      <c r="A478">
        <v>213603</v>
      </c>
      <c r="B478" t="s">
        <v>317</v>
      </c>
      <c r="C478" t="s">
        <v>47</v>
      </c>
      <c r="D478" t="s">
        <v>333</v>
      </c>
      <c r="E478">
        <v>250</v>
      </c>
      <c r="F478" t="s">
        <v>23</v>
      </c>
      <c r="H478">
        <v>0</v>
      </c>
      <c r="I478">
        <v>0</v>
      </c>
      <c r="K478">
        <v>6</v>
      </c>
      <c r="L478" t="b">
        <v>0</v>
      </c>
      <c r="N478" t="b">
        <v>0</v>
      </c>
      <c r="O478" t="b">
        <v>0</v>
      </c>
      <c r="T478" t="s">
        <v>281</v>
      </c>
    </row>
    <row r="479" spans="1:20" hidden="1" x14ac:dyDescent="0.25">
      <c r="A479">
        <v>213604</v>
      </c>
      <c r="B479" t="s">
        <v>317</v>
      </c>
      <c r="C479" t="s">
        <v>47</v>
      </c>
      <c r="D479" t="s">
        <v>334</v>
      </c>
      <c r="E479">
        <v>250</v>
      </c>
      <c r="F479" t="s">
        <v>23</v>
      </c>
      <c r="H479">
        <v>0</v>
      </c>
      <c r="I479">
        <v>0</v>
      </c>
      <c r="K479">
        <v>5</v>
      </c>
      <c r="L479" t="b">
        <v>0</v>
      </c>
      <c r="N479" t="b">
        <v>0</v>
      </c>
      <c r="O479" t="b">
        <v>0</v>
      </c>
      <c r="T479" t="s">
        <v>281</v>
      </c>
    </row>
    <row r="480" spans="1:20" hidden="1" x14ac:dyDescent="0.25">
      <c r="A480">
        <v>214384</v>
      </c>
      <c r="B480" t="s">
        <v>317</v>
      </c>
      <c r="C480" t="s">
        <v>306</v>
      </c>
      <c r="D480" t="s">
        <v>335</v>
      </c>
      <c r="E480">
        <v>18</v>
      </c>
      <c r="F480" t="s">
        <v>23</v>
      </c>
      <c r="H480">
        <v>0</v>
      </c>
      <c r="I480">
        <v>0</v>
      </c>
      <c r="K480">
        <v>0</v>
      </c>
      <c r="L480" t="b">
        <v>0</v>
      </c>
      <c r="N480" t="b">
        <v>0</v>
      </c>
      <c r="O480" t="b">
        <v>0</v>
      </c>
      <c r="T480" t="s">
        <v>281</v>
      </c>
    </row>
    <row r="481" spans="1:20" hidden="1" x14ac:dyDescent="0.25">
      <c r="A481">
        <v>216178</v>
      </c>
      <c r="B481" t="s">
        <v>317</v>
      </c>
      <c r="C481" t="s">
        <v>47</v>
      </c>
      <c r="D481" t="s">
        <v>336</v>
      </c>
      <c r="E481">
        <v>250</v>
      </c>
      <c r="F481" t="s">
        <v>23</v>
      </c>
      <c r="H481">
        <v>0</v>
      </c>
      <c r="I481">
        <v>0</v>
      </c>
      <c r="K481">
        <v>7</v>
      </c>
      <c r="L481" t="b">
        <v>0</v>
      </c>
      <c r="N481" t="b">
        <v>0</v>
      </c>
      <c r="O481" t="b">
        <v>0</v>
      </c>
      <c r="T481" t="s">
        <v>281</v>
      </c>
    </row>
    <row r="482" spans="1:20" hidden="1" x14ac:dyDescent="0.25">
      <c r="A482">
        <v>216211</v>
      </c>
      <c r="B482" t="s">
        <v>317</v>
      </c>
      <c r="C482" t="s">
        <v>293</v>
      </c>
      <c r="D482" t="s">
        <v>337</v>
      </c>
      <c r="E482">
        <v>60</v>
      </c>
      <c r="F482" t="s">
        <v>23</v>
      </c>
      <c r="H482">
        <v>0</v>
      </c>
      <c r="I482">
        <v>0</v>
      </c>
      <c r="K482">
        <v>8</v>
      </c>
      <c r="L482" t="b">
        <v>0</v>
      </c>
      <c r="N482" t="b">
        <v>0</v>
      </c>
      <c r="O482" t="b">
        <v>0</v>
      </c>
      <c r="T482" t="s">
        <v>281</v>
      </c>
    </row>
    <row r="483" spans="1:20" hidden="1" x14ac:dyDescent="0.25">
      <c r="A483">
        <v>218768</v>
      </c>
      <c r="B483" t="s">
        <v>317</v>
      </c>
      <c r="C483" t="s">
        <v>47</v>
      </c>
      <c r="D483" t="s">
        <v>338</v>
      </c>
      <c r="E483">
        <v>250</v>
      </c>
      <c r="F483" t="s">
        <v>23</v>
      </c>
      <c r="H483">
        <v>0</v>
      </c>
      <c r="I483">
        <v>0</v>
      </c>
      <c r="K483">
        <v>10</v>
      </c>
      <c r="L483" t="b">
        <v>0</v>
      </c>
      <c r="N483" t="b">
        <v>0</v>
      </c>
      <c r="O483" t="b">
        <v>0</v>
      </c>
      <c r="T483" t="s">
        <v>281</v>
      </c>
    </row>
    <row r="484" spans="1:20" hidden="1" x14ac:dyDescent="0.25">
      <c r="A484">
        <v>218769</v>
      </c>
      <c r="B484" t="s">
        <v>317</v>
      </c>
      <c r="C484" t="s">
        <v>293</v>
      </c>
      <c r="D484" t="s">
        <v>339</v>
      </c>
      <c r="E484">
        <v>0</v>
      </c>
      <c r="H484">
        <v>0</v>
      </c>
      <c r="I484">
        <v>0</v>
      </c>
      <c r="K484">
        <v>11</v>
      </c>
      <c r="L484" t="b">
        <v>0</v>
      </c>
      <c r="N484" t="b">
        <v>0</v>
      </c>
      <c r="O484" t="b">
        <v>0</v>
      </c>
      <c r="T484" t="s">
        <v>281</v>
      </c>
    </row>
    <row r="485" spans="1:20" hidden="1" x14ac:dyDescent="0.25">
      <c r="A485">
        <v>218770</v>
      </c>
      <c r="B485" t="s">
        <v>317</v>
      </c>
      <c r="C485" t="s">
        <v>293</v>
      </c>
      <c r="D485" t="s">
        <v>340</v>
      </c>
      <c r="E485">
        <v>0</v>
      </c>
      <c r="H485">
        <v>0</v>
      </c>
      <c r="I485">
        <v>0</v>
      </c>
      <c r="K485">
        <v>12</v>
      </c>
      <c r="L485" t="b">
        <v>0</v>
      </c>
      <c r="N485" t="b">
        <v>0</v>
      </c>
      <c r="O485" t="b">
        <v>0</v>
      </c>
      <c r="T485" t="s">
        <v>281</v>
      </c>
    </row>
    <row r="486" spans="1:20" hidden="1" x14ac:dyDescent="0.25">
      <c r="A486">
        <v>218771</v>
      </c>
      <c r="B486" t="s">
        <v>317</v>
      </c>
      <c r="C486" t="s">
        <v>293</v>
      </c>
      <c r="D486" t="s">
        <v>341</v>
      </c>
      <c r="E486">
        <v>0</v>
      </c>
      <c r="H486">
        <v>0</v>
      </c>
      <c r="I486">
        <v>0</v>
      </c>
      <c r="K486">
        <v>13</v>
      </c>
      <c r="L486" t="b">
        <v>0</v>
      </c>
      <c r="N486" t="b">
        <v>0</v>
      </c>
      <c r="O486" t="b">
        <v>0</v>
      </c>
      <c r="T486" t="s">
        <v>281</v>
      </c>
    </row>
    <row r="487" spans="1:20" hidden="1" x14ac:dyDescent="0.25">
      <c r="A487">
        <v>218772</v>
      </c>
      <c r="B487" t="s">
        <v>317</v>
      </c>
      <c r="C487" t="s">
        <v>293</v>
      </c>
      <c r="D487" t="s">
        <v>342</v>
      </c>
      <c r="E487">
        <v>0</v>
      </c>
      <c r="H487">
        <v>0</v>
      </c>
      <c r="I487">
        <v>0</v>
      </c>
      <c r="K487">
        <v>14</v>
      </c>
      <c r="L487" t="b">
        <v>0</v>
      </c>
      <c r="N487" t="b">
        <v>0</v>
      </c>
      <c r="O487" t="b">
        <v>0</v>
      </c>
      <c r="T487" t="s">
        <v>281</v>
      </c>
    </row>
    <row r="488" spans="1:20" hidden="1" x14ac:dyDescent="0.25">
      <c r="A488">
        <v>230509</v>
      </c>
      <c r="B488" t="s">
        <v>317</v>
      </c>
      <c r="C488" t="s">
        <v>306</v>
      </c>
      <c r="D488" t="s">
        <v>343</v>
      </c>
      <c r="E488">
        <v>70</v>
      </c>
      <c r="F488" t="s">
        <v>23</v>
      </c>
      <c r="H488">
        <v>0</v>
      </c>
      <c r="I488">
        <v>0</v>
      </c>
      <c r="K488">
        <v>0</v>
      </c>
      <c r="L488" t="b">
        <v>0</v>
      </c>
      <c r="N488" t="b">
        <v>0</v>
      </c>
      <c r="O488" t="b">
        <v>0</v>
      </c>
      <c r="T488" t="s">
        <v>281</v>
      </c>
    </row>
    <row r="489" spans="1:20" hidden="1" x14ac:dyDescent="0.25">
      <c r="A489">
        <v>6924</v>
      </c>
      <c r="B489" t="s">
        <v>344</v>
      </c>
      <c r="C489" t="s">
        <v>47</v>
      </c>
      <c r="D489" t="s">
        <v>345</v>
      </c>
      <c r="E489">
        <v>0</v>
      </c>
      <c r="H489">
        <v>0</v>
      </c>
      <c r="I489">
        <v>0</v>
      </c>
      <c r="K489">
        <v>1</v>
      </c>
      <c r="L489" t="b">
        <v>0</v>
      </c>
      <c r="N489" t="b">
        <v>0</v>
      </c>
      <c r="O489" t="b">
        <v>0</v>
      </c>
      <c r="T489" t="s">
        <v>281</v>
      </c>
    </row>
    <row r="490" spans="1:20" hidden="1" x14ac:dyDescent="0.25">
      <c r="A490">
        <v>6925</v>
      </c>
      <c r="B490" t="s">
        <v>344</v>
      </c>
      <c r="C490" t="s">
        <v>47</v>
      </c>
      <c r="D490" t="s">
        <v>282</v>
      </c>
      <c r="E490">
        <v>0</v>
      </c>
      <c r="H490">
        <v>0</v>
      </c>
      <c r="I490">
        <v>0</v>
      </c>
      <c r="K490">
        <v>2</v>
      </c>
      <c r="L490" t="b">
        <v>0</v>
      </c>
      <c r="N490" t="b">
        <v>0</v>
      </c>
      <c r="O490" t="b">
        <v>0</v>
      </c>
      <c r="T490" t="s">
        <v>281</v>
      </c>
    </row>
    <row r="491" spans="1:20" hidden="1" x14ac:dyDescent="0.25">
      <c r="A491">
        <v>6926</v>
      </c>
      <c r="B491" t="s">
        <v>344</v>
      </c>
      <c r="C491" t="s">
        <v>47</v>
      </c>
      <c r="D491" t="s">
        <v>283</v>
      </c>
      <c r="E491">
        <v>0</v>
      </c>
      <c r="H491">
        <v>0</v>
      </c>
      <c r="I491">
        <v>0</v>
      </c>
      <c r="K491">
        <v>1</v>
      </c>
      <c r="L491" t="b">
        <v>0</v>
      </c>
      <c r="N491" t="b">
        <v>0</v>
      </c>
      <c r="O491" t="b">
        <v>0</v>
      </c>
      <c r="T491" t="s">
        <v>281</v>
      </c>
    </row>
    <row r="492" spans="1:20" hidden="1" x14ac:dyDescent="0.25">
      <c r="A492">
        <v>6927</v>
      </c>
      <c r="B492" t="s">
        <v>344</v>
      </c>
      <c r="C492" t="s">
        <v>47</v>
      </c>
      <c r="D492" t="s">
        <v>284</v>
      </c>
      <c r="E492">
        <v>0</v>
      </c>
      <c r="H492">
        <v>0</v>
      </c>
      <c r="I492">
        <v>0</v>
      </c>
      <c r="K492">
        <v>3</v>
      </c>
      <c r="L492" t="b">
        <v>0</v>
      </c>
      <c r="N492" t="b">
        <v>0</v>
      </c>
      <c r="O492" t="b">
        <v>0</v>
      </c>
      <c r="T492" t="s">
        <v>281</v>
      </c>
    </row>
    <row r="493" spans="1:20" hidden="1" x14ac:dyDescent="0.25">
      <c r="A493">
        <v>6928</v>
      </c>
      <c r="B493" t="s">
        <v>344</v>
      </c>
      <c r="C493" t="s">
        <v>47</v>
      </c>
      <c r="D493" t="s">
        <v>285</v>
      </c>
      <c r="E493">
        <v>0</v>
      </c>
      <c r="H493">
        <v>0</v>
      </c>
      <c r="I493">
        <v>0</v>
      </c>
      <c r="K493">
        <v>0</v>
      </c>
      <c r="L493" t="b">
        <v>0</v>
      </c>
      <c r="N493" t="b">
        <v>0</v>
      </c>
      <c r="O493" t="b">
        <v>0</v>
      </c>
      <c r="T493" t="s">
        <v>281</v>
      </c>
    </row>
    <row r="494" spans="1:20" hidden="1" x14ac:dyDescent="0.25">
      <c r="A494">
        <v>6929</v>
      </c>
      <c r="B494" t="s">
        <v>344</v>
      </c>
      <c r="C494" t="s">
        <v>53</v>
      </c>
      <c r="D494" t="s">
        <v>286</v>
      </c>
      <c r="E494">
        <v>0</v>
      </c>
      <c r="H494">
        <v>0</v>
      </c>
      <c r="I494">
        <v>0</v>
      </c>
      <c r="K494">
        <v>0</v>
      </c>
      <c r="L494" t="b">
        <v>0</v>
      </c>
      <c r="N494" t="b">
        <v>0</v>
      </c>
      <c r="O494" t="b">
        <v>0</v>
      </c>
      <c r="T494" t="s">
        <v>281</v>
      </c>
    </row>
    <row r="495" spans="1:20" hidden="1" x14ac:dyDescent="0.25">
      <c r="A495">
        <v>6930</v>
      </c>
      <c r="B495" t="s">
        <v>344</v>
      </c>
      <c r="C495" t="s">
        <v>53</v>
      </c>
      <c r="D495" t="s">
        <v>287</v>
      </c>
      <c r="E495">
        <v>55</v>
      </c>
      <c r="F495" t="s">
        <v>23</v>
      </c>
      <c r="H495">
        <v>0</v>
      </c>
      <c r="I495">
        <v>0</v>
      </c>
      <c r="K495">
        <v>1</v>
      </c>
      <c r="L495" t="b">
        <v>0</v>
      </c>
      <c r="N495" t="b">
        <v>0</v>
      </c>
      <c r="O495" t="b">
        <v>0</v>
      </c>
      <c r="T495" t="s">
        <v>281</v>
      </c>
    </row>
    <row r="496" spans="1:20" hidden="1" x14ac:dyDescent="0.25">
      <c r="A496">
        <v>6931</v>
      </c>
      <c r="B496" t="s">
        <v>344</v>
      </c>
      <c r="C496" t="s">
        <v>53</v>
      </c>
      <c r="D496" t="s">
        <v>288</v>
      </c>
      <c r="E496">
        <v>239</v>
      </c>
      <c r="F496" t="s">
        <v>23</v>
      </c>
      <c r="H496">
        <v>0</v>
      </c>
      <c r="I496">
        <v>0</v>
      </c>
      <c r="K496">
        <v>2</v>
      </c>
      <c r="L496" t="b">
        <v>0</v>
      </c>
      <c r="N496" t="b">
        <v>0</v>
      </c>
      <c r="O496" t="b">
        <v>0</v>
      </c>
      <c r="T496" t="s">
        <v>281</v>
      </c>
    </row>
    <row r="497" spans="1:20" hidden="1" x14ac:dyDescent="0.25">
      <c r="A497">
        <v>6932</v>
      </c>
      <c r="B497" t="s">
        <v>344</v>
      </c>
      <c r="C497" t="s">
        <v>289</v>
      </c>
      <c r="D497" t="s">
        <v>346</v>
      </c>
      <c r="E497">
        <v>0</v>
      </c>
      <c r="H497">
        <v>0</v>
      </c>
      <c r="I497">
        <v>0</v>
      </c>
      <c r="K497">
        <v>0</v>
      </c>
      <c r="L497" t="b">
        <v>1</v>
      </c>
      <c r="N497" t="b">
        <v>0</v>
      </c>
      <c r="O497" t="b">
        <v>0</v>
      </c>
      <c r="T497" t="s">
        <v>281</v>
      </c>
    </row>
    <row r="498" spans="1:20" hidden="1" x14ac:dyDescent="0.25">
      <c r="A498">
        <v>6933</v>
      </c>
      <c r="B498" t="s">
        <v>344</v>
      </c>
      <c r="C498" t="s">
        <v>289</v>
      </c>
      <c r="D498" t="s">
        <v>347</v>
      </c>
      <c r="E498">
        <v>89</v>
      </c>
      <c r="F498" t="s">
        <v>23</v>
      </c>
      <c r="H498">
        <v>0</v>
      </c>
      <c r="I498">
        <v>0</v>
      </c>
      <c r="K498">
        <v>1</v>
      </c>
      <c r="L498" t="b">
        <v>1</v>
      </c>
      <c r="N498" t="b">
        <v>0</v>
      </c>
      <c r="O498" t="b">
        <v>0</v>
      </c>
      <c r="T498" t="s">
        <v>281</v>
      </c>
    </row>
    <row r="499" spans="1:20" hidden="1" x14ac:dyDescent="0.25">
      <c r="A499">
        <v>6934</v>
      </c>
      <c r="B499" t="s">
        <v>344</v>
      </c>
      <c r="C499" t="s">
        <v>289</v>
      </c>
      <c r="D499" t="s">
        <v>292</v>
      </c>
      <c r="E499">
        <v>59</v>
      </c>
      <c r="F499" t="s">
        <v>23</v>
      </c>
      <c r="H499">
        <v>0</v>
      </c>
      <c r="I499">
        <v>0</v>
      </c>
      <c r="K499">
        <v>2</v>
      </c>
      <c r="L499" t="b">
        <v>1</v>
      </c>
      <c r="N499" t="b">
        <v>0</v>
      </c>
      <c r="O499" t="b">
        <v>0</v>
      </c>
      <c r="T499" t="s">
        <v>281</v>
      </c>
    </row>
    <row r="500" spans="1:20" hidden="1" x14ac:dyDescent="0.25">
      <c r="A500">
        <v>6935</v>
      </c>
      <c r="B500" t="s">
        <v>344</v>
      </c>
      <c r="C500" t="s">
        <v>293</v>
      </c>
      <c r="D500" t="s">
        <v>294</v>
      </c>
      <c r="E500">
        <v>0</v>
      </c>
      <c r="H500">
        <v>0</v>
      </c>
      <c r="I500">
        <v>0</v>
      </c>
      <c r="K500">
        <v>1</v>
      </c>
      <c r="L500" t="b">
        <v>0</v>
      </c>
      <c r="N500" t="b">
        <v>0</v>
      </c>
      <c r="O500" t="b">
        <v>0</v>
      </c>
      <c r="T500" t="s">
        <v>281</v>
      </c>
    </row>
    <row r="501" spans="1:20" hidden="1" x14ac:dyDescent="0.25">
      <c r="A501">
        <v>6936</v>
      </c>
      <c r="B501" t="s">
        <v>344</v>
      </c>
      <c r="C501" t="s">
        <v>293</v>
      </c>
      <c r="D501" t="s">
        <v>295</v>
      </c>
      <c r="E501">
        <v>0</v>
      </c>
      <c r="H501">
        <v>0</v>
      </c>
      <c r="I501">
        <v>0</v>
      </c>
      <c r="K501">
        <v>1</v>
      </c>
      <c r="L501" t="b">
        <v>0</v>
      </c>
      <c r="N501" t="b">
        <v>0</v>
      </c>
      <c r="O501" t="b">
        <v>0</v>
      </c>
      <c r="T501" t="s">
        <v>281</v>
      </c>
    </row>
    <row r="502" spans="1:20" hidden="1" x14ac:dyDescent="0.25">
      <c r="A502">
        <v>6937</v>
      </c>
      <c r="B502" t="s">
        <v>344</v>
      </c>
      <c r="C502" t="s">
        <v>293</v>
      </c>
      <c r="D502" t="s">
        <v>296</v>
      </c>
      <c r="E502">
        <v>0</v>
      </c>
      <c r="H502">
        <v>0</v>
      </c>
      <c r="I502">
        <v>0</v>
      </c>
      <c r="K502">
        <v>0</v>
      </c>
      <c r="L502" t="b">
        <v>0</v>
      </c>
      <c r="N502" t="b">
        <v>0</v>
      </c>
      <c r="O502" t="b">
        <v>0</v>
      </c>
      <c r="T502" t="s">
        <v>281</v>
      </c>
    </row>
    <row r="503" spans="1:20" hidden="1" x14ac:dyDescent="0.25">
      <c r="A503">
        <v>6938</v>
      </c>
      <c r="B503" t="s">
        <v>344</v>
      </c>
      <c r="C503" t="s">
        <v>293</v>
      </c>
      <c r="D503" t="s">
        <v>297</v>
      </c>
      <c r="E503">
        <v>0</v>
      </c>
      <c r="H503">
        <v>0</v>
      </c>
      <c r="I503">
        <v>0</v>
      </c>
      <c r="K503">
        <v>3</v>
      </c>
      <c r="L503" t="b">
        <v>0</v>
      </c>
      <c r="N503" t="b">
        <v>0</v>
      </c>
      <c r="O503" t="b">
        <v>0</v>
      </c>
      <c r="T503" t="s">
        <v>281</v>
      </c>
    </row>
    <row r="504" spans="1:20" hidden="1" x14ac:dyDescent="0.25">
      <c r="A504">
        <v>6939</v>
      </c>
      <c r="B504" t="s">
        <v>344</v>
      </c>
      <c r="C504" t="s">
        <v>293</v>
      </c>
      <c r="D504" t="s">
        <v>298</v>
      </c>
      <c r="E504">
        <v>0</v>
      </c>
      <c r="H504">
        <v>0</v>
      </c>
      <c r="I504">
        <v>0</v>
      </c>
      <c r="K504">
        <v>4</v>
      </c>
      <c r="L504" t="b">
        <v>0</v>
      </c>
      <c r="N504" t="b">
        <v>0</v>
      </c>
      <c r="O504" t="b">
        <v>0</v>
      </c>
      <c r="T504" t="s">
        <v>281</v>
      </c>
    </row>
    <row r="505" spans="1:20" hidden="1" x14ac:dyDescent="0.25">
      <c r="A505">
        <v>6940</v>
      </c>
      <c r="B505" t="s">
        <v>344</v>
      </c>
      <c r="C505" t="s">
        <v>293</v>
      </c>
      <c r="D505" t="s">
        <v>299</v>
      </c>
      <c r="E505">
        <v>0</v>
      </c>
      <c r="H505">
        <v>0</v>
      </c>
      <c r="I505">
        <v>0</v>
      </c>
      <c r="K505">
        <v>5</v>
      </c>
      <c r="L505" t="b">
        <v>0</v>
      </c>
      <c r="N505" t="b">
        <v>0</v>
      </c>
      <c r="O505" t="b">
        <v>0</v>
      </c>
      <c r="T505" t="s">
        <v>281</v>
      </c>
    </row>
    <row r="506" spans="1:20" hidden="1" x14ac:dyDescent="0.25">
      <c r="A506">
        <v>6941</v>
      </c>
      <c r="B506" t="s">
        <v>344</v>
      </c>
      <c r="C506" t="s">
        <v>293</v>
      </c>
      <c r="D506" t="s">
        <v>300</v>
      </c>
      <c r="E506">
        <v>0</v>
      </c>
      <c r="H506">
        <v>0</v>
      </c>
      <c r="I506">
        <v>0</v>
      </c>
      <c r="K506">
        <v>6</v>
      </c>
      <c r="L506" t="b">
        <v>0</v>
      </c>
      <c r="N506" t="b">
        <v>0</v>
      </c>
      <c r="O506" t="b">
        <v>0</v>
      </c>
      <c r="T506" t="s">
        <v>281</v>
      </c>
    </row>
    <row r="507" spans="1:20" hidden="1" x14ac:dyDescent="0.25">
      <c r="A507">
        <v>6942</v>
      </c>
      <c r="B507" t="s">
        <v>344</v>
      </c>
      <c r="C507" t="s">
        <v>293</v>
      </c>
      <c r="D507" t="s">
        <v>301</v>
      </c>
      <c r="E507">
        <v>0</v>
      </c>
      <c r="H507">
        <v>0</v>
      </c>
      <c r="I507">
        <v>0</v>
      </c>
      <c r="K507">
        <v>7</v>
      </c>
      <c r="L507" t="b">
        <v>0</v>
      </c>
      <c r="N507" t="b">
        <v>0</v>
      </c>
      <c r="O507" t="b">
        <v>0</v>
      </c>
      <c r="T507" t="s">
        <v>281</v>
      </c>
    </row>
    <row r="508" spans="1:20" hidden="1" x14ac:dyDescent="0.25">
      <c r="A508">
        <v>6943</v>
      </c>
      <c r="B508" t="s">
        <v>344</v>
      </c>
      <c r="C508" t="s">
        <v>293</v>
      </c>
      <c r="D508" t="s">
        <v>302</v>
      </c>
      <c r="E508">
        <v>60</v>
      </c>
      <c r="F508" t="s">
        <v>23</v>
      </c>
      <c r="H508">
        <v>0</v>
      </c>
      <c r="I508">
        <v>0</v>
      </c>
      <c r="K508">
        <v>8</v>
      </c>
      <c r="L508" t="b">
        <v>0</v>
      </c>
      <c r="N508" t="b">
        <v>0</v>
      </c>
      <c r="O508" t="b">
        <v>0</v>
      </c>
      <c r="T508" t="s">
        <v>281</v>
      </c>
    </row>
    <row r="509" spans="1:20" hidden="1" x14ac:dyDescent="0.25">
      <c r="A509">
        <v>6944</v>
      </c>
      <c r="B509" t="s">
        <v>344</v>
      </c>
      <c r="C509" t="s">
        <v>293</v>
      </c>
      <c r="D509" t="s">
        <v>303</v>
      </c>
      <c r="E509">
        <v>60</v>
      </c>
      <c r="F509" t="s">
        <v>23</v>
      </c>
      <c r="H509">
        <v>0</v>
      </c>
      <c r="I509">
        <v>0</v>
      </c>
      <c r="K509">
        <v>9</v>
      </c>
      <c r="L509" t="b">
        <v>0</v>
      </c>
      <c r="N509" t="b">
        <v>0</v>
      </c>
      <c r="O509" t="b">
        <v>0</v>
      </c>
      <c r="T509" t="s">
        <v>281</v>
      </c>
    </row>
    <row r="510" spans="1:20" hidden="1" x14ac:dyDescent="0.25">
      <c r="A510">
        <v>6945</v>
      </c>
      <c r="B510" t="s">
        <v>344</v>
      </c>
      <c r="C510" t="s">
        <v>293</v>
      </c>
      <c r="D510" t="s">
        <v>304</v>
      </c>
      <c r="E510">
        <v>60</v>
      </c>
      <c r="F510" t="s">
        <v>23</v>
      </c>
      <c r="H510">
        <v>0</v>
      </c>
      <c r="I510">
        <v>0</v>
      </c>
      <c r="K510">
        <v>10</v>
      </c>
      <c r="L510" t="b">
        <v>0</v>
      </c>
      <c r="N510" t="b">
        <v>0</v>
      </c>
      <c r="O510" t="b">
        <v>0</v>
      </c>
      <c r="T510" t="s">
        <v>281</v>
      </c>
    </row>
    <row r="511" spans="1:20" hidden="1" x14ac:dyDescent="0.25">
      <c r="A511">
        <v>6946</v>
      </c>
      <c r="B511" t="s">
        <v>344</v>
      </c>
      <c r="C511" t="s">
        <v>293</v>
      </c>
      <c r="D511" t="s">
        <v>305</v>
      </c>
      <c r="E511">
        <v>60</v>
      </c>
      <c r="F511" t="s">
        <v>23</v>
      </c>
      <c r="H511">
        <v>0</v>
      </c>
      <c r="I511">
        <v>0</v>
      </c>
      <c r="K511">
        <v>11</v>
      </c>
      <c r="L511" t="b">
        <v>0</v>
      </c>
      <c r="N511" t="b">
        <v>0</v>
      </c>
      <c r="O511" t="b">
        <v>0</v>
      </c>
      <c r="T511" t="s">
        <v>281</v>
      </c>
    </row>
    <row r="512" spans="1:20" hidden="1" x14ac:dyDescent="0.25">
      <c r="A512">
        <v>6947</v>
      </c>
      <c r="B512" t="s">
        <v>344</v>
      </c>
      <c r="C512" t="s">
        <v>264</v>
      </c>
      <c r="D512" t="s">
        <v>265</v>
      </c>
      <c r="E512">
        <v>0</v>
      </c>
      <c r="H512">
        <v>0</v>
      </c>
      <c r="I512">
        <v>0</v>
      </c>
      <c r="K512">
        <v>0</v>
      </c>
      <c r="L512" t="b">
        <v>1</v>
      </c>
      <c r="N512" t="b">
        <v>0</v>
      </c>
      <c r="O512" t="b">
        <v>0</v>
      </c>
      <c r="T512" t="s">
        <v>281</v>
      </c>
    </row>
    <row r="513" spans="1:20" hidden="1" x14ac:dyDescent="0.25">
      <c r="A513">
        <v>6948</v>
      </c>
      <c r="B513" t="s">
        <v>344</v>
      </c>
      <c r="C513" t="s">
        <v>306</v>
      </c>
      <c r="D513" t="s">
        <v>307</v>
      </c>
      <c r="E513">
        <v>29</v>
      </c>
      <c r="F513" t="s">
        <v>23</v>
      </c>
      <c r="H513">
        <v>0</v>
      </c>
      <c r="I513">
        <v>0</v>
      </c>
      <c r="K513">
        <v>1</v>
      </c>
      <c r="L513" t="b">
        <v>0</v>
      </c>
      <c r="N513" t="b">
        <v>0</v>
      </c>
      <c r="O513" t="b">
        <v>0</v>
      </c>
      <c r="T513" t="s">
        <v>281</v>
      </c>
    </row>
    <row r="514" spans="1:20" hidden="1" x14ac:dyDescent="0.25">
      <c r="A514">
        <v>6949</v>
      </c>
      <c r="B514" t="s">
        <v>344</v>
      </c>
      <c r="C514" t="s">
        <v>308</v>
      </c>
      <c r="D514" t="s">
        <v>309</v>
      </c>
      <c r="E514">
        <v>0</v>
      </c>
      <c r="H514">
        <v>0</v>
      </c>
      <c r="I514">
        <v>0</v>
      </c>
      <c r="K514">
        <v>0</v>
      </c>
      <c r="L514" t="b">
        <v>1</v>
      </c>
      <c r="N514" t="b">
        <v>0</v>
      </c>
      <c r="O514" t="b">
        <v>0</v>
      </c>
      <c r="T514" t="s">
        <v>281</v>
      </c>
    </row>
    <row r="515" spans="1:20" hidden="1" x14ac:dyDescent="0.25">
      <c r="A515">
        <v>6950</v>
      </c>
      <c r="B515" t="s">
        <v>344</v>
      </c>
      <c r="C515" t="s">
        <v>306</v>
      </c>
      <c r="D515" t="s">
        <v>172</v>
      </c>
      <c r="E515">
        <v>20</v>
      </c>
      <c r="F515" t="s">
        <v>23</v>
      </c>
      <c r="H515">
        <v>0</v>
      </c>
      <c r="I515">
        <v>0</v>
      </c>
      <c r="K515">
        <v>2</v>
      </c>
      <c r="L515" t="b">
        <v>0</v>
      </c>
      <c r="N515" t="b">
        <v>0</v>
      </c>
      <c r="O515" t="b">
        <v>0</v>
      </c>
      <c r="T515" t="s">
        <v>281</v>
      </c>
    </row>
    <row r="516" spans="1:20" hidden="1" x14ac:dyDescent="0.25">
      <c r="A516">
        <v>6951</v>
      </c>
      <c r="B516" t="s">
        <v>344</v>
      </c>
      <c r="C516" t="s">
        <v>306</v>
      </c>
      <c r="D516" t="s">
        <v>310</v>
      </c>
      <c r="E516">
        <v>25</v>
      </c>
      <c r="F516" t="s">
        <v>23</v>
      </c>
      <c r="H516">
        <v>0</v>
      </c>
      <c r="I516">
        <v>0</v>
      </c>
      <c r="K516">
        <v>3</v>
      </c>
      <c r="L516" t="b">
        <v>0</v>
      </c>
      <c r="N516" t="b">
        <v>0</v>
      </c>
      <c r="O516" t="b">
        <v>0</v>
      </c>
      <c r="T516" t="s">
        <v>281</v>
      </c>
    </row>
    <row r="517" spans="1:20" hidden="1" x14ac:dyDescent="0.25">
      <c r="A517">
        <v>211140</v>
      </c>
      <c r="B517" t="s">
        <v>344</v>
      </c>
      <c r="C517" t="s">
        <v>323</v>
      </c>
      <c r="D517" t="s">
        <v>324</v>
      </c>
      <c r="E517">
        <v>0</v>
      </c>
      <c r="H517">
        <v>0</v>
      </c>
      <c r="I517">
        <v>0</v>
      </c>
      <c r="K517">
        <v>0</v>
      </c>
      <c r="L517" t="b">
        <v>0</v>
      </c>
      <c r="N517" t="b">
        <v>0</v>
      </c>
      <c r="O517" t="b">
        <v>0</v>
      </c>
      <c r="T517" t="s">
        <v>281</v>
      </c>
    </row>
    <row r="518" spans="1:20" hidden="1" x14ac:dyDescent="0.25">
      <c r="A518">
        <v>211141</v>
      </c>
      <c r="B518" t="s">
        <v>344</v>
      </c>
      <c r="C518" t="s">
        <v>323</v>
      </c>
      <c r="D518" t="s">
        <v>325</v>
      </c>
      <c r="E518">
        <v>0</v>
      </c>
      <c r="H518">
        <v>0</v>
      </c>
      <c r="I518">
        <v>0</v>
      </c>
      <c r="K518">
        <v>3</v>
      </c>
      <c r="L518" t="b">
        <v>0</v>
      </c>
      <c r="N518" t="b">
        <v>0</v>
      </c>
      <c r="O518" t="b">
        <v>0</v>
      </c>
      <c r="T518" t="s">
        <v>281</v>
      </c>
    </row>
    <row r="519" spans="1:20" hidden="1" x14ac:dyDescent="0.25">
      <c r="A519">
        <v>211142</v>
      </c>
      <c r="B519" t="s">
        <v>344</v>
      </c>
      <c r="C519" t="s">
        <v>306</v>
      </c>
      <c r="D519" t="s">
        <v>326</v>
      </c>
      <c r="E519">
        <v>27</v>
      </c>
      <c r="F519" t="s">
        <v>23</v>
      </c>
      <c r="H519">
        <v>0</v>
      </c>
      <c r="I519">
        <v>0</v>
      </c>
      <c r="K519">
        <v>0</v>
      </c>
      <c r="L519" t="b">
        <v>0</v>
      </c>
      <c r="N519" t="b">
        <v>0</v>
      </c>
      <c r="O519" t="b">
        <v>0</v>
      </c>
      <c r="T519" t="s">
        <v>281</v>
      </c>
    </row>
    <row r="520" spans="1:20" hidden="1" x14ac:dyDescent="0.25">
      <c r="A520">
        <v>211143</v>
      </c>
      <c r="B520" t="s">
        <v>344</v>
      </c>
      <c r="C520" t="s">
        <v>306</v>
      </c>
      <c r="D520" t="s">
        <v>327</v>
      </c>
      <c r="E520">
        <v>60</v>
      </c>
      <c r="F520" t="s">
        <v>23</v>
      </c>
      <c r="H520">
        <v>0</v>
      </c>
      <c r="I520">
        <v>0</v>
      </c>
      <c r="K520">
        <v>0</v>
      </c>
      <c r="L520" t="b">
        <v>0</v>
      </c>
      <c r="N520" t="b">
        <v>0</v>
      </c>
      <c r="O520" t="b">
        <v>0</v>
      </c>
      <c r="T520" t="s">
        <v>281</v>
      </c>
    </row>
    <row r="521" spans="1:20" hidden="1" x14ac:dyDescent="0.25">
      <c r="A521">
        <v>211144</v>
      </c>
      <c r="B521" t="s">
        <v>344</v>
      </c>
      <c r="C521" t="s">
        <v>306</v>
      </c>
      <c r="D521" t="s">
        <v>328</v>
      </c>
      <c r="E521">
        <v>18</v>
      </c>
      <c r="F521" t="s">
        <v>23</v>
      </c>
      <c r="H521">
        <v>0</v>
      </c>
      <c r="I521">
        <v>0</v>
      </c>
      <c r="K521">
        <v>0</v>
      </c>
      <c r="L521" t="b">
        <v>0</v>
      </c>
      <c r="N521" t="b">
        <v>0</v>
      </c>
      <c r="O521" t="b">
        <v>0</v>
      </c>
      <c r="T521" t="s">
        <v>281</v>
      </c>
    </row>
    <row r="522" spans="1:20" hidden="1" x14ac:dyDescent="0.25">
      <c r="A522">
        <v>211145</v>
      </c>
      <c r="B522" t="s">
        <v>344</v>
      </c>
      <c r="C522" t="s">
        <v>306</v>
      </c>
      <c r="D522" t="s">
        <v>348</v>
      </c>
      <c r="E522">
        <v>30</v>
      </c>
      <c r="F522" t="s">
        <v>23</v>
      </c>
      <c r="H522">
        <v>0</v>
      </c>
      <c r="I522">
        <v>0</v>
      </c>
      <c r="K522">
        <v>0</v>
      </c>
      <c r="L522" t="b">
        <v>0</v>
      </c>
      <c r="N522" t="b">
        <v>0</v>
      </c>
      <c r="O522" t="b">
        <v>0</v>
      </c>
      <c r="T522" t="s">
        <v>281</v>
      </c>
    </row>
    <row r="523" spans="1:20" hidden="1" x14ac:dyDescent="0.25">
      <c r="A523">
        <v>211146</v>
      </c>
      <c r="B523" t="s">
        <v>344</v>
      </c>
      <c r="C523" t="s">
        <v>306</v>
      </c>
      <c r="D523" t="s">
        <v>330</v>
      </c>
      <c r="E523">
        <v>40</v>
      </c>
      <c r="F523" t="s">
        <v>23</v>
      </c>
      <c r="H523">
        <v>0</v>
      </c>
      <c r="I523">
        <v>0</v>
      </c>
      <c r="K523">
        <v>0</v>
      </c>
      <c r="L523" t="b">
        <v>0</v>
      </c>
      <c r="N523" t="b">
        <v>0</v>
      </c>
      <c r="O523" t="b">
        <v>0</v>
      </c>
      <c r="T523" t="s">
        <v>281</v>
      </c>
    </row>
    <row r="524" spans="1:20" hidden="1" x14ac:dyDescent="0.25">
      <c r="A524">
        <v>211266</v>
      </c>
      <c r="B524" t="s">
        <v>344</v>
      </c>
      <c r="C524" t="s">
        <v>323</v>
      </c>
      <c r="D524" t="s">
        <v>331</v>
      </c>
      <c r="E524">
        <v>0</v>
      </c>
      <c r="H524">
        <v>0</v>
      </c>
      <c r="I524">
        <v>0</v>
      </c>
      <c r="K524">
        <v>1</v>
      </c>
      <c r="L524" t="b">
        <v>0</v>
      </c>
      <c r="N524" t="b">
        <v>0</v>
      </c>
      <c r="O524" t="b">
        <v>0</v>
      </c>
      <c r="T524" t="s">
        <v>281</v>
      </c>
    </row>
    <row r="525" spans="1:20" hidden="1" x14ac:dyDescent="0.25">
      <c r="A525">
        <v>211267</v>
      </c>
      <c r="B525" t="s">
        <v>344</v>
      </c>
      <c r="C525" t="s">
        <v>323</v>
      </c>
      <c r="D525" t="s">
        <v>332</v>
      </c>
      <c r="E525">
        <v>0</v>
      </c>
      <c r="H525">
        <v>0</v>
      </c>
      <c r="I525">
        <v>0</v>
      </c>
      <c r="K525">
        <v>2</v>
      </c>
      <c r="L525" t="b">
        <v>0</v>
      </c>
      <c r="N525" t="b">
        <v>0</v>
      </c>
      <c r="O525" t="b">
        <v>0</v>
      </c>
      <c r="T525" t="s">
        <v>281</v>
      </c>
    </row>
    <row r="526" spans="1:20" hidden="1" x14ac:dyDescent="0.25">
      <c r="A526">
        <v>211434</v>
      </c>
      <c r="B526" t="s">
        <v>344</v>
      </c>
      <c r="C526" t="s">
        <v>306</v>
      </c>
      <c r="D526" t="s">
        <v>316</v>
      </c>
      <c r="E526">
        <v>150</v>
      </c>
      <c r="F526" t="s">
        <v>23</v>
      </c>
      <c r="H526">
        <v>0</v>
      </c>
      <c r="I526">
        <v>0</v>
      </c>
      <c r="K526">
        <v>4</v>
      </c>
      <c r="L526" t="b">
        <v>0</v>
      </c>
      <c r="N526" t="b">
        <v>0</v>
      </c>
      <c r="O526" t="b">
        <v>0</v>
      </c>
      <c r="T526" t="s">
        <v>281</v>
      </c>
    </row>
    <row r="527" spans="1:20" hidden="1" x14ac:dyDescent="0.25">
      <c r="A527">
        <v>6952</v>
      </c>
      <c r="B527" t="s">
        <v>349</v>
      </c>
      <c r="C527" t="s">
        <v>47</v>
      </c>
      <c r="D527" t="s">
        <v>345</v>
      </c>
      <c r="E527">
        <v>0</v>
      </c>
      <c r="H527">
        <v>0</v>
      </c>
      <c r="I527">
        <v>0</v>
      </c>
      <c r="K527">
        <v>1</v>
      </c>
      <c r="L527" t="b">
        <v>0</v>
      </c>
      <c r="N527" t="b">
        <v>0</v>
      </c>
      <c r="O527" t="b">
        <v>0</v>
      </c>
      <c r="T527" t="s">
        <v>281</v>
      </c>
    </row>
    <row r="528" spans="1:20" hidden="1" x14ac:dyDescent="0.25">
      <c r="A528">
        <v>6953</v>
      </c>
      <c r="B528" t="s">
        <v>349</v>
      </c>
      <c r="C528" t="s">
        <v>47</v>
      </c>
      <c r="D528" t="s">
        <v>282</v>
      </c>
      <c r="E528">
        <v>0</v>
      </c>
      <c r="H528">
        <v>0</v>
      </c>
      <c r="I528">
        <v>0</v>
      </c>
      <c r="K528">
        <v>0</v>
      </c>
      <c r="L528" t="b">
        <v>0</v>
      </c>
      <c r="N528" t="b">
        <v>0</v>
      </c>
      <c r="O528" t="b">
        <v>0</v>
      </c>
      <c r="T528" t="s">
        <v>281</v>
      </c>
    </row>
    <row r="529" spans="1:20" hidden="1" x14ac:dyDescent="0.25">
      <c r="A529">
        <v>6954</v>
      </c>
      <c r="B529" t="s">
        <v>349</v>
      </c>
      <c r="C529" t="s">
        <v>47</v>
      </c>
      <c r="D529" t="s">
        <v>283</v>
      </c>
      <c r="E529">
        <v>0</v>
      </c>
      <c r="H529">
        <v>0</v>
      </c>
      <c r="I529">
        <v>0</v>
      </c>
      <c r="K529">
        <v>1</v>
      </c>
      <c r="L529" t="b">
        <v>0</v>
      </c>
      <c r="N529" t="b">
        <v>0</v>
      </c>
      <c r="O529" t="b">
        <v>0</v>
      </c>
      <c r="T529" t="s">
        <v>281</v>
      </c>
    </row>
    <row r="530" spans="1:20" hidden="1" x14ac:dyDescent="0.25">
      <c r="A530">
        <v>6955</v>
      </c>
      <c r="B530" t="s">
        <v>349</v>
      </c>
      <c r="C530" t="s">
        <v>47</v>
      </c>
      <c r="D530" t="s">
        <v>284</v>
      </c>
      <c r="E530">
        <v>0</v>
      </c>
      <c r="H530">
        <v>0</v>
      </c>
      <c r="I530">
        <v>0</v>
      </c>
      <c r="K530">
        <v>3</v>
      </c>
      <c r="L530" t="b">
        <v>0</v>
      </c>
      <c r="N530" t="b">
        <v>0</v>
      </c>
      <c r="O530" t="b">
        <v>0</v>
      </c>
      <c r="T530" t="s">
        <v>281</v>
      </c>
    </row>
    <row r="531" spans="1:20" hidden="1" x14ac:dyDescent="0.25">
      <c r="A531">
        <v>6956</v>
      </c>
      <c r="B531" t="s">
        <v>349</v>
      </c>
      <c r="C531" t="s">
        <v>47</v>
      </c>
      <c r="D531" t="s">
        <v>285</v>
      </c>
      <c r="E531">
        <v>0</v>
      </c>
      <c r="H531">
        <v>0</v>
      </c>
      <c r="I531">
        <v>0</v>
      </c>
      <c r="K531">
        <v>4</v>
      </c>
      <c r="L531" t="b">
        <v>0</v>
      </c>
      <c r="N531" t="b">
        <v>0</v>
      </c>
      <c r="O531" t="b">
        <v>0</v>
      </c>
      <c r="T531" t="s">
        <v>281</v>
      </c>
    </row>
    <row r="532" spans="1:20" hidden="1" x14ac:dyDescent="0.25">
      <c r="A532">
        <v>6957</v>
      </c>
      <c r="B532" t="s">
        <v>349</v>
      </c>
      <c r="C532" t="s">
        <v>53</v>
      </c>
      <c r="D532" t="s">
        <v>286</v>
      </c>
      <c r="E532">
        <v>0</v>
      </c>
      <c r="H532">
        <v>0</v>
      </c>
      <c r="I532">
        <v>0</v>
      </c>
      <c r="K532">
        <v>0</v>
      </c>
      <c r="L532" t="b">
        <v>0</v>
      </c>
      <c r="N532" t="b">
        <v>0</v>
      </c>
      <c r="O532" t="b">
        <v>0</v>
      </c>
      <c r="T532" t="s">
        <v>281</v>
      </c>
    </row>
    <row r="533" spans="1:20" hidden="1" x14ac:dyDescent="0.25">
      <c r="A533">
        <v>6958</v>
      </c>
      <c r="B533" t="s">
        <v>349</v>
      </c>
      <c r="C533" t="s">
        <v>53</v>
      </c>
      <c r="D533" t="s">
        <v>287</v>
      </c>
      <c r="E533">
        <v>55</v>
      </c>
      <c r="F533" t="s">
        <v>23</v>
      </c>
      <c r="H533">
        <v>0</v>
      </c>
      <c r="I533">
        <v>0</v>
      </c>
      <c r="K533">
        <v>1</v>
      </c>
      <c r="L533" t="b">
        <v>0</v>
      </c>
      <c r="N533" t="b">
        <v>0</v>
      </c>
      <c r="O533" t="b">
        <v>0</v>
      </c>
      <c r="T533" t="s">
        <v>281</v>
      </c>
    </row>
    <row r="534" spans="1:20" hidden="1" x14ac:dyDescent="0.25">
      <c r="A534">
        <v>6959</v>
      </c>
      <c r="B534" t="s">
        <v>349</v>
      </c>
      <c r="C534" t="s">
        <v>53</v>
      </c>
      <c r="D534" t="s">
        <v>288</v>
      </c>
      <c r="E534">
        <v>239</v>
      </c>
      <c r="F534" t="s">
        <v>23</v>
      </c>
      <c r="H534">
        <v>0</v>
      </c>
      <c r="I534">
        <v>0</v>
      </c>
      <c r="K534">
        <v>2</v>
      </c>
      <c r="L534" t="b">
        <v>0</v>
      </c>
      <c r="N534" t="b">
        <v>0</v>
      </c>
      <c r="O534" t="b">
        <v>0</v>
      </c>
      <c r="T534" t="s">
        <v>281</v>
      </c>
    </row>
    <row r="535" spans="1:20" hidden="1" x14ac:dyDescent="0.25">
      <c r="A535">
        <v>6960</v>
      </c>
      <c r="B535" t="s">
        <v>349</v>
      </c>
      <c r="C535" t="s">
        <v>289</v>
      </c>
      <c r="D535" t="s">
        <v>346</v>
      </c>
      <c r="E535">
        <v>0</v>
      </c>
      <c r="H535">
        <v>0</v>
      </c>
      <c r="I535">
        <v>0</v>
      </c>
      <c r="K535">
        <v>0</v>
      </c>
      <c r="L535" t="b">
        <v>0</v>
      </c>
      <c r="N535" t="b">
        <v>0</v>
      </c>
      <c r="O535" t="b">
        <v>0</v>
      </c>
      <c r="T535" t="s">
        <v>281</v>
      </c>
    </row>
    <row r="536" spans="1:20" hidden="1" x14ac:dyDescent="0.25">
      <c r="A536">
        <v>6961</v>
      </c>
      <c r="B536" t="s">
        <v>349</v>
      </c>
      <c r="C536" t="s">
        <v>289</v>
      </c>
      <c r="D536" t="s">
        <v>347</v>
      </c>
      <c r="E536">
        <v>89</v>
      </c>
      <c r="F536" t="s">
        <v>23</v>
      </c>
      <c r="H536">
        <v>0</v>
      </c>
      <c r="I536">
        <v>0</v>
      </c>
      <c r="K536">
        <v>1</v>
      </c>
      <c r="L536" t="b">
        <v>0</v>
      </c>
      <c r="N536" t="b">
        <v>0</v>
      </c>
      <c r="O536" t="b">
        <v>0</v>
      </c>
      <c r="T536" t="s">
        <v>281</v>
      </c>
    </row>
    <row r="537" spans="1:20" hidden="1" x14ac:dyDescent="0.25">
      <c r="A537">
        <v>6963</v>
      </c>
      <c r="B537" t="s">
        <v>349</v>
      </c>
      <c r="C537" t="s">
        <v>293</v>
      </c>
      <c r="D537" t="s">
        <v>295</v>
      </c>
      <c r="E537">
        <v>0</v>
      </c>
      <c r="H537">
        <v>0</v>
      </c>
      <c r="I537">
        <v>0</v>
      </c>
      <c r="K537">
        <v>0</v>
      </c>
      <c r="L537" t="b">
        <v>0</v>
      </c>
      <c r="N537" t="b">
        <v>0</v>
      </c>
      <c r="O537" t="b">
        <v>0</v>
      </c>
      <c r="T537" t="s">
        <v>281</v>
      </c>
    </row>
    <row r="538" spans="1:20" hidden="1" x14ac:dyDescent="0.25">
      <c r="A538">
        <v>6964</v>
      </c>
      <c r="B538" t="s">
        <v>349</v>
      </c>
      <c r="C538" t="s">
        <v>293</v>
      </c>
      <c r="D538" t="s">
        <v>294</v>
      </c>
      <c r="E538">
        <v>0</v>
      </c>
      <c r="H538">
        <v>0</v>
      </c>
      <c r="I538">
        <v>0</v>
      </c>
      <c r="K538">
        <v>1</v>
      </c>
      <c r="L538" t="b">
        <v>0</v>
      </c>
      <c r="N538" t="b">
        <v>0</v>
      </c>
      <c r="O538" t="b">
        <v>0</v>
      </c>
      <c r="T538" t="s">
        <v>281</v>
      </c>
    </row>
    <row r="539" spans="1:20" hidden="1" x14ac:dyDescent="0.25">
      <c r="A539">
        <v>6965</v>
      </c>
      <c r="B539" t="s">
        <v>349</v>
      </c>
      <c r="C539" t="s">
        <v>293</v>
      </c>
      <c r="D539" t="s">
        <v>296</v>
      </c>
      <c r="E539">
        <v>0</v>
      </c>
      <c r="H539">
        <v>0</v>
      </c>
      <c r="I539">
        <v>0</v>
      </c>
      <c r="K539">
        <v>2</v>
      </c>
      <c r="L539" t="b">
        <v>0</v>
      </c>
      <c r="N539" t="b">
        <v>0</v>
      </c>
      <c r="O539" t="b">
        <v>0</v>
      </c>
      <c r="T539" t="s">
        <v>281</v>
      </c>
    </row>
    <row r="540" spans="1:20" hidden="1" x14ac:dyDescent="0.25">
      <c r="A540">
        <v>6966</v>
      </c>
      <c r="B540" t="s">
        <v>349</v>
      </c>
      <c r="C540" t="s">
        <v>293</v>
      </c>
      <c r="D540" t="s">
        <v>297</v>
      </c>
      <c r="E540">
        <v>0</v>
      </c>
      <c r="H540">
        <v>0</v>
      </c>
      <c r="I540">
        <v>0</v>
      </c>
      <c r="K540">
        <v>3</v>
      </c>
      <c r="L540" t="b">
        <v>0</v>
      </c>
      <c r="N540" t="b">
        <v>0</v>
      </c>
      <c r="O540" t="b">
        <v>0</v>
      </c>
      <c r="T540" t="s">
        <v>281</v>
      </c>
    </row>
    <row r="541" spans="1:20" hidden="1" x14ac:dyDescent="0.25">
      <c r="A541">
        <v>6967</v>
      </c>
      <c r="B541" t="s">
        <v>349</v>
      </c>
      <c r="C541" t="s">
        <v>293</v>
      </c>
      <c r="D541" t="s">
        <v>298</v>
      </c>
      <c r="E541">
        <v>0</v>
      </c>
      <c r="H541">
        <v>0</v>
      </c>
      <c r="I541">
        <v>0</v>
      </c>
      <c r="K541">
        <v>4</v>
      </c>
      <c r="L541" t="b">
        <v>0</v>
      </c>
      <c r="N541" t="b">
        <v>0</v>
      </c>
      <c r="O541" t="b">
        <v>0</v>
      </c>
      <c r="T541" t="s">
        <v>281</v>
      </c>
    </row>
    <row r="542" spans="1:20" hidden="1" x14ac:dyDescent="0.25">
      <c r="A542">
        <v>6968</v>
      </c>
      <c r="B542" t="s">
        <v>349</v>
      </c>
      <c r="C542" t="s">
        <v>293</v>
      </c>
      <c r="D542" t="s">
        <v>299</v>
      </c>
      <c r="E542">
        <v>0</v>
      </c>
      <c r="H542">
        <v>0</v>
      </c>
      <c r="I542">
        <v>0</v>
      </c>
      <c r="K542">
        <v>5</v>
      </c>
      <c r="L542" t="b">
        <v>0</v>
      </c>
      <c r="N542" t="b">
        <v>0</v>
      </c>
      <c r="O542" t="b">
        <v>0</v>
      </c>
      <c r="T542" t="s">
        <v>281</v>
      </c>
    </row>
    <row r="543" spans="1:20" hidden="1" x14ac:dyDescent="0.25">
      <c r="A543">
        <v>6969</v>
      </c>
      <c r="B543" t="s">
        <v>349</v>
      </c>
      <c r="C543" t="s">
        <v>293</v>
      </c>
      <c r="D543" t="s">
        <v>300</v>
      </c>
      <c r="E543">
        <v>0</v>
      </c>
      <c r="H543">
        <v>0</v>
      </c>
      <c r="I543">
        <v>0</v>
      </c>
      <c r="K543">
        <v>6</v>
      </c>
      <c r="L543" t="b">
        <v>0</v>
      </c>
      <c r="N543" t="b">
        <v>0</v>
      </c>
      <c r="O543" t="b">
        <v>0</v>
      </c>
      <c r="T543" t="s">
        <v>281</v>
      </c>
    </row>
    <row r="544" spans="1:20" hidden="1" x14ac:dyDescent="0.25">
      <c r="A544">
        <v>6970</v>
      </c>
      <c r="B544" t="s">
        <v>349</v>
      </c>
      <c r="C544" t="s">
        <v>293</v>
      </c>
      <c r="D544" t="s">
        <v>301</v>
      </c>
      <c r="E544">
        <v>0</v>
      </c>
      <c r="H544">
        <v>0</v>
      </c>
      <c r="I544">
        <v>0</v>
      </c>
      <c r="K544">
        <v>7</v>
      </c>
      <c r="L544" t="b">
        <v>0</v>
      </c>
      <c r="N544" t="b">
        <v>0</v>
      </c>
      <c r="O544" t="b">
        <v>0</v>
      </c>
      <c r="T544" t="s">
        <v>281</v>
      </c>
    </row>
    <row r="545" spans="1:20" hidden="1" x14ac:dyDescent="0.25">
      <c r="A545">
        <v>6971</v>
      </c>
      <c r="B545" t="s">
        <v>349</v>
      </c>
      <c r="C545" t="s">
        <v>293</v>
      </c>
      <c r="D545" t="s">
        <v>302</v>
      </c>
      <c r="E545">
        <v>60</v>
      </c>
      <c r="F545" t="s">
        <v>23</v>
      </c>
      <c r="H545">
        <v>0</v>
      </c>
      <c r="I545">
        <v>3</v>
      </c>
      <c r="K545">
        <v>8</v>
      </c>
      <c r="L545" t="b">
        <v>0</v>
      </c>
      <c r="N545" t="b">
        <v>0</v>
      </c>
      <c r="O545" t="b">
        <v>0</v>
      </c>
      <c r="T545" t="s">
        <v>281</v>
      </c>
    </row>
    <row r="546" spans="1:20" hidden="1" x14ac:dyDescent="0.25">
      <c r="A546">
        <v>6972</v>
      </c>
      <c r="B546" t="s">
        <v>349</v>
      </c>
      <c r="C546" t="s">
        <v>293</v>
      </c>
      <c r="D546" t="s">
        <v>303</v>
      </c>
      <c r="E546">
        <v>60</v>
      </c>
      <c r="F546" t="s">
        <v>23</v>
      </c>
      <c r="H546">
        <v>0</v>
      </c>
      <c r="I546">
        <v>3</v>
      </c>
      <c r="K546">
        <v>9</v>
      </c>
      <c r="L546" t="b">
        <v>0</v>
      </c>
      <c r="N546" t="b">
        <v>0</v>
      </c>
      <c r="O546" t="b">
        <v>0</v>
      </c>
      <c r="T546" t="s">
        <v>281</v>
      </c>
    </row>
    <row r="547" spans="1:20" hidden="1" x14ac:dyDescent="0.25">
      <c r="A547">
        <v>6973</v>
      </c>
      <c r="B547" t="s">
        <v>349</v>
      </c>
      <c r="C547" t="s">
        <v>293</v>
      </c>
      <c r="D547" t="s">
        <v>304</v>
      </c>
      <c r="E547">
        <v>60</v>
      </c>
      <c r="F547" t="s">
        <v>23</v>
      </c>
      <c r="H547">
        <v>0</v>
      </c>
      <c r="I547">
        <v>3</v>
      </c>
      <c r="K547">
        <v>10</v>
      </c>
      <c r="L547" t="b">
        <v>0</v>
      </c>
      <c r="N547" t="b">
        <v>0</v>
      </c>
      <c r="O547" t="b">
        <v>0</v>
      </c>
      <c r="T547" t="s">
        <v>281</v>
      </c>
    </row>
    <row r="548" spans="1:20" hidden="1" x14ac:dyDescent="0.25">
      <c r="A548">
        <v>6974</v>
      </c>
      <c r="B548" t="s">
        <v>349</v>
      </c>
      <c r="C548" t="s">
        <v>293</v>
      </c>
      <c r="D548" t="s">
        <v>305</v>
      </c>
      <c r="E548">
        <v>60</v>
      </c>
      <c r="F548" t="s">
        <v>23</v>
      </c>
      <c r="H548">
        <v>0</v>
      </c>
      <c r="I548">
        <v>3</v>
      </c>
      <c r="K548">
        <v>11</v>
      </c>
      <c r="L548" t="b">
        <v>0</v>
      </c>
      <c r="N548" t="b">
        <v>0</v>
      </c>
      <c r="O548" t="b">
        <v>0</v>
      </c>
      <c r="T548" t="s">
        <v>281</v>
      </c>
    </row>
    <row r="549" spans="1:20" hidden="1" x14ac:dyDescent="0.25">
      <c r="A549">
        <v>6975</v>
      </c>
      <c r="B549" t="s">
        <v>349</v>
      </c>
      <c r="C549" t="s">
        <v>264</v>
      </c>
      <c r="D549" t="s">
        <v>265</v>
      </c>
      <c r="E549">
        <v>0</v>
      </c>
      <c r="H549">
        <v>0</v>
      </c>
      <c r="I549">
        <v>0</v>
      </c>
      <c r="K549">
        <v>0</v>
      </c>
      <c r="L549" t="b">
        <v>1</v>
      </c>
      <c r="N549" t="b">
        <v>0</v>
      </c>
      <c r="O549" t="b">
        <v>0</v>
      </c>
      <c r="T549" t="s">
        <v>281</v>
      </c>
    </row>
    <row r="550" spans="1:20" hidden="1" x14ac:dyDescent="0.25">
      <c r="A550">
        <v>6976</v>
      </c>
      <c r="B550" t="s">
        <v>349</v>
      </c>
      <c r="C550" t="s">
        <v>306</v>
      </c>
      <c r="D550" t="s">
        <v>350</v>
      </c>
      <c r="E550">
        <v>29</v>
      </c>
      <c r="F550" t="s">
        <v>23</v>
      </c>
      <c r="H550">
        <v>0</v>
      </c>
      <c r="I550">
        <v>0</v>
      </c>
      <c r="K550">
        <v>1</v>
      </c>
      <c r="L550" t="b">
        <v>0</v>
      </c>
      <c r="N550" t="b">
        <v>0</v>
      </c>
      <c r="O550" t="b">
        <v>0</v>
      </c>
      <c r="T550" t="s">
        <v>281</v>
      </c>
    </row>
    <row r="551" spans="1:20" hidden="1" x14ac:dyDescent="0.25">
      <c r="A551">
        <v>6977</v>
      </c>
      <c r="B551" t="s">
        <v>349</v>
      </c>
      <c r="C551" t="s">
        <v>308</v>
      </c>
      <c r="D551" t="s">
        <v>309</v>
      </c>
      <c r="E551">
        <v>0</v>
      </c>
      <c r="H551">
        <v>0</v>
      </c>
      <c r="I551">
        <v>0</v>
      </c>
      <c r="K551">
        <v>0</v>
      </c>
      <c r="L551" t="b">
        <v>1</v>
      </c>
      <c r="N551" t="b">
        <v>0</v>
      </c>
      <c r="O551" t="b">
        <v>0</v>
      </c>
      <c r="T551" t="s">
        <v>281</v>
      </c>
    </row>
    <row r="552" spans="1:20" hidden="1" x14ac:dyDescent="0.25">
      <c r="A552">
        <v>6978</v>
      </c>
      <c r="B552" t="s">
        <v>349</v>
      </c>
      <c r="C552" t="s">
        <v>306</v>
      </c>
      <c r="D552" t="s">
        <v>172</v>
      </c>
      <c r="E552">
        <v>20</v>
      </c>
      <c r="F552" t="s">
        <v>23</v>
      </c>
      <c r="H552">
        <v>0</v>
      </c>
      <c r="I552">
        <v>0</v>
      </c>
      <c r="K552">
        <v>2</v>
      </c>
      <c r="L552" t="b">
        <v>0</v>
      </c>
      <c r="N552" t="b">
        <v>0</v>
      </c>
      <c r="O552" t="b">
        <v>0</v>
      </c>
      <c r="T552" t="s">
        <v>281</v>
      </c>
    </row>
    <row r="553" spans="1:20" hidden="1" x14ac:dyDescent="0.25">
      <c r="A553">
        <v>6979</v>
      </c>
      <c r="B553" t="s">
        <v>349</v>
      </c>
      <c r="C553" t="s">
        <v>306</v>
      </c>
      <c r="D553" t="s">
        <v>310</v>
      </c>
      <c r="E553">
        <v>25</v>
      </c>
      <c r="F553" t="s">
        <v>23</v>
      </c>
      <c r="H553">
        <v>0</v>
      </c>
      <c r="I553">
        <v>0</v>
      </c>
      <c r="K553">
        <v>3</v>
      </c>
      <c r="L553" t="b">
        <v>0</v>
      </c>
      <c r="N553" t="b">
        <v>0</v>
      </c>
      <c r="O553" t="b">
        <v>0</v>
      </c>
      <c r="T553" t="s">
        <v>281</v>
      </c>
    </row>
    <row r="554" spans="1:20" hidden="1" x14ac:dyDescent="0.25">
      <c r="A554">
        <v>210370</v>
      </c>
      <c r="B554" t="s">
        <v>349</v>
      </c>
      <c r="C554" t="s">
        <v>47</v>
      </c>
      <c r="D554" t="s">
        <v>312</v>
      </c>
      <c r="E554">
        <v>0</v>
      </c>
      <c r="H554">
        <v>0</v>
      </c>
      <c r="I554">
        <v>0</v>
      </c>
      <c r="K554">
        <v>7</v>
      </c>
      <c r="L554" t="b">
        <v>1</v>
      </c>
      <c r="N554" t="b">
        <v>0</v>
      </c>
      <c r="O554" t="b">
        <v>0</v>
      </c>
      <c r="T554" t="s">
        <v>281</v>
      </c>
    </row>
    <row r="555" spans="1:20" hidden="1" x14ac:dyDescent="0.25">
      <c r="A555">
        <v>211147</v>
      </c>
      <c r="B555" t="s">
        <v>349</v>
      </c>
      <c r="C555" t="s">
        <v>306</v>
      </c>
      <c r="D555" t="s">
        <v>326</v>
      </c>
      <c r="E555">
        <v>27</v>
      </c>
      <c r="F555" t="s">
        <v>23</v>
      </c>
      <c r="H555">
        <v>0</v>
      </c>
      <c r="I555">
        <v>0</v>
      </c>
      <c r="K555">
        <v>0</v>
      </c>
      <c r="L555" t="b">
        <v>0</v>
      </c>
      <c r="N555" t="b">
        <v>0</v>
      </c>
      <c r="O555" t="b">
        <v>0</v>
      </c>
      <c r="T555" t="s">
        <v>281</v>
      </c>
    </row>
    <row r="556" spans="1:20" hidden="1" x14ac:dyDescent="0.25">
      <c r="A556">
        <v>211148</v>
      </c>
      <c r="B556" t="s">
        <v>349</v>
      </c>
      <c r="C556" t="s">
        <v>306</v>
      </c>
      <c r="D556" t="s">
        <v>327</v>
      </c>
      <c r="E556">
        <v>60</v>
      </c>
      <c r="F556" t="s">
        <v>23</v>
      </c>
      <c r="H556">
        <v>0</v>
      </c>
      <c r="I556">
        <v>0</v>
      </c>
      <c r="K556">
        <v>0</v>
      </c>
      <c r="L556" t="b">
        <v>0</v>
      </c>
      <c r="N556" t="b">
        <v>0</v>
      </c>
      <c r="O556" t="b">
        <v>0</v>
      </c>
      <c r="T556" t="s">
        <v>281</v>
      </c>
    </row>
    <row r="557" spans="1:20" hidden="1" x14ac:dyDescent="0.25">
      <c r="A557">
        <v>211149</v>
      </c>
      <c r="B557" t="s">
        <v>349</v>
      </c>
      <c r="C557" t="s">
        <v>306</v>
      </c>
      <c r="D557" t="s">
        <v>328</v>
      </c>
      <c r="E557">
        <v>18</v>
      </c>
      <c r="F557" t="s">
        <v>23</v>
      </c>
      <c r="H557">
        <v>0</v>
      </c>
      <c r="I557">
        <v>0</v>
      </c>
      <c r="K557">
        <v>0</v>
      </c>
      <c r="L557" t="b">
        <v>0</v>
      </c>
      <c r="N557" t="b">
        <v>0</v>
      </c>
      <c r="O557" t="b">
        <v>0</v>
      </c>
      <c r="T557" t="s">
        <v>281</v>
      </c>
    </row>
    <row r="558" spans="1:20" hidden="1" x14ac:dyDescent="0.25">
      <c r="A558">
        <v>211150</v>
      </c>
      <c r="B558" t="s">
        <v>349</v>
      </c>
      <c r="C558" t="s">
        <v>306</v>
      </c>
      <c r="D558" t="s">
        <v>329</v>
      </c>
      <c r="E558">
        <v>30</v>
      </c>
      <c r="F558" t="s">
        <v>23</v>
      </c>
      <c r="H558">
        <v>0</v>
      </c>
      <c r="I558">
        <v>0</v>
      </c>
      <c r="K558">
        <v>0</v>
      </c>
      <c r="L558" t="b">
        <v>0</v>
      </c>
      <c r="N558" t="b">
        <v>0</v>
      </c>
      <c r="O558" t="b">
        <v>0</v>
      </c>
      <c r="T558" t="s">
        <v>281</v>
      </c>
    </row>
    <row r="559" spans="1:20" hidden="1" x14ac:dyDescent="0.25">
      <c r="A559">
        <v>211151</v>
      </c>
      <c r="B559" t="s">
        <v>349</v>
      </c>
      <c r="C559" t="s">
        <v>306</v>
      </c>
      <c r="D559" t="s">
        <v>330</v>
      </c>
      <c r="E559">
        <v>40</v>
      </c>
      <c r="F559" t="s">
        <v>23</v>
      </c>
      <c r="H559">
        <v>0</v>
      </c>
      <c r="I559">
        <v>0</v>
      </c>
      <c r="K559">
        <v>0</v>
      </c>
      <c r="L559" t="b">
        <v>0</v>
      </c>
      <c r="N559" t="b">
        <v>0</v>
      </c>
      <c r="O559" t="b">
        <v>0</v>
      </c>
      <c r="T559" t="s">
        <v>281</v>
      </c>
    </row>
    <row r="560" spans="1:20" hidden="1" x14ac:dyDescent="0.25">
      <c r="A560">
        <v>211152</v>
      </c>
      <c r="B560" t="s">
        <v>349</v>
      </c>
      <c r="C560" t="s">
        <v>323</v>
      </c>
      <c r="D560" t="s">
        <v>351</v>
      </c>
      <c r="E560">
        <v>0</v>
      </c>
      <c r="H560">
        <v>0</v>
      </c>
      <c r="I560">
        <v>0</v>
      </c>
      <c r="K560">
        <v>0</v>
      </c>
      <c r="L560" t="b">
        <v>0</v>
      </c>
      <c r="N560" t="b">
        <v>0</v>
      </c>
      <c r="O560" t="b">
        <v>0</v>
      </c>
      <c r="T560" t="s">
        <v>281</v>
      </c>
    </row>
    <row r="561" spans="1:20" hidden="1" x14ac:dyDescent="0.25">
      <c r="A561">
        <v>211153</v>
      </c>
      <c r="B561" t="s">
        <v>349</v>
      </c>
      <c r="C561" t="s">
        <v>323</v>
      </c>
      <c r="D561" t="s">
        <v>325</v>
      </c>
      <c r="E561">
        <v>0</v>
      </c>
      <c r="H561">
        <v>0</v>
      </c>
      <c r="I561">
        <v>0</v>
      </c>
      <c r="K561">
        <v>3</v>
      </c>
      <c r="L561" t="b">
        <v>0</v>
      </c>
      <c r="N561" t="b">
        <v>0</v>
      </c>
      <c r="O561" t="b">
        <v>0</v>
      </c>
      <c r="T561" t="s">
        <v>281</v>
      </c>
    </row>
    <row r="562" spans="1:20" hidden="1" x14ac:dyDescent="0.25">
      <c r="A562">
        <v>211268</v>
      </c>
      <c r="B562" t="s">
        <v>349</v>
      </c>
      <c r="C562" t="s">
        <v>323</v>
      </c>
      <c r="D562" t="s">
        <v>331</v>
      </c>
      <c r="E562">
        <v>0</v>
      </c>
      <c r="H562">
        <v>0</v>
      </c>
      <c r="I562">
        <v>0</v>
      </c>
      <c r="K562">
        <v>1</v>
      </c>
      <c r="L562" t="b">
        <v>0</v>
      </c>
      <c r="N562" t="b">
        <v>0</v>
      </c>
      <c r="O562" t="b">
        <v>0</v>
      </c>
      <c r="T562" t="s">
        <v>281</v>
      </c>
    </row>
    <row r="563" spans="1:20" hidden="1" x14ac:dyDescent="0.25">
      <c r="A563">
        <v>211269</v>
      </c>
      <c r="B563" t="s">
        <v>349</v>
      </c>
      <c r="C563" t="s">
        <v>323</v>
      </c>
      <c r="D563" t="s">
        <v>332</v>
      </c>
      <c r="E563">
        <v>0</v>
      </c>
      <c r="H563">
        <v>0</v>
      </c>
      <c r="I563">
        <v>0</v>
      </c>
      <c r="K563">
        <v>2</v>
      </c>
      <c r="L563" t="b">
        <v>0</v>
      </c>
      <c r="N563" t="b">
        <v>0</v>
      </c>
      <c r="O563" t="b">
        <v>0</v>
      </c>
      <c r="T563" t="s">
        <v>281</v>
      </c>
    </row>
    <row r="564" spans="1:20" hidden="1" x14ac:dyDescent="0.25">
      <c r="A564">
        <v>211435</v>
      </c>
      <c r="B564" t="s">
        <v>349</v>
      </c>
      <c r="C564" t="s">
        <v>306</v>
      </c>
      <c r="D564" t="s">
        <v>316</v>
      </c>
      <c r="E564">
        <v>150</v>
      </c>
      <c r="F564" t="s">
        <v>23</v>
      </c>
      <c r="H564">
        <v>0</v>
      </c>
      <c r="I564">
        <v>0</v>
      </c>
      <c r="K564">
        <v>0</v>
      </c>
      <c r="L564" t="b">
        <v>0</v>
      </c>
      <c r="N564" t="b">
        <v>0</v>
      </c>
      <c r="O564" t="b">
        <v>0</v>
      </c>
      <c r="T564" t="s">
        <v>281</v>
      </c>
    </row>
    <row r="565" spans="1:20" hidden="1" x14ac:dyDescent="0.25">
      <c r="A565">
        <v>6985</v>
      </c>
      <c r="B565" t="s">
        <v>352</v>
      </c>
      <c r="C565" t="s">
        <v>47</v>
      </c>
      <c r="D565" t="s">
        <v>345</v>
      </c>
      <c r="E565">
        <v>0</v>
      </c>
      <c r="H565">
        <v>0</v>
      </c>
      <c r="I565">
        <v>0</v>
      </c>
      <c r="K565">
        <v>0</v>
      </c>
      <c r="L565" t="b">
        <v>0</v>
      </c>
      <c r="N565" t="b">
        <v>0</v>
      </c>
      <c r="O565" t="b">
        <v>0</v>
      </c>
      <c r="T565" t="s">
        <v>281</v>
      </c>
    </row>
    <row r="566" spans="1:20" hidden="1" x14ac:dyDescent="0.25">
      <c r="A566">
        <v>6986</v>
      </c>
      <c r="B566" t="s">
        <v>352</v>
      </c>
      <c r="C566" t="s">
        <v>47</v>
      </c>
      <c r="D566" t="s">
        <v>282</v>
      </c>
      <c r="E566">
        <v>0</v>
      </c>
      <c r="H566">
        <v>0</v>
      </c>
      <c r="I566">
        <v>0</v>
      </c>
      <c r="K566">
        <v>2</v>
      </c>
      <c r="L566" t="b">
        <v>0</v>
      </c>
      <c r="N566" t="b">
        <v>0</v>
      </c>
      <c r="O566" t="b">
        <v>0</v>
      </c>
      <c r="T566" t="s">
        <v>281</v>
      </c>
    </row>
    <row r="567" spans="1:20" hidden="1" x14ac:dyDescent="0.25">
      <c r="A567">
        <v>6987</v>
      </c>
      <c r="B567" t="s">
        <v>352</v>
      </c>
      <c r="C567" t="s">
        <v>47</v>
      </c>
      <c r="D567" t="s">
        <v>283</v>
      </c>
      <c r="E567">
        <v>0</v>
      </c>
      <c r="H567">
        <v>0</v>
      </c>
      <c r="I567">
        <v>0</v>
      </c>
      <c r="K567">
        <v>1</v>
      </c>
      <c r="L567" t="b">
        <v>0</v>
      </c>
      <c r="N567" t="b">
        <v>0</v>
      </c>
      <c r="O567" t="b">
        <v>0</v>
      </c>
      <c r="T567" t="s">
        <v>281</v>
      </c>
    </row>
    <row r="568" spans="1:20" hidden="1" x14ac:dyDescent="0.25">
      <c r="A568">
        <v>6988</v>
      </c>
      <c r="B568" t="s">
        <v>352</v>
      </c>
      <c r="C568" t="s">
        <v>47</v>
      </c>
      <c r="D568" t="s">
        <v>284</v>
      </c>
      <c r="E568">
        <v>0</v>
      </c>
      <c r="H568">
        <v>0</v>
      </c>
      <c r="I568">
        <v>0</v>
      </c>
      <c r="K568">
        <v>3</v>
      </c>
      <c r="L568" t="b">
        <v>0</v>
      </c>
      <c r="N568" t="b">
        <v>0</v>
      </c>
      <c r="O568" t="b">
        <v>0</v>
      </c>
      <c r="T568" t="s">
        <v>281</v>
      </c>
    </row>
    <row r="569" spans="1:20" hidden="1" x14ac:dyDescent="0.25">
      <c r="A569">
        <v>6989</v>
      </c>
      <c r="B569" t="s">
        <v>352</v>
      </c>
      <c r="C569" t="s">
        <v>47</v>
      </c>
      <c r="D569" t="s">
        <v>285</v>
      </c>
      <c r="E569">
        <v>0</v>
      </c>
      <c r="H569">
        <v>0</v>
      </c>
      <c r="I569">
        <v>0</v>
      </c>
      <c r="K569">
        <v>4</v>
      </c>
      <c r="L569" t="b">
        <v>0</v>
      </c>
      <c r="N569" t="b">
        <v>0</v>
      </c>
      <c r="O569" t="b">
        <v>0</v>
      </c>
      <c r="T569" t="s">
        <v>281</v>
      </c>
    </row>
    <row r="570" spans="1:20" hidden="1" x14ac:dyDescent="0.25">
      <c r="A570">
        <v>6990</v>
      </c>
      <c r="B570" t="s">
        <v>352</v>
      </c>
      <c r="C570" t="s">
        <v>53</v>
      </c>
      <c r="D570" t="s">
        <v>286</v>
      </c>
      <c r="E570">
        <v>0</v>
      </c>
      <c r="H570">
        <v>0</v>
      </c>
      <c r="I570">
        <v>0</v>
      </c>
      <c r="K570">
        <v>0</v>
      </c>
      <c r="L570" t="b">
        <v>0</v>
      </c>
      <c r="N570" t="b">
        <v>0</v>
      </c>
      <c r="O570" t="b">
        <v>0</v>
      </c>
      <c r="T570" t="s">
        <v>281</v>
      </c>
    </row>
    <row r="571" spans="1:20" hidden="1" x14ac:dyDescent="0.25">
      <c r="A571">
        <v>6991</v>
      </c>
      <c r="B571" t="s">
        <v>352</v>
      </c>
      <c r="C571" t="s">
        <v>53</v>
      </c>
      <c r="D571" t="s">
        <v>315</v>
      </c>
      <c r="E571">
        <v>55</v>
      </c>
      <c r="F571" t="s">
        <v>23</v>
      </c>
      <c r="H571">
        <v>0</v>
      </c>
      <c r="I571">
        <v>0</v>
      </c>
      <c r="K571">
        <v>1</v>
      </c>
      <c r="L571" t="b">
        <v>0</v>
      </c>
      <c r="N571" t="b">
        <v>0</v>
      </c>
      <c r="O571" t="b">
        <v>0</v>
      </c>
      <c r="T571" t="s">
        <v>281</v>
      </c>
    </row>
    <row r="572" spans="1:20" hidden="1" x14ac:dyDescent="0.25">
      <c r="A572">
        <v>6992</v>
      </c>
      <c r="B572" t="s">
        <v>352</v>
      </c>
      <c r="C572" t="s">
        <v>53</v>
      </c>
      <c r="D572" t="s">
        <v>288</v>
      </c>
      <c r="E572">
        <v>239</v>
      </c>
      <c r="F572" t="s">
        <v>23</v>
      </c>
      <c r="H572">
        <v>0</v>
      </c>
      <c r="I572">
        <v>0</v>
      </c>
      <c r="K572">
        <v>2</v>
      </c>
      <c r="L572" t="b">
        <v>0</v>
      </c>
      <c r="N572" t="b">
        <v>0</v>
      </c>
      <c r="O572" t="b">
        <v>0</v>
      </c>
      <c r="T572" t="s">
        <v>281</v>
      </c>
    </row>
    <row r="573" spans="1:20" hidden="1" x14ac:dyDescent="0.25">
      <c r="A573">
        <v>6993</v>
      </c>
      <c r="B573" t="s">
        <v>352</v>
      </c>
      <c r="C573" t="s">
        <v>289</v>
      </c>
      <c r="D573" t="s">
        <v>346</v>
      </c>
      <c r="E573">
        <v>0</v>
      </c>
      <c r="H573">
        <v>0</v>
      </c>
      <c r="I573">
        <v>0</v>
      </c>
      <c r="K573">
        <v>0</v>
      </c>
      <c r="L573" t="b">
        <v>1</v>
      </c>
      <c r="N573" t="b">
        <v>0</v>
      </c>
      <c r="O573" t="b">
        <v>0</v>
      </c>
      <c r="T573" t="s">
        <v>281</v>
      </c>
    </row>
    <row r="574" spans="1:20" hidden="1" x14ac:dyDescent="0.25">
      <c r="A574">
        <v>6994</v>
      </c>
      <c r="B574" t="s">
        <v>352</v>
      </c>
      <c r="C574" t="s">
        <v>289</v>
      </c>
      <c r="D574" t="s">
        <v>291</v>
      </c>
      <c r="E574">
        <v>49</v>
      </c>
      <c r="F574" t="s">
        <v>23</v>
      </c>
      <c r="H574">
        <v>0</v>
      </c>
      <c r="I574">
        <v>0</v>
      </c>
      <c r="K574">
        <v>1</v>
      </c>
      <c r="L574" t="b">
        <v>1</v>
      </c>
      <c r="N574" t="b">
        <v>0</v>
      </c>
      <c r="O574" t="b">
        <v>0</v>
      </c>
      <c r="T574" t="s">
        <v>281</v>
      </c>
    </row>
    <row r="575" spans="1:20" hidden="1" x14ac:dyDescent="0.25">
      <c r="A575">
        <v>6995</v>
      </c>
      <c r="B575" t="s">
        <v>352</v>
      </c>
      <c r="C575" t="s">
        <v>289</v>
      </c>
      <c r="D575" t="s">
        <v>353</v>
      </c>
      <c r="E575">
        <v>89.95</v>
      </c>
      <c r="F575" t="s">
        <v>23</v>
      </c>
      <c r="H575">
        <v>0</v>
      </c>
      <c r="I575">
        <v>0</v>
      </c>
      <c r="K575">
        <v>2</v>
      </c>
      <c r="L575" t="b">
        <v>1</v>
      </c>
      <c r="N575" t="b">
        <v>0</v>
      </c>
      <c r="O575" t="b">
        <v>0</v>
      </c>
      <c r="T575" t="s">
        <v>281</v>
      </c>
    </row>
    <row r="576" spans="1:20" hidden="1" x14ac:dyDescent="0.25">
      <c r="A576">
        <v>6996</v>
      </c>
      <c r="B576" t="s">
        <v>352</v>
      </c>
      <c r="C576" t="s">
        <v>293</v>
      </c>
      <c r="D576" t="s">
        <v>295</v>
      </c>
      <c r="E576">
        <v>0</v>
      </c>
      <c r="H576">
        <v>0</v>
      </c>
      <c r="I576">
        <v>0</v>
      </c>
      <c r="K576">
        <v>1</v>
      </c>
      <c r="L576" t="b">
        <v>0</v>
      </c>
      <c r="N576" t="b">
        <v>0</v>
      </c>
      <c r="O576" t="b">
        <v>0</v>
      </c>
      <c r="T576" t="s">
        <v>281</v>
      </c>
    </row>
    <row r="577" spans="1:20" hidden="1" x14ac:dyDescent="0.25">
      <c r="A577">
        <v>6997</v>
      </c>
      <c r="B577" t="s">
        <v>352</v>
      </c>
      <c r="C577" t="s">
        <v>293</v>
      </c>
      <c r="D577" t="s">
        <v>294</v>
      </c>
      <c r="E577">
        <v>0</v>
      </c>
      <c r="H577">
        <v>0</v>
      </c>
      <c r="I577">
        <v>0</v>
      </c>
      <c r="K577">
        <v>1</v>
      </c>
      <c r="L577" t="b">
        <v>0</v>
      </c>
      <c r="N577" t="b">
        <v>0</v>
      </c>
      <c r="O577" t="b">
        <v>0</v>
      </c>
      <c r="T577" t="s">
        <v>281</v>
      </c>
    </row>
    <row r="578" spans="1:20" hidden="1" x14ac:dyDescent="0.25">
      <c r="A578">
        <v>6998</v>
      </c>
      <c r="B578" t="s">
        <v>352</v>
      </c>
      <c r="C578" t="s">
        <v>293</v>
      </c>
      <c r="D578" t="s">
        <v>296</v>
      </c>
      <c r="E578">
        <v>0</v>
      </c>
      <c r="H578">
        <v>0</v>
      </c>
      <c r="I578">
        <v>0</v>
      </c>
      <c r="K578">
        <v>2</v>
      </c>
      <c r="L578" t="b">
        <v>0</v>
      </c>
      <c r="N578" t="b">
        <v>0</v>
      </c>
      <c r="O578" t="b">
        <v>0</v>
      </c>
      <c r="T578" t="s">
        <v>281</v>
      </c>
    </row>
    <row r="579" spans="1:20" hidden="1" x14ac:dyDescent="0.25">
      <c r="A579">
        <v>6999</v>
      </c>
      <c r="B579" t="s">
        <v>352</v>
      </c>
      <c r="C579" t="s">
        <v>293</v>
      </c>
      <c r="D579" t="s">
        <v>297</v>
      </c>
      <c r="E579">
        <v>0</v>
      </c>
      <c r="H579">
        <v>0</v>
      </c>
      <c r="I579">
        <v>0</v>
      </c>
      <c r="K579">
        <v>3</v>
      </c>
      <c r="L579" t="b">
        <v>0</v>
      </c>
      <c r="N579" t="b">
        <v>0</v>
      </c>
      <c r="O579" t="b">
        <v>0</v>
      </c>
      <c r="T579" t="s">
        <v>281</v>
      </c>
    </row>
    <row r="580" spans="1:20" hidden="1" x14ac:dyDescent="0.25">
      <c r="A580">
        <v>7000</v>
      </c>
      <c r="B580" t="s">
        <v>352</v>
      </c>
      <c r="C580" t="s">
        <v>293</v>
      </c>
      <c r="D580" t="s">
        <v>298</v>
      </c>
      <c r="E580">
        <v>0</v>
      </c>
      <c r="H580">
        <v>0</v>
      </c>
      <c r="I580">
        <v>0</v>
      </c>
      <c r="K580">
        <v>4</v>
      </c>
      <c r="L580" t="b">
        <v>0</v>
      </c>
      <c r="N580" t="b">
        <v>0</v>
      </c>
      <c r="O580" t="b">
        <v>0</v>
      </c>
      <c r="T580" t="s">
        <v>281</v>
      </c>
    </row>
    <row r="581" spans="1:20" hidden="1" x14ac:dyDescent="0.25">
      <c r="A581">
        <v>7001</v>
      </c>
      <c r="B581" t="s">
        <v>352</v>
      </c>
      <c r="C581" t="s">
        <v>293</v>
      </c>
      <c r="D581" t="s">
        <v>299</v>
      </c>
      <c r="E581">
        <v>0</v>
      </c>
      <c r="H581">
        <v>0</v>
      </c>
      <c r="I581">
        <v>0</v>
      </c>
      <c r="K581">
        <v>5</v>
      </c>
      <c r="L581" t="b">
        <v>0</v>
      </c>
      <c r="N581" t="b">
        <v>0</v>
      </c>
      <c r="O581" t="b">
        <v>0</v>
      </c>
      <c r="T581" t="s">
        <v>281</v>
      </c>
    </row>
    <row r="582" spans="1:20" hidden="1" x14ac:dyDescent="0.25">
      <c r="A582">
        <v>7002</v>
      </c>
      <c r="B582" t="s">
        <v>352</v>
      </c>
      <c r="C582" t="s">
        <v>293</v>
      </c>
      <c r="D582" t="s">
        <v>300</v>
      </c>
      <c r="E582">
        <v>0</v>
      </c>
      <c r="H582">
        <v>0</v>
      </c>
      <c r="I582">
        <v>0</v>
      </c>
      <c r="K582">
        <v>6</v>
      </c>
      <c r="L582" t="b">
        <v>0</v>
      </c>
      <c r="N582" t="b">
        <v>0</v>
      </c>
      <c r="O582" t="b">
        <v>0</v>
      </c>
      <c r="T582" t="s">
        <v>281</v>
      </c>
    </row>
    <row r="583" spans="1:20" hidden="1" x14ac:dyDescent="0.25">
      <c r="A583">
        <v>7003</v>
      </c>
      <c r="B583" t="s">
        <v>352</v>
      </c>
      <c r="C583" t="s">
        <v>293</v>
      </c>
      <c r="D583" t="s">
        <v>301</v>
      </c>
      <c r="E583">
        <v>0</v>
      </c>
      <c r="H583">
        <v>0</v>
      </c>
      <c r="I583">
        <v>0</v>
      </c>
      <c r="K583">
        <v>0</v>
      </c>
      <c r="L583" t="b">
        <v>0</v>
      </c>
      <c r="N583" t="b">
        <v>0</v>
      </c>
      <c r="O583" t="b">
        <v>0</v>
      </c>
      <c r="T583" t="s">
        <v>281</v>
      </c>
    </row>
    <row r="584" spans="1:20" hidden="1" x14ac:dyDescent="0.25">
      <c r="A584">
        <v>7004</v>
      </c>
      <c r="B584" t="s">
        <v>352</v>
      </c>
      <c r="C584" t="s">
        <v>293</v>
      </c>
      <c r="D584" t="s">
        <v>302</v>
      </c>
      <c r="E584">
        <v>60</v>
      </c>
      <c r="F584" t="s">
        <v>23</v>
      </c>
      <c r="H584">
        <v>0</v>
      </c>
      <c r="I584">
        <v>3</v>
      </c>
      <c r="K584">
        <v>8</v>
      </c>
      <c r="L584" t="b">
        <v>0</v>
      </c>
      <c r="N584" t="b">
        <v>0</v>
      </c>
      <c r="O584" t="b">
        <v>0</v>
      </c>
      <c r="T584" t="s">
        <v>281</v>
      </c>
    </row>
    <row r="585" spans="1:20" hidden="1" x14ac:dyDescent="0.25">
      <c r="A585">
        <v>7005</v>
      </c>
      <c r="B585" t="s">
        <v>352</v>
      </c>
      <c r="C585" t="s">
        <v>293</v>
      </c>
      <c r="D585" t="s">
        <v>303</v>
      </c>
      <c r="E585">
        <v>60</v>
      </c>
      <c r="F585" t="s">
        <v>23</v>
      </c>
      <c r="H585">
        <v>0</v>
      </c>
      <c r="I585">
        <v>3</v>
      </c>
      <c r="K585">
        <v>9</v>
      </c>
      <c r="L585" t="b">
        <v>0</v>
      </c>
      <c r="N585" t="b">
        <v>0</v>
      </c>
      <c r="O585" t="b">
        <v>0</v>
      </c>
      <c r="T585" t="s">
        <v>281</v>
      </c>
    </row>
    <row r="586" spans="1:20" hidden="1" x14ac:dyDescent="0.25">
      <c r="A586">
        <v>7006</v>
      </c>
      <c r="B586" t="s">
        <v>352</v>
      </c>
      <c r="C586" t="s">
        <v>293</v>
      </c>
      <c r="D586" t="s">
        <v>304</v>
      </c>
      <c r="E586">
        <v>60</v>
      </c>
      <c r="F586" t="s">
        <v>23</v>
      </c>
      <c r="H586">
        <v>0</v>
      </c>
      <c r="I586">
        <v>3</v>
      </c>
      <c r="K586">
        <v>10</v>
      </c>
      <c r="L586" t="b">
        <v>0</v>
      </c>
      <c r="N586" t="b">
        <v>0</v>
      </c>
      <c r="O586" t="b">
        <v>0</v>
      </c>
      <c r="T586" t="s">
        <v>281</v>
      </c>
    </row>
    <row r="587" spans="1:20" hidden="1" x14ac:dyDescent="0.25">
      <c r="A587">
        <v>7007</v>
      </c>
      <c r="B587" t="s">
        <v>352</v>
      </c>
      <c r="C587" t="s">
        <v>293</v>
      </c>
      <c r="D587" t="s">
        <v>305</v>
      </c>
      <c r="E587">
        <v>60</v>
      </c>
      <c r="F587" t="s">
        <v>23</v>
      </c>
      <c r="H587">
        <v>0</v>
      </c>
      <c r="I587">
        <v>3</v>
      </c>
      <c r="K587">
        <v>11</v>
      </c>
      <c r="L587" t="b">
        <v>0</v>
      </c>
      <c r="N587" t="b">
        <v>0</v>
      </c>
      <c r="O587" t="b">
        <v>0</v>
      </c>
      <c r="T587" t="s">
        <v>281</v>
      </c>
    </row>
    <row r="588" spans="1:20" hidden="1" x14ac:dyDescent="0.25">
      <c r="A588">
        <v>7008</v>
      </c>
      <c r="B588" t="s">
        <v>352</v>
      </c>
      <c r="C588" t="s">
        <v>264</v>
      </c>
      <c r="D588" t="s">
        <v>265</v>
      </c>
      <c r="E588">
        <v>0</v>
      </c>
      <c r="H588">
        <v>0</v>
      </c>
      <c r="I588">
        <v>0</v>
      </c>
      <c r="K588">
        <v>0</v>
      </c>
      <c r="L588" t="b">
        <v>1</v>
      </c>
      <c r="N588" t="b">
        <v>0</v>
      </c>
      <c r="O588" t="b">
        <v>0</v>
      </c>
      <c r="T588" t="s">
        <v>281</v>
      </c>
    </row>
    <row r="589" spans="1:20" hidden="1" x14ac:dyDescent="0.25">
      <c r="A589">
        <v>7009</v>
      </c>
      <c r="B589" t="s">
        <v>352</v>
      </c>
      <c r="C589" t="s">
        <v>306</v>
      </c>
      <c r="D589" t="s">
        <v>350</v>
      </c>
      <c r="E589">
        <v>29</v>
      </c>
      <c r="F589" t="s">
        <v>23</v>
      </c>
      <c r="H589">
        <v>0</v>
      </c>
      <c r="I589">
        <v>0</v>
      </c>
      <c r="K589">
        <v>0</v>
      </c>
      <c r="L589" t="b">
        <v>0</v>
      </c>
      <c r="N589" t="b">
        <v>0</v>
      </c>
      <c r="O589" t="b">
        <v>0</v>
      </c>
      <c r="T589" t="s">
        <v>281</v>
      </c>
    </row>
    <row r="590" spans="1:20" hidden="1" x14ac:dyDescent="0.25">
      <c r="A590">
        <v>7010</v>
      </c>
      <c r="B590" t="s">
        <v>352</v>
      </c>
      <c r="C590" t="s">
        <v>308</v>
      </c>
      <c r="D590" t="s">
        <v>309</v>
      </c>
      <c r="E590">
        <v>0</v>
      </c>
      <c r="H590">
        <v>0</v>
      </c>
      <c r="I590">
        <v>0</v>
      </c>
      <c r="K590">
        <v>0</v>
      </c>
      <c r="L590" t="b">
        <v>1</v>
      </c>
      <c r="N590" t="b">
        <v>0</v>
      </c>
      <c r="O590" t="b">
        <v>0</v>
      </c>
      <c r="T590" t="s">
        <v>281</v>
      </c>
    </row>
    <row r="591" spans="1:20" hidden="1" x14ac:dyDescent="0.25">
      <c r="A591">
        <v>7011</v>
      </c>
      <c r="B591" t="s">
        <v>352</v>
      </c>
      <c r="C591" t="s">
        <v>306</v>
      </c>
      <c r="D591" t="s">
        <v>172</v>
      </c>
      <c r="E591">
        <v>20</v>
      </c>
      <c r="F591" t="s">
        <v>23</v>
      </c>
      <c r="H591">
        <v>0</v>
      </c>
      <c r="I591">
        <v>0</v>
      </c>
      <c r="K591">
        <v>1</v>
      </c>
      <c r="L591" t="b">
        <v>0</v>
      </c>
      <c r="N591" t="b">
        <v>0</v>
      </c>
      <c r="O591" t="b">
        <v>0</v>
      </c>
      <c r="T591" t="s">
        <v>281</v>
      </c>
    </row>
    <row r="592" spans="1:20" hidden="1" x14ac:dyDescent="0.25">
      <c r="A592">
        <v>7012</v>
      </c>
      <c r="B592" t="s">
        <v>352</v>
      </c>
      <c r="C592" t="s">
        <v>306</v>
      </c>
      <c r="D592" t="s">
        <v>310</v>
      </c>
      <c r="E592">
        <v>25</v>
      </c>
      <c r="F592" t="s">
        <v>23</v>
      </c>
      <c r="H592">
        <v>0</v>
      </c>
      <c r="I592">
        <v>0</v>
      </c>
      <c r="K592">
        <v>2</v>
      </c>
      <c r="L592" t="b">
        <v>0</v>
      </c>
      <c r="N592" t="b">
        <v>0</v>
      </c>
      <c r="O592" t="b">
        <v>0</v>
      </c>
      <c r="T592" t="s">
        <v>281</v>
      </c>
    </row>
    <row r="593" spans="1:20" hidden="1" x14ac:dyDescent="0.25">
      <c r="A593">
        <v>211154</v>
      </c>
      <c r="B593" t="s">
        <v>352</v>
      </c>
      <c r="C593" t="s">
        <v>306</v>
      </c>
      <c r="D593" t="s">
        <v>326</v>
      </c>
      <c r="E593">
        <v>27</v>
      </c>
      <c r="F593" t="s">
        <v>23</v>
      </c>
      <c r="H593">
        <v>0</v>
      </c>
      <c r="I593">
        <v>0</v>
      </c>
      <c r="K593">
        <v>0</v>
      </c>
      <c r="L593" t="b">
        <v>0</v>
      </c>
      <c r="N593" t="b">
        <v>0</v>
      </c>
      <c r="O593" t="b">
        <v>0</v>
      </c>
      <c r="T593" t="s">
        <v>281</v>
      </c>
    </row>
    <row r="594" spans="1:20" hidden="1" x14ac:dyDescent="0.25">
      <c r="A594">
        <v>211155</v>
      </c>
      <c r="B594" t="s">
        <v>352</v>
      </c>
      <c r="C594" t="s">
        <v>306</v>
      </c>
      <c r="D594" t="s">
        <v>327</v>
      </c>
      <c r="E594">
        <v>60</v>
      </c>
      <c r="F594" t="s">
        <v>23</v>
      </c>
      <c r="H594">
        <v>0</v>
      </c>
      <c r="I594">
        <v>0</v>
      </c>
      <c r="K594">
        <v>0</v>
      </c>
      <c r="L594" t="b">
        <v>0</v>
      </c>
      <c r="N594" t="b">
        <v>0</v>
      </c>
      <c r="O594" t="b">
        <v>0</v>
      </c>
      <c r="T594" t="s">
        <v>281</v>
      </c>
    </row>
    <row r="595" spans="1:20" hidden="1" x14ac:dyDescent="0.25">
      <c r="A595">
        <v>211156</v>
      </c>
      <c r="B595" t="s">
        <v>352</v>
      </c>
      <c r="C595" t="s">
        <v>306</v>
      </c>
      <c r="D595" t="s">
        <v>328</v>
      </c>
      <c r="E595">
        <v>18</v>
      </c>
      <c r="F595" t="s">
        <v>23</v>
      </c>
      <c r="H595">
        <v>0</v>
      </c>
      <c r="I595">
        <v>0</v>
      </c>
      <c r="K595">
        <v>0</v>
      </c>
      <c r="L595" t="b">
        <v>0</v>
      </c>
      <c r="N595" t="b">
        <v>0</v>
      </c>
      <c r="O595" t="b">
        <v>0</v>
      </c>
      <c r="T595" t="s">
        <v>281</v>
      </c>
    </row>
    <row r="596" spans="1:20" hidden="1" x14ac:dyDescent="0.25">
      <c r="A596">
        <v>211157</v>
      </c>
      <c r="B596" t="s">
        <v>352</v>
      </c>
      <c r="C596" t="s">
        <v>306</v>
      </c>
      <c r="D596" t="s">
        <v>329</v>
      </c>
      <c r="E596">
        <v>30</v>
      </c>
      <c r="F596" t="s">
        <v>23</v>
      </c>
      <c r="H596">
        <v>0</v>
      </c>
      <c r="I596">
        <v>0</v>
      </c>
      <c r="K596">
        <v>0</v>
      </c>
      <c r="L596" t="b">
        <v>0</v>
      </c>
      <c r="N596" t="b">
        <v>0</v>
      </c>
      <c r="O596" t="b">
        <v>0</v>
      </c>
      <c r="T596" t="s">
        <v>281</v>
      </c>
    </row>
    <row r="597" spans="1:20" hidden="1" x14ac:dyDescent="0.25">
      <c r="A597">
        <v>211158</v>
      </c>
      <c r="B597" t="s">
        <v>352</v>
      </c>
      <c r="C597" t="s">
        <v>306</v>
      </c>
      <c r="D597" t="s">
        <v>330</v>
      </c>
      <c r="E597">
        <v>40</v>
      </c>
      <c r="F597" t="s">
        <v>23</v>
      </c>
      <c r="H597">
        <v>0</v>
      </c>
      <c r="I597">
        <v>0</v>
      </c>
      <c r="K597">
        <v>0</v>
      </c>
      <c r="L597" t="b">
        <v>0</v>
      </c>
      <c r="N597" t="b">
        <v>0</v>
      </c>
      <c r="O597" t="b">
        <v>0</v>
      </c>
      <c r="T597" t="s">
        <v>281</v>
      </c>
    </row>
    <row r="598" spans="1:20" hidden="1" x14ac:dyDescent="0.25">
      <c r="A598">
        <v>211159</v>
      </c>
      <c r="B598" t="s">
        <v>352</v>
      </c>
      <c r="C598" t="s">
        <v>323</v>
      </c>
      <c r="D598" t="s">
        <v>324</v>
      </c>
      <c r="E598">
        <v>0</v>
      </c>
      <c r="H598">
        <v>0</v>
      </c>
      <c r="I598">
        <v>0</v>
      </c>
      <c r="K598">
        <v>0</v>
      </c>
      <c r="L598" t="b">
        <v>0</v>
      </c>
      <c r="N598" t="b">
        <v>0</v>
      </c>
      <c r="O598" t="b">
        <v>0</v>
      </c>
      <c r="T598" t="s">
        <v>281</v>
      </c>
    </row>
    <row r="599" spans="1:20" hidden="1" x14ac:dyDescent="0.25">
      <c r="A599">
        <v>211160</v>
      </c>
      <c r="B599" t="s">
        <v>352</v>
      </c>
      <c r="C599" t="s">
        <v>323</v>
      </c>
      <c r="D599" t="s">
        <v>325</v>
      </c>
      <c r="E599">
        <v>0</v>
      </c>
      <c r="H599">
        <v>0</v>
      </c>
      <c r="I599">
        <v>0</v>
      </c>
      <c r="K599">
        <v>3</v>
      </c>
      <c r="L599" t="b">
        <v>0</v>
      </c>
      <c r="N599" t="b">
        <v>0</v>
      </c>
      <c r="O599" t="b">
        <v>0</v>
      </c>
      <c r="T599" t="s">
        <v>281</v>
      </c>
    </row>
    <row r="600" spans="1:20" hidden="1" x14ac:dyDescent="0.25">
      <c r="A600">
        <v>211270</v>
      </c>
      <c r="B600" t="s">
        <v>352</v>
      </c>
      <c r="C600" t="s">
        <v>323</v>
      </c>
      <c r="D600" t="s">
        <v>331</v>
      </c>
      <c r="E600">
        <v>0</v>
      </c>
      <c r="H600">
        <v>0</v>
      </c>
      <c r="I600">
        <v>0</v>
      </c>
      <c r="K600">
        <v>1</v>
      </c>
      <c r="L600" t="b">
        <v>0</v>
      </c>
      <c r="N600" t="b">
        <v>0</v>
      </c>
      <c r="O600" t="b">
        <v>0</v>
      </c>
      <c r="T600" t="s">
        <v>281</v>
      </c>
    </row>
    <row r="601" spans="1:20" hidden="1" x14ac:dyDescent="0.25">
      <c r="A601">
        <v>211271</v>
      </c>
      <c r="B601" t="s">
        <v>352</v>
      </c>
      <c r="C601" t="s">
        <v>323</v>
      </c>
      <c r="D601" t="s">
        <v>332</v>
      </c>
      <c r="E601">
        <v>0</v>
      </c>
      <c r="H601">
        <v>0</v>
      </c>
      <c r="I601">
        <v>0</v>
      </c>
      <c r="K601">
        <v>2</v>
      </c>
      <c r="L601" t="b">
        <v>0</v>
      </c>
      <c r="N601" t="b">
        <v>0</v>
      </c>
      <c r="O601" t="b">
        <v>0</v>
      </c>
      <c r="T601" t="s">
        <v>281</v>
      </c>
    </row>
    <row r="602" spans="1:20" hidden="1" x14ac:dyDescent="0.25">
      <c r="A602">
        <v>211436</v>
      </c>
      <c r="B602" t="s">
        <v>352</v>
      </c>
      <c r="C602" t="s">
        <v>306</v>
      </c>
      <c r="D602" t="s">
        <v>316</v>
      </c>
      <c r="E602">
        <v>150</v>
      </c>
      <c r="F602" t="s">
        <v>23</v>
      </c>
      <c r="H602">
        <v>0</v>
      </c>
      <c r="I602">
        <v>0</v>
      </c>
      <c r="K602">
        <v>4</v>
      </c>
      <c r="L602" t="b">
        <v>0</v>
      </c>
      <c r="N602" t="b">
        <v>0</v>
      </c>
      <c r="O602" t="b">
        <v>0</v>
      </c>
      <c r="T602" t="s">
        <v>281</v>
      </c>
    </row>
    <row r="603" spans="1:20" hidden="1" x14ac:dyDescent="0.25">
      <c r="A603">
        <v>7013</v>
      </c>
      <c r="B603" t="s">
        <v>354</v>
      </c>
      <c r="C603" t="s">
        <v>47</v>
      </c>
      <c r="D603" t="s">
        <v>318</v>
      </c>
      <c r="E603">
        <v>350</v>
      </c>
      <c r="F603" t="s">
        <v>23</v>
      </c>
      <c r="H603">
        <v>0</v>
      </c>
      <c r="I603">
        <v>0</v>
      </c>
      <c r="K603">
        <v>4</v>
      </c>
      <c r="L603" t="b">
        <v>0</v>
      </c>
      <c r="N603" t="b">
        <v>0</v>
      </c>
      <c r="O603" t="b">
        <v>0</v>
      </c>
      <c r="T603" t="s">
        <v>281</v>
      </c>
    </row>
    <row r="604" spans="1:20" hidden="1" x14ac:dyDescent="0.25">
      <c r="A604">
        <v>7014</v>
      </c>
      <c r="B604" t="s">
        <v>354</v>
      </c>
      <c r="C604" t="s">
        <v>47</v>
      </c>
      <c r="D604" t="s">
        <v>282</v>
      </c>
      <c r="E604">
        <v>350</v>
      </c>
      <c r="F604" t="s">
        <v>23</v>
      </c>
      <c r="H604">
        <v>0</v>
      </c>
      <c r="I604">
        <v>0</v>
      </c>
      <c r="K604">
        <v>3</v>
      </c>
      <c r="L604" t="b">
        <v>0</v>
      </c>
      <c r="N604" t="b">
        <v>0</v>
      </c>
      <c r="O604" t="b">
        <v>0</v>
      </c>
      <c r="T604" t="s">
        <v>281</v>
      </c>
    </row>
    <row r="605" spans="1:20" hidden="1" x14ac:dyDescent="0.25">
      <c r="A605">
        <v>7015</v>
      </c>
      <c r="B605" t="s">
        <v>354</v>
      </c>
      <c r="C605" t="s">
        <v>47</v>
      </c>
      <c r="D605" t="s">
        <v>283</v>
      </c>
      <c r="E605">
        <v>350</v>
      </c>
      <c r="F605" t="s">
        <v>23</v>
      </c>
      <c r="H605">
        <v>0</v>
      </c>
      <c r="I605">
        <v>0</v>
      </c>
      <c r="K605">
        <v>2</v>
      </c>
      <c r="L605" t="b">
        <v>0</v>
      </c>
      <c r="N605" t="b">
        <v>0</v>
      </c>
      <c r="O605" t="b">
        <v>0</v>
      </c>
      <c r="T605" t="s">
        <v>281</v>
      </c>
    </row>
    <row r="606" spans="1:20" hidden="1" x14ac:dyDescent="0.25">
      <c r="A606">
        <v>7016</v>
      </c>
      <c r="B606" t="s">
        <v>354</v>
      </c>
      <c r="C606" t="s">
        <v>47</v>
      </c>
      <c r="D606" t="s">
        <v>284</v>
      </c>
      <c r="E606">
        <v>350</v>
      </c>
      <c r="F606" t="s">
        <v>23</v>
      </c>
      <c r="H606">
        <v>0</v>
      </c>
      <c r="I606">
        <v>0</v>
      </c>
      <c r="K606">
        <v>1</v>
      </c>
      <c r="L606" t="b">
        <v>0</v>
      </c>
      <c r="N606" t="b">
        <v>0</v>
      </c>
      <c r="O606" t="b">
        <v>0</v>
      </c>
      <c r="T606" t="s">
        <v>281</v>
      </c>
    </row>
    <row r="607" spans="1:20" hidden="1" x14ac:dyDescent="0.25">
      <c r="A607">
        <v>7017</v>
      </c>
      <c r="B607" t="s">
        <v>354</v>
      </c>
      <c r="C607" t="s">
        <v>47</v>
      </c>
      <c r="D607" t="s">
        <v>319</v>
      </c>
      <c r="E607">
        <v>350</v>
      </c>
      <c r="F607" t="s">
        <v>23</v>
      </c>
      <c r="H607">
        <v>0</v>
      </c>
      <c r="I607">
        <v>0</v>
      </c>
      <c r="K607">
        <v>5</v>
      </c>
      <c r="L607" t="b">
        <v>0</v>
      </c>
      <c r="N607" t="b">
        <v>0</v>
      </c>
      <c r="O607" t="b">
        <v>0</v>
      </c>
      <c r="T607" t="s">
        <v>281</v>
      </c>
    </row>
    <row r="608" spans="1:20" hidden="1" x14ac:dyDescent="0.25">
      <c r="A608">
        <v>7018</v>
      </c>
      <c r="B608" t="s">
        <v>354</v>
      </c>
      <c r="C608" t="s">
        <v>53</v>
      </c>
      <c r="D608" t="s">
        <v>320</v>
      </c>
      <c r="E608">
        <v>0</v>
      </c>
      <c r="H608">
        <v>0</v>
      </c>
      <c r="I608">
        <v>0</v>
      </c>
      <c r="K608">
        <v>0</v>
      </c>
      <c r="L608" t="b">
        <v>0</v>
      </c>
      <c r="N608" t="b">
        <v>0</v>
      </c>
      <c r="O608" t="b">
        <v>0</v>
      </c>
      <c r="T608" t="s">
        <v>281</v>
      </c>
    </row>
    <row r="609" spans="1:20" hidden="1" x14ac:dyDescent="0.25">
      <c r="A609">
        <v>7019</v>
      </c>
      <c r="B609" t="s">
        <v>354</v>
      </c>
      <c r="C609" t="s">
        <v>53</v>
      </c>
      <c r="D609" t="s">
        <v>321</v>
      </c>
      <c r="E609">
        <v>89</v>
      </c>
      <c r="F609" t="s">
        <v>23</v>
      </c>
      <c r="H609">
        <v>0</v>
      </c>
      <c r="I609">
        <v>0</v>
      </c>
      <c r="K609">
        <v>1</v>
      </c>
      <c r="L609" t="b">
        <v>0</v>
      </c>
      <c r="N609" t="b">
        <v>0</v>
      </c>
      <c r="O609" t="b">
        <v>0</v>
      </c>
      <c r="T609" t="s">
        <v>281</v>
      </c>
    </row>
    <row r="610" spans="1:20" hidden="1" x14ac:dyDescent="0.25">
      <c r="A610">
        <v>7020</v>
      </c>
      <c r="B610" t="s">
        <v>354</v>
      </c>
      <c r="C610" t="s">
        <v>53</v>
      </c>
      <c r="D610" t="s">
        <v>322</v>
      </c>
      <c r="E610">
        <v>299</v>
      </c>
      <c r="F610" t="s">
        <v>23</v>
      </c>
      <c r="H610">
        <v>0</v>
      </c>
      <c r="I610">
        <v>0</v>
      </c>
      <c r="K610">
        <v>2</v>
      </c>
      <c r="L610" t="b">
        <v>0</v>
      </c>
      <c r="N610" t="b">
        <v>0</v>
      </c>
      <c r="O610" t="b">
        <v>0</v>
      </c>
      <c r="T610" t="s">
        <v>281</v>
      </c>
    </row>
    <row r="611" spans="1:20" hidden="1" x14ac:dyDescent="0.25">
      <c r="A611">
        <v>7024</v>
      </c>
      <c r="B611" t="s">
        <v>354</v>
      </c>
      <c r="C611" t="s">
        <v>293</v>
      </c>
      <c r="D611" t="s">
        <v>295</v>
      </c>
      <c r="E611">
        <v>0</v>
      </c>
      <c r="H611">
        <v>0</v>
      </c>
      <c r="I611">
        <v>0</v>
      </c>
      <c r="K611">
        <v>4</v>
      </c>
      <c r="L611" t="b">
        <v>0</v>
      </c>
      <c r="N611" t="b">
        <v>0</v>
      </c>
      <c r="O611" t="b">
        <v>0</v>
      </c>
      <c r="T611" t="s">
        <v>281</v>
      </c>
    </row>
    <row r="612" spans="1:20" hidden="1" x14ac:dyDescent="0.25">
      <c r="A612">
        <v>7025</v>
      </c>
      <c r="B612" t="s">
        <v>354</v>
      </c>
      <c r="C612" t="s">
        <v>293</v>
      </c>
      <c r="D612" t="s">
        <v>294</v>
      </c>
      <c r="E612">
        <v>0</v>
      </c>
      <c r="H612">
        <v>0</v>
      </c>
      <c r="I612">
        <v>0</v>
      </c>
      <c r="K612">
        <v>1</v>
      </c>
      <c r="L612" t="b">
        <v>0</v>
      </c>
      <c r="N612" t="b">
        <v>0</v>
      </c>
      <c r="O612" t="b">
        <v>0</v>
      </c>
      <c r="T612" t="s">
        <v>281</v>
      </c>
    </row>
    <row r="613" spans="1:20" hidden="1" x14ac:dyDescent="0.25">
      <c r="A613">
        <v>7026</v>
      </c>
      <c r="B613" t="s">
        <v>354</v>
      </c>
      <c r="C613" t="s">
        <v>293</v>
      </c>
      <c r="D613" t="s">
        <v>296</v>
      </c>
      <c r="E613">
        <v>0</v>
      </c>
      <c r="H613">
        <v>0</v>
      </c>
      <c r="I613">
        <v>0</v>
      </c>
      <c r="K613">
        <v>2</v>
      </c>
      <c r="L613" t="b">
        <v>0</v>
      </c>
      <c r="N613" t="b">
        <v>0</v>
      </c>
      <c r="O613" t="b">
        <v>0</v>
      </c>
      <c r="T613" t="s">
        <v>281</v>
      </c>
    </row>
    <row r="614" spans="1:20" hidden="1" x14ac:dyDescent="0.25">
      <c r="A614">
        <v>7027</v>
      </c>
      <c r="B614" t="s">
        <v>354</v>
      </c>
      <c r="C614" t="s">
        <v>293</v>
      </c>
      <c r="D614" t="s">
        <v>297</v>
      </c>
      <c r="E614">
        <v>0</v>
      </c>
      <c r="H614">
        <v>0</v>
      </c>
      <c r="I614">
        <v>0</v>
      </c>
      <c r="K614">
        <v>6</v>
      </c>
      <c r="L614" t="b">
        <v>0</v>
      </c>
      <c r="N614" t="b">
        <v>0</v>
      </c>
      <c r="O614" t="b">
        <v>0</v>
      </c>
      <c r="T614" t="s">
        <v>281</v>
      </c>
    </row>
    <row r="615" spans="1:20" hidden="1" x14ac:dyDescent="0.25">
      <c r="A615">
        <v>7028</v>
      </c>
      <c r="B615" t="s">
        <v>354</v>
      </c>
      <c r="C615" t="s">
        <v>293</v>
      </c>
      <c r="D615" t="s">
        <v>298</v>
      </c>
      <c r="E615">
        <v>0</v>
      </c>
      <c r="H615">
        <v>0</v>
      </c>
      <c r="I615">
        <v>0</v>
      </c>
      <c r="K615">
        <v>3</v>
      </c>
      <c r="L615" t="b">
        <v>0</v>
      </c>
      <c r="N615" t="b">
        <v>0</v>
      </c>
      <c r="O615" t="b">
        <v>0</v>
      </c>
      <c r="T615" t="s">
        <v>281</v>
      </c>
    </row>
    <row r="616" spans="1:20" hidden="1" x14ac:dyDescent="0.25">
      <c r="A616">
        <v>7029</v>
      </c>
      <c r="B616" t="s">
        <v>354</v>
      </c>
      <c r="C616" t="s">
        <v>293</v>
      </c>
      <c r="D616" t="s">
        <v>299</v>
      </c>
      <c r="E616">
        <v>0</v>
      </c>
      <c r="H616">
        <v>0</v>
      </c>
      <c r="I616">
        <v>0</v>
      </c>
      <c r="K616">
        <v>5</v>
      </c>
      <c r="L616" t="b">
        <v>0</v>
      </c>
      <c r="N616" t="b">
        <v>0</v>
      </c>
      <c r="O616" t="b">
        <v>0</v>
      </c>
      <c r="T616" t="s">
        <v>281</v>
      </c>
    </row>
    <row r="617" spans="1:20" hidden="1" x14ac:dyDescent="0.25">
      <c r="A617">
        <v>7030</v>
      </c>
      <c r="B617" t="s">
        <v>354</v>
      </c>
      <c r="C617" t="s">
        <v>293</v>
      </c>
      <c r="D617" t="s">
        <v>300</v>
      </c>
      <c r="E617">
        <v>0</v>
      </c>
      <c r="H617">
        <v>0</v>
      </c>
      <c r="I617">
        <v>0</v>
      </c>
      <c r="K617">
        <v>7</v>
      </c>
      <c r="L617" t="b">
        <v>0</v>
      </c>
      <c r="N617" t="b">
        <v>0</v>
      </c>
      <c r="O617" t="b">
        <v>0</v>
      </c>
      <c r="T617" t="s">
        <v>281</v>
      </c>
    </row>
    <row r="618" spans="1:20" hidden="1" x14ac:dyDescent="0.25">
      <c r="A618">
        <v>7031</v>
      </c>
      <c r="B618" t="s">
        <v>354</v>
      </c>
      <c r="C618" t="s">
        <v>293</v>
      </c>
      <c r="D618" t="s">
        <v>301</v>
      </c>
      <c r="E618">
        <v>0</v>
      </c>
      <c r="H618">
        <v>0</v>
      </c>
      <c r="I618">
        <v>0</v>
      </c>
      <c r="K618">
        <v>0</v>
      </c>
      <c r="L618" t="b">
        <v>0</v>
      </c>
      <c r="N618" t="b">
        <v>0</v>
      </c>
      <c r="O618" t="b">
        <v>0</v>
      </c>
      <c r="T618" t="s">
        <v>281</v>
      </c>
    </row>
    <row r="619" spans="1:20" hidden="1" x14ac:dyDescent="0.25">
      <c r="A619">
        <v>7032</v>
      </c>
      <c r="B619" t="s">
        <v>354</v>
      </c>
      <c r="C619" t="s">
        <v>293</v>
      </c>
      <c r="D619" t="s">
        <v>302</v>
      </c>
      <c r="E619">
        <v>60</v>
      </c>
      <c r="F619" t="s">
        <v>23</v>
      </c>
      <c r="H619">
        <v>0</v>
      </c>
      <c r="I619">
        <v>3</v>
      </c>
      <c r="K619">
        <v>8</v>
      </c>
      <c r="L619" t="b">
        <v>0</v>
      </c>
      <c r="N619" t="b">
        <v>0</v>
      </c>
      <c r="O619" t="b">
        <v>0</v>
      </c>
      <c r="T619" t="s">
        <v>281</v>
      </c>
    </row>
    <row r="620" spans="1:20" hidden="1" x14ac:dyDescent="0.25">
      <c r="A620">
        <v>7033</v>
      </c>
      <c r="B620" t="s">
        <v>354</v>
      </c>
      <c r="C620" t="s">
        <v>293</v>
      </c>
      <c r="D620" t="s">
        <v>303</v>
      </c>
      <c r="E620">
        <v>100</v>
      </c>
      <c r="F620" t="s">
        <v>23</v>
      </c>
      <c r="H620">
        <v>0</v>
      </c>
      <c r="I620">
        <v>3</v>
      </c>
      <c r="K620">
        <v>9</v>
      </c>
      <c r="L620" t="b">
        <v>0</v>
      </c>
      <c r="N620" t="b">
        <v>0</v>
      </c>
      <c r="O620" t="b">
        <v>0</v>
      </c>
      <c r="T620" t="s">
        <v>281</v>
      </c>
    </row>
    <row r="621" spans="1:20" hidden="1" x14ac:dyDescent="0.25">
      <c r="A621">
        <v>7034</v>
      </c>
      <c r="B621" t="s">
        <v>354</v>
      </c>
      <c r="C621" t="s">
        <v>293</v>
      </c>
      <c r="D621" t="s">
        <v>304</v>
      </c>
      <c r="E621">
        <v>60</v>
      </c>
      <c r="F621" t="s">
        <v>23</v>
      </c>
      <c r="H621">
        <v>0</v>
      </c>
      <c r="I621">
        <v>3</v>
      </c>
      <c r="K621">
        <v>10</v>
      </c>
      <c r="L621" t="b">
        <v>0</v>
      </c>
      <c r="N621" t="b">
        <v>0</v>
      </c>
      <c r="O621" t="b">
        <v>0</v>
      </c>
      <c r="T621" t="s">
        <v>281</v>
      </c>
    </row>
    <row r="622" spans="1:20" hidden="1" x14ac:dyDescent="0.25">
      <c r="A622">
        <v>7035</v>
      </c>
      <c r="B622" t="s">
        <v>354</v>
      </c>
      <c r="C622" t="s">
        <v>293</v>
      </c>
      <c r="D622" t="s">
        <v>305</v>
      </c>
      <c r="E622">
        <v>60</v>
      </c>
      <c r="F622" t="s">
        <v>23</v>
      </c>
      <c r="H622">
        <v>0</v>
      </c>
      <c r="I622">
        <v>3</v>
      </c>
      <c r="K622">
        <v>11</v>
      </c>
      <c r="L622" t="b">
        <v>0</v>
      </c>
      <c r="N622" t="b">
        <v>0</v>
      </c>
      <c r="O622" t="b">
        <v>0</v>
      </c>
      <c r="T622" t="s">
        <v>281</v>
      </c>
    </row>
    <row r="623" spans="1:20" hidden="1" x14ac:dyDescent="0.25">
      <c r="A623">
        <v>7037</v>
      </c>
      <c r="B623" t="s">
        <v>354</v>
      </c>
      <c r="C623" t="s">
        <v>306</v>
      </c>
      <c r="D623" t="s">
        <v>350</v>
      </c>
      <c r="E623">
        <v>29</v>
      </c>
      <c r="F623" t="s">
        <v>23</v>
      </c>
      <c r="H623">
        <v>0</v>
      </c>
      <c r="I623">
        <v>0</v>
      </c>
      <c r="K623">
        <v>0</v>
      </c>
      <c r="L623" t="b">
        <v>0</v>
      </c>
      <c r="N623" t="b">
        <v>0</v>
      </c>
      <c r="O623" t="b">
        <v>0</v>
      </c>
      <c r="T623" t="s">
        <v>281</v>
      </c>
    </row>
    <row r="624" spans="1:20" hidden="1" x14ac:dyDescent="0.25">
      <c r="A624">
        <v>7039</v>
      </c>
      <c r="B624" t="s">
        <v>354</v>
      </c>
      <c r="C624" t="s">
        <v>306</v>
      </c>
      <c r="D624" t="s">
        <v>172</v>
      </c>
      <c r="E624">
        <v>20</v>
      </c>
      <c r="F624" t="s">
        <v>23</v>
      </c>
      <c r="H624">
        <v>0</v>
      </c>
      <c r="I624">
        <v>0</v>
      </c>
      <c r="K624">
        <v>2</v>
      </c>
      <c r="L624" t="b">
        <v>0</v>
      </c>
      <c r="N624" t="b">
        <v>0</v>
      </c>
      <c r="O624" t="b">
        <v>0</v>
      </c>
      <c r="T624" t="s">
        <v>281</v>
      </c>
    </row>
    <row r="625" spans="1:20" hidden="1" x14ac:dyDescent="0.25">
      <c r="A625">
        <v>7040</v>
      </c>
      <c r="B625" t="s">
        <v>354</v>
      </c>
      <c r="C625" t="s">
        <v>306</v>
      </c>
      <c r="D625" t="s">
        <v>310</v>
      </c>
      <c r="E625">
        <v>25</v>
      </c>
      <c r="F625" t="s">
        <v>23</v>
      </c>
      <c r="H625">
        <v>0</v>
      </c>
      <c r="I625">
        <v>0</v>
      </c>
      <c r="K625">
        <v>3</v>
      </c>
      <c r="L625" t="b">
        <v>0</v>
      </c>
      <c r="N625" t="b">
        <v>0</v>
      </c>
      <c r="O625" t="b">
        <v>0</v>
      </c>
      <c r="T625" t="s">
        <v>281</v>
      </c>
    </row>
    <row r="626" spans="1:20" hidden="1" x14ac:dyDescent="0.25">
      <c r="A626">
        <v>7042</v>
      </c>
      <c r="B626" t="s">
        <v>354</v>
      </c>
      <c r="C626" t="s">
        <v>47</v>
      </c>
      <c r="D626" t="s">
        <v>355</v>
      </c>
      <c r="E626">
        <v>0</v>
      </c>
      <c r="H626">
        <v>0</v>
      </c>
      <c r="I626">
        <v>0</v>
      </c>
      <c r="K626">
        <v>0</v>
      </c>
      <c r="L626" t="b">
        <v>0</v>
      </c>
      <c r="N626" t="b">
        <v>0</v>
      </c>
      <c r="O626" t="b">
        <v>0</v>
      </c>
      <c r="T626" t="s">
        <v>281</v>
      </c>
    </row>
    <row r="627" spans="1:20" hidden="1" x14ac:dyDescent="0.25">
      <c r="A627">
        <v>211162</v>
      </c>
      <c r="B627" t="s">
        <v>354</v>
      </c>
      <c r="C627" t="s">
        <v>323</v>
      </c>
      <c r="D627" t="s">
        <v>325</v>
      </c>
      <c r="E627">
        <v>0</v>
      </c>
      <c r="H627">
        <v>0</v>
      </c>
      <c r="I627">
        <v>0</v>
      </c>
      <c r="K627">
        <v>3</v>
      </c>
      <c r="L627" t="b">
        <v>0</v>
      </c>
      <c r="N627" t="b">
        <v>0</v>
      </c>
      <c r="O627" t="b">
        <v>0</v>
      </c>
      <c r="T627" t="s">
        <v>281</v>
      </c>
    </row>
    <row r="628" spans="1:20" hidden="1" x14ac:dyDescent="0.25">
      <c r="A628">
        <v>211163</v>
      </c>
      <c r="B628" t="s">
        <v>354</v>
      </c>
      <c r="C628" t="s">
        <v>306</v>
      </c>
      <c r="D628" t="s">
        <v>326</v>
      </c>
      <c r="E628">
        <v>27</v>
      </c>
      <c r="F628" t="s">
        <v>23</v>
      </c>
      <c r="H628">
        <v>0</v>
      </c>
      <c r="I628">
        <v>0</v>
      </c>
      <c r="K628">
        <v>0</v>
      </c>
      <c r="L628" t="b">
        <v>0</v>
      </c>
      <c r="N628" t="b">
        <v>0</v>
      </c>
      <c r="O628" t="b">
        <v>0</v>
      </c>
      <c r="T628" t="s">
        <v>281</v>
      </c>
    </row>
    <row r="629" spans="1:20" hidden="1" x14ac:dyDescent="0.25">
      <c r="A629">
        <v>211164</v>
      </c>
      <c r="B629" t="s">
        <v>354</v>
      </c>
      <c r="C629" t="s">
        <v>306</v>
      </c>
      <c r="D629" t="s">
        <v>327</v>
      </c>
      <c r="E629">
        <v>60</v>
      </c>
      <c r="F629" t="s">
        <v>23</v>
      </c>
      <c r="H629">
        <v>0</v>
      </c>
      <c r="I629">
        <v>0</v>
      </c>
      <c r="K629">
        <v>0</v>
      </c>
      <c r="L629" t="b">
        <v>0</v>
      </c>
      <c r="N629" t="b">
        <v>0</v>
      </c>
      <c r="O629" t="b">
        <v>0</v>
      </c>
      <c r="T629" t="s">
        <v>281</v>
      </c>
    </row>
    <row r="630" spans="1:20" hidden="1" x14ac:dyDescent="0.25">
      <c r="A630">
        <v>211165</v>
      </c>
      <c r="B630" t="s">
        <v>354</v>
      </c>
      <c r="C630" t="s">
        <v>306</v>
      </c>
      <c r="D630" t="s">
        <v>328</v>
      </c>
      <c r="E630">
        <v>18</v>
      </c>
      <c r="F630" t="s">
        <v>23</v>
      </c>
      <c r="H630">
        <v>0</v>
      </c>
      <c r="I630">
        <v>0</v>
      </c>
      <c r="K630">
        <v>0</v>
      </c>
      <c r="L630" t="b">
        <v>0</v>
      </c>
      <c r="N630" t="b">
        <v>0</v>
      </c>
      <c r="O630" t="b">
        <v>0</v>
      </c>
      <c r="T630" t="s">
        <v>281</v>
      </c>
    </row>
    <row r="631" spans="1:20" hidden="1" x14ac:dyDescent="0.25">
      <c r="A631">
        <v>211166</v>
      </c>
      <c r="B631" t="s">
        <v>354</v>
      </c>
      <c r="C631" t="s">
        <v>306</v>
      </c>
      <c r="D631" t="s">
        <v>356</v>
      </c>
      <c r="E631">
        <v>38</v>
      </c>
      <c r="F631" t="s">
        <v>23</v>
      </c>
      <c r="H631">
        <v>0</v>
      </c>
      <c r="I631">
        <v>0</v>
      </c>
      <c r="K631">
        <v>0</v>
      </c>
      <c r="L631" t="b">
        <v>0</v>
      </c>
      <c r="N631" t="b">
        <v>0</v>
      </c>
      <c r="O631" t="b">
        <v>0</v>
      </c>
      <c r="T631" t="s">
        <v>281</v>
      </c>
    </row>
    <row r="632" spans="1:20" hidden="1" x14ac:dyDescent="0.25">
      <c r="A632">
        <v>211167</v>
      </c>
      <c r="B632" t="s">
        <v>354</v>
      </c>
      <c r="C632" t="s">
        <v>306</v>
      </c>
      <c r="D632" t="s">
        <v>357</v>
      </c>
      <c r="E632">
        <v>75</v>
      </c>
      <c r="F632" t="s">
        <v>23</v>
      </c>
      <c r="H632">
        <v>0</v>
      </c>
      <c r="I632">
        <v>0</v>
      </c>
      <c r="K632">
        <v>0</v>
      </c>
      <c r="L632" t="b">
        <v>0</v>
      </c>
      <c r="N632" t="b">
        <v>0</v>
      </c>
      <c r="O632" t="b">
        <v>0</v>
      </c>
      <c r="T632" t="s">
        <v>281</v>
      </c>
    </row>
    <row r="633" spans="1:20" hidden="1" x14ac:dyDescent="0.25">
      <c r="A633">
        <v>211168</v>
      </c>
      <c r="B633" t="s">
        <v>354</v>
      </c>
      <c r="C633" t="s">
        <v>306</v>
      </c>
      <c r="D633" t="s">
        <v>329</v>
      </c>
      <c r="E633">
        <v>30</v>
      </c>
      <c r="F633" t="s">
        <v>23</v>
      </c>
      <c r="H633">
        <v>0</v>
      </c>
      <c r="I633">
        <v>0</v>
      </c>
      <c r="K633">
        <v>0</v>
      </c>
      <c r="L633" t="b">
        <v>0</v>
      </c>
      <c r="N633" t="b">
        <v>0</v>
      </c>
      <c r="O633" t="b">
        <v>0</v>
      </c>
      <c r="T633" t="s">
        <v>281</v>
      </c>
    </row>
    <row r="634" spans="1:20" hidden="1" x14ac:dyDescent="0.25">
      <c r="A634">
        <v>211169</v>
      </c>
      <c r="B634" t="s">
        <v>354</v>
      </c>
      <c r="C634" t="s">
        <v>306</v>
      </c>
      <c r="D634" t="s">
        <v>330</v>
      </c>
      <c r="E634">
        <v>40</v>
      </c>
      <c r="F634" t="s">
        <v>23</v>
      </c>
      <c r="H634">
        <v>0</v>
      </c>
      <c r="I634">
        <v>0</v>
      </c>
      <c r="K634">
        <v>0</v>
      </c>
      <c r="L634" t="b">
        <v>0</v>
      </c>
      <c r="N634" t="b">
        <v>0</v>
      </c>
      <c r="O634" t="b">
        <v>0</v>
      </c>
      <c r="T634" t="s">
        <v>281</v>
      </c>
    </row>
    <row r="635" spans="1:20" hidden="1" x14ac:dyDescent="0.25">
      <c r="A635">
        <v>211272</v>
      </c>
      <c r="B635" t="s">
        <v>354</v>
      </c>
      <c r="C635" t="s">
        <v>323</v>
      </c>
      <c r="D635" t="s">
        <v>331</v>
      </c>
      <c r="E635">
        <v>0</v>
      </c>
      <c r="H635">
        <v>0</v>
      </c>
      <c r="I635">
        <v>0</v>
      </c>
      <c r="K635">
        <v>1</v>
      </c>
      <c r="L635" t="b">
        <v>0</v>
      </c>
      <c r="N635" t="b">
        <v>0</v>
      </c>
      <c r="O635" t="b">
        <v>0</v>
      </c>
      <c r="T635" t="s">
        <v>281</v>
      </c>
    </row>
    <row r="636" spans="1:20" hidden="1" x14ac:dyDescent="0.25">
      <c r="A636">
        <v>211273</v>
      </c>
      <c r="B636" t="s">
        <v>354</v>
      </c>
      <c r="C636" t="s">
        <v>323</v>
      </c>
      <c r="D636" t="s">
        <v>332</v>
      </c>
      <c r="E636">
        <v>0</v>
      </c>
      <c r="H636">
        <v>0</v>
      </c>
      <c r="I636">
        <v>0</v>
      </c>
      <c r="K636">
        <v>2</v>
      </c>
      <c r="L636" t="b">
        <v>0</v>
      </c>
      <c r="N636" t="b">
        <v>0</v>
      </c>
      <c r="O636" t="b">
        <v>0</v>
      </c>
      <c r="T636" t="s">
        <v>281</v>
      </c>
    </row>
    <row r="637" spans="1:20" hidden="1" x14ac:dyDescent="0.25">
      <c r="A637">
        <v>213600</v>
      </c>
      <c r="B637" t="s">
        <v>354</v>
      </c>
      <c r="C637" t="s">
        <v>47</v>
      </c>
      <c r="D637" t="s">
        <v>334</v>
      </c>
      <c r="E637">
        <v>600</v>
      </c>
      <c r="F637" t="s">
        <v>23</v>
      </c>
      <c r="H637">
        <v>0</v>
      </c>
      <c r="I637">
        <v>0</v>
      </c>
      <c r="K637">
        <v>11</v>
      </c>
      <c r="L637" t="b">
        <v>0</v>
      </c>
      <c r="N637" t="b">
        <v>0</v>
      </c>
      <c r="O637" t="b">
        <v>0</v>
      </c>
      <c r="T637" t="s">
        <v>281</v>
      </c>
    </row>
    <row r="638" spans="1:20" hidden="1" x14ac:dyDescent="0.25">
      <c r="A638">
        <v>213601</v>
      </c>
      <c r="B638" t="s">
        <v>354</v>
      </c>
      <c r="C638" t="s">
        <v>47</v>
      </c>
      <c r="D638" t="s">
        <v>333</v>
      </c>
      <c r="E638">
        <v>600</v>
      </c>
      <c r="F638" t="s">
        <v>23</v>
      </c>
      <c r="H638">
        <v>0</v>
      </c>
      <c r="I638">
        <v>0</v>
      </c>
      <c r="K638">
        <v>12</v>
      </c>
      <c r="L638" t="b">
        <v>0</v>
      </c>
      <c r="N638" t="b">
        <v>0</v>
      </c>
      <c r="O638" t="b">
        <v>0</v>
      </c>
      <c r="T638" t="s">
        <v>281</v>
      </c>
    </row>
    <row r="639" spans="1:20" hidden="1" x14ac:dyDescent="0.25">
      <c r="A639">
        <v>214385</v>
      </c>
      <c r="B639" t="s">
        <v>354</v>
      </c>
      <c r="C639" t="s">
        <v>306</v>
      </c>
      <c r="D639" t="s">
        <v>335</v>
      </c>
      <c r="E639">
        <v>18</v>
      </c>
      <c r="F639" t="s">
        <v>23</v>
      </c>
      <c r="H639">
        <v>0</v>
      </c>
      <c r="I639">
        <v>0</v>
      </c>
      <c r="K639">
        <v>0</v>
      </c>
      <c r="L639" t="b">
        <v>0</v>
      </c>
      <c r="N639" t="b">
        <v>0</v>
      </c>
      <c r="O639" t="b">
        <v>0</v>
      </c>
      <c r="T639" t="s">
        <v>281</v>
      </c>
    </row>
    <row r="640" spans="1:20" hidden="1" x14ac:dyDescent="0.25">
      <c r="A640">
        <v>216176</v>
      </c>
      <c r="B640" t="s">
        <v>354</v>
      </c>
      <c r="C640" t="s">
        <v>47</v>
      </c>
      <c r="D640" t="s">
        <v>336</v>
      </c>
      <c r="E640">
        <v>600</v>
      </c>
      <c r="F640" t="s">
        <v>23</v>
      </c>
      <c r="H640">
        <v>0</v>
      </c>
      <c r="I640">
        <v>0</v>
      </c>
      <c r="K640">
        <v>13</v>
      </c>
      <c r="L640" t="b">
        <v>0</v>
      </c>
      <c r="N640" t="b">
        <v>0</v>
      </c>
      <c r="O640" t="b">
        <v>0</v>
      </c>
      <c r="T640" t="s">
        <v>281</v>
      </c>
    </row>
    <row r="641" spans="1:20" hidden="1" x14ac:dyDescent="0.25">
      <c r="A641">
        <v>216177</v>
      </c>
      <c r="B641" t="s">
        <v>354</v>
      </c>
      <c r="C641" t="s">
        <v>293</v>
      </c>
      <c r="D641" t="s">
        <v>337</v>
      </c>
      <c r="E641">
        <v>60</v>
      </c>
      <c r="F641" t="s">
        <v>23</v>
      </c>
      <c r="H641">
        <v>0</v>
      </c>
      <c r="I641">
        <v>0</v>
      </c>
      <c r="K641">
        <v>8</v>
      </c>
      <c r="L641" t="b">
        <v>0</v>
      </c>
      <c r="N641" t="b">
        <v>0</v>
      </c>
      <c r="O641" t="b">
        <v>0</v>
      </c>
      <c r="T641" t="s">
        <v>281</v>
      </c>
    </row>
    <row r="642" spans="1:20" hidden="1" x14ac:dyDescent="0.25">
      <c r="A642">
        <v>218773</v>
      </c>
      <c r="B642" t="s">
        <v>354</v>
      </c>
      <c r="C642" t="s">
        <v>47</v>
      </c>
      <c r="D642" t="s">
        <v>338</v>
      </c>
      <c r="E642">
        <v>600</v>
      </c>
      <c r="F642" t="s">
        <v>23</v>
      </c>
      <c r="H642">
        <v>0</v>
      </c>
      <c r="I642">
        <v>0</v>
      </c>
      <c r="K642">
        <v>10</v>
      </c>
      <c r="L642" t="b">
        <v>0</v>
      </c>
      <c r="N642" t="b">
        <v>0</v>
      </c>
      <c r="O642" t="b">
        <v>0</v>
      </c>
      <c r="T642" t="s">
        <v>281</v>
      </c>
    </row>
    <row r="643" spans="1:20" hidden="1" x14ac:dyDescent="0.25">
      <c r="A643">
        <v>218774</v>
      </c>
      <c r="B643" t="s">
        <v>354</v>
      </c>
      <c r="C643" t="s">
        <v>293</v>
      </c>
      <c r="D643" t="s">
        <v>339</v>
      </c>
      <c r="E643">
        <v>0</v>
      </c>
      <c r="H643">
        <v>0</v>
      </c>
      <c r="I643">
        <v>0</v>
      </c>
      <c r="K643">
        <v>11</v>
      </c>
      <c r="L643" t="b">
        <v>0</v>
      </c>
      <c r="N643" t="b">
        <v>0</v>
      </c>
      <c r="O643" t="b">
        <v>0</v>
      </c>
      <c r="T643" t="s">
        <v>281</v>
      </c>
    </row>
    <row r="644" spans="1:20" hidden="1" x14ac:dyDescent="0.25">
      <c r="A644">
        <v>218775</v>
      </c>
      <c r="B644" t="s">
        <v>354</v>
      </c>
      <c r="C644" t="s">
        <v>293</v>
      </c>
      <c r="D644" t="s">
        <v>340</v>
      </c>
      <c r="E644">
        <v>0</v>
      </c>
      <c r="H644">
        <v>0</v>
      </c>
      <c r="I644">
        <v>0</v>
      </c>
      <c r="K644">
        <v>12</v>
      </c>
      <c r="L644" t="b">
        <v>0</v>
      </c>
      <c r="N644" t="b">
        <v>0</v>
      </c>
      <c r="O644" t="b">
        <v>0</v>
      </c>
      <c r="T644" t="s">
        <v>281</v>
      </c>
    </row>
    <row r="645" spans="1:20" hidden="1" x14ac:dyDescent="0.25">
      <c r="A645">
        <v>218776</v>
      </c>
      <c r="B645" t="s">
        <v>354</v>
      </c>
      <c r="C645" t="s">
        <v>293</v>
      </c>
      <c r="D645" t="s">
        <v>341</v>
      </c>
      <c r="E645">
        <v>0</v>
      </c>
      <c r="H645">
        <v>0</v>
      </c>
      <c r="I645">
        <v>0</v>
      </c>
      <c r="K645">
        <v>13</v>
      </c>
      <c r="L645" t="b">
        <v>0</v>
      </c>
      <c r="N645" t="b">
        <v>0</v>
      </c>
      <c r="O645" t="b">
        <v>0</v>
      </c>
      <c r="T645" t="s">
        <v>281</v>
      </c>
    </row>
    <row r="646" spans="1:20" hidden="1" x14ac:dyDescent="0.25">
      <c r="A646">
        <v>218777</v>
      </c>
      <c r="B646" t="s">
        <v>354</v>
      </c>
      <c r="C646" t="s">
        <v>293</v>
      </c>
      <c r="D646" t="s">
        <v>342</v>
      </c>
      <c r="E646">
        <v>0</v>
      </c>
      <c r="H646">
        <v>0</v>
      </c>
      <c r="I646">
        <v>0</v>
      </c>
      <c r="K646">
        <v>14</v>
      </c>
      <c r="L646" t="b">
        <v>0</v>
      </c>
      <c r="N646" t="b">
        <v>0</v>
      </c>
      <c r="O646" t="b">
        <v>0</v>
      </c>
      <c r="T646" t="s">
        <v>281</v>
      </c>
    </row>
    <row r="647" spans="1:20" hidden="1" x14ac:dyDescent="0.25">
      <c r="A647">
        <v>224323</v>
      </c>
      <c r="B647" t="s">
        <v>354</v>
      </c>
      <c r="C647" t="s">
        <v>358</v>
      </c>
      <c r="D647" t="s">
        <v>170</v>
      </c>
      <c r="E647">
        <v>0</v>
      </c>
      <c r="H647">
        <v>0</v>
      </c>
      <c r="I647">
        <v>0</v>
      </c>
      <c r="K647">
        <v>0</v>
      </c>
      <c r="L647" t="b">
        <v>0</v>
      </c>
      <c r="N647" t="b">
        <v>0</v>
      </c>
      <c r="O647" t="b">
        <v>0</v>
      </c>
      <c r="T647" t="s">
        <v>281</v>
      </c>
    </row>
    <row r="648" spans="1:20" hidden="1" x14ac:dyDescent="0.25">
      <c r="A648">
        <v>224324</v>
      </c>
      <c r="B648" t="s">
        <v>354</v>
      </c>
      <c r="C648" t="s">
        <v>358</v>
      </c>
      <c r="D648" t="s">
        <v>137</v>
      </c>
      <c r="E648">
        <v>150</v>
      </c>
      <c r="F648" t="s">
        <v>23</v>
      </c>
      <c r="H648">
        <v>0</v>
      </c>
      <c r="I648">
        <v>0</v>
      </c>
      <c r="K648">
        <v>2</v>
      </c>
      <c r="L648" t="b">
        <v>0</v>
      </c>
      <c r="N648" t="b">
        <v>0</v>
      </c>
      <c r="O648" t="b">
        <v>0</v>
      </c>
      <c r="T648" t="s">
        <v>281</v>
      </c>
    </row>
    <row r="649" spans="1:20" hidden="1" x14ac:dyDescent="0.25">
      <c r="A649">
        <v>224325</v>
      </c>
      <c r="B649" t="s">
        <v>354</v>
      </c>
      <c r="C649" t="s">
        <v>47</v>
      </c>
      <c r="D649" t="s">
        <v>164</v>
      </c>
      <c r="E649">
        <v>350</v>
      </c>
      <c r="F649" t="s">
        <v>23</v>
      </c>
      <c r="H649">
        <v>0</v>
      </c>
      <c r="I649">
        <v>0</v>
      </c>
      <c r="K649">
        <v>6</v>
      </c>
      <c r="L649" t="b">
        <v>0</v>
      </c>
      <c r="N649" t="b">
        <v>0</v>
      </c>
      <c r="O649" t="b">
        <v>0</v>
      </c>
      <c r="T649" t="s">
        <v>281</v>
      </c>
    </row>
    <row r="650" spans="1:20" hidden="1" x14ac:dyDescent="0.25">
      <c r="A650">
        <v>230498</v>
      </c>
      <c r="B650" t="s">
        <v>354</v>
      </c>
      <c r="C650" t="s">
        <v>306</v>
      </c>
      <c r="D650" t="s">
        <v>343</v>
      </c>
      <c r="E650">
        <v>70</v>
      </c>
      <c r="F650" t="s">
        <v>23</v>
      </c>
      <c r="H650">
        <v>0</v>
      </c>
      <c r="I650">
        <v>0</v>
      </c>
      <c r="K650">
        <v>0</v>
      </c>
      <c r="L650" t="b">
        <v>0</v>
      </c>
      <c r="N650" t="b">
        <v>0</v>
      </c>
      <c r="O650" t="b">
        <v>0</v>
      </c>
      <c r="T650" t="s">
        <v>281</v>
      </c>
    </row>
    <row r="651" spans="1:20" hidden="1" x14ac:dyDescent="0.25">
      <c r="A651">
        <v>7047</v>
      </c>
      <c r="B651" t="s">
        <v>359</v>
      </c>
      <c r="C651" t="s">
        <v>47</v>
      </c>
      <c r="D651" t="s">
        <v>318</v>
      </c>
      <c r="E651">
        <v>250</v>
      </c>
      <c r="F651" t="s">
        <v>23</v>
      </c>
      <c r="H651">
        <v>0</v>
      </c>
      <c r="I651">
        <v>0</v>
      </c>
      <c r="K651">
        <v>4</v>
      </c>
      <c r="L651" t="b">
        <v>0</v>
      </c>
      <c r="N651" t="b">
        <v>0</v>
      </c>
      <c r="O651" t="b">
        <v>0</v>
      </c>
      <c r="T651" t="s">
        <v>281</v>
      </c>
    </row>
    <row r="652" spans="1:20" hidden="1" x14ac:dyDescent="0.25">
      <c r="A652">
        <v>7048</v>
      </c>
      <c r="B652" t="s">
        <v>359</v>
      </c>
      <c r="C652" t="s">
        <v>47</v>
      </c>
      <c r="D652" t="s">
        <v>282</v>
      </c>
      <c r="E652">
        <v>250</v>
      </c>
      <c r="F652" t="s">
        <v>23</v>
      </c>
      <c r="H652">
        <v>0</v>
      </c>
      <c r="I652">
        <v>0</v>
      </c>
      <c r="K652">
        <v>3</v>
      </c>
      <c r="L652" t="b">
        <v>0</v>
      </c>
      <c r="N652" t="b">
        <v>0</v>
      </c>
      <c r="O652" t="b">
        <v>0</v>
      </c>
      <c r="T652" t="s">
        <v>281</v>
      </c>
    </row>
    <row r="653" spans="1:20" hidden="1" x14ac:dyDescent="0.25">
      <c r="A653">
        <v>7049</v>
      </c>
      <c r="B653" t="s">
        <v>359</v>
      </c>
      <c r="C653" t="s">
        <v>47</v>
      </c>
      <c r="D653" t="s">
        <v>283</v>
      </c>
      <c r="E653">
        <v>250</v>
      </c>
      <c r="F653" t="s">
        <v>23</v>
      </c>
      <c r="H653">
        <v>0</v>
      </c>
      <c r="I653">
        <v>0</v>
      </c>
      <c r="K653">
        <v>2</v>
      </c>
      <c r="L653" t="b">
        <v>0</v>
      </c>
      <c r="N653" t="b">
        <v>0</v>
      </c>
      <c r="O653" t="b">
        <v>0</v>
      </c>
      <c r="T653" t="s">
        <v>281</v>
      </c>
    </row>
    <row r="654" spans="1:20" hidden="1" x14ac:dyDescent="0.25">
      <c r="A654">
        <v>7050</v>
      </c>
      <c r="B654" t="s">
        <v>359</v>
      </c>
      <c r="C654" t="s">
        <v>47</v>
      </c>
      <c r="D654" t="s">
        <v>284</v>
      </c>
      <c r="E654">
        <v>250</v>
      </c>
      <c r="F654" t="s">
        <v>23</v>
      </c>
      <c r="H654">
        <v>0</v>
      </c>
      <c r="I654">
        <v>0</v>
      </c>
      <c r="K654">
        <v>1</v>
      </c>
      <c r="L654" t="b">
        <v>0</v>
      </c>
      <c r="N654" t="b">
        <v>0</v>
      </c>
      <c r="O654" t="b">
        <v>0</v>
      </c>
      <c r="T654" t="s">
        <v>281</v>
      </c>
    </row>
    <row r="655" spans="1:20" hidden="1" x14ac:dyDescent="0.25">
      <c r="A655">
        <v>7051</v>
      </c>
      <c r="B655" t="s">
        <v>359</v>
      </c>
      <c r="C655" t="s">
        <v>47</v>
      </c>
      <c r="D655" t="s">
        <v>319</v>
      </c>
      <c r="E655">
        <v>250</v>
      </c>
      <c r="F655" t="s">
        <v>23</v>
      </c>
      <c r="H655">
        <v>0</v>
      </c>
      <c r="I655">
        <v>0</v>
      </c>
      <c r="K655">
        <v>5</v>
      </c>
      <c r="L655" t="b">
        <v>0</v>
      </c>
      <c r="N655" t="b">
        <v>0</v>
      </c>
      <c r="O655" t="b">
        <v>0</v>
      </c>
      <c r="T655" t="s">
        <v>281</v>
      </c>
    </row>
    <row r="656" spans="1:20" hidden="1" x14ac:dyDescent="0.25">
      <c r="A656">
        <v>7052</v>
      </c>
      <c r="B656" t="s">
        <v>359</v>
      </c>
      <c r="C656" t="s">
        <v>53</v>
      </c>
      <c r="D656" t="s">
        <v>320</v>
      </c>
      <c r="E656">
        <v>0</v>
      </c>
      <c r="H656">
        <v>0</v>
      </c>
      <c r="I656">
        <v>0</v>
      </c>
      <c r="K656">
        <v>0</v>
      </c>
      <c r="L656" t="b">
        <v>0</v>
      </c>
      <c r="N656" t="b">
        <v>0</v>
      </c>
      <c r="O656" t="b">
        <v>0</v>
      </c>
      <c r="T656" t="s">
        <v>281</v>
      </c>
    </row>
    <row r="657" spans="1:20" hidden="1" x14ac:dyDescent="0.25">
      <c r="A657">
        <v>7053</v>
      </c>
      <c r="B657" t="s">
        <v>359</v>
      </c>
      <c r="C657" t="s">
        <v>53</v>
      </c>
      <c r="D657" t="s">
        <v>321</v>
      </c>
      <c r="E657">
        <v>89</v>
      </c>
      <c r="F657" t="s">
        <v>23</v>
      </c>
      <c r="H657">
        <v>0</v>
      </c>
      <c r="I657">
        <v>0</v>
      </c>
      <c r="K657">
        <v>1</v>
      </c>
      <c r="L657" t="b">
        <v>0</v>
      </c>
      <c r="N657" t="b">
        <v>0</v>
      </c>
      <c r="O657" t="b">
        <v>0</v>
      </c>
      <c r="T657" t="s">
        <v>281</v>
      </c>
    </row>
    <row r="658" spans="1:20" hidden="1" x14ac:dyDescent="0.25">
      <c r="A658">
        <v>7054</v>
      </c>
      <c r="B658" t="s">
        <v>359</v>
      </c>
      <c r="C658" t="s">
        <v>53</v>
      </c>
      <c r="D658" t="s">
        <v>288</v>
      </c>
      <c r="E658">
        <v>289</v>
      </c>
      <c r="F658" t="s">
        <v>23</v>
      </c>
      <c r="H658">
        <v>0</v>
      </c>
      <c r="I658">
        <v>0</v>
      </c>
      <c r="K658">
        <v>2</v>
      </c>
      <c r="L658" t="b">
        <v>0</v>
      </c>
      <c r="N658" t="b">
        <v>0</v>
      </c>
      <c r="O658" t="b">
        <v>0</v>
      </c>
      <c r="T658" t="s">
        <v>281</v>
      </c>
    </row>
    <row r="659" spans="1:20" hidden="1" x14ac:dyDescent="0.25">
      <c r="A659">
        <v>7058</v>
      </c>
      <c r="B659" t="s">
        <v>359</v>
      </c>
      <c r="C659" t="s">
        <v>293</v>
      </c>
      <c r="D659" t="s">
        <v>295</v>
      </c>
      <c r="E659">
        <v>0</v>
      </c>
      <c r="H659">
        <v>0</v>
      </c>
      <c r="I659">
        <v>0</v>
      </c>
      <c r="K659">
        <v>4</v>
      </c>
      <c r="L659" t="b">
        <v>0</v>
      </c>
      <c r="N659" t="b">
        <v>0</v>
      </c>
      <c r="O659" t="b">
        <v>0</v>
      </c>
      <c r="T659" t="s">
        <v>281</v>
      </c>
    </row>
    <row r="660" spans="1:20" hidden="1" x14ac:dyDescent="0.25">
      <c r="A660">
        <v>7059</v>
      </c>
      <c r="B660" t="s">
        <v>359</v>
      </c>
      <c r="C660" t="s">
        <v>293</v>
      </c>
      <c r="D660" t="s">
        <v>294</v>
      </c>
      <c r="E660">
        <v>0</v>
      </c>
      <c r="H660">
        <v>0</v>
      </c>
      <c r="I660">
        <v>0</v>
      </c>
      <c r="K660">
        <v>1</v>
      </c>
      <c r="L660" t="b">
        <v>0</v>
      </c>
      <c r="N660" t="b">
        <v>0</v>
      </c>
      <c r="O660" t="b">
        <v>0</v>
      </c>
      <c r="T660" t="s">
        <v>281</v>
      </c>
    </row>
    <row r="661" spans="1:20" hidden="1" x14ac:dyDescent="0.25">
      <c r="A661">
        <v>7060</v>
      </c>
      <c r="B661" t="s">
        <v>359</v>
      </c>
      <c r="C661" t="s">
        <v>293</v>
      </c>
      <c r="D661" t="s">
        <v>296</v>
      </c>
      <c r="E661">
        <v>0</v>
      </c>
      <c r="H661">
        <v>0</v>
      </c>
      <c r="I661">
        <v>0</v>
      </c>
      <c r="K661">
        <v>2</v>
      </c>
      <c r="L661" t="b">
        <v>0</v>
      </c>
      <c r="N661" t="b">
        <v>0</v>
      </c>
      <c r="O661" t="b">
        <v>0</v>
      </c>
      <c r="T661" t="s">
        <v>281</v>
      </c>
    </row>
    <row r="662" spans="1:20" hidden="1" x14ac:dyDescent="0.25">
      <c r="A662">
        <v>7061</v>
      </c>
      <c r="B662" t="s">
        <v>359</v>
      </c>
      <c r="C662" t="s">
        <v>293</v>
      </c>
      <c r="D662" t="s">
        <v>297</v>
      </c>
      <c r="E662">
        <v>0</v>
      </c>
      <c r="H662">
        <v>0</v>
      </c>
      <c r="I662">
        <v>0</v>
      </c>
      <c r="K662">
        <v>6</v>
      </c>
      <c r="L662" t="b">
        <v>0</v>
      </c>
      <c r="N662" t="b">
        <v>0</v>
      </c>
      <c r="O662" t="b">
        <v>0</v>
      </c>
      <c r="T662" t="s">
        <v>281</v>
      </c>
    </row>
    <row r="663" spans="1:20" hidden="1" x14ac:dyDescent="0.25">
      <c r="A663">
        <v>7062</v>
      </c>
      <c r="B663" t="s">
        <v>359</v>
      </c>
      <c r="C663" t="s">
        <v>293</v>
      </c>
      <c r="D663" t="s">
        <v>298</v>
      </c>
      <c r="E663">
        <v>0</v>
      </c>
      <c r="H663">
        <v>0</v>
      </c>
      <c r="I663">
        <v>0</v>
      </c>
      <c r="K663">
        <v>3</v>
      </c>
      <c r="L663" t="b">
        <v>0</v>
      </c>
      <c r="N663" t="b">
        <v>0</v>
      </c>
      <c r="O663" t="b">
        <v>0</v>
      </c>
      <c r="T663" t="s">
        <v>281</v>
      </c>
    </row>
    <row r="664" spans="1:20" hidden="1" x14ac:dyDescent="0.25">
      <c r="A664">
        <v>7063</v>
      </c>
      <c r="B664" t="s">
        <v>359</v>
      </c>
      <c r="C664" t="s">
        <v>293</v>
      </c>
      <c r="D664" t="s">
        <v>299</v>
      </c>
      <c r="E664">
        <v>0</v>
      </c>
      <c r="H664">
        <v>0</v>
      </c>
      <c r="I664">
        <v>0</v>
      </c>
      <c r="K664">
        <v>5</v>
      </c>
      <c r="L664" t="b">
        <v>0</v>
      </c>
      <c r="N664" t="b">
        <v>0</v>
      </c>
      <c r="O664" t="b">
        <v>0</v>
      </c>
      <c r="T664" t="s">
        <v>281</v>
      </c>
    </row>
    <row r="665" spans="1:20" hidden="1" x14ac:dyDescent="0.25">
      <c r="A665">
        <v>7064</v>
      </c>
      <c r="B665" t="s">
        <v>359</v>
      </c>
      <c r="C665" t="s">
        <v>293</v>
      </c>
      <c r="D665" t="s">
        <v>300</v>
      </c>
      <c r="E665">
        <v>0</v>
      </c>
      <c r="H665">
        <v>0</v>
      </c>
      <c r="I665">
        <v>0</v>
      </c>
      <c r="K665">
        <v>7</v>
      </c>
      <c r="L665" t="b">
        <v>0</v>
      </c>
      <c r="N665" t="b">
        <v>0</v>
      </c>
      <c r="O665" t="b">
        <v>0</v>
      </c>
      <c r="T665" t="s">
        <v>281</v>
      </c>
    </row>
    <row r="666" spans="1:20" hidden="1" x14ac:dyDescent="0.25">
      <c r="A666">
        <v>7065</v>
      </c>
      <c r="B666" t="s">
        <v>359</v>
      </c>
      <c r="C666" t="s">
        <v>293</v>
      </c>
      <c r="D666" t="s">
        <v>301</v>
      </c>
      <c r="E666">
        <v>0</v>
      </c>
      <c r="H666">
        <v>0</v>
      </c>
      <c r="I666">
        <v>0</v>
      </c>
      <c r="K666">
        <v>0</v>
      </c>
      <c r="L666" t="b">
        <v>0</v>
      </c>
      <c r="N666" t="b">
        <v>0</v>
      </c>
      <c r="O666" t="b">
        <v>0</v>
      </c>
      <c r="T666" t="s">
        <v>281</v>
      </c>
    </row>
    <row r="667" spans="1:20" hidden="1" x14ac:dyDescent="0.25">
      <c r="A667">
        <v>7066</v>
      </c>
      <c r="B667" t="s">
        <v>359</v>
      </c>
      <c r="C667" t="s">
        <v>293</v>
      </c>
      <c r="D667" t="s">
        <v>302</v>
      </c>
      <c r="E667">
        <v>60</v>
      </c>
      <c r="F667" t="s">
        <v>23</v>
      </c>
      <c r="H667">
        <v>0</v>
      </c>
      <c r="I667">
        <v>3</v>
      </c>
      <c r="K667">
        <v>8</v>
      </c>
      <c r="L667" t="b">
        <v>0</v>
      </c>
      <c r="N667" t="b">
        <v>0</v>
      </c>
      <c r="O667" t="b">
        <v>0</v>
      </c>
      <c r="T667" t="s">
        <v>281</v>
      </c>
    </row>
    <row r="668" spans="1:20" hidden="1" x14ac:dyDescent="0.25">
      <c r="A668">
        <v>7067</v>
      </c>
      <c r="B668" t="s">
        <v>359</v>
      </c>
      <c r="C668" t="s">
        <v>293</v>
      </c>
      <c r="D668" t="s">
        <v>303</v>
      </c>
      <c r="E668">
        <v>100</v>
      </c>
      <c r="F668" t="s">
        <v>23</v>
      </c>
      <c r="H668">
        <v>0</v>
      </c>
      <c r="I668">
        <v>3</v>
      </c>
      <c r="K668">
        <v>9</v>
      </c>
      <c r="L668" t="b">
        <v>0</v>
      </c>
      <c r="N668" t="b">
        <v>0</v>
      </c>
      <c r="O668" t="b">
        <v>0</v>
      </c>
      <c r="T668" t="s">
        <v>281</v>
      </c>
    </row>
    <row r="669" spans="1:20" hidden="1" x14ac:dyDescent="0.25">
      <c r="A669">
        <v>7068</v>
      </c>
      <c r="B669" t="s">
        <v>359</v>
      </c>
      <c r="C669" t="s">
        <v>293</v>
      </c>
      <c r="D669" t="s">
        <v>304</v>
      </c>
      <c r="E669">
        <v>60</v>
      </c>
      <c r="F669" t="s">
        <v>23</v>
      </c>
      <c r="H669">
        <v>0</v>
      </c>
      <c r="I669">
        <v>3</v>
      </c>
      <c r="K669">
        <v>10</v>
      </c>
      <c r="L669" t="b">
        <v>0</v>
      </c>
      <c r="N669" t="b">
        <v>0</v>
      </c>
      <c r="O669" t="b">
        <v>0</v>
      </c>
      <c r="T669" t="s">
        <v>281</v>
      </c>
    </row>
    <row r="670" spans="1:20" hidden="1" x14ac:dyDescent="0.25">
      <c r="A670">
        <v>7069</v>
      </c>
      <c r="B670" t="s">
        <v>359</v>
      </c>
      <c r="C670" t="s">
        <v>293</v>
      </c>
      <c r="D670" t="s">
        <v>305</v>
      </c>
      <c r="E670">
        <v>60</v>
      </c>
      <c r="F670" t="s">
        <v>23</v>
      </c>
      <c r="H670">
        <v>0</v>
      </c>
      <c r="I670">
        <v>3</v>
      </c>
      <c r="K670">
        <v>11</v>
      </c>
      <c r="L670" t="b">
        <v>0</v>
      </c>
      <c r="N670" t="b">
        <v>0</v>
      </c>
      <c r="O670" t="b">
        <v>0</v>
      </c>
      <c r="T670" t="s">
        <v>281</v>
      </c>
    </row>
    <row r="671" spans="1:20" hidden="1" x14ac:dyDescent="0.25">
      <c r="A671">
        <v>7071</v>
      </c>
      <c r="B671" t="s">
        <v>359</v>
      </c>
      <c r="C671" t="s">
        <v>306</v>
      </c>
      <c r="D671" t="s">
        <v>350</v>
      </c>
      <c r="E671">
        <v>29</v>
      </c>
      <c r="F671" t="s">
        <v>23</v>
      </c>
      <c r="H671">
        <v>0</v>
      </c>
      <c r="I671">
        <v>0</v>
      </c>
      <c r="K671">
        <v>0</v>
      </c>
      <c r="L671" t="b">
        <v>0</v>
      </c>
      <c r="N671" t="b">
        <v>0</v>
      </c>
      <c r="O671" t="b">
        <v>0</v>
      </c>
      <c r="T671" t="s">
        <v>281</v>
      </c>
    </row>
    <row r="672" spans="1:20" hidden="1" x14ac:dyDescent="0.25">
      <c r="A672">
        <v>7073</v>
      </c>
      <c r="B672" t="s">
        <v>359</v>
      </c>
      <c r="C672" t="s">
        <v>306</v>
      </c>
      <c r="D672" t="s">
        <v>172</v>
      </c>
      <c r="E672">
        <v>20</v>
      </c>
      <c r="F672" t="s">
        <v>23</v>
      </c>
      <c r="H672">
        <v>0</v>
      </c>
      <c r="I672">
        <v>0</v>
      </c>
      <c r="K672">
        <v>1</v>
      </c>
      <c r="L672" t="b">
        <v>0</v>
      </c>
      <c r="N672" t="b">
        <v>0</v>
      </c>
      <c r="O672" t="b">
        <v>0</v>
      </c>
      <c r="T672" t="s">
        <v>281</v>
      </c>
    </row>
    <row r="673" spans="1:20" hidden="1" x14ac:dyDescent="0.25">
      <c r="A673">
        <v>7074</v>
      </c>
      <c r="B673" t="s">
        <v>359</v>
      </c>
      <c r="C673" t="s">
        <v>306</v>
      </c>
      <c r="D673" t="s">
        <v>310</v>
      </c>
      <c r="E673">
        <v>25</v>
      </c>
      <c r="F673" t="s">
        <v>23</v>
      </c>
      <c r="H673">
        <v>0</v>
      </c>
      <c r="I673">
        <v>0</v>
      </c>
      <c r="K673">
        <v>2</v>
      </c>
      <c r="L673" t="b">
        <v>0</v>
      </c>
      <c r="N673" t="b">
        <v>0</v>
      </c>
      <c r="O673" t="b">
        <v>0</v>
      </c>
      <c r="T673" t="s">
        <v>281</v>
      </c>
    </row>
    <row r="674" spans="1:20" hidden="1" x14ac:dyDescent="0.25">
      <c r="A674">
        <v>7076</v>
      </c>
      <c r="B674" t="s">
        <v>359</v>
      </c>
      <c r="C674" t="s">
        <v>47</v>
      </c>
      <c r="D674" t="s">
        <v>355</v>
      </c>
      <c r="E674">
        <v>0</v>
      </c>
      <c r="H674">
        <v>0</v>
      </c>
      <c r="I674">
        <v>0</v>
      </c>
      <c r="K674">
        <v>0</v>
      </c>
      <c r="L674" t="b">
        <v>0</v>
      </c>
      <c r="N674" t="b">
        <v>0</v>
      </c>
      <c r="O674" t="b">
        <v>0</v>
      </c>
      <c r="T674" t="s">
        <v>281</v>
      </c>
    </row>
    <row r="675" spans="1:20" hidden="1" x14ac:dyDescent="0.25">
      <c r="A675">
        <v>211179</v>
      </c>
      <c r="B675" t="s">
        <v>359</v>
      </c>
      <c r="C675" t="s">
        <v>306</v>
      </c>
      <c r="D675" t="s">
        <v>326</v>
      </c>
      <c r="E675">
        <v>27</v>
      </c>
      <c r="F675" t="s">
        <v>23</v>
      </c>
      <c r="H675">
        <v>0</v>
      </c>
      <c r="I675">
        <v>0</v>
      </c>
      <c r="K675">
        <v>0</v>
      </c>
      <c r="L675" t="b">
        <v>0</v>
      </c>
      <c r="N675" t="b">
        <v>0</v>
      </c>
      <c r="O675" t="b">
        <v>0</v>
      </c>
      <c r="T675" t="s">
        <v>281</v>
      </c>
    </row>
    <row r="676" spans="1:20" hidden="1" x14ac:dyDescent="0.25">
      <c r="A676">
        <v>211180</v>
      </c>
      <c r="B676" t="s">
        <v>359</v>
      </c>
      <c r="C676" t="s">
        <v>306</v>
      </c>
      <c r="D676" t="s">
        <v>327</v>
      </c>
      <c r="E676">
        <v>60</v>
      </c>
      <c r="F676" t="s">
        <v>23</v>
      </c>
      <c r="H676">
        <v>0</v>
      </c>
      <c r="I676">
        <v>0</v>
      </c>
      <c r="K676">
        <v>0</v>
      </c>
      <c r="L676" t="b">
        <v>0</v>
      </c>
      <c r="N676" t="b">
        <v>0</v>
      </c>
      <c r="O676" t="b">
        <v>0</v>
      </c>
      <c r="T676" t="s">
        <v>281</v>
      </c>
    </row>
    <row r="677" spans="1:20" hidden="1" x14ac:dyDescent="0.25">
      <c r="A677">
        <v>211181</v>
      </c>
      <c r="B677" t="s">
        <v>359</v>
      </c>
      <c r="C677" t="s">
        <v>306</v>
      </c>
      <c r="D677" t="s">
        <v>328</v>
      </c>
      <c r="E677">
        <v>18</v>
      </c>
      <c r="F677" t="s">
        <v>23</v>
      </c>
      <c r="H677">
        <v>0</v>
      </c>
      <c r="I677">
        <v>0</v>
      </c>
      <c r="K677">
        <v>0</v>
      </c>
      <c r="L677" t="b">
        <v>0</v>
      </c>
      <c r="N677" t="b">
        <v>0</v>
      </c>
      <c r="O677" t="b">
        <v>0</v>
      </c>
      <c r="T677" t="s">
        <v>281</v>
      </c>
    </row>
    <row r="678" spans="1:20" hidden="1" x14ac:dyDescent="0.25">
      <c r="A678">
        <v>211182</v>
      </c>
      <c r="B678" t="s">
        <v>359</v>
      </c>
      <c r="C678" t="s">
        <v>306</v>
      </c>
      <c r="D678" t="s">
        <v>356</v>
      </c>
      <c r="E678">
        <v>38</v>
      </c>
      <c r="F678" t="s">
        <v>23</v>
      </c>
      <c r="H678">
        <v>0</v>
      </c>
      <c r="I678">
        <v>0</v>
      </c>
      <c r="K678">
        <v>0</v>
      </c>
      <c r="L678" t="b">
        <v>0</v>
      </c>
      <c r="N678" t="b">
        <v>0</v>
      </c>
      <c r="O678" t="b">
        <v>0</v>
      </c>
      <c r="T678" t="s">
        <v>281</v>
      </c>
    </row>
    <row r="679" spans="1:20" hidden="1" x14ac:dyDescent="0.25">
      <c r="A679">
        <v>211183</v>
      </c>
      <c r="B679" t="s">
        <v>359</v>
      </c>
      <c r="C679" t="s">
        <v>306</v>
      </c>
      <c r="D679" t="s">
        <v>357</v>
      </c>
      <c r="E679">
        <v>75</v>
      </c>
      <c r="F679" t="s">
        <v>23</v>
      </c>
      <c r="H679">
        <v>0</v>
      </c>
      <c r="I679">
        <v>0</v>
      </c>
      <c r="K679">
        <v>0</v>
      </c>
      <c r="L679" t="b">
        <v>0</v>
      </c>
      <c r="N679" t="b">
        <v>0</v>
      </c>
      <c r="O679" t="b">
        <v>0</v>
      </c>
      <c r="T679" t="s">
        <v>281</v>
      </c>
    </row>
    <row r="680" spans="1:20" hidden="1" x14ac:dyDescent="0.25">
      <c r="A680">
        <v>211184</v>
      </c>
      <c r="B680" t="s">
        <v>359</v>
      </c>
      <c r="C680" t="s">
        <v>306</v>
      </c>
      <c r="D680" t="s">
        <v>329</v>
      </c>
      <c r="E680">
        <v>30</v>
      </c>
      <c r="F680" t="s">
        <v>23</v>
      </c>
      <c r="H680">
        <v>0</v>
      </c>
      <c r="I680">
        <v>0</v>
      </c>
      <c r="K680">
        <v>0</v>
      </c>
      <c r="L680" t="b">
        <v>0</v>
      </c>
      <c r="N680" t="b">
        <v>0</v>
      </c>
      <c r="O680" t="b">
        <v>0</v>
      </c>
      <c r="T680" t="s">
        <v>281</v>
      </c>
    </row>
    <row r="681" spans="1:20" hidden="1" x14ac:dyDescent="0.25">
      <c r="A681">
        <v>211185</v>
      </c>
      <c r="B681" t="s">
        <v>359</v>
      </c>
      <c r="C681" t="s">
        <v>306</v>
      </c>
      <c r="D681" t="s">
        <v>330</v>
      </c>
      <c r="E681">
        <v>40</v>
      </c>
      <c r="F681" t="s">
        <v>23</v>
      </c>
      <c r="H681">
        <v>0</v>
      </c>
      <c r="I681">
        <v>0</v>
      </c>
      <c r="K681">
        <v>0</v>
      </c>
      <c r="L681" t="b">
        <v>0</v>
      </c>
      <c r="N681" t="b">
        <v>0</v>
      </c>
      <c r="O681" t="b">
        <v>0</v>
      </c>
      <c r="T681" t="s">
        <v>281</v>
      </c>
    </row>
    <row r="682" spans="1:20" hidden="1" x14ac:dyDescent="0.25">
      <c r="A682">
        <v>211275</v>
      </c>
      <c r="B682" t="s">
        <v>359</v>
      </c>
      <c r="C682" t="s">
        <v>323</v>
      </c>
      <c r="D682" t="s">
        <v>325</v>
      </c>
      <c r="E682">
        <v>0</v>
      </c>
      <c r="H682">
        <v>0</v>
      </c>
      <c r="I682">
        <v>0</v>
      </c>
      <c r="K682">
        <v>1</v>
      </c>
      <c r="L682" t="b">
        <v>0</v>
      </c>
      <c r="N682" t="b">
        <v>0</v>
      </c>
      <c r="O682" t="b">
        <v>0</v>
      </c>
      <c r="T682" t="s">
        <v>281</v>
      </c>
    </row>
    <row r="683" spans="1:20" hidden="1" x14ac:dyDescent="0.25">
      <c r="A683">
        <v>211276</v>
      </c>
      <c r="B683" t="s">
        <v>359</v>
      </c>
      <c r="C683" t="s">
        <v>323</v>
      </c>
      <c r="D683" t="s">
        <v>331</v>
      </c>
      <c r="E683">
        <v>0</v>
      </c>
      <c r="H683">
        <v>0</v>
      </c>
      <c r="I683">
        <v>0</v>
      </c>
      <c r="K683">
        <v>3</v>
      </c>
      <c r="L683" t="b">
        <v>0</v>
      </c>
      <c r="N683" t="b">
        <v>0</v>
      </c>
      <c r="O683" t="b">
        <v>0</v>
      </c>
      <c r="T683" t="s">
        <v>281</v>
      </c>
    </row>
    <row r="684" spans="1:20" hidden="1" x14ac:dyDescent="0.25">
      <c r="A684">
        <v>211372</v>
      </c>
      <c r="B684" t="s">
        <v>359</v>
      </c>
      <c r="C684" t="s">
        <v>323</v>
      </c>
      <c r="D684" t="s">
        <v>332</v>
      </c>
      <c r="E684">
        <v>0</v>
      </c>
      <c r="H684">
        <v>0</v>
      </c>
      <c r="I684">
        <v>0</v>
      </c>
      <c r="K684">
        <v>4</v>
      </c>
      <c r="L684" t="b">
        <v>0</v>
      </c>
      <c r="N684" t="b">
        <v>0</v>
      </c>
      <c r="O684" t="b">
        <v>0</v>
      </c>
      <c r="T684" t="s">
        <v>281</v>
      </c>
    </row>
    <row r="685" spans="1:20" hidden="1" x14ac:dyDescent="0.25">
      <c r="A685">
        <v>213596</v>
      </c>
      <c r="B685" t="s">
        <v>359</v>
      </c>
      <c r="C685" t="s">
        <v>47</v>
      </c>
      <c r="D685" t="s">
        <v>333</v>
      </c>
      <c r="E685">
        <v>500</v>
      </c>
      <c r="F685" t="s">
        <v>23</v>
      </c>
      <c r="H685">
        <v>0</v>
      </c>
      <c r="I685">
        <v>0</v>
      </c>
      <c r="K685">
        <v>11</v>
      </c>
      <c r="L685" t="b">
        <v>0</v>
      </c>
      <c r="N685" t="b">
        <v>0</v>
      </c>
      <c r="O685" t="b">
        <v>0</v>
      </c>
      <c r="T685" t="s">
        <v>281</v>
      </c>
    </row>
    <row r="686" spans="1:20" hidden="1" x14ac:dyDescent="0.25">
      <c r="A686">
        <v>213597</v>
      </c>
      <c r="B686" t="s">
        <v>359</v>
      </c>
      <c r="C686" t="s">
        <v>47</v>
      </c>
      <c r="D686" t="s">
        <v>334</v>
      </c>
      <c r="E686">
        <v>500</v>
      </c>
      <c r="F686" t="s">
        <v>23</v>
      </c>
      <c r="H686">
        <v>0</v>
      </c>
      <c r="I686">
        <v>0</v>
      </c>
      <c r="K686">
        <v>13</v>
      </c>
      <c r="L686" t="b">
        <v>0</v>
      </c>
      <c r="N686" t="b">
        <v>0</v>
      </c>
      <c r="O686" t="b">
        <v>0</v>
      </c>
      <c r="T686" t="s">
        <v>281</v>
      </c>
    </row>
    <row r="687" spans="1:20" hidden="1" x14ac:dyDescent="0.25">
      <c r="A687">
        <v>214386</v>
      </c>
      <c r="B687" t="s">
        <v>359</v>
      </c>
      <c r="C687" t="s">
        <v>306</v>
      </c>
      <c r="D687" t="s">
        <v>335</v>
      </c>
      <c r="E687">
        <v>18</v>
      </c>
      <c r="F687" t="s">
        <v>23</v>
      </c>
      <c r="H687">
        <v>0</v>
      </c>
      <c r="I687">
        <v>0</v>
      </c>
      <c r="K687">
        <v>0</v>
      </c>
      <c r="L687" t="b">
        <v>0</v>
      </c>
      <c r="N687" t="b">
        <v>0</v>
      </c>
      <c r="O687" t="b">
        <v>0</v>
      </c>
      <c r="T687" t="s">
        <v>281</v>
      </c>
    </row>
    <row r="688" spans="1:20" hidden="1" x14ac:dyDescent="0.25">
      <c r="A688">
        <v>216171</v>
      </c>
      <c r="B688" t="s">
        <v>359</v>
      </c>
      <c r="C688" t="s">
        <v>47</v>
      </c>
      <c r="D688" t="s">
        <v>336</v>
      </c>
      <c r="E688">
        <v>500</v>
      </c>
      <c r="F688" t="s">
        <v>23</v>
      </c>
      <c r="H688">
        <v>0</v>
      </c>
      <c r="I688">
        <v>0</v>
      </c>
      <c r="K688">
        <v>12</v>
      </c>
      <c r="L688" t="b">
        <v>0</v>
      </c>
      <c r="N688" t="b">
        <v>0</v>
      </c>
      <c r="O688" t="b">
        <v>0</v>
      </c>
      <c r="T688" t="s">
        <v>281</v>
      </c>
    </row>
    <row r="689" spans="1:20" hidden="1" x14ac:dyDescent="0.25">
      <c r="A689">
        <v>216172</v>
      </c>
      <c r="B689" t="s">
        <v>359</v>
      </c>
      <c r="C689" t="s">
        <v>293</v>
      </c>
      <c r="D689" t="s">
        <v>337</v>
      </c>
      <c r="E689">
        <v>60</v>
      </c>
      <c r="F689" t="s">
        <v>23</v>
      </c>
      <c r="H689">
        <v>0</v>
      </c>
      <c r="I689">
        <v>0</v>
      </c>
      <c r="K689">
        <v>8</v>
      </c>
      <c r="L689" t="b">
        <v>0</v>
      </c>
      <c r="N689" t="b">
        <v>0</v>
      </c>
      <c r="O689" t="b">
        <v>0</v>
      </c>
      <c r="T689" t="s">
        <v>281</v>
      </c>
    </row>
    <row r="690" spans="1:20" hidden="1" x14ac:dyDescent="0.25">
      <c r="A690">
        <v>218783</v>
      </c>
      <c r="B690" t="s">
        <v>359</v>
      </c>
      <c r="C690" t="s">
        <v>47</v>
      </c>
      <c r="D690" t="s">
        <v>338</v>
      </c>
      <c r="E690">
        <v>500</v>
      </c>
      <c r="F690" t="s">
        <v>23</v>
      </c>
      <c r="H690">
        <v>0</v>
      </c>
      <c r="I690">
        <v>0</v>
      </c>
      <c r="K690">
        <v>10</v>
      </c>
      <c r="L690" t="b">
        <v>0</v>
      </c>
      <c r="N690" t="b">
        <v>0</v>
      </c>
      <c r="O690" t="b">
        <v>0</v>
      </c>
      <c r="T690" t="s">
        <v>281</v>
      </c>
    </row>
    <row r="691" spans="1:20" hidden="1" x14ac:dyDescent="0.25">
      <c r="A691">
        <v>218784</v>
      </c>
      <c r="B691" t="s">
        <v>359</v>
      </c>
      <c r="C691" t="s">
        <v>293</v>
      </c>
      <c r="D691" t="s">
        <v>339</v>
      </c>
      <c r="E691">
        <v>0</v>
      </c>
      <c r="H691">
        <v>0</v>
      </c>
      <c r="I691">
        <v>0</v>
      </c>
      <c r="K691">
        <v>11</v>
      </c>
      <c r="L691" t="b">
        <v>0</v>
      </c>
      <c r="N691" t="b">
        <v>0</v>
      </c>
      <c r="O691" t="b">
        <v>0</v>
      </c>
      <c r="T691" t="s">
        <v>281</v>
      </c>
    </row>
    <row r="692" spans="1:20" hidden="1" x14ac:dyDescent="0.25">
      <c r="A692">
        <v>218785</v>
      </c>
      <c r="B692" t="s">
        <v>359</v>
      </c>
      <c r="C692" t="s">
        <v>293</v>
      </c>
      <c r="D692" t="s">
        <v>340</v>
      </c>
      <c r="E692">
        <v>0</v>
      </c>
      <c r="H692">
        <v>0</v>
      </c>
      <c r="I692">
        <v>0</v>
      </c>
      <c r="K692">
        <v>12</v>
      </c>
      <c r="L692" t="b">
        <v>0</v>
      </c>
      <c r="N692" t="b">
        <v>0</v>
      </c>
      <c r="O692" t="b">
        <v>0</v>
      </c>
      <c r="T692" t="s">
        <v>281</v>
      </c>
    </row>
    <row r="693" spans="1:20" hidden="1" x14ac:dyDescent="0.25">
      <c r="A693">
        <v>218786</v>
      </c>
      <c r="B693" t="s">
        <v>359</v>
      </c>
      <c r="C693" t="s">
        <v>293</v>
      </c>
      <c r="D693" t="s">
        <v>341</v>
      </c>
      <c r="E693">
        <v>0</v>
      </c>
      <c r="H693">
        <v>0</v>
      </c>
      <c r="I693">
        <v>0</v>
      </c>
      <c r="K693">
        <v>13</v>
      </c>
      <c r="L693" t="b">
        <v>0</v>
      </c>
      <c r="N693" t="b">
        <v>0</v>
      </c>
      <c r="O693" t="b">
        <v>0</v>
      </c>
      <c r="T693" t="s">
        <v>281</v>
      </c>
    </row>
    <row r="694" spans="1:20" hidden="1" x14ac:dyDescent="0.25">
      <c r="A694">
        <v>218787</v>
      </c>
      <c r="B694" t="s">
        <v>359</v>
      </c>
      <c r="C694" t="s">
        <v>293</v>
      </c>
      <c r="D694" t="s">
        <v>342</v>
      </c>
      <c r="E694">
        <v>0</v>
      </c>
      <c r="H694">
        <v>0</v>
      </c>
      <c r="I694">
        <v>0</v>
      </c>
      <c r="K694">
        <v>14</v>
      </c>
      <c r="L694" t="b">
        <v>0</v>
      </c>
      <c r="N694" t="b">
        <v>0</v>
      </c>
      <c r="O694" t="b">
        <v>0</v>
      </c>
      <c r="T694" t="s">
        <v>281</v>
      </c>
    </row>
    <row r="695" spans="1:20" hidden="1" x14ac:dyDescent="0.25">
      <c r="A695">
        <v>224315</v>
      </c>
      <c r="B695" t="s">
        <v>359</v>
      </c>
      <c r="C695" t="s">
        <v>358</v>
      </c>
      <c r="D695" t="s">
        <v>170</v>
      </c>
      <c r="E695">
        <v>0</v>
      </c>
      <c r="H695">
        <v>0</v>
      </c>
      <c r="I695">
        <v>0</v>
      </c>
      <c r="K695">
        <v>0</v>
      </c>
      <c r="L695" t="b">
        <v>0</v>
      </c>
      <c r="N695" t="b">
        <v>0</v>
      </c>
      <c r="O695" t="b">
        <v>0</v>
      </c>
      <c r="T695" t="s">
        <v>281</v>
      </c>
    </row>
    <row r="696" spans="1:20" hidden="1" x14ac:dyDescent="0.25">
      <c r="A696">
        <v>224316</v>
      </c>
      <c r="B696" t="s">
        <v>359</v>
      </c>
      <c r="C696" t="s">
        <v>358</v>
      </c>
      <c r="D696" t="s">
        <v>137</v>
      </c>
      <c r="E696">
        <v>150</v>
      </c>
      <c r="F696" t="s">
        <v>23</v>
      </c>
      <c r="H696">
        <v>0</v>
      </c>
      <c r="I696">
        <v>0</v>
      </c>
      <c r="K696">
        <v>2</v>
      </c>
      <c r="L696" t="b">
        <v>0</v>
      </c>
      <c r="N696" t="b">
        <v>0</v>
      </c>
      <c r="O696" t="b">
        <v>0</v>
      </c>
      <c r="T696" t="s">
        <v>281</v>
      </c>
    </row>
    <row r="697" spans="1:20" hidden="1" x14ac:dyDescent="0.25">
      <c r="A697">
        <v>224317</v>
      </c>
      <c r="B697" t="s">
        <v>359</v>
      </c>
      <c r="C697" t="s">
        <v>47</v>
      </c>
      <c r="D697" t="s">
        <v>164</v>
      </c>
      <c r="E697">
        <v>250</v>
      </c>
      <c r="F697" t="s">
        <v>23</v>
      </c>
      <c r="H697">
        <v>0</v>
      </c>
      <c r="I697">
        <v>0</v>
      </c>
      <c r="K697">
        <v>6</v>
      </c>
      <c r="L697" t="b">
        <v>0</v>
      </c>
      <c r="N697" t="b">
        <v>0</v>
      </c>
      <c r="O697" t="b">
        <v>0</v>
      </c>
      <c r="T697" t="s">
        <v>281</v>
      </c>
    </row>
    <row r="698" spans="1:20" hidden="1" x14ac:dyDescent="0.25">
      <c r="A698">
        <v>230499</v>
      </c>
      <c r="B698" t="s">
        <v>359</v>
      </c>
      <c r="C698" t="s">
        <v>306</v>
      </c>
      <c r="D698" t="s">
        <v>343</v>
      </c>
      <c r="E698">
        <v>70</v>
      </c>
      <c r="F698" t="s">
        <v>23</v>
      </c>
      <c r="H698">
        <v>0</v>
      </c>
      <c r="I698">
        <v>0</v>
      </c>
      <c r="K698">
        <v>0</v>
      </c>
      <c r="L698" t="b">
        <v>0</v>
      </c>
      <c r="N698" t="b">
        <v>0</v>
      </c>
      <c r="O698" t="b">
        <v>0</v>
      </c>
      <c r="T698" t="s">
        <v>281</v>
      </c>
    </row>
    <row r="699" spans="1:20" hidden="1" x14ac:dyDescent="0.25">
      <c r="A699">
        <v>7081</v>
      </c>
      <c r="B699" t="s">
        <v>360</v>
      </c>
      <c r="C699" t="s">
        <v>47</v>
      </c>
      <c r="D699" t="s">
        <v>318</v>
      </c>
      <c r="E699">
        <v>200</v>
      </c>
      <c r="F699" t="s">
        <v>23</v>
      </c>
      <c r="H699">
        <v>0</v>
      </c>
      <c r="I699">
        <v>0</v>
      </c>
      <c r="K699">
        <v>4</v>
      </c>
      <c r="L699" t="b">
        <v>0</v>
      </c>
      <c r="N699" t="b">
        <v>0</v>
      </c>
      <c r="O699" t="b">
        <v>0</v>
      </c>
      <c r="T699" t="s">
        <v>281</v>
      </c>
    </row>
    <row r="700" spans="1:20" hidden="1" x14ac:dyDescent="0.25">
      <c r="A700">
        <v>7082</v>
      </c>
      <c r="B700" t="s">
        <v>360</v>
      </c>
      <c r="C700" t="s">
        <v>47</v>
      </c>
      <c r="D700" t="s">
        <v>282</v>
      </c>
      <c r="E700">
        <v>200</v>
      </c>
      <c r="F700" t="s">
        <v>23</v>
      </c>
      <c r="H700">
        <v>0</v>
      </c>
      <c r="I700">
        <v>0</v>
      </c>
      <c r="K700">
        <v>3</v>
      </c>
      <c r="L700" t="b">
        <v>0</v>
      </c>
      <c r="N700" t="b">
        <v>0</v>
      </c>
      <c r="O700" t="b">
        <v>0</v>
      </c>
      <c r="T700" t="s">
        <v>281</v>
      </c>
    </row>
    <row r="701" spans="1:20" hidden="1" x14ac:dyDescent="0.25">
      <c r="A701">
        <v>7083</v>
      </c>
      <c r="B701" t="s">
        <v>360</v>
      </c>
      <c r="C701" t="s">
        <v>47</v>
      </c>
      <c r="D701" t="s">
        <v>283</v>
      </c>
      <c r="E701">
        <v>200</v>
      </c>
      <c r="F701" t="s">
        <v>23</v>
      </c>
      <c r="H701">
        <v>0</v>
      </c>
      <c r="I701">
        <v>0</v>
      </c>
      <c r="K701">
        <v>2</v>
      </c>
      <c r="L701" t="b">
        <v>0</v>
      </c>
      <c r="N701" t="b">
        <v>0</v>
      </c>
      <c r="O701" t="b">
        <v>0</v>
      </c>
      <c r="T701" t="s">
        <v>281</v>
      </c>
    </row>
    <row r="702" spans="1:20" hidden="1" x14ac:dyDescent="0.25">
      <c r="A702">
        <v>7084</v>
      </c>
      <c r="B702" t="s">
        <v>360</v>
      </c>
      <c r="C702" t="s">
        <v>47</v>
      </c>
      <c r="D702" t="s">
        <v>284</v>
      </c>
      <c r="E702">
        <v>200</v>
      </c>
      <c r="F702" t="s">
        <v>23</v>
      </c>
      <c r="H702">
        <v>0</v>
      </c>
      <c r="I702">
        <v>0</v>
      </c>
      <c r="K702">
        <v>1</v>
      </c>
      <c r="L702" t="b">
        <v>0</v>
      </c>
      <c r="N702" t="b">
        <v>0</v>
      </c>
      <c r="O702" t="b">
        <v>0</v>
      </c>
      <c r="T702" t="s">
        <v>281</v>
      </c>
    </row>
    <row r="703" spans="1:20" hidden="1" x14ac:dyDescent="0.25">
      <c r="A703">
        <v>7085</v>
      </c>
      <c r="B703" t="s">
        <v>360</v>
      </c>
      <c r="C703" t="s">
        <v>47</v>
      </c>
      <c r="D703" t="s">
        <v>319</v>
      </c>
      <c r="E703">
        <v>200</v>
      </c>
      <c r="F703" t="s">
        <v>23</v>
      </c>
      <c r="H703">
        <v>0</v>
      </c>
      <c r="I703">
        <v>0</v>
      </c>
      <c r="K703">
        <v>5</v>
      </c>
      <c r="L703" t="b">
        <v>0</v>
      </c>
      <c r="N703" t="b">
        <v>0</v>
      </c>
      <c r="O703" t="b">
        <v>0</v>
      </c>
      <c r="T703" t="s">
        <v>281</v>
      </c>
    </row>
    <row r="704" spans="1:20" hidden="1" x14ac:dyDescent="0.25">
      <c r="A704">
        <v>7086</v>
      </c>
      <c r="B704" t="s">
        <v>360</v>
      </c>
      <c r="C704" t="s">
        <v>53</v>
      </c>
      <c r="D704" t="s">
        <v>320</v>
      </c>
      <c r="E704">
        <v>0</v>
      </c>
      <c r="H704">
        <v>0</v>
      </c>
      <c r="I704">
        <v>0</v>
      </c>
      <c r="K704">
        <v>0</v>
      </c>
      <c r="L704" t="b">
        <v>0</v>
      </c>
      <c r="N704" t="b">
        <v>0</v>
      </c>
      <c r="O704" t="b">
        <v>0</v>
      </c>
      <c r="T704" t="s">
        <v>281</v>
      </c>
    </row>
    <row r="705" spans="1:20" hidden="1" x14ac:dyDescent="0.25">
      <c r="A705">
        <v>7087</v>
      </c>
      <c r="B705" t="s">
        <v>360</v>
      </c>
      <c r="C705" t="s">
        <v>53</v>
      </c>
      <c r="D705" t="s">
        <v>321</v>
      </c>
      <c r="E705">
        <v>89</v>
      </c>
      <c r="F705" t="s">
        <v>23</v>
      </c>
      <c r="H705">
        <v>0</v>
      </c>
      <c r="I705">
        <v>0</v>
      </c>
      <c r="K705">
        <v>1</v>
      </c>
      <c r="L705" t="b">
        <v>0</v>
      </c>
      <c r="N705" t="b">
        <v>0</v>
      </c>
      <c r="O705" t="b">
        <v>0</v>
      </c>
      <c r="T705" t="s">
        <v>281</v>
      </c>
    </row>
    <row r="706" spans="1:20" hidden="1" x14ac:dyDescent="0.25">
      <c r="A706">
        <v>7088</v>
      </c>
      <c r="B706" t="s">
        <v>360</v>
      </c>
      <c r="C706" t="s">
        <v>53</v>
      </c>
      <c r="D706" t="s">
        <v>288</v>
      </c>
      <c r="E706">
        <v>289</v>
      </c>
      <c r="F706" t="s">
        <v>23</v>
      </c>
      <c r="H706">
        <v>0</v>
      </c>
      <c r="I706">
        <v>0</v>
      </c>
      <c r="K706">
        <v>2</v>
      </c>
      <c r="L706" t="b">
        <v>0</v>
      </c>
      <c r="N706" t="b">
        <v>0</v>
      </c>
      <c r="O706" t="b">
        <v>0</v>
      </c>
      <c r="T706" t="s">
        <v>281</v>
      </c>
    </row>
    <row r="707" spans="1:20" hidden="1" x14ac:dyDescent="0.25">
      <c r="A707">
        <v>7092</v>
      </c>
      <c r="B707" t="s">
        <v>360</v>
      </c>
      <c r="C707" t="s">
        <v>293</v>
      </c>
      <c r="D707" t="s">
        <v>295</v>
      </c>
      <c r="E707">
        <v>0</v>
      </c>
      <c r="H707">
        <v>0</v>
      </c>
      <c r="I707">
        <v>0</v>
      </c>
      <c r="K707">
        <v>4</v>
      </c>
      <c r="L707" t="b">
        <v>0</v>
      </c>
      <c r="N707" t="b">
        <v>0</v>
      </c>
      <c r="O707" t="b">
        <v>0</v>
      </c>
      <c r="T707" t="s">
        <v>281</v>
      </c>
    </row>
    <row r="708" spans="1:20" hidden="1" x14ac:dyDescent="0.25">
      <c r="A708">
        <v>7093</v>
      </c>
      <c r="B708" t="s">
        <v>360</v>
      </c>
      <c r="C708" t="s">
        <v>293</v>
      </c>
      <c r="D708" t="s">
        <v>294</v>
      </c>
      <c r="E708">
        <v>0</v>
      </c>
      <c r="H708">
        <v>0</v>
      </c>
      <c r="I708">
        <v>0</v>
      </c>
      <c r="K708">
        <v>1</v>
      </c>
      <c r="L708" t="b">
        <v>0</v>
      </c>
      <c r="N708" t="b">
        <v>0</v>
      </c>
      <c r="O708" t="b">
        <v>0</v>
      </c>
      <c r="T708" t="s">
        <v>281</v>
      </c>
    </row>
    <row r="709" spans="1:20" hidden="1" x14ac:dyDescent="0.25">
      <c r="A709">
        <v>7094</v>
      </c>
      <c r="B709" t="s">
        <v>360</v>
      </c>
      <c r="C709" t="s">
        <v>293</v>
      </c>
      <c r="D709" t="s">
        <v>296</v>
      </c>
      <c r="E709">
        <v>0</v>
      </c>
      <c r="H709">
        <v>0</v>
      </c>
      <c r="I709">
        <v>0</v>
      </c>
      <c r="K709">
        <v>2</v>
      </c>
      <c r="L709" t="b">
        <v>0</v>
      </c>
      <c r="N709" t="b">
        <v>0</v>
      </c>
      <c r="O709" t="b">
        <v>0</v>
      </c>
      <c r="T709" t="s">
        <v>281</v>
      </c>
    </row>
    <row r="710" spans="1:20" hidden="1" x14ac:dyDescent="0.25">
      <c r="A710">
        <v>7095</v>
      </c>
      <c r="B710" t="s">
        <v>360</v>
      </c>
      <c r="C710" t="s">
        <v>293</v>
      </c>
      <c r="D710" t="s">
        <v>297</v>
      </c>
      <c r="E710">
        <v>0</v>
      </c>
      <c r="H710">
        <v>0</v>
      </c>
      <c r="I710">
        <v>0</v>
      </c>
      <c r="K710">
        <v>6</v>
      </c>
      <c r="L710" t="b">
        <v>0</v>
      </c>
      <c r="N710" t="b">
        <v>0</v>
      </c>
      <c r="O710" t="b">
        <v>0</v>
      </c>
      <c r="T710" t="s">
        <v>281</v>
      </c>
    </row>
    <row r="711" spans="1:20" hidden="1" x14ac:dyDescent="0.25">
      <c r="A711">
        <v>7096</v>
      </c>
      <c r="B711" t="s">
        <v>360</v>
      </c>
      <c r="C711" t="s">
        <v>293</v>
      </c>
      <c r="D711" t="s">
        <v>298</v>
      </c>
      <c r="E711">
        <v>0</v>
      </c>
      <c r="H711">
        <v>0</v>
      </c>
      <c r="I711">
        <v>0</v>
      </c>
      <c r="K711">
        <v>3</v>
      </c>
      <c r="L711" t="b">
        <v>0</v>
      </c>
      <c r="N711" t="b">
        <v>0</v>
      </c>
      <c r="O711" t="b">
        <v>0</v>
      </c>
      <c r="T711" t="s">
        <v>281</v>
      </c>
    </row>
    <row r="712" spans="1:20" hidden="1" x14ac:dyDescent="0.25">
      <c r="A712">
        <v>7097</v>
      </c>
      <c r="B712" t="s">
        <v>360</v>
      </c>
      <c r="C712" t="s">
        <v>293</v>
      </c>
      <c r="D712" t="s">
        <v>299</v>
      </c>
      <c r="E712">
        <v>0</v>
      </c>
      <c r="H712">
        <v>0</v>
      </c>
      <c r="I712">
        <v>0</v>
      </c>
      <c r="K712">
        <v>5</v>
      </c>
      <c r="L712" t="b">
        <v>0</v>
      </c>
      <c r="N712" t="b">
        <v>0</v>
      </c>
      <c r="O712" t="b">
        <v>0</v>
      </c>
      <c r="T712" t="s">
        <v>281</v>
      </c>
    </row>
    <row r="713" spans="1:20" hidden="1" x14ac:dyDescent="0.25">
      <c r="A713">
        <v>7098</v>
      </c>
      <c r="B713" t="s">
        <v>360</v>
      </c>
      <c r="C713" t="s">
        <v>293</v>
      </c>
      <c r="D713" t="s">
        <v>300</v>
      </c>
      <c r="E713">
        <v>0</v>
      </c>
      <c r="H713">
        <v>0</v>
      </c>
      <c r="I713">
        <v>0</v>
      </c>
      <c r="K713">
        <v>7</v>
      </c>
      <c r="L713" t="b">
        <v>0</v>
      </c>
      <c r="N713" t="b">
        <v>0</v>
      </c>
      <c r="O713" t="b">
        <v>0</v>
      </c>
      <c r="T713" t="s">
        <v>281</v>
      </c>
    </row>
    <row r="714" spans="1:20" hidden="1" x14ac:dyDescent="0.25">
      <c r="A714">
        <v>7099</v>
      </c>
      <c r="B714" t="s">
        <v>360</v>
      </c>
      <c r="C714" t="s">
        <v>293</v>
      </c>
      <c r="D714" t="s">
        <v>301</v>
      </c>
      <c r="E714">
        <v>0</v>
      </c>
      <c r="H714">
        <v>0</v>
      </c>
      <c r="I714">
        <v>0</v>
      </c>
      <c r="K714">
        <v>0</v>
      </c>
      <c r="L714" t="b">
        <v>0</v>
      </c>
      <c r="N714" t="b">
        <v>0</v>
      </c>
      <c r="O714" t="b">
        <v>0</v>
      </c>
      <c r="T714" t="s">
        <v>281</v>
      </c>
    </row>
    <row r="715" spans="1:20" hidden="1" x14ac:dyDescent="0.25">
      <c r="A715">
        <v>7100</v>
      </c>
      <c r="B715" t="s">
        <v>360</v>
      </c>
      <c r="C715" t="s">
        <v>293</v>
      </c>
      <c r="D715" t="s">
        <v>302</v>
      </c>
      <c r="E715">
        <v>60</v>
      </c>
      <c r="F715" t="s">
        <v>23</v>
      </c>
      <c r="H715">
        <v>0</v>
      </c>
      <c r="I715">
        <v>3</v>
      </c>
      <c r="K715">
        <v>8</v>
      </c>
      <c r="L715" t="b">
        <v>0</v>
      </c>
      <c r="N715" t="b">
        <v>0</v>
      </c>
      <c r="O715" t="b">
        <v>0</v>
      </c>
      <c r="T715" t="s">
        <v>281</v>
      </c>
    </row>
    <row r="716" spans="1:20" hidden="1" x14ac:dyDescent="0.25">
      <c r="A716">
        <v>7101</v>
      </c>
      <c r="B716" t="s">
        <v>360</v>
      </c>
      <c r="C716" t="s">
        <v>293</v>
      </c>
      <c r="D716" t="s">
        <v>303</v>
      </c>
      <c r="E716">
        <v>100</v>
      </c>
      <c r="F716" t="s">
        <v>23</v>
      </c>
      <c r="H716">
        <v>0</v>
      </c>
      <c r="I716">
        <v>3</v>
      </c>
      <c r="K716">
        <v>9</v>
      </c>
      <c r="L716" t="b">
        <v>0</v>
      </c>
      <c r="N716" t="b">
        <v>0</v>
      </c>
      <c r="O716" t="b">
        <v>0</v>
      </c>
      <c r="T716" t="s">
        <v>281</v>
      </c>
    </row>
    <row r="717" spans="1:20" hidden="1" x14ac:dyDescent="0.25">
      <c r="A717">
        <v>7102</v>
      </c>
      <c r="B717" t="s">
        <v>360</v>
      </c>
      <c r="C717" t="s">
        <v>293</v>
      </c>
      <c r="D717" t="s">
        <v>304</v>
      </c>
      <c r="E717">
        <v>60</v>
      </c>
      <c r="F717" t="s">
        <v>23</v>
      </c>
      <c r="H717">
        <v>0</v>
      </c>
      <c r="I717">
        <v>3</v>
      </c>
      <c r="K717">
        <v>10</v>
      </c>
      <c r="L717" t="b">
        <v>0</v>
      </c>
      <c r="N717" t="b">
        <v>0</v>
      </c>
      <c r="O717" t="b">
        <v>0</v>
      </c>
      <c r="T717" t="s">
        <v>281</v>
      </c>
    </row>
    <row r="718" spans="1:20" hidden="1" x14ac:dyDescent="0.25">
      <c r="A718">
        <v>7103</v>
      </c>
      <c r="B718" t="s">
        <v>360</v>
      </c>
      <c r="C718" t="s">
        <v>293</v>
      </c>
      <c r="D718" t="s">
        <v>305</v>
      </c>
      <c r="E718">
        <v>60</v>
      </c>
      <c r="F718" t="s">
        <v>23</v>
      </c>
      <c r="H718">
        <v>0</v>
      </c>
      <c r="I718">
        <v>3</v>
      </c>
      <c r="K718">
        <v>11</v>
      </c>
      <c r="L718" t="b">
        <v>0</v>
      </c>
      <c r="N718" t="b">
        <v>0</v>
      </c>
      <c r="O718" t="b">
        <v>0</v>
      </c>
      <c r="T718" t="s">
        <v>281</v>
      </c>
    </row>
    <row r="719" spans="1:20" hidden="1" x14ac:dyDescent="0.25">
      <c r="A719">
        <v>7105</v>
      </c>
      <c r="B719" t="s">
        <v>360</v>
      </c>
      <c r="C719" t="s">
        <v>306</v>
      </c>
      <c r="D719" t="s">
        <v>350</v>
      </c>
      <c r="E719">
        <v>29</v>
      </c>
      <c r="F719" t="s">
        <v>23</v>
      </c>
      <c r="H719">
        <v>0</v>
      </c>
      <c r="I719">
        <v>0</v>
      </c>
      <c r="K719">
        <v>0</v>
      </c>
      <c r="L719" t="b">
        <v>0</v>
      </c>
      <c r="N719" t="b">
        <v>0</v>
      </c>
      <c r="O719" t="b">
        <v>0</v>
      </c>
      <c r="T719" t="s">
        <v>281</v>
      </c>
    </row>
    <row r="720" spans="1:20" hidden="1" x14ac:dyDescent="0.25">
      <c r="A720">
        <v>7107</v>
      </c>
      <c r="B720" t="s">
        <v>360</v>
      </c>
      <c r="C720" t="s">
        <v>306</v>
      </c>
      <c r="D720" t="s">
        <v>172</v>
      </c>
      <c r="E720">
        <v>20</v>
      </c>
      <c r="F720" t="s">
        <v>23</v>
      </c>
      <c r="H720">
        <v>0</v>
      </c>
      <c r="I720">
        <v>0</v>
      </c>
      <c r="K720">
        <v>2</v>
      </c>
      <c r="L720" t="b">
        <v>0</v>
      </c>
      <c r="N720" t="b">
        <v>0</v>
      </c>
      <c r="O720" t="b">
        <v>0</v>
      </c>
      <c r="T720" t="s">
        <v>281</v>
      </c>
    </row>
    <row r="721" spans="1:20" hidden="1" x14ac:dyDescent="0.25">
      <c r="A721">
        <v>7108</v>
      </c>
      <c r="B721" t="s">
        <v>360</v>
      </c>
      <c r="C721" t="s">
        <v>306</v>
      </c>
      <c r="D721" t="s">
        <v>310</v>
      </c>
      <c r="E721">
        <v>25</v>
      </c>
      <c r="F721" t="s">
        <v>23</v>
      </c>
      <c r="H721">
        <v>0</v>
      </c>
      <c r="I721">
        <v>0</v>
      </c>
      <c r="K721">
        <v>3</v>
      </c>
      <c r="L721" t="b">
        <v>0</v>
      </c>
      <c r="N721" t="b">
        <v>0</v>
      </c>
      <c r="O721" t="b">
        <v>0</v>
      </c>
      <c r="T721" t="s">
        <v>281</v>
      </c>
    </row>
    <row r="722" spans="1:20" hidden="1" x14ac:dyDescent="0.25">
      <c r="A722">
        <v>7110</v>
      </c>
      <c r="B722" t="s">
        <v>360</v>
      </c>
      <c r="C722" t="s">
        <v>47</v>
      </c>
      <c r="D722" t="s">
        <v>355</v>
      </c>
      <c r="E722">
        <v>0</v>
      </c>
      <c r="H722">
        <v>0</v>
      </c>
      <c r="I722">
        <v>0</v>
      </c>
      <c r="K722">
        <v>0</v>
      </c>
      <c r="L722" t="b">
        <v>0</v>
      </c>
      <c r="N722" t="b">
        <v>0</v>
      </c>
      <c r="O722" t="b">
        <v>0</v>
      </c>
      <c r="T722" t="s">
        <v>281</v>
      </c>
    </row>
    <row r="723" spans="1:20" hidden="1" x14ac:dyDescent="0.25">
      <c r="A723">
        <v>211186</v>
      </c>
      <c r="B723" t="s">
        <v>360</v>
      </c>
      <c r="C723" t="s">
        <v>306</v>
      </c>
      <c r="D723" t="s">
        <v>326</v>
      </c>
      <c r="E723">
        <v>27</v>
      </c>
      <c r="F723" t="s">
        <v>23</v>
      </c>
      <c r="H723">
        <v>0</v>
      </c>
      <c r="I723">
        <v>0</v>
      </c>
      <c r="K723">
        <v>0</v>
      </c>
      <c r="L723" t="b">
        <v>0</v>
      </c>
      <c r="N723" t="b">
        <v>0</v>
      </c>
      <c r="O723" t="b">
        <v>0</v>
      </c>
      <c r="T723" t="s">
        <v>281</v>
      </c>
    </row>
    <row r="724" spans="1:20" hidden="1" x14ac:dyDescent="0.25">
      <c r="A724">
        <v>211187</v>
      </c>
      <c r="B724" t="s">
        <v>360</v>
      </c>
      <c r="C724" t="s">
        <v>306</v>
      </c>
      <c r="D724" t="s">
        <v>327</v>
      </c>
      <c r="E724">
        <v>60</v>
      </c>
      <c r="F724" t="s">
        <v>23</v>
      </c>
      <c r="H724">
        <v>0</v>
      </c>
      <c r="I724">
        <v>0</v>
      </c>
      <c r="K724">
        <v>0</v>
      </c>
      <c r="L724" t="b">
        <v>0</v>
      </c>
      <c r="N724" t="b">
        <v>0</v>
      </c>
      <c r="O724" t="b">
        <v>0</v>
      </c>
      <c r="T724" t="s">
        <v>281</v>
      </c>
    </row>
    <row r="725" spans="1:20" hidden="1" x14ac:dyDescent="0.25">
      <c r="A725">
        <v>211188</v>
      </c>
      <c r="B725" t="s">
        <v>360</v>
      </c>
      <c r="C725" t="s">
        <v>306</v>
      </c>
      <c r="D725" t="s">
        <v>328</v>
      </c>
      <c r="E725">
        <v>18</v>
      </c>
      <c r="F725" t="s">
        <v>23</v>
      </c>
      <c r="H725">
        <v>0</v>
      </c>
      <c r="I725">
        <v>0</v>
      </c>
      <c r="K725">
        <v>0</v>
      </c>
      <c r="L725" t="b">
        <v>0</v>
      </c>
      <c r="N725" t="b">
        <v>0</v>
      </c>
      <c r="O725" t="b">
        <v>0</v>
      </c>
      <c r="T725" t="s">
        <v>281</v>
      </c>
    </row>
    <row r="726" spans="1:20" hidden="1" x14ac:dyDescent="0.25">
      <c r="A726">
        <v>211189</v>
      </c>
      <c r="B726" t="s">
        <v>360</v>
      </c>
      <c r="C726" t="s">
        <v>306</v>
      </c>
      <c r="D726" t="s">
        <v>356</v>
      </c>
      <c r="E726">
        <v>38</v>
      </c>
      <c r="F726" t="s">
        <v>23</v>
      </c>
      <c r="H726">
        <v>0</v>
      </c>
      <c r="I726">
        <v>0</v>
      </c>
      <c r="K726">
        <v>0</v>
      </c>
      <c r="L726" t="b">
        <v>0</v>
      </c>
      <c r="N726" t="b">
        <v>0</v>
      </c>
      <c r="O726" t="b">
        <v>0</v>
      </c>
      <c r="T726" t="s">
        <v>281</v>
      </c>
    </row>
    <row r="727" spans="1:20" hidden="1" x14ac:dyDescent="0.25">
      <c r="A727">
        <v>211190</v>
      </c>
      <c r="B727" t="s">
        <v>360</v>
      </c>
      <c r="C727" t="s">
        <v>306</v>
      </c>
      <c r="D727" t="s">
        <v>357</v>
      </c>
      <c r="E727">
        <v>75</v>
      </c>
      <c r="F727" t="s">
        <v>23</v>
      </c>
      <c r="H727">
        <v>0</v>
      </c>
      <c r="I727">
        <v>0</v>
      </c>
      <c r="K727">
        <v>0</v>
      </c>
      <c r="L727" t="b">
        <v>0</v>
      </c>
      <c r="N727" t="b">
        <v>0</v>
      </c>
      <c r="O727" t="b">
        <v>0</v>
      </c>
      <c r="T727" t="s">
        <v>281</v>
      </c>
    </row>
    <row r="728" spans="1:20" hidden="1" x14ac:dyDescent="0.25">
      <c r="A728">
        <v>211191</v>
      </c>
      <c r="B728" t="s">
        <v>360</v>
      </c>
      <c r="C728" t="s">
        <v>306</v>
      </c>
      <c r="D728" t="s">
        <v>329</v>
      </c>
      <c r="E728">
        <v>30</v>
      </c>
      <c r="F728" t="s">
        <v>23</v>
      </c>
      <c r="H728">
        <v>0</v>
      </c>
      <c r="I728">
        <v>0</v>
      </c>
      <c r="K728">
        <v>0</v>
      </c>
      <c r="L728" t="b">
        <v>0</v>
      </c>
      <c r="N728" t="b">
        <v>0</v>
      </c>
      <c r="O728" t="b">
        <v>0</v>
      </c>
      <c r="T728" t="s">
        <v>281</v>
      </c>
    </row>
    <row r="729" spans="1:20" hidden="1" x14ac:dyDescent="0.25">
      <c r="A729">
        <v>211192</v>
      </c>
      <c r="B729" t="s">
        <v>360</v>
      </c>
      <c r="C729" t="s">
        <v>306</v>
      </c>
      <c r="D729" t="s">
        <v>330</v>
      </c>
      <c r="E729">
        <v>40</v>
      </c>
      <c r="F729" t="s">
        <v>23</v>
      </c>
      <c r="H729">
        <v>0</v>
      </c>
      <c r="I729">
        <v>0</v>
      </c>
      <c r="K729">
        <v>0</v>
      </c>
      <c r="L729" t="b">
        <v>0</v>
      </c>
      <c r="N729" t="b">
        <v>0</v>
      </c>
      <c r="O729" t="b">
        <v>0</v>
      </c>
      <c r="T729" t="s">
        <v>281</v>
      </c>
    </row>
    <row r="730" spans="1:20" hidden="1" x14ac:dyDescent="0.25">
      <c r="A730">
        <v>211194</v>
      </c>
      <c r="B730" t="s">
        <v>360</v>
      </c>
      <c r="C730" t="s">
        <v>323</v>
      </c>
      <c r="D730" t="s">
        <v>325</v>
      </c>
      <c r="E730">
        <v>0</v>
      </c>
      <c r="H730">
        <v>0</v>
      </c>
      <c r="I730">
        <v>0</v>
      </c>
      <c r="K730">
        <v>3</v>
      </c>
      <c r="L730" t="b">
        <v>0</v>
      </c>
      <c r="N730" t="b">
        <v>0</v>
      </c>
      <c r="O730" t="b">
        <v>0</v>
      </c>
      <c r="T730" t="s">
        <v>281</v>
      </c>
    </row>
    <row r="731" spans="1:20" hidden="1" x14ac:dyDescent="0.25">
      <c r="A731">
        <v>211277</v>
      </c>
      <c r="B731" t="s">
        <v>360</v>
      </c>
      <c r="C731" t="s">
        <v>323</v>
      </c>
      <c r="D731" t="s">
        <v>331</v>
      </c>
      <c r="E731">
        <v>0</v>
      </c>
      <c r="H731">
        <v>0</v>
      </c>
      <c r="I731">
        <v>0</v>
      </c>
      <c r="K731">
        <v>1</v>
      </c>
      <c r="L731" t="b">
        <v>0</v>
      </c>
      <c r="N731" t="b">
        <v>0</v>
      </c>
      <c r="O731" t="b">
        <v>0</v>
      </c>
      <c r="T731" t="s">
        <v>281</v>
      </c>
    </row>
    <row r="732" spans="1:20" hidden="1" x14ac:dyDescent="0.25">
      <c r="A732">
        <v>211278</v>
      </c>
      <c r="B732" t="s">
        <v>360</v>
      </c>
      <c r="C732" t="s">
        <v>323</v>
      </c>
      <c r="D732" t="s">
        <v>332</v>
      </c>
      <c r="E732">
        <v>0</v>
      </c>
      <c r="H732">
        <v>0</v>
      </c>
      <c r="I732">
        <v>0</v>
      </c>
      <c r="K732">
        <v>2</v>
      </c>
      <c r="L732" t="b">
        <v>0</v>
      </c>
      <c r="N732" t="b">
        <v>0</v>
      </c>
      <c r="O732" t="b">
        <v>0</v>
      </c>
      <c r="T732" t="s">
        <v>281</v>
      </c>
    </row>
    <row r="733" spans="1:20" hidden="1" x14ac:dyDescent="0.25">
      <c r="A733">
        <v>213594</v>
      </c>
      <c r="B733" t="s">
        <v>360</v>
      </c>
      <c r="C733" t="s">
        <v>47</v>
      </c>
      <c r="D733" t="s">
        <v>334</v>
      </c>
      <c r="E733">
        <v>450</v>
      </c>
      <c r="F733" t="s">
        <v>23</v>
      </c>
      <c r="H733">
        <v>0</v>
      </c>
      <c r="I733">
        <v>0</v>
      </c>
      <c r="K733">
        <v>11</v>
      </c>
      <c r="L733" t="b">
        <v>0</v>
      </c>
      <c r="N733" t="b">
        <v>0</v>
      </c>
      <c r="O733" t="b">
        <v>0</v>
      </c>
      <c r="T733" t="s">
        <v>281</v>
      </c>
    </row>
    <row r="734" spans="1:20" hidden="1" x14ac:dyDescent="0.25">
      <c r="A734">
        <v>213595</v>
      </c>
      <c r="B734" t="s">
        <v>360</v>
      </c>
      <c r="C734" t="s">
        <v>47</v>
      </c>
      <c r="D734" t="s">
        <v>333</v>
      </c>
      <c r="E734">
        <v>450</v>
      </c>
      <c r="F734" t="s">
        <v>23</v>
      </c>
      <c r="H734">
        <v>0</v>
      </c>
      <c r="I734">
        <v>0</v>
      </c>
      <c r="K734">
        <v>12</v>
      </c>
      <c r="L734" t="b">
        <v>0</v>
      </c>
      <c r="N734" t="b">
        <v>0</v>
      </c>
      <c r="O734" t="b">
        <v>0</v>
      </c>
      <c r="T734" t="s">
        <v>281</v>
      </c>
    </row>
    <row r="735" spans="1:20" hidden="1" x14ac:dyDescent="0.25">
      <c r="A735">
        <v>214387</v>
      </c>
      <c r="B735" t="s">
        <v>360</v>
      </c>
      <c r="C735" t="s">
        <v>306</v>
      </c>
      <c r="D735" t="s">
        <v>335</v>
      </c>
      <c r="E735">
        <v>18</v>
      </c>
      <c r="F735" t="s">
        <v>23</v>
      </c>
      <c r="H735">
        <v>0</v>
      </c>
      <c r="I735">
        <v>0</v>
      </c>
      <c r="K735">
        <v>0</v>
      </c>
      <c r="L735" t="b">
        <v>0</v>
      </c>
      <c r="N735" t="b">
        <v>0</v>
      </c>
      <c r="O735" t="b">
        <v>0</v>
      </c>
      <c r="T735" t="s">
        <v>281</v>
      </c>
    </row>
    <row r="736" spans="1:20" hidden="1" x14ac:dyDescent="0.25">
      <c r="A736">
        <v>216169</v>
      </c>
      <c r="B736" t="s">
        <v>360</v>
      </c>
      <c r="C736" t="s">
        <v>47</v>
      </c>
      <c r="D736" t="s">
        <v>336</v>
      </c>
      <c r="E736">
        <v>450</v>
      </c>
      <c r="F736" t="s">
        <v>23</v>
      </c>
      <c r="H736">
        <v>0</v>
      </c>
      <c r="I736">
        <v>0</v>
      </c>
      <c r="K736">
        <v>13</v>
      </c>
      <c r="L736" t="b">
        <v>0</v>
      </c>
      <c r="N736" t="b">
        <v>0</v>
      </c>
      <c r="O736" t="b">
        <v>0</v>
      </c>
      <c r="T736" t="s">
        <v>281</v>
      </c>
    </row>
    <row r="737" spans="1:20" hidden="1" x14ac:dyDescent="0.25">
      <c r="A737">
        <v>216170</v>
      </c>
      <c r="B737" t="s">
        <v>360</v>
      </c>
      <c r="C737" t="s">
        <v>293</v>
      </c>
      <c r="D737" t="s">
        <v>337</v>
      </c>
      <c r="E737">
        <v>60</v>
      </c>
      <c r="F737" t="s">
        <v>23</v>
      </c>
      <c r="H737">
        <v>0</v>
      </c>
      <c r="I737">
        <v>0</v>
      </c>
      <c r="K737">
        <v>8</v>
      </c>
      <c r="L737" t="b">
        <v>0</v>
      </c>
      <c r="N737" t="b">
        <v>0</v>
      </c>
      <c r="O737" t="b">
        <v>0</v>
      </c>
      <c r="T737" t="s">
        <v>281</v>
      </c>
    </row>
    <row r="738" spans="1:20" hidden="1" x14ac:dyDescent="0.25">
      <c r="A738">
        <v>218788</v>
      </c>
      <c r="B738" t="s">
        <v>360</v>
      </c>
      <c r="C738" t="s">
        <v>47</v>
      </c>
      <c r="D738" t="s">
        <v>338</v>
      </c>
      <c r="E738">
        <v>450</v>
      </c>
      <c r="F738" t="s">
        <v>23</v>
      </c>
      <c r="H738">
        <v>0</v>
      </c>
      <c r="I738">
        <v>0</v>
      </c>
      <c r="K738">
        <v>10</v>
      </c>
      <c r="L738" t="b">
        <v>0</v>
      </c>
      <c r="N738" t="b">
        <v>0</v>
      </c>
      <c r="O738" t="b">
        <v>0</v>
      </c>
      <c r="T738" t="s">
        <v>281</v>
      </c>
    </row>
    <row r="739" spans="1:20" hidden="1" x14ac:dyDescent="0.25">
      <c r="A739">
        <v>218789</v>
      </c>
      <c r="B739" t="s">
        <v>360</v>
      </c>
      <c r="C739" t="s">
        <v>293</v>
      </c>
      <c r="D739" t="s">
        <v>339</v>
      </c>
      <c r="E739">
        <v>0</v>
      </c>
      <c r="H739">
        <v>0</v>
      </c>
      <c r="I739">
        <v>0</v>
      </c>
      <c r="K739">
        <v>11</v>
      </c>
      <c r="L739" t="b">
        <v>0</v>
      </c>
      <c r="N739" t="b">
        <v>0</v>
      </c>
      <c r="O739" t="b">
        <v>0</v>
      </c>
      <c r="T739" t="s">
        <v>281</v>
      </c>
    </row>
    <row r="740" spans="1:20" hidden="1" x14ac:dyDescent="0.25">
      <c r="A740">
        <v>218790</v>
      </c>
      <c r="B740" t="s">
        <v>360</v>
      </c>
      <c r="C740" t="s">
        <v>293</v>
      </c>
      <c r="D740" t="s">
        <v>340</v>
      </c>
      <c r="E740">
        <v>0</v>
      </c>
      <c r="H740">
        <v>0</v>
      </c>
      <c r="I740">
        <v>0</v>
      </c>
      <c r="K740">
        <v>12</v>
      </c>
      <c r="L740" t="b">
        <v>0</v>
      </c>
      <c r="N740" t="b">
        <v>0</v>
      </c>
      <c r="O740" t="b">
        <v>0</v>
      </c>
      <c r="T740" t="s">
        <v>281</v>
      </c>
    </row>
    <row r="741" spans="1:20" hidden="1" x14ac:dyDescent="0.25">
      <c r="A741">
        <v>218791</v>
      </c>
      <c r="B741" t="s">
        <v>360</v>
      </c>
      <c r="C741" t="s">
        <v>293</v>
      </c>
      <c r="D741" t="s">
        <v>341</v>
      </c>
      <c r="E741">
        <v>0</v>
      </c>
      <c r="H741">
        <v>0</v>
      </c>
      <c r="I741">
        <v>0</v>
      </c>
      <c r="K741">
        <v>13</v>
      </c>
      <c r="L741" t="b">
        <v>0</v>
      </c>
      <c r="N741" t="b">
        <v>0</v>
      </c>
      <c r="O741" t="b">
        <v>0</v>
      </c>
      <c r="T741" t="s">
        <v>281</v>
      </c>
    </row>
    <row r="742" spans="1:20" hidden="1" x14ac:dyDescent="0.25">
      <c r="A742">
        <v>218792</v>
      </c>
      <c r="B742" t="s">
        <v>360</v>
      </c>
      <c r="C742" t="s">
        <v>293</v>
      </c>
      <c r="D742" t="s">
        <v>342</v>
      </c>
      <c r="E742">
        <v>0</v>
      </c>
      <c r="H742">
        <v>0</v>
      </c>
      <c r="I742">
        <v>0</v>
      </c>
      <c r="K742">
        <v>14</v>
      </c>
      <c r="L742" t="b">
        <v>0</v>
      </c>
      <c r="N742" t="b">
        <v>0</v>
      </c>
      <c r="O742" t="b">
        <v>0</v>
      </c>
      <c r="T742" t="s">
        <v>281</v>
      </c>
    </row>
    <row r="743" spans="1:20" hidden="1" x14ac:dyDescent="0.25">
      <c r="A743">
        <v>224318</v>
      </c>
      <c r="B743" t="s">
        <v>360</v>
      </c>
      <c r="C743" t="s">
        <v>47</v>
      </c>
      <c r="D743" t="s">
        <v>164</v>
      </c>
      <c r="E743">
        <v>200</v>
      </c>
      <c r="F743" t="s">
        <v>23</v>
      </c>
      <c r="H743">
        <v>0</v>
      </c>
      <c r="I743">
        <v>0</v>
      </c>
      <c r="K743">
        <v>6</v>
      </c>
      <c r="L743" t="b">
        <v>0</v>
      </c>
      <c r="N743" t="b">
        <v>0</v>
      </c>
      <c r="O743" t="b">
        <v>0</v>
      </c>
      <c r="T743" t="s">
        <v>281</v>
      </c>
    </row>
    <row r="744" spans="1:20" hidden="1" x14ac:dyDescent="0.25">
      <c r="A744">
        <v>224319</v>
      </c>
      <c r="B744" t="s">
        <v>360</v>
      </c>
      <c r="C744" t="s">
        <v>358</v>
      </c>
      <c r="D744" t="s">
        <v>170</v>
      </c>
      <c r="E744">
        <v>0</v>
      </c>
      <c r="H744">
        <v>0</v>
      </c>
      <c r="I744">
        <v>0</v>
      </c>
      <c r="K744">
        <v>0</v>
      </c>
      <c r="L744" t="b">
        <v>0</v>
      </c>
      <c r="N744" t="b">
        <v>0</v>
      </c>
      <c r="O744" t="b">
        <v>0</v>
      </c>
      <c r="T744" t="s">
        <v>281</v>
      </c>
    </row>
    <row r="745" spans="1:20" hidden="1" x14ac:dyDescent="0.25">
      <c r="A745">
        <v>224320</v>
      </c>
      <c r="B745" t="s">
        <v>360</v>
      </c>
      <c r="C745" t="s">
        <v>358</v>
      </c>
      <c r="D745" t="s">
        <v>137</v>
      </c>
      <c r="E745">
        <v>150</v>
      </c>
      <c r="F745" t="s">
        <v>23</v>
      </c>
      <c r="H745">
        <v>0</v>
      </c>
      <c r="I745">
        <v>0</v>
      </c>
      <c r="K745">
        <v>2</v>
      </c>
      <c r="L745" t="b">
        <v>0</v>
      </c>
      <c r="N745" t="b">
        <v>0</v>
      </c>
      <c r="O745" t="b">
        <v>0</v>
      </c>
      <c r="T745" t="s">
        <v>281</v>
      </c>
    </row>
    <row r="746" spans="1:20" hidden="1" x14ac:dyDescent="0.25">
      <c r="A746">
        <v>230504</v>
      </c>
      <c r="B746" t="s">
        <v>360</v>
      </c>
      <c r="C746" t="s">
        <v>306</v>
      </c>
      <c r="D746" t="s">
        <v>343</v>
      </c>
      <c r="E746">
        <v>70</v>
      </c>
      <c r="F746" t="s">
        <v>23</v>
      </c>
      <c r="H746">
        <v>0</v>
      </c>
      <c r="I746">
        <v>0</v>
      </c>
      <c r="K746">
        <v>0</v>
      </c>
      <c r="L746" t="b">
        <v>0</v>
      </c>
      <c r="N746" t="b">
        <v>0</v>
      </c>
      <c r="O746" t="b">
        <v>0</v>
      </c>
      <c r="T746" t="s">
        <v>281</v>
      </c>
    </row>
    <row r="747" spans="1:20" hidden="1" x14ac:dyDescent="0.25">
      <c r="A747">
        <v>7149</v>
      </c>
      <c r="B747" t="s">
        <v>361</v>
      </c>
      <c r="C747" t="s">
        <v>47</v>
      </c>
      <c r="D747" t="s">
        <v>318</v>
      </c>
      <c r="E747">
        <v>300</v>
      </c>
      <c r="F747" t="s">
        <v>23</v>
      </c>
      <c r="H747">
        <v>0</v>
      </c>
      <c r="I747">
        <v>0</v>
      </c>
      <c r="K747">
        <v>4</v>
      </c>
      <c r="L747" t="b">
        <v>0</v>
      </c>
      <c r="N747" t="b">
        <v>0</v>
      </c>
      <c r="O747" t="b">
        <v>0</v>
      </c>
      <c r="T747" t="s">
        <v>281</v>
      </c>
    </row>
    <row r="748" spans="1:20" hidden="1" x14ac:dyDescent="0.25">
      <c r="A748">
        <v>7150</v>
      </c>
      <c r="B748" t="s">
        <v>361</v>
      </c>
      <c r="C748" t="s">
        <v>47</v>
      </c>
      <c r="D748" t="s">
        <v>282</v>
      </c>
      <c r="E748">
        <v>300</v>
      </c>
      <c r="F748" t="s">
        <v>23</v>
      </c>
      <c r="H748">
        <v>0</v>
      </c>
      <c r="I748">
        <v>0</v>
      </c>
      <c r="K748">
        <v>3</v>
      </c>
      <c r="L748" t="b">
        <v>0</v>
      </c>
      <c r="N748" t="b">
        <v>0</v>
      </c>
      <c r="O748" t="b">
        <v>0</v>
      </c>
      <c r="T748" t="s">
        <v>281</v>
      </c>
    </row>
    <row r="749" spans="1:20" hidden="1" x14ac:dyDescent="0.25">
      <c r="A749">
        <v>7151</v>
      </c>
      <c r="B749" t="s">
        <v>361</v>
      </c>
      <c r="C749" t="s">
        <v>47</v>
      </c>
      <c r="D749" t="s">
        <v>283</v>
      </c>
      <c r="E749">
        <v>300</v>
      </c>
      <c r="F749" t="s">
        <v>23</v>
      </c>
      <c r="H749">
        <v>0</v>
      </c>
      <c r="I749">
        <v>0</v>
      </c>
      <c r="K749">
        <v>2</v>
      </c>
      <c r="L749" t="b">
        <v>0</v>
      </c>
      <c r="N749" t="b">
        <v>0</v>
      </c>
      <c r="O749" t="b">
        <v>0</v>
      </c>
      <c r="T749" t="s">
        <v>281</v>
      </c>
    </row>
    <row r="750" spans="1:20" hidden="1" x14ac:dyDescent="0.25">
      <c r="A750">
        <v>7152</v>
      </c>
      <c r="B750" t="s">
        <v>361</v>
      </c>
      <c r="C750" t="s">
        <v>47</v>
      </c>
      <c r="D750" t="s">
        <v>284</v>
      </c>
      <c r="E750">
        <v>300</v>
      </c>
      <c r="F750" t="s">
        <v>23</v>
      </c>
      <c r="H750">
        <v>0</v>
      </c>
      <c r="I750">
        <v>0</v>
      </c>
      <c r="K750">
        <v>1</v>
      </c>
      <c r="L750" t="b">
        <v>0</v>
      </c>
      <c r="N750" t="b">
        <v>0</v>
      </c>
      <c r="O750" t="b">
        <v>0</v>
      </c>
      <c r="T750" t="s">
        <v>281</v>
      </c>
    </row>
    <row r="751" spans="1:20" hidden="1" x14ac:dyDescent="0.25">
      <c r="A751">
        <v>7153</v>
      </c>
      <c r="B751" t="s">
        <v>361</v>
      </c>
      <c r="C751" t="s">
        <v>47</v>
      </c>
      <c r="D751" t="s">
        <v>319</v>
      </c>
      <c r="E751">
        <v>300</v>
      </c>
      <c r="F751" t="s">
        <v>23</v>
      </c>
      <c r="H751">
        <v>0</v>
      </c>
      <c r="I751">
        <v>0</v>
      </c>
      <c r="K751">
        <v>5</v>
      </c>
      <c r="L751" t="b">
        <v>0</v>
      </c>
      <c r="N751" t="b">
        <v>0</v>
      </c>
      <c r="O751" t="b">
        <v>0</v>
      </c>
      <c r="T751" t="s">
        <v>281</v>
      </c>
    </row>
    <row r="752" spans="1:20" hidden="1" x14ac:dyDescent="0.25">
      <c r="A752">
        <v>7154</v>
      </c>
      <c r="B752" t="s">
        <v>361</v>
      </c>
      <c r="C752" t="s">
        <v>53</v>
      </c>
      <c r="D752" t="s">
        <v>320</v>
      </c>
      <c r="E752">
        <v>0</v>
      </c>
      <c r="H752">
        <v>0</v>
      </c>
      <c r="I752">
        <v>0</v>
      </c>
      <c r="K752">
        <v>0</v>
      </c>
      <c r="L752" t="b">
        <v>0</v>
      </c>
      <c r="N752" t="b">
        <v>0</v>
      </c>
      <c r="O752" t="b">
        <v>0</v>
      </c>
      <c r="T752" t="s">
        <v>281</v>
      </c>
    </row>
    <row r="753" spans="1:20" hidden="1" x14ac:dyDescent="0.25">
      <c r="A753">
        <v>7155</v>
      </c>
      <c r="B753" t="s">
        <v>361</v>
      </c>
      <c r="C753" t="s">
        <v>53</v>
      </c>
      <c r="D753" t="s">
        <v>321</v>
      </c>
      <c r="E753">
        <v>89</v>
      </c>
      <c r="F753" t="s">
        <v>23</v>
      </c>
      <c r="H753">
        <v>0</v>
      </c>
      <c r="I753">
        <v>0</v>
      </c>
      <c r="K753">
        <v>1</v>
      </c>
      <c r="L753" t="b">
        <v>0</v>
      </c>
      <c r="N753" t="b">
        <v>0</v>
      </c>
      <c r="O753" t="b">
        <v>0</v>
      </c>
      <c r="T753" t="s">
        <v>281</v>
      </c>
    </row>
    <row r="754" spans="1:20" hidden="1" x14ac:dyDescent="0.25">
      <c r="A754">
        <v>7156</v>
      </c>
      <c r="B754" t="s">
        <v>361</v>
      </c>
      <c r="C754" t="s">
        <v>53</v>
      </c>
      <c r="D754" t="s">
        <v>288</v>
      </c>
      <c r="E754">
        <v>289</v>
      </c>
      <c r="F754" t="s">
        <v>23</v>
      </c>
      <c r="H754">
        <v>0</v>
      </c>
      <c r="I754">
        <v>0</v>
      </c>
      <c r="K754">
        <v>2</v>
      </c>
      <c r="L754" t="b">
        <v>0</v>
      </c>
      <c r="N754" t="b">
        <v>0</v>
      </c>
      <c r="O754" t="b">
        <v>0</v>
      </c>
      <c r="T754" t="s">
        <v>281</v>
      </c>
    </row>
    <row r="755" spans="1:20" hidden="1" x14ac:dyDescent="0.25">
      <c r="A755">
        <v>7160</v>
      </c>
      <c r="B755" t="s">
        <v>361</v>
      </c>
      <c r="C755" t="s">
        <v>293</v>
      </c>
      <c r="D755" t="s">
        <v>295</v>
      </c>
      <c r="E755">
        <v>0</v>
      </c>
      <c r="H755">
        <v>0</v>
      </c>
      <c r="I755">
        <v>0</v>
      </c>
      <c r="K755">
        <v>4</v>
      </c>
      <c r="L755" t="b">
        <v>0</v>
      </c>
      <c r="N755" t="b">
        <v>0</v>
      </c>
      <c r="O755" t="b">
        <v>0</v>
      </c>
      <c r="T755" t="s">
        <v>281</v>
      </c>
    </row>
    <row r="756" spans="1:20" hidden="1" x14ac:dyDescent="0.25">
      <c r="A756">
        <v>7161</v>
      </c>
      <c r="B756" t="s">
        <v>361</v>
      </c>
      <c r="C756" t="s">
        <v>293</v>
      </c>
      <c r="D756" t="s">
        <v>294</v>
      </c>
      <c r="E756">
        <v>0</v>
      </c>
      <c r="H756">
        <v>0</v>
      </c>
      <c r="I756">
        <v>0</v>
      </c>
      <c r="K756">
        <v>1</v>
      </c>
      <c r="L756" t="b">
        <v>0</v>
      </c>
      <c r="N756" t="b">
        <v>0</v>
      </c>
      <c r="O756" t="b">
        <v>0</v>
      </c>
      <c r="T756" t="s">
        <v>281</v>
      </c>
    </row>
    <row r="757" spans="1:20" hidden="1" x14ac:dyDescent="0.25">
      <c r="A757">
        <v>7162</v>
      </c>
      <c r="B757" t="s">
        <v>361</v>
      </c>
      <c r="C757" t="s">
        <v>293</v>
      </c>
      <c r="D757" t="s">
        <v>296</v>
      </c>
      <c r="E757">
        <v>0</v>
      </c>
      <c r="H757">
        <v>0</v>
      </c>
      <c r="I757">
        <v>0</v>
      </c>
      <c r="K757">
        <v>2</v>
      </c>
      <c r="L757" t="b">
        <v>0</v>
      </c>
      <c r="N757" t="b">
        <v>0</v>
      </c>
      <c r="O757" t="b">
        <v>0</v>
      </c>
      <c r="T757" t="s">
        <v>281</v>
      </c>
    </row>
    <row r="758" spans="1:20" hidden="1" x14ac:dyDescent="0.25">
      <c r="A758">
        <v>7163</v>
      </c>
      <c r="B758" t="s">
        <v>361</v>
      </c>
      <c r="C758" t="s">
        <v>293</v>
      </c>
      <c r="D758" t="s">
        <v>297</v>
      </c>
      <c r="E758">
        <v>0</v>
      </c>
      <c r="H758">
        <v>0</v>
      </c>
      <c r="I758">
        <v>0</v>
      </c>
      <c r="K758">
        <v>6</v>
      </c>
      <c r="L758" t="b">
        <v>0</v>
      </c>
      <c r="N758" t="b">
        <v>0</v>
      </c>
      <c r="O758" t="b">
        <v>0</v>
      </c>
      <c r="T758" t="s">
        <v>281</v>
      </c>
    </row>
    <row r="759" spans="1:20" hidden="1" x14ac:dyDescent="0.25">
      <c r="A759">
        <v>7164</v>
      </c>
      <c r="B759" t="s">
        <v>361</v>
      </c>
      <c r="C759" t="s">
        <v>293</v>
      </c>
      <c r="D759" t="s">
        <v>298</v>
      </c>
      <c r="E759">
        <v>0</v>
      </c>
      <c r="H759">
        <v>0</v>
      </c>
      <c r="I759">
        <v>0</v>
      </c>
      <c r="K759">
        <v>3</v>
      </c>
      <c r="L759" t="b">
        <v>0</v>
      </c>
      <c r="N759" t="b">
        <v>0</v>
      </c>
      <c r="O759" t="b">
        <v>0</v>
      </c>
      <c r="T759" t="s">
        <v>281</v>
      </c>
    </row>
    <row r="760" spans="1:20" hidden="1" x14ac:dyDescent="0.25">
      <c r="A760">
        <v>7165</v>
      </c>
      <c r="B760" t="s">
        <v>361</v>
      </c>
      <c r="C760" t="s">
        <v>293</v>
      </c>
      <c r="D760" t="s">
        <v>299</v>
      </c>
      <c r="E760">
        <v>0</v>
      </c>
      <c r="H760">
        <v>0</v>
      </c>
      <c r="I760">
        <v>0</v>
      </c>
      <c r="K760">
        <v>5</v>
      </c>
      <c r="L760" t="b">
        <v>0</v>
      </c>
      <c r="N760" t="b">
        <v>0</v>
      </c>
      <c r="O760" t="b">
        <v>0</v>
      </c>
      <c r="T760" t="s">
        <v>281</v>
      </c>
    </row>
    <row r="761" spans="1:20" hidden="1" x14ac:dyDescent="0.25">
      <c r="A761">
        <v>7166</v>
      </c>
      <c r="B761" t="s">
        <v>361</v>
      </c>
      <c r="C761" t="s">
        <v>293</v>
      </c>
      <c r="D761" t="s">
        <v>300</v>
      </c>
      <c r="E761">
        <v>0</v>
      </c>
      <c r="H761">
        <v>0</v>
      </c>
      <c r="I761">
        <v>0</v>
      </c>
      <c r="K761">
        <v>7</v>
      </c>
      <c r="L761" t="b">
        <v>0</v>
      </c>
      <c r="N761" t="b">
        <v>0</v>
      </c>
      <c r="O761" t="b">
        <v>0</v>
      </c>
      <c r="T761" t="s">
        <v>281</v>
      </c>
    </row>
    <row r="762" spans="1:20" hidden="1" x14ac:dyDescent="0.25">
      <c r="A762">
        <v>7167</v>
      </c>
      <c r="B762" t="s">
        <v>361</v>
      </c>
      <c r="C762" t="s">
        <v>293</v>
      </c>
      <c r="D762" t="s">
        <v>301</v>
      </c>
      <c r="E762">
        <v>0</v>
      </c>
      <c r="H762">
        <v>0</v>
      </c>
      <c r="I762">
        <v>0</v>
      </c>
      <c r="K762">
        <v>0</v>
      </c>
      <c r="L762" t="b">
        <v>0</v>
      </c>
      <c r="N762" t="b">
        <v>0</v>
      </c>
      <c r="O762" t="b">
        <v>0</v>
      </c>
      <c r="T762" t="s">
        <v>281</v>
      </c>
    </row>
    <row r="763" spans="1:20" hidden="1" x14ac:dyDescent="0.25">
      <c r="A763">
        <v>7168</v>
      </c>
      <c r="B763" t="s">
        <v>361</v>
      </c>
      <c r="C763" t="s">
        <v>293</v>
      </c>
      <c r="D763" t="s">
        <v>302</v>
      </c>
      <c r="E763">
        <v>60</v>
      </c>
      <c r="F763" t="s">
        <v>23</v>
      </c>
      <c r="H763">
        <v>0</v>
      </c>
      <c r="I763">
        <v>3</v>
      </c>
      <c r="K763">
        <v>8</v>
      </c>
      <c r="L763" t="b">
        <v>0</v>
      </c>
      <c r="N763" t="b">
        <v>0</v>
      </c>
      <c r="O763" t="b">
        <v>0</v>
      </c>
      <c r="T763" t="s">
        <v>281</v>
      </c>
    </row>
    <row r="764" spans="1:20" hidden="1" x14ac:dyDescent="0.25">
      <c r="A764">
        <v>7169</v>
      </c>
      <c r="B764" t="s">
        <v>361</v>
      </c>
      <c r="C764" t="s">
        <v>293</v>
      </c>
      <c r="D764" t="s">
        <v>303</v>
      </c>
      <c r="E764">
        <v>100</v>
      </c>
      <c r="F764" t="s">
        <v>23</v>
      </c>
      <c r="H764">
        <v>0</v>
      </c>
      <c r="I764">
        <v>3</v>
      </c>
      <c r="K764">
        <v>9</v>
      </c>
      <c r="L764" t="b">
        <v>0</v>
      </c>
      <c r="N764" t="b">
        <v>0</v>
      </c>
      <c r="O764" t="b">
        <v>0</v>
      </c>
      <c r="T764" t="s">
        <v>281</v>
      </c>
    </row>
    <row r="765" spans="1:20" hidden="1" x14ac:dyDescent="0.25">
      <c r="A765">
        <v>7170</v>
      </c>
      <c r="B765" t="s">
        <v>361</v>
      </c>
      <c r="C765" t="s">
        <v>293</v>
      </c>
      <c r="D765" t="s">
        <v>304</v>
      </c>
      <c r="E765">
        <v>60</v>
      </c>
      <c r="F765" t="s">
        <v>23</v>
      </c>
      <c r="H765">
        <v>0</v>
      </c>
      <c r="I765">
        <v>3</v>
      </c>
      <c r="K765">
        <v>10</v>
      </c>
      <c r="L765" t="b">
        <v>0</v>
      </c>
      <c r="N765" t="b">
        <v>0</v>
      </c>
      <c r="O765" t="b">
        <v>0</v>
      </c>
      <c r="T765" t="s">
        <v>281</v>
      </c>
    </row>
    <row r="766" spans="1:20" hidden="1" x14ac:dyDescent="0.25">
      <c r="A766">
        <v>7171</v>
      </c>
      <c r="B766" t="s">
        <v>361</v>
      </c>
      <c r="C766" t="s">
        <v>293</v>
      </c>
      <c r="D766" t="s">
        <v>305</v>
      </c>
      <c r="E766">
        <v>60</v>
      </c>
      <c r="F766" t="s">
        <v>23</v>
      </c>
      <c r="H766">
        <v>0</v>
      </c>
      <c r="I766">
        <v>3</v>
      </c>
      <c r="K766">
        <v>11</v>
      </c>
      <c r="L766" t="b">
        <v>0</v>
      </c>
      <c r="N766" t="b">
        <v>0</v>
      </c>
      <c r="O766" t="b">
        <v>0</v>
      </c>
      <c r="T766" t="s">
        <v>281</v>
      </c>
    </row>
    <row r="767" spans="1:20" hidden="1" x14ac:dyDescent="0.25">
      <c r="A767">
        <v>7173</v>
      </c>
      <c r="B767" t="s">
        <v>361</v>
      </c>
      <c r="C767" t="s">
        <v>306</v>
      </c>
      <c r="D767" t="s">
        <v>350</v>
      </c>
      <c r="E767">
        <v>39.950000000000003</v>
      </c>
      <c r="F767" t="s">
        <v>23</v>
      </c>
      <c r="H767">
        <v>0</v>
      </c>
      <c r="I767">
        <v>0</v>
      </c>
      <c r="K767">
        <v>0</v>
      </c>
      <c r="L767" t="b">
        <v>0</v>
      </c>
      <c r="N767" t="b">
        <v>0</v>
      </c>
      <c r="O767" t="b">
        <v>0</v>
      </c>
      <c r="T767" t="s">
        <v>281</v>
      </c>
    </row>
    <row r="768" spans="1:20" hidden="1" x14ac:dyDescent="0.25">
      <c r="A768">
        <v>7175</v>
      </c>
      <c r="B768" t="s">
        <v>361</v>
      </c>
      <c r="C768" t="s">
        <v>306</v>
      </c>
      <c r="D768" t="s">
        <v>172</v>
      </c>
      <c r="E768">
        <v>34.950000000000003</v>
      </c>
      <c r="F768" t="s">
        <v>23</v>
      </c>
      <c r="H768">
        <v>0</v>
      </c>
      <c r="I768">
        <v>0</v>
      </c>
      <c r="K768">
        <v>2</v>
      </c>
      <c r="L768" t="b">
        <v>0</v>
      </c>
      <c r="N768" t="b">
        <v>0</v>
      </c>
      <c r="O768" t="b">
        <v>0</v>
      </c>
      <c r="T768" t="s">
        <v>281</v>
      </c>
    </row>
    <row r="769" spans="1:20" hidden="1" x14ac:dyDescent="0.25">
      <c r="A769">
        <v>7176</v>
      </c>
      <c r="B769" t="s">
        <v>361</v>
      </c>
      <c r="C769" t="s">
        <v>306</v>
      </c>
      <c r="D769" t="s">
        <v>310</v>
      </c>
      <c r="E769">
        <v>39.950000000000003</v>
      </c>
      <c r="F769" t="s">
        <v>23</v>
      </c>
      <c r="H769">
        <v>0</v>
      </c>
      <c r="I769">
        <v>0</v>
      </c>
      <c r="K769">
        <v>3</v>
      </c>
      <c r="L769" t="b">
        <v>0</v>
      </c>
      <c r="N769" t="b">
        <v>0</v>
      </c>
      <c r="O769" t="b">
        <v>0</v>
      </c>
      <c r="T769" t="s">
        <v>281</v>
      </c>
    </row>
    <row r="770" spans="1:20" hidden="1" x14ac:dyDescent="0.25">
      <c r="A770">
        <v>7178</v>
      </c>
      <c r="B770" t="s">
        <v>361</v>
      </c>
      <c r="C770" t="s">
        <v>47</v>
      </c>
      <c r="D770" t="s">
        <v>355</v>
      </c>
      <c r="E770">
        <v>0</v>
      </c>
      <c r="H770">
        <v>0</v>
      </c>
      <c r="I770">
        <v>0</v>
      </c>
      <c r="K770">
        <v>0</v>
      </c>
      <c r="L770" t="b">
        <v>0</v>
      </c>
      <c r="N770" t="b">
        <v>0</v>
      </c>
      <c r="O770" t="b">
        <v>0</v>
      </c>
      <c r="T770" t="s">
        <v>281</v>
      </c>
    </row>
    <row r="771" spans="1:20" hidden="1" x14ac:dyDescent="0.25">
      <c r="A771">
        <v>7184</v>
      </c>
      <c r="B771" t="s">
        <v>361</v>
      </c>
      <c r="C771" t="s">
        <v>306</v>
      </c>
      <c r="D771" t="s">
        <v>362</v>
      </c>
      <c r="E771">
        <v>70</v>
      </c>
      <c r="F771" t="s">
        <v>23</v>
      </c>
      <c r="H771">
        <v>0</v>
      </c>
      <c r="I771">
        <v>0</v>
      </c>
      <c r="K771">
        <v>0</v>
      </c>
      <c r="L771" t="b">
        <v>1</v>
      </c>
      <c r="N771" t="b">
        <v>0</v>
      </c>
      <c r="O771" t="b">
        <v>0</v>
      </c>
      <c r="T771" t="s">
        <v>281</v>
      </c>
    </row>
    <row r="772" spans="1:20" hidden="1" x14ac:dyDescent="0.25">
      <c r="A772">
        <v>211223</v>
      </c>
      <c r="B772" t="s">
        <v>361</v>
      </c>
      <c r="C772" t="s">
        <v>306</v>
      </c>
      <c r="D772" t="s">
        <v>326</v>
      </c>
      <c r="E772">
        <v>27</v>
      </c>
      <c r="F772" t="s">
        <v>23</v>
      </c>
      <c r="H772">
        <v>0</v>
      </c>
      <c r="I772">
        <v>0</v>
      </c>
      <c r="K772">
        <v>0</v>
      </c>
      <c r="L772" t="b">
        <v>0</v>
      </c>
      <c r="N772" t="b">
        <v>0</v>
      </c>
      <c r="O772" t="b">
        <v>0</v>
      </c>
      <c r="T772" t="s">
        <v>281</v>
      </c>
    </row>
    <row r="773" spans="1:20" hidden="1" x14ac:dyDescent="0.25">
      <c r="A773">
        <v>211224</v>
      </c>
      <c r="B773" t="s">
        <v>361</v>
      </c>
      <c r="C773" t="s">
        <v>306</v>
      </c>
      <c r="D773" t="s">
        <v>327</v>
      </c>
      <c r="E773">
        <v>60</v>
      </c>
      <c r="F773" t="s">
        <v>23</v>
      </c>
      <c r="H773">
        <v>0</v>
      </c>
      <c r="I773">
        <v>0</v>
      </c>
      <c r="K773">
        <v>0</v>
      </c>
      <c r="L773" t="b">
        <v>0</v>
      </c>
      <c r="N773" t="b">
        <v>0</v>
      </c>
      <c r="O773" t="b">
        <v>0</v>
      </c>
      <c r="T773" t="s">
        <v>281</v>
      </c>
    </row>
    <row r="774" spans="1:20" hidden="1" x14ac:dyDescent="0.25">
      <c r="A774">
        <v>211225</v>
      </c>
      <c r="B774" t="s">
        <v>361</v>
      </c>
      <c r="C774" t="s">
        <v>306</v>
      </c>
      <c r="D774" t="s">
        <v>328</v>
      </c>
      <c r="E774">
        <v>18</v>
      </c>
      <c r="F774" t="s">
        <v>23</v>
      </c>
      <c r="H774">
        <v>0</v>
      </c>
      <c r="I774">
        <v>0</v>
      </c>
      <c r="K774">
        <v>0</v>
      </c>
      <c r="L774" t="b">
        <v>0</v>
      </c>
      <c r="N774" t="b">
        <v>0</v>
      </c>
      <c r="O774" t="b">
        <v>0</v>
      </c>
      <c r="T774" t="s">
        <v>281</v>
      </c>
    </row>
    <row r="775" spans="1:20" hidden="1" x14ac:dyDescent="0.25">
      <c r="A775">
        <v>211226</v>
      </c>
      <c r="B775" t="s">
        <v>361</v>
      </c>
      <c r="C775" t="s">
        <v>306</v>
      </c>
      <c r="D775" t="s">
        <v>356</v>
      </c>
      <c r="E775">
        <v>38</v>
      </c>
      <c r="F775" t="s">
        <v>23</v>
      </c>
      <c r="H775">
        <v>0</v>
      </c>
      <c r="I775">
        <v>0</v>
      </c>
      <c r="K775">
        <v>0</v>
      </c>
      <c r="L775" t="b">
        <v>0</v>
      </c>
      <c r="N775" t="b">
        <v>0</v>
      </c>
      <c r="O775" t="b">
        <v>0</v>
      </c>
      <c r="T775" t="s">
        <v>281</v>
      </c>
    </row>
    <row r="776" spans="1:20" hidden="1" x14ac:dyDescent="0.25">
      <c r="A776">
        <v>211227</v>
      </c>
      <c r="B776" t="s">
        <v>361</v>
      </c>
      <c r="C776" t="s">
        <v>306</v>
      </c>
      <c r="D776" t="s">
        <v>357</v>
      </c>
      <c r="E776">
        <v>75</v>
      </c>
      <c r="F776" t="s">
        <v>23</v>
      </c>
      <c r="H776">
        <v>0</v>
      </c>
      <c r="I776">
        <v>0</v>
      </c>
      <c r="K776">
        <v>0</v>
      </c>
      <c r="L776" t="b">
        <v>0</v>
      </c>
      <c r="N776" t="b">
        <v>0</v>
      </c>
      <c r="O776" t="b">
        <v>0</v>
      </c>
      <c r="T776" t="s">
        <v>281</v>
      </c>
    </row>
    <row r="777" spans="1:20" hidden="1" x14ac:dyDescent="0.25">
      <c r="A777">
        <v>211228</v>
      </c>
      <c r="B777" t="s">
        <v>361</v>
      </c>
      <c r="C777" t="s">
        <v>306</v>
      </c>
      <c r="D777" t="s">
        <v>329</v>
      </c>
      <c r="E777">
        <v>30</v>
      </c>
      <c r="F777" t="s">
        <v>23</v>
      </c>
      <c r="H777">
        <v>0</v>
      </c>
      <c r="I777">
        <v>0</v>
      </c>
      <c r="K777">
        <v>0</v>
      </c>
      <c r="L777" t="b">
        <v>0</v>
      </c>
      <c r="N777" t="b">
        <v>0</v>
      </c>
      <c r="O777" t="b">
        <v>0</v>
      </c>
      <c r="T777" t="s">
        <v>281</v>
      </c>
    </row>
    <row r="778" spans="1:20" hidden="1" x14ac:dyDescent="0.25">
      <c r="A778">
        <v>211229</v>
      </c>
      <c r="B778" t="s">
        <v>361</v>
      </c>
      <c r="C778" t="s">
        <v>306</v>
      </c>
      <c r="D778" t="s">
        <v>330</v>
      </c>
      <c r="E778">
        <v>40</v>
      </c>
      <c r="F778" t="s">
        <v>23</v>
      </c>
      <c r="H778">
        <v>0</v>
      </c>
      <c r="I778">
        <v>0</v>
      </c>
      <c r="K778">
        <v>0</v>
      </c>
      <c r="L778" t="b">
        <v>0</v>
      </c>
      <c r="N778" t="b">
        <v>0</v>
      </c>
      <c r="O778" t="b">
        <v>0</v>
      </c>
      <c r="T778" t="s">
        <v>281</v>
      </c>
    </row>
    <row r="779" spans="1:20" hidden="1" x14ac:dyDescent="0.25">
      <c r="A779">
        <v>211231</v>
      </c>
      <c r="B779" t="s">
        <v>361</v>
      </c>
      <c r="C779" t="s">
        <v>323</v>
      </c>
      <c r="D779" t="s">
        <v>325</v>
      </c>
      <c r="E779">
        <v>0</v>
      </c>
      <c r="H779">
        <v>0</v>
      </c>
      <c r="I779">
        <v>0</v>
      </c>
      <c r="K779">
        <v>3</v>
      </c>
      <c r="L779" t="b">
        <v>0</v>
      </c>
      <c r="N779" t="b">
        <v>0</v>
      </c>
      <c r="O779" t="b">
        <v>0</v>
      </c>
      <c r="T779" t="s">
        <v>281</v>
      </c>
    </row>
    <row r="780" spans="1:20" hidden="1" x14ac:dyDescent="0.25">
      <c r="A780">
        <v>211279</v>
      </c>
      <c r="B780" t="s">
        <v>361</v>
      </c>
      <c r="C780" t="s">
        <v>323</v>
      </c>
      <c r="D780" t="s">
        <v>331</v>
      </c>
      <c r="E780">
        <v>0</v>
      </c>
      <c r="H780">
        <v>0</v>
      </c>
      <c r="I780">
        <v>0</v>
      </c>
      <c r="K780">
        <v>1</v>
      </c>
      <c r="L780" t="b">
        <v>0</v>
      </c>
      <c r="N780" t="b">
        <v>0</v>
      </c>
      <c r="O780" t="b">
        <v>0</v>
      </c>
      <c r="T780" t="s">
        <v>281</v>
      </c>
    </row>
    <row r="781" spans="1:20" hidden="1" x14ac:dyDescent="0.25">
      <c r="A781">
        <v>211280</v>
      </c>
      <c r="B781" t="s">
        <v>361</v>
      </c>
      <c r="C781" t="s">
        <v>323</v>
      </c>
      <c r="D781" t="s">
        <v>332</v>
      </c>
      <c r="E781">
        <v>0</v>
      </c>
      <c r="H781">
        <v>0</v>
      </c>
      <c r="I781">
        <v>0</v>
      </c>
      <c r="K781">
        <v>2</v>
      </c>
      <c r="L781" t="b">
        <v>0</v>
      </c>
      <c r="N781" t="b">
        <v>0</v>
      </c>
      <c r="O781" t="b">
        <v>0</v>
      </c>
      <c r="T781" t="s">
        <v>281</v>
      </c>
    </row>
    <row r="782" spans="1:20" hidden="1" x14ac:dyDescent="0.25">
      <c r="A782">
        <v>213592</v>
      </c>
      <c r="B782" t="s">
        <v>361</v>
      </c>
      <c r="C782" t="s">
        <v>47</v>
      </c>
      <c r="D782" t="s">
        <v>334</v>
      </c>
      <c r="E782">
        <v>550</v>
      </c>
      <c r="F782" t="s">
        <v>23</v>
      </c>
      <c r="H782">
        <v>0</v>
      </c>
      <c r="I782">
        <v>0</v>
      </c>
      <c r="K782">
        <v>11</v>
      </c>
      <c r="L782" t="b">
        <v>0</v>
      </c>
      <c r="N782" t="b">
        <v>0</v>
      </c>
      <c r="O782" t="b">
        <v>0</v>
      </c>
      <c r="T782" t="s">
        <v>281</v>
      </c>
    </row>
    <row r="783" spans="1:20" hidden="1" x14ac:dyDescent="0.25">
      <c r="A783">
        <v>213593</v>
      </c>
      <c r="B783" t="s">
        <v>361</v>
      </c>
      <c r="C783" t="s">
        <v>47</v>
      </c>
      <c r="D783" t="s">
        <v>333</v>
      </c>
      <c r="E783">
        <v>550</v>
      </c>
      <c r="F783" t="s">
        <v>23</v>
      </c>
      <c r="H783">
        <v>0</v>
      </c>
      <c r="I783">
        <v>0</v>
      </c>
      <c r="K783">
        <v>12</v>
      </c>
      <c r="L783" t="b">
        <v>0</v>
      </c>
      <c r="N783" t="b">
        <v>0</v>
      </c>
      <c r="O783" t="b">
        <v>0</v>
      </c>
      <c r="T783" t="s">
        <v>281</v>
      </c>
    </row>
    <row r="784" spans="1:20" hidden="1" x14ac:dyDescent="0.25">
      <c r="A784">
        <v>216167</v>
      </c>
      <c r="B784" t="s">
        <v>361</v>
      </c>
      <c r="C784" t="s">
        <v>47</v>
      </c>
      <c r="D784" t="s">
        <v>336</v>
      </c>
      <c r="E784">
        <v>550</v>
      </c>
      <c r="F784" t="s">
        <v>23</v>
      </c>
      <c r="H784">
        <v>0</v>
      </c>
      <c r="I784">
        <v>0</v>
      </c>
      <c r="K784">
        <v>13</v>
      </c>
      <c r="L784" t="b">
        <v>0</v>
      </c>
      <c r="N784" t="b">
        <v>0</v>
      </c>
      <c r="O784" t="b">
        <v>0</v>
      </c>
      <c r="T784" t="s">
        <v>281</v>
      </c>
    </row>
    <row r="785" spans="1:20" hidden="1" x14ac:dyDescent="0.25">
      <c r="A785">
        <v>216168</v>
      </c>
      <c r="B785" t="s">
        <v>361</v>
      </c>
      <c r="C785" t="s">
        <v>293</v>
      </c>
      <c r="D785" t="s">
        <v>337</v>
      </c>
      <c r="E785">
        <v>60</v>
      </c>
      <c r="F785" t="s">
        <v>23</v>
      </c>
      <c r="H785">
        <v>0</v>
      </c>
      <c r="I785">
        <v>0</v>
      </c>
      <c r="K785">
        <v>8</v>
      </c>
      <c r="L785" t="b">
        <v>0</v>
      </c>
      <c r="N785" t="b">
        <v>0</v>
      </c>
      <c r="O785" t="b">
        <v>0</v>
      </c>
      <c r="T785" t="s">
        <v>281</v>
      </c>
    </row>
    <row r="786" spans="1:20" hidden="1" x14ac:dyDescent="0.25">
      <c r="A786">
        <v>218793</v>
      </c>
      <c r="B786" t="s">
        <v>361</v>
      </c>
      <c r="C786" t="s">
        <v>47</v>
      </c>
      <c r="D786" t="s">
        <v>338</v>
      </c>
      <c r="E786">
        <v>550</v>
      </c>
      <c r="F786" t="s">
        <v>23</v>
      </c>
      <c r="H786">
        <v>0</v>
      </c>
      <c r="I786">
        <v>0</v>
      </c>
      <c r="K786">
        <v>10</v>
      </c>
      <c r="L786" t="b">
        <v>0</v>
      </c>
      <c r="N786" t="b">
        <v>0</v>
      </c>
      <c r="O786" t="b">
        <v>0</v>
      </c>
      <c r="T786" t="s">
        <v>281</v>
      </c>
    </row>
    <row r="787" spans="1:20" hidden="1" x14ac:dyDescent="0.25">
      <c r="A787">
        <v>218794</v>
      </c>
      <c r="B787" t="s">
        <v>361</v>
      </c>
      <c r="C787" t="s">
        <v>293</v>
      </c>
      <c r="D787" t="s">
        <v>339</v>
      </c>
      <c r="E787">
        <v>0</v>
      </c>
      <c r="H787">
        <v>0</v>
      </c>
      <c r="I787">
        <v>0</v>
      </c>
      <c r="K787">
        <v>11</v>
      </c>
      <c r="L787" t="b">
        <v>0</v>
      </c>
      <c r="N787" t="b">
        <v>0</v>
      </c>
      <c r="O787" t="b">
        <v>0</v>
      </c>
      <c r="T787" t="s">
        <v>281</v>
      </c>
    </row>
    <row r="788" spans="1:20" hidden="1" x14ac:dyDescent="0.25">
      <c r="A788">
        <v>218795</v>
      </c>
      <c r="B788" t="s">
        <v>361</v>
      </c>
      <c r="C788" t="s">
        <v>293</v>
      </c>
      <c r="D788" t="s">
        <v>340</v>
      </c>
      <c r="E788">
        <v>0</v>
      </c>
      <c r="H788">
        <v>0</v>
      </c>
      <c r="I788">
        <v>0</v>
      </c>
      <c r="K788">
        <v>12</v>
      </c>
      <c r="L788" t="b">
        <v>0</v>
      </c>
      <c r="N788" t="b">
        <v>0</v>
      </c>
      <c r="O788" t="b">
        <v>0</v>
      </c>
      <c r="T788" t="s">
        <v>281</v>
      </c>
    </row>
    <row r="789" spans="1:20" hidden="1" x14ac:dyDescent="0.25">
      <c r="A789">
        <v>218796</v>
      </c>
      <c r="B789" t="s">
        <v>361</v>
      </c>
      <c r="C789" t="s">
        <v>293</v>
      </c>
      <c r="D789" t="s">
        <v>341</v>
      </c>
      <c r="E789">
        <v>0</v>
      </c>
      <c r="H789">
        <v>0</v>
      </c>
      <c r="I789">
        <v>0</v>
      </c>
      <c r="K789">
        <v>13</v>
      </c>
      <c r="L789" t="b">
        <v>0</v>
      </c>
      <c r="N789" t="b">
        <v>0</v>
      </c>
      <c r="O789" t="b">
        <v>0</v>
      </c>
      <c r="T789" t="s">
        <v>281</v>
      </c>
    </row>
    <row r="790" spans="1:20" hidden="1" x14ac:dyDescent="0.25">
      <c r="A790">
        <v>218797</v>
      </c>
      <c r="B790" t="s">
        <v>361</v>
      </c>
      <c r="C790" t="s">
        <v>293</v>
      </c>
      <c r="D790" t="s">
        <v>342</v>
      </c>
      <c r="E790">
        <v>0</v>
      </c>
      <c r="H790">
        <v>0</v>
      </c>
      <c r="I790">
        <v>0</v>
      </c>
      <c r="K790">
        <v>14</v>
      </c>
      <c r="L790" t="b">
        <v>0</v>
      </c>
      <c r="N790" t="b">
        <v>0</v>
      </c>
      <c r="O790" t="b">
        <v>0</v>
      </c>
      <c r="T790" t="s">
        <v>281</v>
      </c>
    </row>
    <row r="791" spans="1:20" hidden="1" x14ac:dyDescent="0.25">
      <c r="A791">
        <v>224327</v>
      </c>
      <c r="B791" t="s">
        <v>361</v>
      </c>
      <c r="C791" t="s">
        <v>47</v>
      </c>
      <c r="D791" t="s">
        <v>164</v>
      </c>
      <c r="E791">
        <v>300</v>
      </c>
      <c r="F791" t="s">
        <v>23</v>
      </c>
      <c r="H791">
        <v>0</v>
      </c>
      <c r="I791">
        <v>0</v>
      </c>
      <c r="K791">
        <v>6</v>
      </c>
      <c r="L791" t="b">
        <v>0</v>
      </c>
      <c r="N791" t="b">
        <v>0</v>
      </c>
      <c r="O791" t="b">
        <v>0</v>
      </c>
      <c r="T791" t="s">
        <v>281</v>
      </c>
    </row>
    <row r="792" spans="1:20" hidden="1" x14ac:dyDescent="0.25">
      <c r="A792">
        <v>230502</v>
      </c>
      <c r="B792" t="s">
        <v>361</v>
      </c>
      <c r="C792" t="s">
        <v>306</v>
      </c>
      <c r="D792" t="s">
        <v>343</v>
      </c>
      <c r="E792">
        <v>70</v>
      </c>
      <c r="F792" t="s">
        <v>23</v>
      </c>
      <c r="H792">
        <v>0</v>
      </c>
      <c r="I792">
        <v>0</v>
      </c>
      <c r="K792">
        <v>0</v>
      </c>
      <c r="L792" t="b">
        <v>0</v>
      </c>
      <c r="N792" t="b">
        <v>0</v>
      </c>
      <c r="O792" t="b">
        <v>0</v>
      </c>
      <c r="T792" t="s">
        <v>281</v>
      </c>
    </row>
    <row r="793" spans="1:20" hidden="1" x14ac:dyDescent="0.25">
      <c r="A793">
        <v>7185</v>
      </c>
      <c r="B793" t="s">
        <v>363</v>
      </c>
      <c r="C793" t="s">
        <v>47</v>
      </c>
      <c r="D793" t="s">
        <v>318</v>
      </c>
      <c r="E793">
        <v>250</v>
      </c>
      <c r="F793" t="s">
        <v>23</v>
      </c>
      <c r="H793">
        <v>0</v>
      </c>
      <c r="I793">
        <v>0</v>
      </c>
      <c r="K793">
        <v>4</v>
      </c>
      <c r="L793" t="b">
        <v>0</v>
      </c>
      <c r="N793" t="b">
        <v>0</v>
      </c>
      <c r="O793" t="b">
        <v>0</v>
      </c>
      <c r="T793" t="s">
        <v>281</v>
      </c>
    </row>
    <row r="794" spans="1:20" hidden="1" x14ac:dyDescent="0.25">
      <c r="A794">
        <v>7186</v>
      </c>
      <c r="B794" t="s">
        <v>363</v>
      </c>
      <c r="C794" t="s">
        <v>47</v>
      </c>
      <c r="D794" t="s">
        <v>282</v>
      </c>
      <c r="E794">
        <v>250</v>
      </c>
      <c r="F794" t="s">
        <v>23</v>
      </c>
      <c r="H794">
        <v>0</v>
      </c>
      <c r="I794">
        <v>0</v>
      </c>
      <c r="K794">
        <v>3</v>
      </c>
      <c r="L794" t="b">
        <v>0</v>
      </c>
      <c r="N794" t="b">
        <v>0</v>
      </c>
      <c r="O794" t="b">
        <v>0</v>
      </c>
      <c r="T794" t="s">
        <v>281</v>
      </c>
    </row>
    <row r="795" spans="1:20" hidden="1" x14ac:dyDescent="0.25">
      <c r="A795">
        <v>7187</v>
      </c>
      <c r="B795" t="s">
        <v>363</v>
      </c>
      <c r="C795" t="s">
        <v>47</v>
      </c>
      <c r="D795" t="s">
        <v>283</v>
      </c>
      <c r="E795">
        <v>250</v>
      </c>
      <c r="F795" t="s">
        <v>23</v>
      </c>
      <c r="H795">
        <v>0</v>
      </c>
      <c r="I795">
        <v>0</v>
      </c>
      <c r="K795">
        <v>2</v>
      </c>
      <c r="L795" t="b">
        <v>0</v>
      </c>
      <c r="N795" t="b">
        <v>0</v>
      </c>
      <c r="O795" t="b">
        <v>0</v>
      </c>
      <c r="T795" t="s">
        <v>281</v>
      </c>
    </row>
    <row r="796" spans="1:20" hidden="1" x14ac:dyDescent="0.25">
      <c r="A796">
        <v>7188</v>
      </c>
      <c r="B796" t="s">
        <v>363</v>
      </c>
      <c r="C796" t="s">
        <v>47</v>
      </c>
      <c r="D796" t="s">
        <v>284</v>
      </c>
      <c r="E796">
        <v>250</v>
      </c>
      <c r="F796" t="s">
        <v>23</v>
      </c>
      <c r="H796">
        <v>0</v>
      </c>
      <c r="I796">
        <v>0</v>
      </c>
      <c r="K796">
        <v>1</v>
      </c>
      <c r="L796" t="b">
        <v>0</v>
      </c>
      <c r="N796" t="b">
        <v>0</v>
      </c>
      <c r="O796" t="b">
        <v>0</v>
      </c>
      <c r="T796" t="s">
        <v>281</v>
      </c>
    </row>
    <row r="797" spans="1:20" hidden="1" x14ac:dyDescent="0.25">
      <c r="A797">
        <v>7189</v>
      </c>
      <c r="B797" t="s">
        <v>363</v>
      </c>
      <c r="C797" t="s">
        <v>47</v>
      </c>
      <c r="D797" t="s">
        <v>319</v>
      </c>
      <c r="E797">
        <v>250</v>
      </c>
      <c r="F797" t="s">
        <v>23</v>
      </c>
      <c r="H797">
        <v>0</v>
      </c>
      <c r="I797">
        <v>0</v>
      </c>
      <c r="K797">
        <v>5</v>
      </c>
      <c r="L797" t="b">
        <v>0</v>
      </c>
      <c r="N797" t="b">
        <v>0</v>
      </c>
      <c r="O797" t="b">
        <v>0</v>
      </c>
      <c r="T797" t="s">
        <v>281</v>
      </c>
    </row>
    <row r="798" spans="1:20" hidden="1" x14ac:dyDescent="0.25">
      <c r="A798">
        <v>7190</v>
      </c>
      <c r="B798" t="s">
        <v>363</v>
      </c>
      <c r="C798" t="s">
        <v>53</v>
      </c>
      <c r="D798" t="s">
        <v>320</v>
      </c>
      <c r="E798">
        <v>0</v>
      </c>
      <c r="H798">
        <v>0</v>
      </c>
      <c r="I798">
        <v>0</v>
      </c>
      <c r="K798">
        <v>0</v>
      </c>
      <c r="L798" t="b">
        <v>0</v>
      </c>
      <c r="N798" t="b">
        <v>0</v>
      </c>
      <c r="O798" t="b">
        <v>0</v>
      </c>
      <c r="T798" t="s">
        <v>281</v>
      </c>
    </row>
    <row r="799" spans="1:20" hidden="1" x14ac:dyDescent="0.25">
      <c r="A799">
        <v>7191</v>
      </c>
      <c r="B799" t="s">
        <v>363</v>
      </c>
      <c r="C799" t="s">
        <v>53</v>
      </c>
      <c r="D799" t="s">
        <v>321</v>
      </c>
      <c r="E799">
        <v>89</v>
      </c>
      <c r="F799" t="s">
        <v>23</v>
      </c>
      <c r="H799">
        <v>0</v>
      </c>
      <c r="I799">
        <v>0</v>
      </c>
      <c r="K799">
        <v>1</v>
      </c>
      <c r="L799" t="b">
        <v>0</v>
      </c>
      <c r="N799" t="b">
        <v>0</v>
      </c>
      <c r="O799" t="b">
        <v>0</v>
      </c>
      <c r="T799" t="s">
        <v>281</v>
      </c>
    </row>
    <row r="800" spans="1:20" hidden="1" x14ac:dyDescent="0.25">
      <c r="A800">
        <v>7192</v>
      </c>
      <c r="B800" t="s">
        <v>363</v>
      </c>
      <c r="C800" t="s">
        <v>53</v>
      </c>
      <c r="D800" t="s">
        <v>288</v>
      </c>
      <c r="E800">
        <v>289</v>
      </c>
      <c r="F800" t="s">
        <v>23</v>
      </c>
      <c r="H800">
        <v>0</v>
      </c>
      <c r="I800">
        <v>0</v>
      </c>
      <c r="K800">
        <v>2</v>
      </c>
      <c r="L800" t="b">
        <v>0</v>
      </c>
      <c r="N800" t="b">
        <v>0</v>
      </c>
      <c r="O800" t="b">
        <v>0</v>
      </c>
      <c r="T800" t="s">
        <v>281</v>
      </c>
    </row>
    <row r="801" spans="1:20" hidden="1" x14ac:dyDescent="0.25">
      <c r="A801">
        <v>7195</v>
      </c>
      <c r="B801" t="s">
        <v>363</v>
      </c>
      <c r="C801" t="s">
        <v>293</v>
      </c>
      <c r="D801" t="s">
        <v>295</v>
      </c>
      <c r="E801">
        <v>0</v>
      </c>
      <c r="H801">
        <v>0</v>
      </c>
      <c r="I801">
        <v>0</v>
      </c>
      <c r="K801">
        <v>4</v>
      </c>
      <c r="L801" t="b">
        <v>0</v>
      </c>
      <c r="N801" t="b">
        <v>0</v>
      </c>
      <c r="O801" t="b">
        <v>0</v>
      </c>
      <c r="T801" t="s">
        <v>281</v>
      </c>
    </row>
    <row r="802" spans="1:20" hidden="1" x14ac:dyDescent="0.25">
      <c r="A802">
        <v>7196</v>
      </c>
      <c r="B802" t="s">
        <v>363</v>
      </c>
      <c r="C802" t="s">
        <v>293</v>
      </c>
      <c r="D802" t="s">
        <v>294</v>
      </c>
      <c r="E802">
        <v>0</v>
      </c>
      <c r="H802">
        <v>0</v>
      </c>
      <c r="I802">
        <v>0</v>
      </c>
      <c r="K802">
        <v>1</v>
      </c>
      <c r="L802" t="b">
        <v>0</v>
      </c>
      <c r="N802" t="b">
        <v>0</v>
      </c>
      <c r="O802" t="b">
        <v>0</v>
      </c>
      <c r="T802" t="s">
        <v>281</v>
      </c>
    </row>
    <row r="803" spans="1:20" hidden="1" x14ac:dyDescent="0.25">
      <c r="A803">
        <v>7197</v>
      </c>
      <c r="B803" t="s">
        <v>363</v>
      </c>
      <c r="C803" t="s">
        <v>293</v>
      </c>
      <c r="D803" t="s">
        <v>296</v>
      </c>
      <c r="E803">
        <v>0</v>
      </c>
      <c r="H803">
        <v>0</v>
      </c>
      <c r="I803">
        <v>0</v>
      </c>
      <c r="K803">
        <v>2</v>
      </c>
      <c r="L803" t="b">
        <v>0</v>
      </c>
      <c r="N803" t="b">
        <v>0</v>
      </c>
      <c r="O803" t="b">
        <v>0</v>
      </c>
      <c r="T803" t="s">
        <v>281</v>
      </c>
    </row>
    <row r="804" spans="1:20" hidden="1" x14ac:dyDescent="0.25">
      <c r="A804">
        <v>7198</v>
      </c>
      <c r="B804" t="s">
        <v>363</v>
      </c>
      <c r="C804" t="s">
        <v>293</v>
      </c>
      <c r="D804" t="s">
        <v>297</v>
      </c>
      <c r="E804">
        <v>0</v>
      </c>
      <c r="H804">
        <v>0</v>
      </c>
      <c r="I804">
        <v>0</v>
      </c>
      <c r="K804">
        <v>6</v>
      </c>
      <c r="L804" t="b">
        <v>0</v>
      </c>
      <c r="N804" t="b">
        <v>0</v>
      </c>
      <c r="O804" t="b">
        <v>0</v>
      </c>
      <c r="T804" t="s">
        <v>281</v>
      </c>
    </row>
    <row r="805" spans="1:20" hidden="1" x14ac:dyDescent="0.25">
      <c r="A805">
        <v>7199</v>
      </c>
      <c r="B805" t="s">
        <v>363</v>
      </c>
      <c r="C805" t="s">
        <v>293</v>
      </c>
      <c r="D805" t="s">
        <v>298</v>
      </c>
      <c r="E805">
        <v>0</v>
      </c>
      <c r="H805">
        <v>0</v>
      </c>
      <c r="I805">
        <v>0</v>
      </c>
      <c r="K805">
        <v>3</v>
      </c>
      <c r="L805" t="b">
        <v>0</v>
      </c>
      <c r="N805" t="b">
        <v>0</v>
      </c>
      <c r="O805" t="b">
        <v>0</v>
      </c>
      <c r="T805" t="s">
        <v>281</v>
      </c>
    </row>
    <row r="806" spans="1:20" hidden="1" x14ac:dyDescent="0.25">
      <c r="A806">
        <v>7200</v>
      </c>
      <c r="B806" t="s">
        <v>363</v>
      </c>
      <c r="C806" t="s">
        <v>293</v>
      </c>
      <c r="D806" t="s">
        <v>299</v>
      </c>
      <c r="E806">
        <v>0</v>
      </c>
      <c r="H806">
        <v>0</v>
      </c>
      <c r="I806">
        <v>0</v>
      </c>
      <c r="K806">
        <v>5</v>
      </c>
      <c r="L806" t="b">
        <v>0</v>
      </c>
      <c r="N806" t="b">
        <v>0</v>
      </c>
      <c r="O806" t="b">
        <v>0</v>
      </c>
      <c r="T806" t="s">
        <v>281</v>
      </c>
    </row>
    <row r="807" spans="1:20" hidden="1" x14ac:dyDescent="0.25">
      <c r="A807">
        <v>7201</v>
      </c>
      <c r="B807" t="s">
        <v>363</v>
      </c>
      <c r="C807" t="s">
        <v>293</v>
      </c>
      <c r="D807" t="s">
        <v>300</v>
      </c>
      <c r="E807">
        <v>0</v>
      </c>
      <c r="H807">
        <v>0</v>
      </c>
      <c r="I807">
        <v>0</v>
      </c>
      <c r="K807">
        <v>7</v>
      </c>
      <c r="L807" t="b">
        <v>0</v>
      </c>
      <c r="N807" t="b">
        <v>0</v>
      </c>
      <c r="O807" t="b">
        <v>0</v>
      </c>
      <c r="T807" t="s">
        <v>281</v>
      </c>
    </row>
    <row r="808" spans="1:20" hidden="1" x14ac:dyDescent="0.25">
      <c r="A808">
        <v>7202</v>
      </c>
      <c r="B808" t="s">
        <v>363</v>
      </c>
      <c r="C808" t="s">
        <v>293</v>
      </c>
      <c r="D808" t="s">
        <v>301</v>
      </c>
      <c r="E808">
        <v>0</v>
      </c>
      <c r="H808">
        <v>0</v>
      </c>
      <c r="I808">
        <v>0</v>
      </c>
      <c r="K808">
        <v>0</v>
      </c>
      <c r="L808" t="b">
        <v>0</v>
      </c>
      <c r="N808" t="b">
        <v>0</v>
      </c>
      <c r="O808" t="b">
        <v>0</v>
      </c>
      <c r="T808" t="s">
        <v>281</v>
      </c>
    </row>
    <row r="809" spans="1:20" hidden="1" x14ac:dyDescent="0.25">
      <c r="A809">
        <v>7203</v>
      </c>
      <c r="B809" t="s">
        <v>363</v>
      </c>
      <c r="C809" t="s">
        <v>293</v>
      </c>
      <c r="D809" t="s">
        <v>302</v>
      </c>
      <c r="E809">
        <v>60</v>
      </c>
      <c r="F809" t="s">
        <v>23</v>
      </c>
      <c r="H809">
        <v>0</v>
      </c>
      <c r="I809">
        <v>3</v>
      </c>
      <c r="K809">
        <v>8</v>
      </c>
      <c r="L809" t="b">
        <v>0</v>
      </c>
      <c r="N809" t="b">
        <v>0</v>
      </c>
      <c r="O809" t="b">
        <v>0</v>
      </c>
      <c r="T809" t="s">
        <v>281</v>
      </c>
    </row>
    <row r="810" spans="1:20" hidden="1" x14ac:dyDescent="0.25">
      <c r="A810">
        <v>7204</v>
      </c>
      <c r="B810" t="s">
        <v>363</v>
      </c>
      <c r="C810" t="s">
        <v>293</v>
      </c>
      <c r="D810" t="s">
        <v>303</v>
      </c>
      <c r="E810">
        <v>100</v>
      </c>
      <c r="F810" t="s">
        <v>23</v>
      </c>
      <c r="H810">
        <v>0</v>
      </c>
      <c r="I810">
        <v>3</v>
      </c>
      <c r="K810">
        <v>9</v>
      </c>
      <c r="L810" t="b">
        <v>0</v>
      </c>
      <c r="N810" t="b">
        <v>0</v>
      </c>
      <c r="O810" t="b">
        <v>0</v>
      </c>
      <c r="T810" t="s">
        <v>281</v>
      </c>
    </row>
    <row r="811" spans="1:20" hidden="1" x14ac:dyDescent="0.25">
      <c r="A811">
        <v>7205</v>
      </c>
      <c r="B811" t="s">
        <v>363</v>
      </c>
      <c r="C811" t="s">
        <v>293</v>
      </c>
      <c r="D811" t="s">
        <v>304</v>
      </c>
      <c r="E811">
        <v>60</v>
      </c>
      <c r="F811" t="s">
        <v>23</v>
      </c>
      <c r="H811">
        <v>0</v>
      </c>
      <c r="I811">
        <v>3</v>
      </c>
      <c r="K811">
        <v>10</v>
      </c>
      <c r="L811" t="b">
        <v>0</v>
      </c>
      <c r="N811" t="b">
        <v>0</v>
      </c>
      <c r="O811" t="b">
        <v>0</v>
      </c>
      <c r="T811" t="s">
        <v>281</v>
      </c>
    </row>
    <row r="812" spans="1:20" hidden="1" x14ac:dyDescent="0.25">
      <c r="A812">
        <v>7206</v>
      </c>
      <c r="B812" t="s">
        <v>363</v>
      </c>
      <c r="C812" t="s">
        <v>293</v>
      </c>
      <c r="D812" t="s">
        <v>305</v>
      </c>
      <c r="E812">
        <v>60</v>
      </c>
      <c r="F812" t="s">
        <v>23</v>
      </c>
      <c r="H812">
        <v>0</v>
      </c>
      <c r="I812">
        <v>3</v>
      </c>
      <c r="K812">
        <v>11</v>
      </c>
      <c r="L812" t="b">
        <v>0</v>
      </c>
      <c r="N812" t="b">
        <v>0</v>
      </c>
      <c r="O812" t="b">
        <v>0</v>
      </c>
      <c r="T812" t="s">
        <v>281</v>
      </c>
    </row>
    <row r="813" spans="1:20" hidden="1" x14ac:dyDescent="0.25">
      <c r="A813">
        <v>7208</v>
      </c>
      <c r="B813" t="s">
        <v>363</v>
      </c>
      <c r="C813" t="s">
        <v>306</v>
      </c>
      <c r="D813" t="s">
        <v>350</v>
      </c>
      <c r="E813">
        <v>29</v>
      </c>
      <c r="F813" t="s">
        <v>23</v>
      </c>
      <c r="H813">
        <v>0</v>
      </c>
      <c r="I813">
        <v>0</v>
      </c>
      <c r="K813">
        <v>0</v>
      </c>
      <c r="L813" t="b">
        <v>0</v>
      </c>
      <c r="N813" t="b">
        <v>0</v>
      </c>
      <c r="O813" t="b">
        <v>0</v>
      </c>
      <c r="T813" t="s">
        <v>281</v>
      </c>
    </row>
    <row r="814" spans="1:20" hidden="1" x14ac:dyDescent="0.25">
      <c r="A814">
        <v>7210</v>
      </c>
      <c r="B814" t="s">
        <v>363</v>
      </c>
      <c r="C814" t="s">
        <v>306</v>
      </c>
      <c r="D814" t="s">
        <v>172</v>
      </c>
      <c r="E814">
        <v>20</v>
      </c>
      <c r="F814" t="s">
        <v>23</v>
      </c>
      <c r="H814">
        <v>0</v>
      </c>
      <c r="I814">
        <v>0</v>
      </c>
      <c r="K814">
        <v>2</v>
      </c>
      <c r="L814" t="b">
        <v>0</v>
      </c>
      <c r="N814" t="b">
        <v>0</v>
      </c>
      <c r="O814" t="b">
        <v>0</v>
      </c>
      <c r="T814" t="s">
        <v>281</v>
      </c>
    </row>
    <row r="815" spans="1:20" hidden="1" x14ac:dyDescent="0.25">
      <c r="A815">
        <v>7211</v>
      </c>
      <c r="B815" t="s">
        <v>363</v>
      </c>
      <c r="C815" t="s">
        <v>306</v>
      </c>
      <c r="D815" t="s">
        <v>310</v>
      </c>
      <c r="E815">
        <v>25</v>
      </c>
      <c r="F815" t="s">
        <v>23</v>
      </c>
      <c r="H815">
        <v>0</v>
      </c>
      <c r="I815">
        <v>0</v>
      </c>
      <c r="K815">
        <v>3</v>
      </c>
      <c r="L815" t="b">
        <v>0</v>
      </c>
      <c r="N815" t="b">
        <v>0</v>
      </c>
      <c r="O815" t="b">
        <v>0</v>
      </c>
      <c r="T815" t="s">
        <v>281</v>
      </c>
    </row>
    <row r="816" spans="1:20" hidden="1" x14ac:dyDescent="0.25">
      <c r="A816">
        <v>7213</v>
      </c>
      <c r="B816" t="s">
        <v>363</v>
      </c>
      <c r="C816" t="s">
        <v>47</v>
      </c>
      <c r="D816" t="s">
        <v>355</v>
      </c>
      <c r="E816">
        <v>0</v>
      </c>
      <c r="H816">
        <v>0</v>
      </c>
      <c r="I816">
        <v>0</v>
      </c>
      <c r="K816">
        <v>0</v>
      </c>
      <c r="L816" t="b">
        <v>0</v>
      </c>
      <c r="N816" t="b">
        <v>0</v>
      </c>
      <c r="O816" t="b">
        <v>0</v>
      </c>
      <c r="T816" t="s">
        <v>281</v>
      </c>
    </row>
    <row r="817" spans="1:20" hidden="1" x14ac:dyDescent="0.25">
      <c r="A817">
        <v>211232</v>
      </c>
      <c r="B817" t="s">
        <v>363</v>
      </c>
      <c r="C817" t="s">
        <v>306</v>
      </c>
      <c r="D817" t="s">
        <v>326</v>
      </c>
      <c r="E817">
        <v>27</v>
      </c>
      <c r="F817" t="s">
        <v>23</v>
      </c>
      <c r="H817">
        <v>0</v>
      </c>
      <c r="I817">
        <v>0</v>
      </c>
      <c r="K817">
        <v>0</v>
      </c>
      <c r="L817" t="b">
        <v>0</v>
      </c>
      <c r="N817" t="b">
        <v>0</v>
      </c>
      <c r="O817" t="b">
        <v>0</v>
      </c>
      <c r="T817" t="s">
        <v>281</v>
      </c>
    </row>
    <row r="818" spans="1:20" hidden="1" x14ac:dyDescent="0.25">
      <c r="A818">
        <v>211233</v>
      </c>
      <c r="B818" t="s">
        <v>363</v>
      </c>
      <c r="C818" t="s">
        <v>306</v>
      </c>
      <c r="D818" t="s">
        <v>327</v>
      </c>
      <c r="E818">
        <v>60</v>
      </c>
      <c r="F818" t="s">
        <v>23</v>
      </c>
      <c r="H818">
        <v>0</v>
      </c>
      <c r="I818">
        <v>0</v>
      </c>
      <c r="K818">
        <v>0</v>
      </c>
      <c r="L818" t="b">
        <v>0</v>
      </c>
      <c r="N818" t="b">
        <v>0</v>
      </c>
      <c r="O818" t="b">
        <v>0</v>
      </c>
      <c r="T818" t="s">
        <v>281</v>
      </c>
    </row>
    <row r="819" spans="1:20" hidden="1" x14ac:dyDescent="0.25">
      <c r="A819">
        <v>211234</v>
      </c>
      <c r="B819" t="s">
        <v>363</v>
      </c>
      <c r="C819" t="s">
        <v>306</v>
      </c>
      <c r="D819" t="s">
        <v>328</v>
      </c>
      <c r="E819">
        <v>18</v>
      </c>
      <c r="F819" t="s">
        <v>23</v>
      </c>
      <c r="H819">
        <v>0</v>
      </c>
      <c r="I819">
        <v>0</v>
      </c>
      <c r="K819">
        <v>0</v>
      </c>
      <c r="L819" t="b">
        <v>0</v>
      </c>
      <c r="N819" t="b">
        <v>0</v>
      </c>
      <c r="O819" t="b">
        <v>0</v>
      </c>
      <c r="T819" t="s">
        <v>281</v>
      </c>
    </row>
    <row r="820" spans="1:20" hidden="1" x14ac:dyDescent="0.25">
      <c r="A820">
        <v>211235</v>
      </c>
      <c r="B820" t="s">
        <v>363</v>
      </c>
      <c r="C820" t="s">
        <v>306</v>
      </c>
      <c r="D820" t="s">
        <v>356</v>
      </c>
      <c r="E820">
        <v>38</v>
      </c>
      <c r="F820" t="s">
        <v>23</v>
      </c>
      <c r="H820">
        <v>0</v>
      </c>
      <c r="I820">
        <v>0</v>
      </c>
      <c r="K820">
        <v>0</v>
      </c>
      <c r="L820" t="b">
        <v>0</v>
      </c>
      <c r="N820" t="b">
        <v>0</v>
      </c>
      <c r="O820" t="b">
        <v>0</v>
      </c>
      <c r="T820" t="s">
        <v>281</v>
      </c>
    </row>
    <row r="821" spans="1:20" hidden="1" x14ac:dyDescent="0.25">
      <c r="A821">
        <v>211236</v>
      </c>
      <c r="B821" t="s">
        <v>363</v>
      </c>
      <c r="C821" t="s">
        <v>306</v>
      </c>
      <c r="D821" t="s">
        <v>357</v>
      </c>
      <c r="E821">
        <v>75</v>
      </c>
      <c r="F821" t="s">
        <v>23</v>
      </c>
      <c r="H821">
        <v>0</v>
      </c>
      <c r="I821">
        <v>0</v>
      </c>
      <c r="K821">
        <v>0</v>
      </c>
      <c r="L821" t="b">
        <v>0</v>
      </c>
      <c r="N821" t="b">
        <v>0</v>
      </c>
      <c r="O821" t="b">
        <v>0</v>
      </c>
      <c r="T821" t="s">
        <v>281</v>
      </c>
    </row>
    <row r="822" spans="1:20" hidden="1" x14ac:dyDescent="0.25">
      <c r="A822">
        <v>211237</v>
      </c>
      <c r="B822" t="s">
        <v>363</v>
      </c>
      <c r="C822" t="s">
        <v>306</v>
      </c>
      <c r="D822" t="s">
        <v>329</v>
      </c>
      <c r="E822">
        <v>30</v>
      </c>
      <c r="F822" t="s">
        <v>23</v>
      </c>
      <c r="H822">
        <v>0</v>
      </c>
      <c r="I822">
        <v>0</v>
      </c>
      <c r="K822">
        <v>0</v>
      </c>
      <c r="L822" t="b">
        <v>0</v>
      </c>
      <c r="N822" t="b">
        <v>0</v>
      </c>
      <c r="O822" t="b">
        <v>0</v>
      </c>
      <c r="T822" t="s">
        <v>281</v>
      </c>
    </row>
    <row r="823" spans="1:20" hidden="1" x14ac:dyDescent="0.25">
      <c r="A823">
        <v>211238</v>
      </c>
      <c r="B823" t="s">
        <v>363</v>
      </c>
      <c r="C823" t="s">
        <v>306</v>
      </c>
      <c r="D823" t="s">
        <v>330</v>
      </c>
      <c r="E823">
        <v>40</v>
      </c>
      <c r="F823" t="s">
        <v>23</v>
      </c>
      <c r="H823">
        <v>0</v>
      </c>
      <c r="I823">
        <v>0</v>
      </c>
      <c r="K823">
        <v>0</v>
      </c>
      <c r="L823" t="b">
        <v>0</v>
      </c>
      <c r="N823" t="b">
        <v>0</v>
      </c>
      <c r="O823" t="b">
        <v>0</v>
      </c>
      <c r="T823" t="s">
        <v>281</v>
      </c>
    </row>
    <row r="824" spans="1:20" hidden="1" x14ac:dyDescent="0.25">
      <c r="A824">
        <v>211488</v>
      </c>
      <c r="B824" t="s">
        <v>363</v>
      </c>
      <c r="C824" t="s">
        <v>323</v>
      </c>
      <c r="D824" t="s">
        <v>331</v>
      </c>
      <c r="E824">
        <v>0</v>
      </c>
      <c r="H824">
        <v>0</v>
      </c>
      <c r="I824">
        <v>0</v>
      </c>
      <c r="K824">
        <v>1</v>
      </c>
      <c r="L824" t="b">
        <v>0</v>
      </c>
      <c r="N824" t="b">
        <v>0</v>
      </c>
      <c r="O824" t="b">
        <v>0</v>
      </c>
      <c r="T824" t="s">
        <v>281</v>
      </c>
    </row>
    <row r="825" spans="1:20" hidden="1" x14ac:dyDescent="0.25">
      <c r="A825">
        <v>211489</v>
      </c>
      <c r="B825" t="s">
        <v>363</v>
      </c>
      <c r="C825" t="s">
        <v>323</v>
      </c>
      <c r="D825" t="s">
        <v>332</v>
      </c>
      <c r="E825">
        <v>0</v>
      </c>
      <c r="H825">
        <v>0</v>
      </c>
      <c r="I825">
        <v>0</v>
      </c>
      <c r="K825">
        <v>2</v>
      </c>
      <c r="L825" t="b">
        <v>0</v>
      </c>
      <c r="N825" t="b">
        <v>0</v>
      </c>
      <c r="O825" t="b">
        <v>0</v>
      </c>
      <c r="T825" t="s">
        <v>281</v>
      </c>
    </row>
    <row r="826" spans="1:20" hidden="1" x14ac:dyDescent="0.25">
      <c r="A826">
        <v>211490</v>
      </c>
      <c r="B826" t="s">
        <v>363</v>
      </c>
      <c r="C826" t="s">
        <v>323</v>
      </c>
      <c r="D826" t="s">
        <v>325</v>
      </c>
      <c r="E826">
        <v>0</v>
      </c>
      <c r="H826">
        <v>0</v>
      </c>
      <c r="I826">
        <v>0</v>
      </c>
      <c r="K826">
        <v>3</v>
      </c>
      <c r="L826" t="b">
        <v>0</v>
      </c>
      <c r="N826" t="b">
        <v>0</v>
      </c>
      <c r="O826" t="b">
        <v>0</v>
      </c>
      <c r="T826" t="s">
        <v>281</v>
      </c>
    </row>
    <row r="827" spans="1:20" hidden="1" x14ac:dyDescent="0.25">
      <c r="A827">
        <v>213590</v>
      </c>
      <c r="B827" t="s">
        <v>363</v>
      </c>
      <c r="C827" t="s">
        <v>47</v>
      </c>
      <c r="D827" t="s">
        <v>334</v>
      </c>
      <c r="E827">
        <v>500</v>
      </c>
      <c r="F827" t="s">
        <v>23</v>
      </c>
      <c r="H827">
        <v>0</v>
      </c>
      <c r="I827">
        <v>0</v>
      </c>
      <c r="K827">
        <v>11</v>
      </c>
      <c r="L827" t="b">
        <v>0</v>
      </c>
      <c r="N827" t="b">
        <v>0</v>
      </c>
      <c r="O827" t="b">
        <v>0</v>
      </c>
      <c r="T827" t="s">
        <v>281</v>
      </c>
    </row>
    <row r="828" spans="1:20" hidden="1" x14ac:dyDescent="0.25">
      <c r="A828">
        <v>213591</v>
      </c>
      <c r="B828" t="s">
        <v>363</v>
      </c>
      <c r="C828" t="s">
        <v>47</v>
      </c>
      <c r="D828" t="s">
        <v>333</v>
      </c>
      <c r="E828">
        <v>500</v>
      </c>
      <c r="F828" t="s">
        <v>23</v>
      </c>
      <c r="H828">
        <v>0</v>
      </c>
      <c r="I828">
        <v>0</v>
      </c>
      <c r="K828">
        <v>12</v>
      </c>
      <c r="L828" t="b">
        <v>0</v>
      </c>
      <c r="N828" t="b">
        <v>0</v>
      </c>
      <c r="O828" t="b">
        <v>0</v>
      </c>
      <c r="T828" t="s">
        <v>281</v>
      </c>
    </row>
    <row r="829" spans="1:20" hidden="1" x14ac:dyDescent="0.25">
      <c r="A829">
        <v>214379</v>
      </c>
      <c r="B829" t="s">
        <v>363</v>
      </c>
      <c r="C829" t="s">
        <v>306</v>
      </c>
      <c r="D829" t="s">
        <v>335</v>
      </c>
      <c r="E829">
        <v>18</v>
      </c>
      <c r="F829" t="s">
        <v>23</v>
      </c>
      <c r="H829">
        <v>0</v>
      </c>
      <c r="I829">
        <v>0</v>
      </c>
      <c r="K829">
        <v>0</v>
      </c>
      <c r="L829" t="b">
        <v>0</v>
      </c>
      <c r="N829" t="b">
        <v>0</v>
      </c>
      <c r="O829" t="b">
        <v>0</v>
      </c>
      <c r="T829" t="s">
        <v>281</v>
      </c>
    </row>
    <row r="830" spans="1:20" hidden="1" x14ac:dyDescent="0.25">
      <c r="A830">
        <v>216165</v>
      </c>
      <c r="B830" t="s">
        <v>363</v>
      </c>
      <c r="C830" t="s">
        <v>47</v>
      </c>
      <c r="D830" t="s">
        <v>336</v>
      </c>
      <c r="E830">
        <v>500</v>
      </c>
      <c r="F830" t="s">
        <v>23</v>
      </c>
      <c r="H830">
        <v>0</v>
      </c>
      <c r="I830">
        <v>0</v>
      </c>
      <c r="K830">
        <v>13</v>
      </c>
      <c r="L830" t="b">
        <v>0</v>
      </c>
      <c r="N830" t="b">
        <v>0</v>
      </c>
      <c r="O830" t="b">
        <v>0</v>
      </c>
      <c r="T830" t="s">
        <v>281</v>
      </c>
    </row>
    <row r="831" spans="1:20" hidden="1" x14ac:dyDescent="0.25">
      <c r="A831">
        <v>218844</v>
      </c>
      <c r="B831" t="s">
        <v>363</v>
      </c>
      <c r="C831" t="s">
        <v>47</v>
      </c>
      <c r="D831" t="s">
        <v>338</v>
      </c>
      <c r="E831">
        <v>500</v>
      </c>
      <c r="F831" t="s">
        <v>23</v>
      </c>
      <c r="H831">
        <v>0</v>
      </c>
      <c r="I831">
        <v>0</v>
      </c>
      <c r="K831">
        <v>10</v>
      </c>
      <c r="L831" t="b">
        <v>0</v>
      </c>
      <c r="N831" t="b">
        <v>0</v>
      </c>
      <c r="O831" t="b">
        <v>0</v>
      </c>
      <c r="T831" t="s">
        <v>281</v>
      </c>
    </row>
    <row r="832" spans="1:20" hidden="1" x14ac:dyDescent="0.25">
      <c r="A832">
        <v>218845</v>
      </c>
      <c r="B832" t="s">
        <v>363</v>
      </c>
      <c r="C832" t="s">
        <v>293</v>
      </c>
      <c r="D832" t="s">
        <v>339</v>
      </c>
      <c r="E832">
        <v>0</v>
      </c>
      <c r="H832">
        <v>0</v>
      </c>
      <c r="I832">
        <v>0</v>
      </c>
      <c r="K832">
        <v>11</v>
      </c>
      <c r="L832" t="b">
        <v>0</v>
      </c>
      <c r="N832" t="b">
        <v>0</v>
      </c>
      <c r="O832" t="b">
        <v>0</v>
      </c>
      <c r="T832" t="s">
        <v>281</v>
      </c>
    </row>
    <row r="833" spans="1:20" hidden="1" x14ac:dyDescent="0.25">
      <c r="A833">
        <v>218846</v>
      </c>
      <c r="B833" t="s">
        <v>363</v>
      </c>
      <c r="C833" t="s">
        <v>293</v>
      </c>
      <c r="D833" t="s">
        <v>340</v>
      </c>
      <c r="E833">
        <v>0</v>
      </c>
      <c r="H833">
        <v>0</v>
      </c>
      <c r="I833">
        <v>0</v>
      </c>
      <c r="K833">
        <v>12</v>
      </c>
      <c r="L833" t="b">
        <v>0</v>
      </c>
      <c r="N833" t="b">
        <v>0</v>
      </c>
      <c r="O833" t="b">
        <v>0</v>
      </c>
      <c r="T833" t="s">
        <v>281</v>
      </c>
    </row>
    <row r="834" spans="1:20" hidden="1" x14ac:dyDescent="0.25">
      <c r="A834">
        <v>218847</v>
      </c>
      <c r="B834" t="s">
        <v>363</v>
      </c>
      <c r="C834" t="s">
        <v>293</v>
      </c>
      <c r="D834" t="s">
        <v>341</v>
      </c>
      <c r="E834">
        <v>0</v>
      </c>
      <c r="H834">
        <v>0</v>
      </c>
      <c r="I834">
        <v>0</v>
      </c>
      <c r="K834">
        <v>13</v>
      </c>
      <c r="L834" t="b">
        <v>0</v>
      </c>
      <c r="N834" t="b">
        <v>0</v>
      </c>
      <c r="O834" t="b">
        <v>0</v>
      </c>
      <c r="T834" t="s">
        <v>281</v>
      </c>
    </row>
    <row r="835" spans="1:20" hidden="1" x14ac:dyDescent="0.25">
      <c r="A835">
        <v>218848</v>
      </c>
      <c r="B835" t="s">
        <v>363</v>
      </c>
      <c r="C835" t="s">
        <v>293</v>
      </c>
      <c r="D835" t="s">
        <v>342</v>
      </c>
      <c r="E835">
        <v>0</v>
      </c>
      <c r="H835">
        <v>0</v>
      </c>
      <c r="I835">
        <v>0</v>
      </c>
      <c r="K835">
        <v>14</v>
      </c>
      <c r="L835" t="b">
        <v>0</v>
      </c>
      <c r="N835" t="b">
        <v>0</v>
      </c>
      <c r="O835" t="b">
        <v>0</v>
      </c>
      <c r="T835" t="s">
        <v>281</v>
      </c>
    </row>
    <row r="836" spans="1:20" hidden="1" x14ac:dyDescent="0.25">
      <c r="A836">
        <v>224328</v>
      </c>
      <c r="B836" t="s">
        <v>363</v>
      </c>
      <c r="C836" t="s">
        <v>47</v>
      </c>
      <c r="D836" t="s">
        <v>164</v>
      </c>
      <c r="E836">
        <v>250</v>
      </c>
      <c r="F836" t="s">
        <v>23</v>
      </c>
      <c r="H836">
        <v>0</v>
      </c>
      <c r="I836">
        <v>0</v>
      </c>
      <c r="K836">
        <v>6</v>
      </c>
      <c r="L836" t="b">
        <v>0</v>
      </c>
      <c r="N836" t="b">
        <v>0</v>
      </c>
      <c r="O836" t="b">
        <v>0</v>
      </c>
      <c r="T836" t="s">
        <v>281</v>
      </c>
    </row>
    <row r="837" spans="1:20" hidden="1" x14ac:dyDescent="0.25">
      <c r="A837">
        <v>230500</v>
      </c>
      <c r="B837" t="s">
        <v>363</v>
      </c>
      <c r="C837" t="s">
        <v>306</v>
      </c>
      <c r="D837" t="s">
        <v>343</v>
      </c>
      <c r="E837">
        <v>70</v>
      </c>
      <c r="F837" t="s">
        <v>23</v>
      </c>
      <c r="H837">
        <v>0</v>
      </c>
      <c r="I837">
        <v>0</v>
      </c>
      <c r="K837">
        <v>0</v>
      </c>
      <c r="L837" t="b">
        <v>0</v>
      </c>
      <c r="N837" t="b">
        <v>0</v>
      </c>
      <c r="O837" t="b">
        <v>0</v>
      </c>
      <c r="T837" t="s">
        <v>281</v>
      </c>
    </row>
    <row r="838" spans="1:20" hidden="1" x14ac:dyDescent="0.25">
      <c r="A838">
        <v>11127</v>
      </c>
      <c r="B838">
        <v>16011000</v>
      </c>
      <c r="C838" t="s">
        <v>47</v>
      </c>
      <c r="D838" t="s">
        <v>319</v>
      </c>
      <c r="E838">
        <v>100</v>
      </c>
      <c r="F838" t="s">
        <v>23</v>
      </c>
      <c r="G838">
        <v>75</v>
      </c>
      <c r="H838">
        <v>0</v>
      </c>
      <c r="I838">
        <v>0</v>
      </c>
      <c r="K838">
        <v>3</v>
      </c>
      <c r="L838" t="b">
        <v>1</v>
      </c>
      <c r="N838" t="b">
        <v>0</v>
      </c>
      <c r="O838" t="b">
        <v>0</v>
      </c>
      <c r="T838" t="s">
        <v>281</v>
      </c>
    </row>
    <row r="839" spans="1:20" hidden="1" x14ac:dyDescent="0.25">
      <c r="A839">
        <v>11128</v>
      </c>
      <c r="B839">
        <v>16011000</v>
      </c>
      <c r="C839" t="s">
        <v>47</v>
      </c>
      <c r="D839" t="s">
        <v>282</v>
      </c>
      <c r="E839">
        <v>100</v>
      </c>
      <c r="F839" t="s">
        <v>23</v>
      </c>
      <c r="G839">
        <v>75</v>
      </c>
      <c r="H839">
        <v>0</v>
      </c>
      <c r="I839">
        <v>0</v>
      </c>
      <c r="K839">
        <v>2</v>
      </c>
      <c r="L839" t="b">
        <v>0</v>
      </c>
      <c r="N839" t="b">
        <v>0</v>
      </c>
      <c r="O839" t="b">
        <v>0</v>
      </c>
      <c r="T839" t="s">
        <v>281</v>
      </c>
    </row>
    <row r="840" spans="1:20" hidden="1" x14ac:dyDescent="0.25">
      <c r="A840">
        <v>11129</v>
      </c>
      <c r="B840">
        <v>16011000</v>
      </c>
      <c r="C840" t="s">
        <v>47</v>
      </c>
      <c r="D840" t="s">
        <v>283</v>
      </c>
      <c r="E840">
        <v>100</v>
      </c>
      <c r="F840" t="s">
        <v>23</v>
      </c>
      <c r="G840">
        <v>75</v>
      </c>
      <c r="H840">
        <v>0</v>
      </c>
      <c r="I840">
        <v>0</v>
      </c>
      <c r="K840">
        <v>1</v>
      </c>
      <c r="L840" t="b">
        <v>0</v>
      </c>
      <c r="N840" t="b">
        <v>0</v>
      </c>
      <c r="O840" t="b">
        <v>0</v>
      </c>
      <c r="T840" t="s">
        <v>281</v>
      </c>
    </row>
    <row r="841" spans="1:20" hidden="1" x14ac:dyDescent="0.25">
      <c r="A841">
        <v>11130</v>
      </c>
      <c r="B841">
        <v>16011000</v>
      </c>
      <c r="C841" t="s">
        <v>53</v>
      </c>
      <c r="D841" t="s">
        <v>286</v>
      </c>
      <c r="E841">
        <v>0</v>
      </c>
      <c r="H841">
        <v>0</v>
      </c>
      <c r="I841">
        <v>0</v>
      </c>
      <c r="K841">
        <v>0</v>
      </c>
      <c r="L841" t="b">
        <v>0</v>
      </c>
      <c r="N841" t="b">
        <v>0</v>
      </c>
      <c r="O841" t="b">
        <v>1</v>
      </c>
      <c r="T841" t="s">
        <v>281</v>
      </c>
    </row>
    <row r="842" spans="1:20" hidden="1" x14ac:dyDescent="0.25">
      <c r="A842">
        <v>11131</v>
      </c>
      <c r="B842">
        <v>16011000</v>
      </c>
      <c r="C842" t="s">
        <v>53</v>
      </c>
      <c r="D842" t="s">
        <v>321</v>
      </c>
      <c r="E842">
        <v>89</v>
      </c>
      <c r="F842" t="s">
        <v>23</v>
      </c>
      <c r="H842">
        <v>0</v>
      </c>
      <c r="I842">
        <v>0</v>
      </c>
      <c r="K842">
        <v>1</v>
      </c>
      <c r="L842" t="b">
        <v>0</v>
      </c>
      <c r="N842" t="b">
        <v>0</v>
      </c>
      <c r="O842" t="b">
        <v>0</v>
      </c>
      <c r="T842" t="s">
        <v>281</v>
      </c>
    </row>
    <row r="843" spans="1:20" hidden="1" x14ac:dyDescent="0.25">
      <c r="A843">
        <v>11132</v>
      </c>
      <c r="B843">
        <v>16011000</v>
      </c>
      <c r="C843" t="s">
        <v>53</v>
      </c>
      <c r="D843" t="s">
        <v>364</v>
      </c>
      <c r="E843">
        <v>289</v>
      </c>
      <c r="F843" t="s">
        <v>23</v>
      </c>
      <c r="H843">
        <v>0</v>
      </c>
      <c r="I843">
        <v>0</v>
      </c>
      <c r="K843">
        <v>2</v>
      </c>
      <c r="L843" t="b">
        <v>0</v>
      </c>
      <c r="N843" t="b">
        <v>0</v>
      </c>
      <c r="O843" t="b">
        <v>0</v>
      </c>
      <c r="T843" t="s">
        <v>281</v>
      </c>
    </row>
    <row r="844" spans="1:20" hidden="1" x14ac:dyDescent="0.25">
      <c r="A844">
        <v>11133</v>
      </c>
      <c r="B844">
        <v>16011000</v>
      </c>
      <c r="C844" t="s">
        <v>293</v>
      </c>
      <c r="D844" t="s">
        <v>295</v>
      </c>
      <c r="E844">
        <v>0</v>
      </c>
      <c r="H844">
        <v>0</v>
      </c>
      <c r="I844">
        <v>0</v>
      </c>
      <c r="K844">
        <v>4</v>
      </c>
      <c r="L844" t="b">
        <v>0</v>
      </c>
      <c r="N844" t="b">
        <v>0</v>
      </c>
      <c r="O844" t="b">
        <v>0</v>
      </c>
      <c r="T844" t="s">
        <v>281</v>
      </c>
    </row>
    <row r="845" spans="1:20" hidden="1" x14ac:dyDescent="0.25">
      <c r="A845">
        <v>11134</v>
      </c>
      <c r="B845">
        <v>16011000</v>
      </c>
      <c r="C845" t="s">
        <v>293</v>
      </c>
      <c r="D845" t="s">
        <v>294</v>
      </c>
      <c r="E845">
        <v>0</v>
      </c>
      <c r="H845">
        <v>0</v>
      </c>
      <c r="I845">
        <v>0</v>
      </c>
      <c r="K845">
        <v>1</v>
      </c>
      <c r="L845" t="b">
        <v>0</v>
      </c>
      <c r="N845" t="b">
        <v>0</v>
      </c>
      <c r="O845" t="b">
        <v>0</v>
      </c>
      <c r="T845" t="s">
        <v>281</v>
      </c>
    </row>
    <row r="846" spans="1:20" hidden="1" x14ac:dyDescent="0.25">
      <c r="A846">
        <v>11135</v>
      </c>
      <c r="B846">
        <v>16011000</v>
      </c>
      <c r="C846" t="s">
        <v>293</v>
      </c>
      <c r="D846" t="s">
        <v>296</v>
      </c>
      <c r="E846">
        <v>0</v>
      </c>
      <c r="H846">
        <v>0</v>
      </c>
      <c r="I846">
        <v>0</v>
      </c>
      <c r="K846">
        <v>2</v>
      </c>
      <c r="L846" t="b">
        <v>0</v>
      </c>
      <c r="N846" t="b">
        <v>0</v>
      </c>
      <c r="O846" t="b">
        <v>0</v>
      </c>
      <c r="T846" t="s">
        <v>281</v>
      </c>
    </row>
    <row r="847" spans="1:20" hidden="1" x14ac:dyDescent="0.25">
      <c r="A847">
        <v>11136</v>
      </c>
      <c r="B847">
        <v>16011000</v>
      </c>
      <c r="C847" t="s">
        <v>293</v>
      </c>
      <c r="D847" t="s">
        <v>297</v>
      </c>
      <c r="E847">
        <v>0</v>
      </c>
      <c r="H847">
        <v>0</v>
      </c>
      <c r="I847">
        <v>0</v>
      </c>
      <c r="K847">
        <v>6</v>
      </c>
      <c r="L847" t="b">
        <v>0</v>
      </c>
      <c r="N847" t="b">
        <v>0</v>
      </c>
      <c r="O847" t="b">
        <v>0</v>
      </c>
      <c r="T847" t="s">
        <v>281</v>
      </c>
    </row>
    <row r="848" spans="1:20" hidden="1" x14ac:dyDescent="0.25">
      <c r="A848">
        <v>11137</v>
      </c>
      <c r="B848">
        <v>16011000</v>
      </c>
      <c r="C848" t="s">
        <v>293</v>
      </c>
      <c r="D848" t="s">
        <v>298</v>
      </c>
      <c r="E848">
        <v>0</v>
      </c>
      <c r="H848">
        <v>0</v>
      </c>
      <c r="I848">
        <v>0</v>
      </c>
      <c r="K848">
        <v>3</v>
      </c>
      <c r="L848" t="b">
        <v>0</v>
      </c>
      <c r="N848" t="b">
        <v>0</v>
      </c>
      <c r="O848" t="b">
        <v>0</v>
      </c>
      <c r="T848" t="s">
        <v>281</v>
      </c>
    </row>
    <row r="849" spans="1:20" hidden="1" x14ac:dyDescent="0.25">
      <c r="A849">
        <v>11138</v>
      </c>
      <c r="B849">
        <v>16011000</v>
      </c>
      <c r="C849" t="s">
        <v>293</v>
      </c>
      <c r="D849" t="s">
        <v>299</v>
      </c>
      <c r="E849">
        <v>0</v>
      </c>
      <c r="H849">
        <v>0</v>
      </c>
      <c r="I849">
        <v>0</v>
      </c>
      <c r="K849">
        <v>5</v>
      </c>
      <c r="L849" t="b">
        <v>0</v>
      </c>
      <c r="N849" t="b">
        <v>0</v>
      </c>
      <c r="O849" t="b">
        <v>0</v>
      </c>
      <c r="T849" t="s">
        <v>281</v>
      </c>
    </row>
    <row r="850" spans="1:20" hidden="1" x14ac:dyDescent="0.25">
      <c r="A850">
        <v>11139</v>
      </c>
      <c r="B850">
        <v>16011000</v>
      </c>
      <c r="C850" t="s">
        <v>293</v>
      </c>
      <c r="D850" t="s">
        <v>300</v>
      </c>
      <c r="E850">
        <v>0</v>
      </c>
      <c r="H850">
        <v>0</v>
      </c>
      <c r="I850">
        <v>0</v>
      </c>
      <c r="K850">
        <v>7</v>
      </c>
      <c r="L850" t="b">
        <v>0</v>
      </c>
      <c r="N850" t="b">
        <v>0</v>
      </c>
      <c r="O850" t="b">
        <v>0</v>
      </c>
      <c r="T850" t="s">
        <v>281</v>
      </c>
    </row>
    <row r="851" spans="1:20" hidden="1" x14ac:dyDescent="0.25">
      <c r="A851">
        <v>11140</v>
      </c>
      <c r="B851">
        <v>16011000</v>
      </c>
      <c r="C851" t="s">
        <v>293</v>
      </c>
      <c r="D851" t="s">
        <v>301</v>
      </c>
      <c r="E851">
        <v>0</v>
      </c>
      <c r="H851">
        <v>0</v>
      </c>
      <c r="I851">
        <v>0</v>
      </c>
      <c r="K851">
        <v>0</v>
      </c>
      <c r="L851" t="b">
        <v>0</v>
      </c>
      <c r="N851" t="b">
        <v>0</v>
      </c>
      <c r="O851" t="b">
        <v>0</v>
      </c>
      <c r="T851" t="s">
        <v>281</v>
      </c>
    </row>
    <row r="852" spans="1:20" hidden="1" x14ac:dyDescent="0.25">
      <c r="A852">
        <v>11141</v>
      </c>
      <c r="B852">
        <v>16011000</v>
      </c>
      <c r="C852" t="s">
        <v>293</v>
      </c>
      <c r="D852" t="s">
        <v>302</v>
      </c>
      <c r="E852">
        <v>60</v>
      </c>
      <c r="F852" t="s">
        <v>23</v>
      </c>
      <c r="H852">
        <v>0</v>
      </c>
      <c r="I852">
        <v>3</v>
      </c>
      <c r="K852">
        <v>9</v>
      </c>
      <c r="L852" t="b">
        <v>0</v>
      </c>
      <c r="N852" t="b">
        <v>0</v>
      </c>
      <c r="O852" t="b">
        <v>0</v>
      </c>
      <c r="T852" t="s">
        <v>281</v>
      </c>
    </row>
    <row r="853" spans="1:20" hidden="1" x14ac:dyDescent="0.25">
      <c r="A853">
        <v>11142</v>
      </c>
      <c r="B853">
        <v>16011000</v>
      </c>
      <c r="C853" t="s">
        <v>293</v>
      </c>
      <c r="D853" t="s">
        <v>303</v>
      </c>
      <c r="E853">
        <v>100</v>
      </c>
      <c r="F853" t="s">
        <v>23</v>
      </c>
      <c r="H853">
        <v>0</v>
      </c>
      <c r="I853">
        <v>3</v>
      </c>
      <c r="K853">
        <v>10</v>
      </c>
      <c r="L853" t="b">
        <v>0</v>
      </c>
      <c r="N853" t="b">
        <v>0</v>
      </c>
      <c r="O853" t="b">
        <v>0</v>
      </c>
      <c r="T853" t="s">
        <v>281</v>
      </c>
    </row>
    <row r="854" spans="1:20" hidden="1" x14ac:dyDescent="0.25">
      <c r="A854">
        <v>11143</v>
      </c>
      <c r="B854">
        <v>16011000</v>
      </c>
      <c r="C854" t="s">
        <v>293</v>
      </c>
      <c r="D854" t="s">
        <v>304</v>
      </c>
      <c r="E854">
        <v>60</v>
      </c>
      <c r="F854" t="s">
        <v>23</v>
      </c>
      <c r="H854">
        <v>0</v>
      </c>
      <c r="I854">
        <v>3</v>
      </c>
      <c r="K854">
        <v>11</v>
      </c>
      <c r="L854" t="b">
        <v>0</v>
      </c>
      <c r="N854" t="b">
        <v>0</v>
      </c>
      <c r="O854" t="b">
        <v>0</v>
      </c>
      <c r="T854" t="s">
        <v>281</v>
      </c>
    </row>
    <row r="855" spans="1:20" hidden="1" x14ac:dyDescent="0.25">
      <c r="A855">
        <v>11144</v>
      </c>
      <c r="B855">
        <v>16011000</v>
      </c>
      <c r="C855" t="s">
        <v>293</v>
      </c>
      <c r="D855" t="s">
        <v>305</v>
      </c>
      <c r="E855">
        <v>60</v>
      </c>
      <c r="F855" t="s">
        <v>23</v>
      </c>
      <c r="H855">
        <v>0</v>
      </c>
      <c r="I855">
        <v>3</v>
      </c>
      <c r="K855">
        <v>12</v>
      </c>
      <c r="L855" t="b">
        <v>0</v>
      </c>
      <c r="N855" t="b">
        <v>0</v>
      </c>
      <c r="O855" t="b">
        <v>0</v>
      </c>
      <c r="T855" t="s">
        <v>281</v>
      </c>
    </row>
    <row r="856" spans="1:20" hidden="1" x14ac:dyDescent="0.25">
      <c r="A856">
        <v>11145</v>
      </c>
      <c r="B856">
        <v>16011000</v>
      </c>
      <c r="C856" t="s">
        <v>264</v>
      </c>
      <c r="D856" t="s">
        <v>265</v>
      </c>
      <c r="E856">
        <v>0</v>
      </c>
      <c r="H856">
        <v>0</v>
      </c>
      <c r="I856">
        <v>0</v>
      </c>
      <c r="K856">
        <v>0</v>
      </c>
      <c r="L856" t="b">
        <v>1</v>
      </c>
      <c r="N856" t="b">
        <v>0</v>
      </c>
      <c r="O856" t="b">
        <v>0</v>
      </c>
      <c r="T856" t="s">
        <v>281</v>
      </c>
    </row>
    <row r="857" spans="1:20" hidden="1" x14ac:dyDescent="0.25">
      <c r="A857">
        <v>11146</v>
      </c>
      <c r="B857">
        <v>16011000</v>
      </c>
      <c r="C857" t="s">
        <v>264</v>
      </c>
      <c r="D857" t="s">
        <v>307</v>
      </c>
      <c r="E857">
        <v>29</v>
      </c>
      <c r="F857" t="s">
        <v>23</v>
      </c>
      <c r="H857">
        <v>0</v>
      </c>
      <c r="I857">
        <v>0</v>
      </c>
      <c r="K857">
        <v>1</v>
      </c>
      <c r="L857" t="b">
        <v>1</v>
      </c>
      <c r="N857" t="b">
        <v>0</v>
      </c>
      <c r="O857" t="b">
        <v>0</v>
      </c>
      <c r="T857" t="s">
        <v>281</v>
      </c>
    </row>
    <row r="858" spans="1:20" hidden="1" x14ac:dyDescent="0.25">
      <c r="A858">
        <v>11147</v>
      </c>
      <c r="B858">
        <v>16011000</v>
      </c>
      <c r="C858" t="s">
        <v>308</v>
      </c>
      <c r="D858" t="s">
        <v>309</v>
      </c>
      <c r="E858">
        <v>0</v>
      </c>
      <c r="H858">
        <v>0</v>
      </c>
      <c r="I858">
        <v>0</v>
      </c>
      <c r="K858">
        <v>0</v>
      </c>
      <c r="L858" t="b">
        <v>1</v>
      </c>
      <c r="N858" t="b">
        <v>0</v>
      </c>
      <c r="O858" t="b">
        <v>0</v>
      </c>
      <c r="T858" t="s">
        <v>281</v>
      </c>
    </row>
    <row r="859" spans="1:20" hidden="1" x14ac:dyDescent="0.25">
      <c r="A859">
        <v>11148</v>
      </c>
      <c r="B859">
        <v>16011000</v>
      </c>
      <c r="C859" t="s">
        <v>308</v>
      </c>
      <c r="D859" t="s">
        <v>172</v>
      </c>
      <c r="E859">
        <v>20</v>
      </c>
      <c r="F859" t="s">
        <v>23</v>
      </c>
      <c r="H859">
        <v>0</v>
      </c>
      <c r="I859">
        <v>0</v>
      </c>
      <c r="K859">
        <v>1</v>
      </c>
      <c r="L859" t="b">
        <v>1</v>
      </c>
      <c r="N859" t="b">
        <v>0</v>
      </c>
      <c r="O859" t="b">
        <v>0</v>
      </c>
      <c r="T859" t="s">
        <v>281</v>
      </c>
    </row>
    <row r="860" spans="1:20" hidden="1" x14ac:dyDescent="0.25">
      <c r="A860">
        <v>11149</v>
      </c>
      <c r="B860">
        <v>16011000</v>
      </c>
      <c r="C860" t="s">
        <v>308</v>
      </c>
      <c r="D860" t="s">
        <v>310</v>
      </c>
      <c r="E860">
        <v>25</v>
      </c>
      <c r="F860" t="s">
        <v>23</v>
      </c>
      <c r="H860">
        <v>0</v>
      </c>
      <c r="I860">
        <v>0</v>
      </c>
      <c r="K860">
        <v>2</v>
      </c>
      <c r="L860" t="b">
        <v>1</v>
      </c>
      <c r="N860" t="b">
        <v>0</v>
      </c>
      <c r="O860" t="b">
        <v>0</v>
      </c>
      <c r="T860" t="s">
        <v>281</v>
      </c>
    </row>
    <row r="861" spans="1:20" hidden="1" x14ac:dyDescent="0.25">
      <c r="A861">
        <v>11150</v>
      </c>
      <c r="B861">
        <v>16011000</v>
      </c>
      <c r="C861" t="s">
        <v>47</v>
      </c>
      <c r="D861" t="s">
        <v>365</v>
      </c>
      <c r="E861">
        <v>100</v>
      </c>
      <c r="F861" t="s">
        <v>23</v>
      </c>
      <c r="G861">
        <v>75</v>
      </c>
      <c r="H861">
        <v>0</v>
      </c>
      <c r="I861">
        <v>0</v>
      </c>
      <c r="K861">
        <v>2</v>
      </c>
      <c r="L861" t="b">
        <v>0</v>
      </c>
      <c r="N861" t="b">
        <v>0</v>
      </c>
      <c r="O861" t="b">
        <v>0</v>
      </c>
      <c r="T861" t="s">
        <v>281</v>
      </c>
    </row>
    <row r="862" spans="1:20" hidden="1" x14ac:dyDescent="0.25">
      <c r="A862">
        <v>11151</v>
      </c>
      <c r="B862">
        <v>16011000</v>
      </c>
      <c r="C862" t="s">
        <v>47</v>
      </c>
      <c r="D862" t="s">
        <v>366</v>
      </c>
      <c r="E862">
        <v>0</v>
      </c>
      <c r="G862">
        <v>76</v>
      </c>
      <c r="H862">
        <v>0</v>
      </c>
      <c r="I862">
        <v>0</v>
      </c>
      <c r="K862">
        <v>0</v>
      </c>
      <c r="L862" t="b">
        <v>0</v>
      </c>
      <c r="N862" t="b">
        <v>0</v>
      </c>
      <c r="O862" t="b">
        <v>0</v>
      </c>
      <c r="T862" t="s">
        <v>281</v>
      </c>
    </row>
    <row r="863" spans="1:20" hidden="1" x14ac:dyDescent="0.25">
      <c r="A863">
        <v>125112</v>
      </c>
      <c r="B863">
        <v>16011000</v>
      </c>
      <c r="C863" t="s">
        <v>47</v>
      </c>
      <c r="D863" t="s">
        <v>284</v>
      </c>
      <c r="E863">
        <v>100</v>
      </c>
      <c r="F863" t="s">
        <v>23</v>
      </c>
      <c r="G863">
        <v>75</v>
      </c>
      <c r="H863">
        <v>0</v>
      </c>
      <c r="I863">
        <v>0</v>
      </c>
      <c r="K863">
        <v>1</v>
      </c>
      <c r="L863" t="b">
        <v>0</v>
      </c>
      <c r="N863" t="b">
        <v>0</v>
      </c>
      <c r="O863" t="b">
        <v>0</v>
      </c>
      <c r="T863" t="s">
        <v>281</v>
      </c>
    </row>
    <row r="864" spans="1:20" hidden="1" x14ac:dyDescent="0.25">
      <c r="A864">
        <v>211783</v>
      </c>
      <c r="B864">
        <v>16011000</v>
      </c>
      <c r="C864" t="s">
        <v>323</v>
      </c>
      <c r="D864" t="s">
        <v>325</v>
      </c>
      <c r="E864">
        <v>0</v>
      </c>
      <c r="H864">
        <v>0</v>
      </c>
      <c r="I864">
        <v>0</v>
      </c>
      <c r="K864">
        <v>3</v>
      </c>
      <c r="L864" t="b">
        <v>0</v>
      </c>
      <c r="N864" t="b">
        <v>0</v>
      </c>
      <c r="O864" t="b">
        <v>0</v>
      </c>
      <c r="T864" t="s">
        <v>281</v>
      </c>
    </row>
    <row r="865" spans="1:20" hidden="1" x14ac:dyDescent="0.25">
      <c r="A865">
        <v>211784</v>
      </c>
      <c r="B865">
        <v>16011000</v>
      </c>
      <c r="C865" t="s">
        <v>323</v>
      </c>
      <c r="D865" t="s">
        <v>332</v>
      </c>
      <c r="E865">
        <v>0</v>
      </c>
      <c r="H865">
        <v>0</v>
      </c>
      <c r="I865">
        <v>0</v>
      </c>
      <c r="K865">
        <v>2</v>
      </c>
      <c r="L865" t="b">
        <v>0</v>
      </c>
      <c r="N865" t="b">
        <v>0</v>
      </c>
      <c r="O865" t="b">
        <v>0</v>
      </c>
      <c r="T865" t="s">
        <v>281</v>
      </c>
    </row>
    <row r="866" spans="1:20" hidden="1" x14ac:dyDescent="0.25">
      <c r="A866">
        <v>211785</v>
      </c>
      <c r="B866">
        <v>16011000</v>
      </c>
      <c r="C866" t="s">
        <v>323</v>
      </c>
      <c r="D866" t="s">
        <v>331</v>
      </c>
      <c r="E866">
        <v>0</v>
      </c>
      <c r="H866">
        <v>0</v>
      </c>
      <c r="I866">
        <v>0</v>
      </c>
      <c r="K866">
        <v>1</v>
      </c>
      <c r="L866" t="b">
        <v>0</v>
      </c>
      <c r="N866" t="b">
        <v>0</v>
      </c>
      <c r="O866" t="b">
        <v>0</v>
      </c>
      <c r="T866" t="s">
        <v>281</v>
      </c>
    </row>
    <row r="867" spans="1:20" hidden="1" x14ac:dyDescent="0.25">
      <c r="A867">
        <v>216158</v>
      </c>
      <c r="B867">
        <v>16011000</v>
      </c>
      <c r="C867" t="s">
        <v>293</v>
      </c>
      <c r="D867" t="s">
        <v>367</v>
      </c>
      <c r="E867">
        <v>0</v>
      </c>
      <c r="H867">
        <v>0</v>
      </c>
      <c r="I867">
        <v>0</v>
      </c>
      <c r="K867">
        <v>8</v>
      </c>
      <c r="L867" t="b">
        <v>0</v>
      </c>
      <c r="N867" t="b">
        <v>0</v>
      </c>
      <c r="O867" t="b">
        <v>0</v>
      </c>
      <c r="T867" t="s">
        <v>281</v>
      </c>
    </row>
    <row r="868" spans="1:20" hidden="1" x14ac:dyDescent="0.25">
      <c r="A868">
        <v>216159</v>
      </c>
      <c r="B868">
        <v>16011000</v>
      </c>
      <c r="C868" t="s">
        <v>47</v>
      </c>
      <c r="D868" t="s">
        <v>334</v>
      </c>
      <c r="E868">
        <v>100</v>
      </c>
      <c r="F868" t="s">
        <v>23</v>
      </c>
      <c r="G868">
        <v>75</v>
      </c>
      <c r="H868">
        <v>0</v>
      </c>
      <c r="I868">
        <v>0</v>
      </c>
      <c r="K868">
        <v>5</v>
      </c>
      <c r="L868" t="b">
        <v>0</v>
      </c>
      <c r="N868" t="b">
        <v>0</v>
      </c>
      <c r="O868" t="b">
        <v>0</v>
      </c>
      <c r="T868" t="s">
        <v>281</v>
      </c>
    </row>
    <row r="869" spans="1:20" hidden="1" x14ac:dyDescent="0.25">
      <c r="A869">
        <v>216160</v>
      </c>
      <c r="B869">
        <v>16011000</v>
      </c>
      <c r="C869" t="s">
        <v>47</v>
      </c>
      <c r="D869" t="s">
        <v>333</v>
      </c>
      <c r="E869">
        <v>100</v>
      </c>
      <c r="F869" t="s">
        <v>23</v>
      </c>
      <c r="G869">
        <v>75</v>
      </c>
      <c r="H869">
        <v>0</v>
      </c>
      <c r="I869">
        <v>0</v>
      </c>
      <c r="K869">
        <v>6</v>
      </c>
      <c r="L869" t="b">
        <v>0</v>
      </c>
      <c r="N869" t="b">
        <v>0</v>
      </c>
      <c r="O869" t="b">
        <v>0</v>
      </c>
      <c r="T869" t="s">
        <v>281</v>
      </c>
    </row>
    <row r="870" spans="1:20" hidden="1" x14ac:dyDescent="0.25">
      <c r="A870">
        <v>216161</v>
      </c>
      <c r="B870">
        <v>16011000</v>
      </c>
      <c r="C870" t="s">
        <v>47</v>
      </c>
      <c r="D870" t="s">
        <v>336</v>
      </c>
      <c r="E870">
        <v>100</v>
      </c>
      <c r="F870" t="s">
        <v>23</v>
      </c>
      <c r="G870">
        <v>75</v>
      </c>
      <c r="H870">
        <v>0</v>
      </c>
      <c r="I870">
        <v>0</v>
      </c>
      <c r="K870">
        <v>7</v>
      </c>
      <c r="L870" t="b">
        <v>0</v>
      </c>
      <c r="N870" t="b">
        <v>0</v>
      </c>
      <c r="O870" t="b">
        <v>0</v>
      </c>
      <c r="T870" t="s">
        <v>281</v>
      </c>
    </row>
    <row r="871" spans="1:20" hidden="1" x14ac:dyDescent="0.25">
      <c r="A871">
        <v>216162</v>
      </c>
      <c r="B871">
        <v>16011000</v>
      </c>
      <c r="C871" t="s">
        <v>293</v>
      </c>
      <c r="D871" t="s">
        <v>337</v>
      </c>
      <c r="E871">
        <v>60</v>
      </c>
      <c r="F871" t="s">
        <v>23</v>
      </c>
      <c r="H871">
        <v>0</v>
      </c>
      <c r="I871">
        <v>0</v>
      </c>
      <c r="K871">
        <v>9</v>
      </c>
      <c r="L871" t="b">
        <v>0</v>
      </c>
      <c r="N871" t="b">
        <v>0</v>
      </c>
      <c r="O871" t="b">
        <v>0</v>
      </c>
      <c r="T871" t="s">
        <v>281</v>
      </c>
    </row>
    <row r="872" spans="1:20" hidden="1" x14ac:dyDescent="0.25">
      <c r="A872">
        <v>217101</v>
      </c>
      <c r="B872">
        <v>16011000</v>
      </c>
      <c r="C872" t="s">
        <v>306</v>
      </c>
      <c r="D872" t="s">
        <v>316</v>
      </c>
      <c r="E872">
        <v>150</v>
      </c>
      <c r="F872" t="s">
        <v>23</v>
      </c>
      <c r="H872">
        <v>0</v>
      </c>
      <c r="I872">
        <v>0</v>
      </c>
      <c r="K872">
        <v>0</v>
      </c>
      <c r="L872" t="b">
        <v>0</v>
      </c>
      <c r="N872" t="b">
        <v>0</v>
      </c>
      <c r="O872" t="b">
        <v>0</v>
      </c>
      <c r="T872" t="s">
        <v>281</v>
      </c>
    </row>
    <row r="873" spans="1:20" hidden="1" x14ac:dyDescent="0.25">
      <c r="A873">
        <v>218858</v>
      </c>
      <c r="B873">
        <v>16011000</v>
      </c>
      <c r="C873" t="s">
        <v>47</v>
      </c>
      <c r="D873" t="s">
        <v>338</v>
      </c>
      <c r="E873">
        <v>100</v>
      </c>
      <c r="F873" t="s">
        <v>23</v>
      </c>
      <c r="G873">
        <v>75</v>
      </c>
      <c r="H873">
        <v>0</v>
      </c>
      <c r="I873">
        <v>0</v>
      </c>
      <c r="K873">
        <v>10</v>
      </c>
      <c r="L873" t="b">
        <v>0</v>
      </c>
      <c r="N873" t="b">
        <v>0</v>
      </c>
      <c r="O873" t="b">
        <v>0</v>
      </c>
      <c r="T873" t="s">
        <v>281</v>
      </c>
    </row>
    <row r="874" spans="1:20" hidden="1" x14ac:dyDescent="0.25">
      <c r="A874">
        <v>218859</v>
      </c>
      <c r="B874">
        <v>16011000</v>
      </c>
      <c r="C874" t="s">
        <v>293</v>
      </c>
      <c r="D874" t="s">
        <v>339</v>
      </c>
      <c r="E874">
        <v>0</v>
      </c>
      <c r="H874">
        <v>0</v>
      </c>
      <c r="I874">
        <v>0</v>
      </c>
      <c r="K874">
        <v>13</v>
      </c>
      <c r="L874" t="b">
        <v>0</v>
      </c>
      <c r="N874" t="b">
        <v>0</v>
      </c>
      <c r="O874" t="b">
        <v>0</v>
      </c>
      <c r="T874" t="s">
        <v>281</v>
      </c>
    </row>
    <row r="875" spans="1:20" hidden="1" x14ac:dyDescent="0.25">
      <c r="A875">
        <v>218860</v>
      </c>
      <c r="B875">
        <v>16011000</v>
      </c>
      <c r="C875" t="s">
        <v>293</v>
      </c>
      <c r="D875" t="s">
        <v>340</v>
      </c>
      <c r="E875">
        <v>0</v>
      </c>
      <c r="H875">
        <v>0</v>
      </c>
      <c r="I875">
        <v>0</v>
      </c>
      <c r="K875">
        <v>14</v>
      </c>
      <c r="L875" t="b">
        <v>0</v>
      </c>
      <c r="N875" t="b">
        <v>0</v>
      </c>
      <c r="O875" t="b">
        <v>0</v>
      </c>
      <c r="T875" t="s">
        <v>281</v>
      </c>
    </row>
    <row r="876" spans="1:20" hidden="1" x14ac:dyDescent="0.25">
      <c r="A876">
        <v>218861</v>
      </c>
      <c r="B876">
        <v>16011000</v>
      </c>
      <c r="C876" t="s">
        <v>293</v>
      </c>
      <c r="D876" t="s">
        <v>341</v>
      </c>
      <c r="E876">
        <v>0</v>
      </c>
      <c r="H876">
        <v>0</v>
      </c>
      <c r="I876">
        <v>0</v>
      </c>
      <c r="K876">
        <v>15</v>
      </c>
      <c r="L876" t="b">
        <v>0</v>
      </c>
      <c r="N876" t="b">
        <v>0</v>
      </c>
      <c r="O876" t="b">
        <v>0</v>
      </c>
      <c r="T876" t="s">
        <v>281</v>
      </c>
    </row>
    <row r="877" spans="1:20" hidden="1" x14ac:dyDescent="0.25">
      <c r="A877">
        <v>230213</v>
      </c>
      <c r="B877">
        <v>16011000</v>
      </c>
      <c r="C877" t="s">
        <v>47</v>
      </c>
      <c r="D877" t="s">
        <v>164</v>
      </c>
      <c r="E877">
        <v>100</v>
      </c>
      <c r="F877" t="s">
        <v>23</v>
      </c>
      <c r="G877">
        <v>75</v>
      </c>
      <c r="H877">
        <v>0</v>
      </c>
      <c r="I877">
        <v>0</v>
      </c>
      <c r="K877">
        <v>5</v>
      </c>
      <c r="L877" t="b">
        <v>0</v>
      </c>
      <c r="N877" t="b">
        <v>0</v>
      </c>
      <c r="O877" t="b">
        <v>0</v>
      </c>
      <c r="T877" t="s">
        <v>281</v>
      </c>
    </row>
    <row r="878" spans="1:20" hidden="1" x14ac:dyDescent="0.25">
      <c r="A878">
        <v>226763</v>
      </c>
      <c r="B878">
        <v>1601100077</v>
      </c>
      <c r="C878" t="s">
        <v>53</v>
      </c>
      <c r="D878" t="s">
        <v>315</v>
      </c>
      <c r="E878">
        <v>89</v>
      </c>
      <c r="F878" t="s">
        <v>23</v>
      </c>
      <c r="H878">
        <v>0</v>
      </c>
      <c r="I878">
        <v>0</v>
      </c>
      <c r="K878">
        <v>1</v>
      </c>
      <c r="L878" t="b">
        <v>0</v>
      </c>
      <c r="N878" t="b">
        <v>0</v>
      </c>
      <c r="O878" t="b">
        <v>0</v>
      </c>
      <c r="T878" t="s">
        <v>281</v>
      </c>
    </row>
    <row r="879" spans="1:20" hidden="1" x14ac:dyDescent="0.25">
      <c r="A879">
        <v>226764</v>
      </c>
      <c r="B879">
        <v>1601100077</v>
      </c>
      <c r="C879" t="s">
        <v>53</v>
      </c>
      <c r="D879" t="s">
        <v>368</v>
      </c>
      <c r="E879">
        <v>289</v>
      </c>
      <c r="F879" t="s">
        <v>23</v>
      </c>
      <c r="H879">
        <v>0</v>
      </c>
      <c r="I879">
        <v>0</v>
      </c>
      <c r="K879">
        <v>2</v>
      </c>
      <c r="L879" t="b">
        <v>0</v>
      </c>
      <c r="N879" t="b">
        <v>0</v>
      </c>
      <c r="O879" t="b">
        <v>0</v>
      </c>
      <c r="T879" t="s">
        <v>281</v>
      </c>
    </row>
    <row r="880" spans="1:20" hidden="1" x14ac:dyDescent="0.25">
      <c r="A880">
        <v>13882</v>
      </c>
      <c r="B880" t="s">
        <v>369</v>
      </c>
      <c r="C880" t="s">
        <v>289</v>
      </c>
      <c r="D880" t="s">
        <v>370</v>
      </c>
      <c r="E880">
        <v>0</v>
      </c>
      <c r="G880" t="s">
        <v>371</v>
      </c>
      <c r="H880">
        <v>0</v>
      </c>
      <c r="I880">
        <v>0</v>
      </c>
      <c r="K880">
        <v>0</v>
      </c>
      <c r="L880" t="b">
        <v>0</v>
      </c>
      <c r="N880" t="b">
        <v>0</v>
      </c>
      <c r="O880" t="b">
        <v>0</v>
      </c>
      <c r="T880" t="s">
        <v>372</v>
      </c>
    </row>
    <row r="881" spans="1:20" hidden="1" x14ac:dyDescent="0.25">
      <c r="A881">
        <v>13883</v>
      </c>
      <c r="B881" t="s">
        <v>369</v>
      </c>
      <c r="C881" t="s">
        <v>289</v>
      </c>
      <c r="D881" t="s">
        <v>373</v>
      </c>
      <c r="E881">
        <v>0</v>
      </c>
      <c r="G881" t="s">
        <v>374</v>
      </c>
      <c r="H881">
        <v>0</v>
      </c>
      <c r="I881">
        <v>0</v>
      </c>
      <c r="K881">
        <v>1</v>
      </c>
      <c r="L881" t="b">
        <v>0</v>
      </c>
      <c r="N881" t="b">
        <v>0</v>
      </c>
      <c r="O881" t="b">
        <v>0</v>
      </c>
      <c r="T881" t="s">
        <v>372</v>
      </c>
    </row>
    <row r="882" spans="1:20" hidden="1" x14ac:dyDescent="0.25">
      <c r="A882">
        <v>13884</v>
      </c>
      <c r="B882" t="s">
        <v>375</v>
      </c>
      <c r="C882" t="s">
        <v>289</v>
      </c>
      <c r="D882" t="s">
        <v>376</v>
      </c>
      <c r="E882">
        <v>0</v>
      </c>
      <c r="G882" t="s">
        <v>371</v>
      </c>
      <c r="H882">
        <v>0</v>
      </c>
      <c r="I882">
        <v>0</v>
      </c>
      <c r="K882">
        <v>0</v>
      </c>
      <c r="L882" t="b">
        <v>0</v>
      </c>
      <c r="N882" t="b">
        <v>0</v>
      </c>
      <c r="O882" t="b">
        <v>0</v>
      </c>
      <c r="T882" t="s">
        <v>372</v>
      </c>
    </row>
    <row r="883" spans="1:20" hidden="1" x14ac:dyDescent="0.25">
      <c r="A883">
        <v>13885</v>
      </c>
      <c r="B883" t="s">
        <v>375</v>
      </c>
      <c r="C883" t="s">
        <v>289</v>
      </c>
      <c r="D883" t="s">
        <v>377</v>
      </c>
      <c r="E883">
        <v>0</v>
      </c>
      <c r="G883" t="s">
        <v>374</v>
      </c>
      <c r="H883">
        <v>0</v>
      </c>
      <c r="I883">
        <v>0</v>
      </c>
      <c r="K883">
        <v>1</v>
      </c>
      <c r="L883" t="b">
        <v>0</v>
      </c>
      <c r="N883" t="b">
        <v>0</v>
      </c>
      <c r="O883" t="b">
        <v>0</v>
      </c>
      <c r="T883" t="s">
        <v>372</v>
      </c>
    </row>
    <row r="884" spans="1:20" hidden="1" x14ac:dyDescent="0.25">
      <c r="A884">
        <v>21452</v>
      </c>
      <c r="B884" t="s">
        <v>378</v>
      </c>
      <c r="C884" t="s">
        <v>289</v>
      </c>
      <c r="D884" t="s">
        <v>379</v>
      </c>
      <c r="E884">
        <v>0</v>
      </c>
      <c r="H884">
        <v>0</v>
      </c>
      <c r="I884">
        <v>0</v>
      </c>
      <c r="K884">
        <v>0</v>
      </c>
      <c r="L884" t="b">
        <v>0</v>
      </c>
      <c r="N884" t="b">
        <v>0</v>
      </c>
      <c r="O884" t="b">
        <v>0</v>
      </c>
      <c r="T884" t="s">
        <v>372</v>
      </c>
    </row>
    <row r="885" spans="1:20" hidden="1" x14ac:dyDescent="0.25">
      <c r="A885">
        <v>21453</v>
      </c>
      <c r="B885" t="s">
        <v>378</v>
      </c>
      <c r="C885" t="s">
        <v>289</v>
      </c>
      <c r="D885" t="s">
        <v>380</v>
      </c>
      <c r="E885">
        <v>0</v>
      </c>
      <c r="H885">
        <v>0</v>
      </c>
      <c r="I885">
        <v>0</v>
      </c>
      <c r="K885">
        <v>0</v>
      </c>
      <c r="L885" t="b">
        <v>0</v>
      </c>
      <c r="N885" t="b">
        <v>0</v>
      </c>
      <c r="O885" t="b">
        <v>0</v>
      </c>
      <c r="T885" t="s">
        <v>372</v>
      </c>
    </row>
    <row r="886" spans="1:20" hidden="1" x14ac:dyDescent="0.25">
      <c r="A886">
        <v>21476</v>
      </c>
      <c r="B886" t="s">
        <v>381</v>
      </c>
      <c r="C886" t="s">
        <v>289</v>
      </c>
      <c r="D886" t="s">
        <v>379</v>
      </c>
      <c r="E886">
        <v>0</v>
      </c>
      <c r="H886">
        <v>0</v>
      </c>
      <c r="I886">
        <v>0</v>
      </c>
      <c r="K886">
        <v>0</v>
      </c>
      <c r="L886" t="b">
        <v>0</v>
      </c>
      <c r="N886" t="b">
        <v>0</v>
      </c>
      <c r="O886" t="b">
        <v>0</v>
      </c>
      <c r="T886" t="s">
        <v>372</v>
      </c>
    </row>
    <row r="887" spans="1:20" hidden="1" x14ac:dyDescent="0.25">
      <c r="A887">
        <v>21477</v>
      </c>
      <c r="B887" t="s">
        <v>381</v>
      </c>
      <c r="C887" t="s">
        <v>289</v>
      </c>
      <c r="D887" t="s">
        <v>380</v>
      </c>
      <c r="E887">
        <v>0</v>
      </c>
      <c r="H887">
        <v>0</v>
      </c>
      <c r="I887">
        <v>0</v>
      </c>
      <c r="K887">
        <v>0</v>
      </c>
      <c r="L887" t="b">
        <v>0</v>
      </c>
      <c r="N887" t="b">
        <v>0</v>
      </c>
      <c r="O887" t="b">
        <v>0</v>
      </c>
      <c r="T887" t="s">
        <v>372</v>
      </c>
    </row>
    <row r="888" spans="1:20" hidden="1" x14ac:dyDescent="0.25">
      <c r="A888">
        <v>21613</v>
      </c>
      <c r="B888" t="s">
        <v>382</v>
      </c>
      <c r="C888" t="s">
        <v>47</v>
      </c>
      <c r="D888" t="s">
        <v>259</v>
      </c>
      <c r="E888">
        <v>0</v>
      </c>
      <c r="H888">
        <v>0</v>
      </c>
      <c r="I888">
        <v>0</v>
      </c>
      <c r="K888">
        <v>1</v>
      </c>
      <c r="L888" t="b">
        <v>0</v>
      </c>
      <c r="N888" t="b">
        <v>0</v>
      </c>
      <c r="O888" t="b">
        <v>0</v>
      </c>
      <c r="T888" t="s">
        <v>252</v>
      </c>
    </row>
    <row r="889" spans="1:20" hidden="1" x14ac:dyDescent="0.25">
      <c r="A889">
        <v>21614</v>
      </c>
      <c r="B889" t="s">
        <v>382</v>
      </c>
      <c r="C889" t="s">
        <v>47</v>
      </c>
      <c r="D889" t="s">
        <v>260</v>
      </c>
      <c r="E889">
        <v>0</v>
      </c>
      <c r="H889">
        <v>0</v>
      </c>
      <c r="I889">
        <v>0</v>
      </c>
      <c r="K889">
        <v>0</v>
      </c>
      <c r="L889" t="b">
        <v>0</v>
      </c>
      <c r="N889" t="b">
        <v>0</v>
      </c>
      <c r="O889" t="b">
        <v>0</v>
      </c>
      <c r="T889" t="s">
        <v>252</v>
      </c>
    </row>
    <row r="890" spans="1:20" hidden="1" x14ac:dyDescent="0.25">
      <c r="A890">
        <v>21615</v>
      </c>
      <c r="B890" t="s">
        <v>382</v>
      </c>
      <c r="C890" t="s">
        <v>53</v>
      </c>
      <c r="D890" t="s">
        <v>383</v>
      </c>
      <c r="E890">
        <v>100</v>
      </c>
      <c r="F890" t="s">
        <v>23</v>
      </c>
      <c r="G890" t="s">
        <v>384</v>
      </c>
      <c r="H890">
        <v>0</v>
      </c>
      <c r="I890">
        <v>0</v>
      </c>
      <c r="K890">
        <v>1</v>
      </c>
      <c r="L890" t="b">
        <v>0</v>
      </c>
      <c r="N890" t="b">
        <v>0</v>
      </c>
      <c r="O890" t="b">
        <v>0</v>
      </c>
      <c r="T890" t="s">
        <v>252</v>
      </c>
    </row>
    <row r="891" spans="1:20" hidden="1" x14ac:dyDescent="0.25">
      <c r="A891">
        <v>21616</v>
      </c>
      <c r="B891" t="s">
        <v>382</v>
      </c>
      <c r="C891" t="s">
        <v>53</v>
      </c>
      <c r="D891" t="s">
        <v>110</v>
      </c>
      <c r="E891">
        <v>0</v>
      </c>
      <c r="G891" t="s">
        <v>385</v>
      </c>
      <c r="H891">
        <v>0</v>
      </c>
      <c r="I891">
        <v>0</v>
      </c>
      <c r="K891">
        <v>0</v>
      </c>
      <c r="L891" t="b">
        <v>0</v>
      </c>
      <c r="N891" t="b">
        <v>0</v>
      </c>
      <c r="O891" t="b">
        <v>0</v>
      </c>
      <c r="T891" t="s">
        <v>252</v>
      </c>
    </row>
    <row r="892" spans="1:20" hidden="1" x14ac:dyDescent="0.25">
      <c r="A892">
        <v>23196</v>
      </c>
      <c r="B892" t="s">
        <v>382</v>
      </c>
      <c r="C892" t="s">
        <v>47</v>
      </c>
      <c r="D892" t="s">
        <v>267</v>
      </c>
      <c r="E892">
        <v>0</v>
      </c>
      <c r="H892">
        <v>0</v>
      </c>
      <c r="I892">
        <v>0</v>
      </c>
      <c r="K892">
        <v>3</v>
      </c>
      <c r="L892" t="b">
        <v>0</v>
      </c>
      <c r="N892" t="b">
        <v>0</v>
      </c>
      <c r="O892" t="b">
        <v>0</v>
      </c>
      <c r="T892" t="s">
        <v>252</v>
      </c>
    </row>
    <row r="893" spans="1:20" hidden="1" x14ac:dyDescent="0.25">
      <c r="A893">
        <v>23197</v>
      </c>
      <c r="B893" t="s">
        <v>382</v>
      </c>
      <c r="C893" t="s">
        <v>47</v>
      </c>
      <c r="D893" t="s">
        <v>278</v>
      </c>
      <c r="E893">
        <v>0</v>
      </c>
      <c r="H893">
        <v>0</v>
      </c>
      <c r="I893">
        <v>0</v>
      </c>
      <c r="K893">
        <v>4</v>
      </c>
      <c r="L893" t="b">
        <v>0</v>
      </c>
      <c r="N893" t="b">
        <v>0</v>
      </c>
      <c r="O893" t="b">
        <v>0</v>
      </c>
      <c r="T893" t="s">
        <v>252</v>
      </c>
    </row>
    <row r="894" spans="1:20" hidden="1" x14ac:dyDescent="0.25">
      <c r="A894">
        <v>23214</v>
      </c>
      <c r="B894" t="s">
        <v>382</v>
      </c>
      <c r="C894" t="s">
        <v>289</v>
      </c>
      <c r="D894" t="s">
        <v>386</v>
      </c>
      <c r="E894">
        <v>0</v>
      </c>
      <c r="H894">
        <v>0</v>
      </c>
      <c r="I894">
        <v>0</v>
      </c>
      <c r="K894">
        <v>1</v>
      </c>
      <c r="L894" t="b">
        <v>0</v>
      </c>
      <c r="N894" t="b">
        <v>0</v>
      </c>
      <c r="O894" t="b">
        <v>0</v>
      </c>
      <c r="T894" t="s">
        <v>252</v>
      </c>
    </row>
    <row r="895" spans="1:20" hidden="1" x14ac:dyDescent="0.25">
      <c r="A895">
        <v>23215</v>
      </c>
      <c r="B895" t="s">
        <v>382</v>
      </c>
      <c r="C895" t="s">
        <v>289</v>
      </c>
      <c r="D895" t="s">
        <v>271</v>
      </c>
      <c r="E895">
        <v>0</v>
      </c>
      <c r="H895">
        <v>0</v>
      </c>
      <c r="I895">
        <v>0</v>
      </c>
      <c r="K895">
        <v>0</v>
      </c>
      <c r="L895" t="b">
        <v>0</v>
      </c>
      <c r="N895" t="b">
        <v>0</v>
      </c>
      <c r="O895" t="b">
        <v>0</v>
      </c>
      <c r="T895" t="s">
        <v>252</v>
      </c>
    </row>
    <row r="896" spans="1:20" hidden="1" x14ac:dyDescent="0.25">
      <c r="A896">
        <v>140151</v>
      </c>
      <c r="B896" t="s">
        <v>382</v>
      </c>
      <c r="C896" t="s">
        <v>264</v>
      </c>
      <c r="D896" t="s">
        <v>265</v>
      </c>
      <c r="E896">
        <v>0</v>
      </c>
      <c r="H896">
        <v>0</v>
      </c>
      <c r="I896">
        <v>0</v>
      </c>
      <c r="K896">
        <v>0</v>
      </c>
      <c r="L896" t="b">
        <v>0</v>
      </c>
      <c r="N896" t="b">
        <v>0</v>
      </c>
      <c r="O896" t="b">
        <v>0</v>
      </c>
      <c r="T896" t="s">
        <v>252</v>
      </c>
    </row>
    <row r="897" spans="1:20" hidden="1" x14ac:dyDescent="0.25">
      <c r="A897">
        <v>140152</v>
      </c>
      <c r="B897" t="s">
        <v>382</v>
      </c>
      <c r="C897" t="s">
        <v>264</v>
      </c>
      <c r="D897" t="s">
        <v>266</v>
      </c>
      <c r="E897">
        <v>30</v>
      </c>
      <c r="F897" t="s">
        <v>23</v>
      </c>
      <c r="H897">
        <v>0</v>
      </c>
      <c r="I897">
        <v>0</v>
      </c>
      <c r="K897">
        <v>0</v>
      </c>
      <c r="L897" t="b">
        <v>0</v>
      </c>
      <c r="N897" t="b">
        <v>0</v>
      </c>
      <c r="O897" t="b">
        <v>0</v>
      </c>
      <c r="T897" t="s">
        <v>252</v>
      </c>
    </row>
    <row r="898" spans="1:20" hidden="1" x14ac:dyDescent="0.25">
      <c r="A898">
        <v>21617</v>
      </c>
      <c r="B898" t="s">
        <v>387</v>
      </c>
      <c r="C898" t="s">
        <v>47</v>
      </c>
      <c r="D898" t="s">
        <v>259</v>
      </c>
      <c r="E898">
        <v>0</v>
      </c>
      <c r="H898">
        <v>0</v>
      </c>
      <c r="I898">
        <v>0</v>
      </c>
      <c r="K898">
        <v>1</v>
      </c>
      <c r="L898" t="b">
        <v>0</v>
      </c>
      <c r="N898" t="b">
        <v>0</v>
      </c>
      <c r="O898" t="b">
        <v>0</v>
      </c>
      <c r="T898" t="s">
        <v>252</v>
      </c>
    </row>
    <row r="899" spans="1:20" hidden="1" x14ac:dyDescent="0.25">
      <c r="A899">
        <v>21619</v>
      </c>
      <c r="B899" t="s">
        <v>387</v>
      </c>
      <c r="C899" t="s">
        <v>47</v>
      </c>
      <c r="D899" t="s">
        <v>260</v>
      </c>
      <c r="E899">
        <v>0</v>
      </c>
      <c r="H899">
        <v>0</v>
      </c>
      <c r="I899">
        <v>0</v>
      </c>
      <c r="K899">
        <v>0</v>
      </c>
      <c r="L899" t="b">
        <v>0</v>
      </c>
      <c r="N899" t="b">
        <v>0</v>
      </c>
      <c r="O899" t="b">
        <v>0</v>
      </c>
      <c r="T899" t="s">
        <v>252</v>
      </c>
    </row>
    <row r="900" spans="1:20" hidden="1" x14ac:dyDescent="0.25">
      <c r="A900">
        <v>21620</v>
      </c>
      <c r="B900" t="s">
        <v>387</v>
      </c>
      <c r="C900" t="s">
        <v>53</v>
      </c>
      <c r="D900" t="s">
        <v>383</v>
      </c>
      <c r="E900">
        <v>100</v>
      </c>
      <c r="F900" t="s">
        <v>23</v>
      </c>
      <c r="G900" t="s">
        <v>384</v>
      </c>
      <c r="H900">
        <v>0</v>
      </c>
      <c r="I900">
        <v>0</v>
      </c>
      <c r="K900">
        <v>1</v>
      </c>
      <c r="L900" t="b">
        <v>0</v>
      </c>
      <c r="N900" t="b">
        <v>0</v>
      </c>
      <c r="O900" t="b">
        <v>0</v>
      </c>
      <c r="T900" t="s">
        <v>252</v>
      </c>
    </row>
    <row r="901" spans="1:20" hidden="1" x14ac:dyDescent="0.25">
      <c r="A901">
        <v>21621</v>
      </c>
      <c r="B901" t="s">
        <v>387</v>
      </c>
      <c r="C901" t="s">
        <v>53</v>
      </c>
      <c r="D901" t="s">
        <v>110</v>
      </c>
      <c r="E901">
        <v>0</v>
      </c>
      <c r="G901" t="s">
        <v>385</v>
      </c>
      <c r="H901">
        <v>0</v>
      </c>
      <c r="I901">
        <v>0</v>
      </c>
      <c r="K901">
        <v>0</v>
      </c>
      <c r="L901" t="b">
        <v>0</v>
      </c>
      <c r="N901" t="b">
        <v>0</v>
      </c>
      <c r="O901" t="b">
        <v>0</v>
      </c>
      <c r="T901" t="s">
        <v>252</v>
      </c>
    </row>
    <row r="902" spans="1:20" hidden="1" x14ac:dyDescent="0.25">
      <c r="A902">
        <v>23216</v>
      </c>
      <c r="B902" t="s">
        <v>387</v>
      </c>
      <c r="C902" t="s">
        <v>47</v>
      </c>
      <c r="D902" t="s">
        <v>278</v>
      </c>
      <c r="E902">
        <v>0</v>
      </c>
      <c r="H902">
        <v>0</v>
      </c>
      <c r="I902">
        <v>0</v>
      </c>
      <c r="K902">
        <v>3</v>
      </c>
      <c r="L902" t="b">
        <v>0</v>
      </c>
      <c r="N902" t="b">
        <v>0</v>
      </c>
      <c r="O902" t="b">
        <v>0</v>
      </c>
      <c r="T902" t="s">
        <v>252</v>
      </c>
    </row>
    <row r="903" spans="1:20" hidden="1" x14ac:dyDescent="0.25">
      <c r="A903">
        <v>23217</v>
      </c>
      <c r="B903" t="s">
        <v>387</v>
      </c>
      <c r="C903" t="s">
        <v>47</v>
      </c>
      <c r="D903" t="s">
        <v>267</v>
      </c>
      <c r="E903">
        <v>0</v>
      </c>
      <c r="H903">
        <v>0</v>
      </c>
      <c r="I903">
        <v>0</v>
      </c>
      <c r="K903">
        <v>4</v>
      </c>
      <c r="L903" t="b">
        <v>0</v>
      </c>
      <c r="N903" t="b">
        <v>0</v>
      </c>
      <c r="O903" t="b">
        <v>0</v>
      </c>
      <c r="T903" t="s">
        <v>252</v>
      </c>
    </row>
    <row r="904" spans="1:20" hidden="1" x14ac:dyDescent="0.25">
      <c r="A904">
        <v>23218</v>
      </c>
      <c r="B904" t="s">
        <v>387</v>
      </c>
      <c r="C904" t="s">
        <v>289</v>
      </c>
      <c r="D904" t="s">
        <v>386</v>
      </c>
      <c r="E904">
        <v>0</v>
      </c>
      <c r="H904">
        <v>0</v>
      </c>
      <c r="I904">
        <v>0</v>
      </c>
      <c r="K904">
        <v>1</v>
      </c>
      <c r="L904" t="b">
        <v>0</v>
      </c>
      <c r="N904" t="b">
        <v>0</v>
      </c>
      <c r="O904" t="b">
        <v>0</v>
      </c>
      <c r="T904" t="s">
        <v>252</v>
      </c>
    </row>
    <row r="905" spans="1:20" hidden="1" x14ac:dyDescent="0.25">
      <c r="A905">
        <v>23219</v>
      </c>
      <c r="B905" t="s">
        <v>387</v>
      </c>
      <c r="C905" t="s">
        <v>289</v>
      </c>
      <c r="D905" t="s">
        <v>271</v>
      </c>
      <c r="E905">
        <v>0</v>
      </c>
      <c r="H905">
        <v>0</v>
      </c>
      <c r="I905">
        <v>0</v>
      </c>
      <c r="K905">
        <v>0</v>
      </c>
      <c r="L905" t="b">
        <v>0</v>
      </c>
      <c r="N905" t="b">
        <v>0</v>
      </c>
      <c r="O905" t="b">
        <v>0</v>
      </c>
      <c r="T905" t="s">
        <v>252</v>
      </c>
    </row>
    <row r="906" spans="1:20" hidden="1" x14ac:dyDescent="0.25">
      <c r="A906">
        <v>140153</v>
      </c>
      <c r="B906" t="s">
        <v>387</v>
      </c>
      <c r="C906" t="s">
        <v>264</v>
      </c>
      <c r="D906" t="s">
        <v>265</v>
      </c>
      <c r="E906">
        <v>0</v>
      </c>
      <c r="H906">
        <v>0</v>
      </c>
      <c r="I906">
        <v>0</v>
      </c>
      <c r="K906">
        <v>0</v>
      </c>
      <c r="L906" t="b">
        <v>0</v>
      </c>
      <c r="N906" t="b">
        <v>0</v>
      </c>
      <c r="O906" t="b">
        <v>0</v>
      </c>
      <c r="T906" t="s">
        <v>252</v>
      </c>
    </row>
    <row r="907" spans="1:20" hidden="1" x14ac:dyDescent="0.25">
      <c r="A907">
        <v>140154</v>
      </c>
      <c r="B907" t="s">
        <v>387</v>
      </c>
      <c r="C907" t="s">
        <v>264</v>
      </c>
      <c r="D907" t="s">
        <v>388</v>
      </c>
      <c r="E907">
        <v>30</v>
      </c>
      <c r="F907" t="s">
        <v>23</v>
      </c>
      <c r="H907">
        <v>0</v>
      </c>
      <c r="I907">
        <v>0</v>
      </c>
      <c r="K907">
        <v>1</v>
      </c>
      <c r="L907" t="b">
        <v>0</v>
      </c>
      <c r="N907" t="b">
        <v>0</v>
      </c>
      <c r="O907" t="b">
        <v>0</v>
      </c>
      <c r="T907" t="s">
        <v>252</v>
      </c>
    </row>
    <row r="908" spans="1:20" hidden="1" x14ac:dyDescent="0.25">
      <c r="A908">
        <v>21623</v>
      </c>
      <c r="B908" t="s">
        <v>389</v>
      </c>
      <c r="C908" t="s">
        <v>47</v>
      </c>
      <c r="D908" t="s">
        <v>259</v>
      </c>
      <c r="E908">
        <v>0</v>
      </c>
      <c r="H908">
        <v>0</v>
      </c>
      <c r="I908">
        <v>0</v>
      </c>
      <c r="K908">
        <v>1</v>
      </c>
      <c r="L908" t="b">
        <v>0</v>
      </c>
      <c r="N908" t="b">
        <v>0</v>
      </c>
      <c r="O908" t="b">
        <v>0</v>
      </c>
      <c r="T908" t="s">
        <v>252</v>
      </c>
    </row>
    <row r="909" spans="1:20" hidden="1" x14ac:dyDescent="0.25">
      <c r="A909">
        <v>21624</v>
      </c>
      <c r="B909" t="s">
        <v>389</v>
      </c>
      <c r="C909" t="s">
        <v>47</v>
      </c>
      <c r="D909" t="s">
        <v>260</v>
      </c>
      <c r="E909">
        <v>0</v>
      </c>
      <c r="H909">
        <v>0</v>
      </c>
      <c r="I909">
        <v>0</v>
      </c>
      <c r="K909">
        <v>0</v>
      </c>
      <c r="L909" t="b">
        <v>0</v>
      </c>
      <c r="N909" t="b">
        <v>0</v>
      </c>
      <c r="O909" t="b">
        <v>0</v>
      </c>
      <c r="T909" t="s">
        <v>252</v>
      </c>
    </row>
    <row r="910" spans="1:20" hidden="1" x14ac:dyDescent="0.25">
      <c r="A910">
        <v>21625</v>
      </c>
      <c r="B910" t="s">
        <v>389</v>
      </c>
      <c r="C910" t="s">
        <v>53</v>
      </c>
      <c r="D910" t="s">
        <v>383</v>
      </c>
      <c r="E910">
        <v>100</v>
      </c>
      <c r="F910" t="s">
        <v>23</v>
      </c>
      <c r="H910">
        <v>0</v>
      </c>
      <c r="I910">
        <v>0</v>
      </c>
      <c r="K910">
        <v>1</v>
      </c>
      <c r="L910" t="b">
        <v>0</v>
      </c>
      <c r="N910" t="b">
        <v>0</v>
      </c>
      <c r="O910" t="b">
        <v>0</v>
      </c>
      <c r="T910" t="s">
        <v>252</v>
      </c>
    </row>
    <row r="911" spans="1:20" hidden="1" x14ac:dyDescent="0.25">
      <c r="A911">
        <v>21626</v>
      </c>
      <c r="B911" t="s">
        <v>389</v>
      </c>
      <c r="C911" t="s">
        <v>53</v>
      </c>
      <c r="D911" t="s">
        <v>110</v>
      </c>
      <c r="E911">
        <v>0</v>
      </c>
      <c r="H911">
        <v>0</v>
      </c>
      <c r="I911">
        <v>0</v>
      </c>
      <c r="K911">
        <v>0</v>
      </c>
      <c r="L911" t="b">
        <v>0</v>
      </c>
      <c r="N911" t="b">
        <v>0</v>
      </c>
      <c r="O911" t="b">
        <v>0</v>
      </c>
      <c r="T911" t="s">
        <v>252</v>
      </c>
    </row>
    <row r="912" spans="1:20" hidden="1" x14ac:dyDescent="0.25">
      <c r="A912">
        <v>23236</v>
      </c>
      <c r="B912" t="s">
        <v>389</v>
      </c>
      <c r="C912" t="s">
        <v>47</v>
      </c>
      <c r="D912" t="s">
        <v>278</v>
      </c>
      <c r="E912">
        <v>0</v>
      </c>
      <c r="H912">
        <v>0</v>
      </c>
      <c r="I912">
        <v>0</v>
      </c>
      <c r="K912">
        <v>3</v>
      </c>
      <c r="L912" t="b">
        <v>0</v>
      </c>
      <c r="N912" t="b">
        <v>0</v>
      </c>
      <c r="O912" t="b">
        <v>0</v>
      </c>
      <c r="T912" t="s">
        <v>252</v>
      </c>
    </row>
    <row r="913" spans="1:20" hidden="1" x14ac:dyDescent="0.25">
      <c r="A913">
        <v>23237</v>
      </c>
      <c r="B913" t="s">
        <v>389</v>
      </c>
      <c r="C913" t="s">
        <v>47</v>
      </c>
      <c r="D913" t="s">
        <v>267</v>
      </c>
      <c r="E913">
        <v>0</v>
      </c>
      <c r="H913">
        <v>0</v>
      </c>
      <c r="I913">
        <v>0</v>
      </c>
      <c r="K913">
        <v>4</v>
      </c>
      <c r="L913" t="b">
        <v>0</v>
      </c>
      <c r="N913" t="b">
        <v>0</v>
      </c>
      <c r="O913" t="b">
        <v>0</v>
      </c>
      <c r="T913" t="s">
        <v>252</v>
      </c>
    </row>
    <row r="914" spans="1:20" hidden="1" x14ac:dyDescent="0.25">
      <c r="A914">
        <v>23238</v>
      </c>
      <c r="B914" t="s">
        <v>389</v>
      </c>
      <c r="C914" t="s">
        <v>289</v>
      </c>
      <c r="D914" t="s">
        <v>386</v>
      </c>
      <c r="E914">
        <v>0</v>
      </c>
      <c r="H914">
        <v>0</v>
      </c>
      <c r="I914">
        <v>0</v>
      </c>
      <c r="K914">
        <v>1</v>
      </c>
      <c r="L914" t="b">
        <v>0</v>
      </c>
      <c r="N914" t="b">
        <v>0</v>
      </c>
      <c r="O914" t="b">
        <v>0</v>
      </c>
      <c r="T914" t="s">
        <v>252</v>
      </c>
    </row>
    <row r="915" spans="1:20" hidden="1" x14ac:dyDescent="0.25">
      <c r="A915">
        <v>23239</v>
      </c>
      <c r="B915" t="s">
        <v>389</v>
      </c>
      <c r="C915" t="s">
        <v>289</v>
      </c>
      <c r="D915" t="s">
        <v>271</v>
      </c>
      <c r="E915">
        <v>0</v>
      </c>
      <c r="H915">
        <v>0</v>
      </c>
      <c r="I915">
        <v>0</v>
      </c>
      <c r="K915">
        <v>0</v>
      </c>
      <c r="L915" t="b">
        <v>0</v>
      </c>
      <c r="N915" t="b">
        <v>0</v>
      </c>
      <c r="O915" t="b">
        <v>0</v>
      </c>
      <c r="T915" t="s">
        <v>252</v>
      </c>
    </row>
    <row r="916" spans="1:20" hidden="1" x14ac:dyDescent="0.25">
      <c r="A916">
        <v>140155</v>
      </c>
      <c r="B916" t="s">
        <v>389</v>
      </c>
      <c r="C916" t="s">
        <v>264</v>
      </c>
      <c r="D916" t="s">
        <v>265</v>
      </c>
      <c r="E916">
        <v>0</v>
      </c>
      <c r="H916">
        <v>0</v>
      </c>
      <c r="I916">
        <v>0</v>
      </c>
      <c r="K916">
        <v>0</v>
      </c>
      <c r="L916" t="b">
        <v>0</v>
      </c>
      <c r="N916" t="b">
        <v>0</v>
      </c>
      <c r="O916" t="b">
        <v>0</v>
      </c>
      <c r="T916" t="s">
        <v>252</v>
      </c>
    </row>
    <row r="917" spans="1:20" hidden="1" x14ac:dyDescent="0.25">
      <c r="A917">
        <v>140156</v>
      </c>
      <c r="B917" t="s">
        <v>389</v>
      </c>
      <c r="C917" t="s">
        <v>264</v>
      </c>
      <c r="D917" t="s">
        <v>388</v>
      </c>
      <c r="E917">
        <v>30</v>
      </c>
      <c r="F917" t="s">
        <v>23</v>
      </c>
      <c r="H917">
        <v>0</v>
      </c>
      <c r="I917">
        <v>0</v>
      </c>
      <c r="K917">
        <v>1</v>
      </c>
      <c r="L917" t="b">
        <v>0</v>
      </c>
      <c r="N917" t="b">
        <v>0</v>
      </c>
      <c r="O917" t="b">
        <v>0</v>
      </c>
      <c r="T917" t="s">
        <v>252</v>
      </c>
    </row>
    <row r="918" spans="1:20" hidden="1" x14ac:dyDescent="0.25">
      <c r="A918">
        <v>27338</v>
      </c>
      <c r="B918" t="s">
        <v>390</v>
      </c>
      <c r="C918" t="s">
        <v>391</v>
      </c>
      <c r="D918" t="s">
        <v>392</v>
      </c>
      <c r="E918">
        <v>0</v>
      </c>
      <c r="G918" t="s">
        <v>393</v>
      </c>
      <c r="H918">
        <v>0</v>
      </c>
      <c r="I918">
        <v>0</v>
      </c>
      <c r="K918">
        <v>0</v>
      </c>
      <c r="L918" t="b">
        <v>1</v>
      </c>
      <c r="N918" t="b">
        <v>0</v>
      </c>
      <c r="O918" t="b">
        <v>0</v>
      </c>
      <c r="P918" t="s">
        <v>394</v>
      </c>
      <c r="T918" t="s">
        <v>395</v>
      </c>
    </row>
    <row r="919" spans="1:20" hidden="1" x14ac:dyDescent="0.25">
      <c r="A919">
        <v>27339</v>
      </c>
      <c r="B919" t="s">
        <v>390</v>
      </c>
      <c r="C919" t="s">
        <v>391</v>
      </c>
      <c r="D919" t="s">
        <v>396</v>
      </c>
      <c r="E919">
        <v>60</v>
      </c>
      <c r="F919" t="s">
        <v>23</v>
      </c>
      <c r="G919" t="s">
        <v>397</v>
      </c>
      <c r="H919">
        <v>0</v>
      </c>
      <c r="I919">
        <v>0</v>
      </c>
      <c r="K919">
        <v>0</v>
      </c>
      <c r="L919" t="b">
        <v>0</v>
      </c>
      <c r="N919" t="b">
        <v>0</v>
      </c>
      <c r="O919" t="b">
        <v>0</v>
      </c>
      <c r="P919" t="s">
        <v>394</v>
      </c>
      <c r="T919" t="s">
        <v>395</v>
      </c>
    </row>
    <row r="920" spans="1:20" hidden="1" x14ac:dyDescent="0.25">
      <c r="A920">
        <v>204301</v>
      </c>
      <c r="B920" t="s">
        <v>390</v>
      </c>
      <c r="C920" t="s">
        <v>391</v>
      </c>
      <c r="D920" t="s">
        <v>398</v>
      </c>
      <c r="E920">
        <v>100</v>
      </c>
      <c r="F920" t="s">
        <v>23</v>
      </c>
      <c r="G920" t="s">
        <v>399</v>
      </c>
      <c r="H920">
        <v>0</v>
      </c>
      <c r="I920">
        <v>0</v>
      </c>
      <c r="K920">
        <v>1</v>
      </c>
      <c r="L920" t="b">
        <v>1</v>
      </c>
      <c r="N920" t="b">
        <v>0</v>
      </c>
      <c r="O920" t="b">
        <v>0</v>
      </c>
      <c r="T920" t="s">
        <v>395</v>
      </c>
    </row>
    <row r="921" spans="1:20" hidden="1" x14ac:dyDescent="0.25">
      <c r="A921">
        <v>204302</v>
      </c>
      <c r="B921" t="s">
        <v>390</v>
      </c>
      <c r="C921" t="s">
        <v>391</v>
      </c>
      <c r="D921" t="s">
        <v>400</v>
      </c>
      <c r="E921">
        <v>160</v>
      </c>
      <c r="F921" t="s">
        <v>23</v>
      </c>
      <c r="G921" t="s">
        <v>401</v>
      </c>
      <c r="H921">
        <v>0</v>
      </c>
      <c r="I921">
        <v>0</v>
      </c>
      <c r="K921">
        <v>1</v>
      </c>
      <c r="L921" t="b">
        <v>1</v>
      </c>
      <c r="N921" t="b">
        <v>0</v>
      </c>
      <c r="O921" t="b">
        <v>0</v>
      </c>
      <c r="T921" t="s">
        <v>395</v>
      </c>
    </row>
    <row r="922" spans="1:20" hidden="1" x14ac:dyDescent="0.25">
      <c r="A922">
        <v>204303</v>
      </c>
      <c r="B922" t="s">
        <v>390</v>
      </c>
      <c r="C922" t="s">
        <v>391</v>
      </c>
      <c r="D922" t="s">
        <v>402</v>
      </c>
      <c r="E922">
        <v>100</v>
      </c>
      <c r="F922" t="s">
        <v>23</v>
      </c>
      <c r="G922" t="s">
        <v>403</v>
      </c>
      <c r="H922">
        <v>0</v>
      </c>
      <c r="I922">
        <v>0</v>
      </c>
      <c r="K922">
        <v>2</v>
      </c>
      <c r="L922" t="b">
        <v>1</v>
      </c>
      <c r="N922" t="b">
        <v>0</v>
      </c>
      <c r="O922" t="b">
        <v>0</v>
      </c>
      <c r="P922" t="s">
        <v>404</v>
      </c>
      <c r="T922" t="s">
        <v>395</v>
      </c>
    </row>
    <row r="923" spans="1:20" hidden="1" x14ac:dyDescent="0.25">
      <c r="A923">
        <v>204304</v>
      </c>
      <c r="B923" t="s">
        <v>390</v>
      </c>
      <c r="C923" t="s">
        <v>391</v>
      </c>
      <c r="D923" t="s">
        <v>405</v>
      </c>
      <c r="E923">
        <v>160</v>
      </c>
      <c r="F923" t="s">
        <v>23</v>
      </c>
      <c r="G923" t="s">
        <v>406</v>
      </c>
      <c r="H923">
        <v>0</v>
      </c>
      <c r="I923">
        <v>0</v>
      </c>
      <c r="K923">
        <v>2</v>
      </c>
      <c r="L923" t="b">
        <v>1</v>
      </c>
      <c r="N923" t="b">
        <v>0</v>
      </c>
      <c r="O923" t="b">
        <v>0</v>
      </c>
      <c r="P923" t="s">
        <v>404</v>
      </c>
      <c r="T923" t="s">
        <v>395</v>
      </c>
    </row>
    <row r="924" spans="1:20" hidden="1" x14ac:dyDescent="0.25">
      <c r="A924">
        <v>227710</v>
      </c>
      <c r="B924" t="s">
        <v>407</v>
      </c>
      <c r="C924" t="s">
        <v>47</v>
      </c>
      <c r="D924" t="s">
        <v>81</v>
      </c>
      <c r="E924">
        <v>0</v>
      </c>
      <c r="F924" t="s">
        <v>23</v>
      </c>
      <c r="H924">
        <v>0</v>
      </c>
      <c r="I924">
        <v>0</v>
      </c>
      <c r="K924">
        <v>0</v>
      </c>
      <c r="L924" t="b">
        <v>0</v>
      </c>
      <c r="N924" t="b">
        <v>0</v>
      </c>
      <c r="O924" t="b">
        <v>0</v>
      </c>
      <c r="P924" t="s">
        <v>408</v>
      </c>
      <c r="Q924" t="s">
        <v>212</v>
      </c>
      <c r="T924" t="s">
        <v>50</v>
      </c>
    </row>
    <row r="925" spans="1:20" hidden="1" x14ac:dyDescent="0.25">
      <c r="A925">
        <v>227711</v>
      </c>
      <c r="B925" t="s">
        <v>407</v>
      </c>
      <c r="C925" t="s">
        <v>47</v>
      </c>
      <c r="D925" t="s">
        <v>83</v>
      </c>
      <c r="E925">
        <v>0</v>
      </c>
      <c r="F925" t="s">
        <v>23</v>
      </c>
      <c r="H925">
        <v>0</v>
      </c>
      <c r="I925">
        <v>0</v>
      </c>
      <c r="K925">
        <v>0</v>
      </c>
      <c r="L925" t="b">
        <v>0</v>
      </c>
      <c r="N925" t="b">
        <v>0</v>
      </c>
      <c r="O925" t="b">
        <v>0</v>
      </c>
      <c r="P925" t="s">
        <v>409</v>
      </c>
      <c r="Q925" t="s">
        <v>216</v>
      </c>
      <c r="T925" t="s">
        <v>50</v>
      </c>
    </row>
    <row r="926" spans="1:20" hidden="1" x14ac:dyDescent="0.25">
      <c r="A926">
        <v>227713</v>
      </c>
      <c r="B926" t="s">
        <v>407</v>
      </c>
      <c r="C926" t="s">
        <v>47</v>
      </c>
      <c r="D926" t="s">
        <v>51</v>
      </c>
      <c r="E926">
        <v>0</v>
      </c>
      <c r="F926" t="s">
        <v>23</v>
      </c>
      <c r="H926">
        <v>0</v>
      </c>
      <c r="I926">
        <v>0</v>
      </c>
      <c r="K926">
        <v>0</v>
      </c>
      <c r="L926" t="b">
        <v>0</v>
      </c>
      <c r="N926" t="b">
        <v>0</v>
      </c>
      <c r="O926" t="b">
        <v>0</v>
      </c>
      <c r="P926" t="s">
        <v>410</v>
      </c>
      <c r="Q926" t="s">
        <v>214</v>
      </c>
      <c r="T926" t="s">
        <v>50</v>
      </c>
    </row>
    <row r="927" spans="1:20" hidden="1" x14ac:dyDescent="0.25">
      <c r="A927">
        <v>227714</v>
      </c>
      <c r="B927" t="s">
        <v>407</v>
      </c>
      <c r="C927" t="s">
        <v>47</v>
      </c>
      <c r="D927" t="s">
        <v>48</v>
      </c>
      <c r="E927">
        <v>0</v>
      </c>
      <c r="F927" t="s">
        <v>23</v>
      </c>
      <c r="H927">
        <v>0</v>
      </c>
      <c r="I927">
        <v>0</v>
      </c>
      <c r="K927">
        <v>0</v>
      </c>
      <c r="L927" t="b">
        <v>0</v>
      </c>
      <c r="N927" t="b">
        <v>0</v>
      </c>
      <c r="O927" t="b">
        <v>0</v>
      </c>
      <c r="P927" t="s">
        <v>411</v>
      </c>
      <c r="Q927" t="s">
        <v>218</v>
      </c>
      <c r="T927" t="s">
        <v>50</v>
      </c>
    </row>
    <row r="928" spans="1:20" hidden="1" x14ac:dyDescent="0.25">
      <c r="A928">
        <v>227715</v>
      </c>
      <c r="B928" t="s">
        <v>407</v>
      </c>
      <c r="C928" t="s">
        <v>47</v>
      </c>
      <c r="D928" t="s">
        <v>128</v>
      </c>
      <c r="E928">
        <v>432</v>
      </c>
      <c r="F928" t="s">
        <v>23</v>
      </c>
      <c r="H928">
        <v>0</v>
      </c>
      <c r="I928">
        <v>0</v>
      </c>
      <c r="K928">
        <v>1</v>
      </c>
      <c r="L928" t="b">
        <v>0</v>
      </c>
      <c r="N928" t="b">
        <v>0</v>
      </c>
      <c r="O928" t="b">
        <v>0</v>
      </c>
      <c r="P928" t="s">
        <v>412</v>
      </c>
      <c r="Q928" t="s">
        <v>186</v>
      </c>
      <c r="T928" t="s">
        <v>50</v>
      </c>
    </row>
    <row r="929" spans="1:20" hidden="1" x14ac:dyDescent="0.25">
      <c r="A929">
        <v>227716</v>
      </c>
      <c r="B929" t="s">
        <v>407</v>
      </c>
      <c r="C929" t="s">
        <v>47</v>
      </c>
      <c r="D929" t="s">
        <v>125</v>
      </c>
      <c r="E929">
        <v>432</v>
      </c>
      <c r="F929" t="s">
        <v>23</v>
      </c>
      <c r="H929">
        <v>0</v>
      </c>
      <c r="I929">
        <v>0</v>
      </c>
      <c r="K929">
        <v>1</v>
      </c>
      <c r="L929" t="b">
        <v>0</v>
      </c>
      <c r="N929" t="b">
        <v>0</v>
      </c>
      <c r="O929" t="b">
        <v>0</v>
      </c>
      <c r="P929" t="s">
        <v>413</v>
      </c>
      <c r="Q929" t="s">
        <v>221</v>
      </c>
      <c r="T929" t="s">
        <v>50</v>
      </c>
    </row>
    <row r="930" spans="1:20" hidden="1" x14ac:dyDescent="0.25">
      <c r="A930">
        <v>227717</v>
      </c>
      <c r="B930" t="s">
        <v>407</v>
      </c>
      <c r="C930" t="s">
        <v>47</v>
      </c>
      <c r="D930" t="s">
        <v>62</v>
      </c>
      <c r="E930">
        <v>655</v>
      </c>
      <c r="F930" t="s">
        <v>23</v>
      </c>
      <c r="H930">
        <v>0</v>
      </c>
      <c r="I930">
        <v>0</v>
      </c>
      <c r="K930">
        <v>2</v>
      </c>
      <c r="L930" t="b">
        <v>0</v>
      </c>
      <c r="N930" t="b">
        <v>0</v>
      </c>
      <c r="O930" t="b">
        <v>0</v>
      </c>
      <c r="P930" t="s">
        <v>414</v>
      </c>
      <c r="Q930" t="s">
        <v>189</v>
      </c>
      <c r="T930" t="s">
        <v>50</v>
      </c>
    </row>
    <row r="931" spans="1:20" hidden="1" x14ac:dyDescent="0.25">
      <c r="A931">
        <v>227718</v>
      </c>
      <c r="B931" t="s">
        <v>407</v>
      </c>
      <c r="C931" t="s">
        <v>47</v>
      </c>
      <c r="D931" t="s">
        <v>68</v>
      </c>
      <c r="E931">
        <v>655</v>
      </c>
      <c r="F931" t="s">
        <v>23</v>
      </c>
      <c r="H931">
        <v>0</v>
      </c>
      <c r="I931">
        <v>0</v>
      </c>
      <c r="K931">
        <v>2</v>
      </c>
      <c r="L931" t="b">
        <v>0</v>
      </c>
      <c r="N931" t="b">
        <v>0</v>
      </c>
      <c r="O931" t="b">
        <v>0</v>
      </c>
      <c r="P931" t="s">
        <v>415</v>
      </c>
      <c r="Q931" t="s">
        <v>191</v>
      </c>
      <c r="T931" t="s">
        <v>50</v>
      </c>
    </row>
    <row r="932" spans="1:20" hidden="1" x14ac:dyDescent="0.25">
      <c r="A932">
        <v>227719</v>
      </c>
      <c r="B932" t="s">
        <v>407</v>
      </c>
      <c r="C932" t="s">
        <v>47</v>
      </c>
      <c r="D932" t="s">
        <v>70</v>
      </c>
      <c r="E932">
        <v>655</v>
      </c>
      <c r="F932" t="s">
        <v>23</v>
      </c>
      <c r="H932">
        <v>0</v>
      </c>
      <c r="I932">
        <v>0</v>
      </c>
      <c r="K932">
        <v>2</v>
      </c>
      <c r="L932" t="b">
        <v>0</v>
      </c>
      <c r="N932" t="b">
        <v>0</v>
      </c>
      <c r="O932" t="b">
        <v>0</v>
      </c>
      <c r="P932" t="s">
        <v>416</v>
      </c>
      <c r="Q932" t="s">
        <v>193</v>
      </c>
      <c r="T932" t="s">
        <v>50</v>
      </c>
    </row>
    <row r="933" spans="1:20" hidden="1" x14ac:dyDescent="0.25">
      <c r="A933">
        <v>227720</v>
      </c>
      <c r="B933" t="s">
        <v>407</v>
      </c>
      <c r="C933" t="s">
        <v>47</v>
      </c>
      <c r="D933" t="s">
        <v>64</v>
      </c>
      <c r="E933">
        <v>655</v>
      </c>
      <c r="F933" t="s">
        <v>23</v>
      </c>
      <c r="H933">
        <v>0</v>
      </c>
      <c r="I933">
        <v>0</v>
      </c>
      <c r="K933">
        <v>2</v>
      </c>
      <c r="L933" t="b">
        <v>0</v>
      </c>
      <c r="N933" t="b">
        <v>0</v>
      </c>
      <c r="O933" t="b">
        <v>0</v>
      </c>
      <c r="P933" t="s">
        <v>417</v>
      </c>
      <c r="Q933" t="s">
        <v>195</v>
      </c>
      <c r="T933" t="s">
        <v>50</v>
      </c>
    </row>
    <row r="934" spans="1:20" hidden="1" x14ac:dyDescent="0.25">
      <c r="A934">
        <v>227721</v>
      </c>
      <c r="B934" t="s">
        <v>407</v>
      </c>
      <c r="C934" t="s">
        <v>47</v>
      </c>
      <c r="D934" t="s">
        <v>196</v>
      </c>
      <c r="E934">
        <v>655</v>
      </c>
      <c r="F934" t="s">
        <v>23</v>
      </c>
      <c r="H934">
        <v>0</v>
      </c>
      <c r="I934">
        <v>0</v>
      </c>
      <c r="K934">
        <v>2</v>
      </c>
      <c r="L934" t="b">
        <v>0</v>
      </c>
      <c r="N934" t="b">
        <v>0</v>
      </c>
      <c r="O934" t="b">
        <v>0</v>
      </c>
      <c r="P934" t="s">
        <v>418</v>
      </c>
      <c r="Q934" t="s">
        <v>198</v>
      </c>
      <c r="T934" t="s">
        <v>50</v>
      </c>
    </row>
    <row r="935" spans="1:20" hidden="1" x14ac:dyDescent="0.25">
      <c r="A935">
        <v>227722</v>
      </c>
      <c r="B935" t="s">
        <v>407</v>
      </c>
      <c r="C935" t="s">
        <v>47</v>
      </c>
      <c r="D935" t="s">
        <v>66</v>
      </c>
      <c r="E935">
        <v>655</v>
      </c>
      <c r="F935" t="s">
        <v>23</v>
      </c>
      <c r="H935">
        <v>0</v>
      </c>
      <c r="I935">
        <v>0</v>
      </c>
      <c r="K935">
        <v>2</v>
      </c>
      <c r="L935" t="b">
        <v>0</v>
      </c>
      <c r="N935" t="b">
        <v>0</v>
      </c>
      <c r="O935" t="b">
        <v>0</v>
      </c>
      <c r="P935" t="s">
        <v>419</v>
      </c>
      <c r="Q935" t="s">
        <v>200</v>
      </c>
      <c r="T935" t="s">
        <v>50</v>
      </c>
    </row>
    <row r="936" spans="1:20" hidden="1" x14ac:dyDescent="0.25">
      <c r="A936">
        <v>227723</v>
      </c>
      <c r="B936" t="s">
        <v>407</v>
      </c>
      <c r="C936" t="s">
        <v>47</v>
      </c>
      <c r="D936" t="s">
        <v>74</v>
      </c>
      <c r="E936">
        <v>897</v>
      </c>
      <c r="F936" t="s">
        <v>23</v>
      </c>
      <c r="H936">
        <v>0</v>
      </c>
      <c r="I936">
        <v>0</v>
      </c>
      <c r="K936">
        <v>2</v>
      </c>
      <c r="L936" t="b">
        <v>0</v>
      </c>
      <c r="N936" t="b">
        <v>0</v>
      </c>
      <c r="O936" t="b">
        <v>0</v>
      </c>
      <c r="P936" t="s">
        <v>228</v>
      </c>
      <c r="Q936" t="s">
        <v>202</v>
      </c>
      <c r="T936" t="s">
        <v>50</v>
      </c>
    </row>
    <row r="937" spans="1:20" hidden="1" x14ac:dyDescent="0.25">
      <c r="A937">
        <v>227724</v>
      </c>
      <c r="B937" t="s">
        <v>407</v>
      </c>
      <c r="C937" t="s">
        <v>85</v>
      </c>
      <c r="D937" t="s">
        <v>86</v>
      </c>
      <c r="E937">
        <v>0</v>
      </c>
      <c r="F937" t="s">
        <v>23</v>
      </c>
      <c r="H937">
        <v>0</v>
      </c>
      <c r="I937">
        <v>0</v>
      </c>
      <c r="K937">
        <v>0</v>
      </c>
      <c r="L937" t="b">
        <v>0</v>
      </c>
      <c r="N937" t="b">
        <v>0</v>
      </c>
      <c r="O937" t="b">
        <v>0</v>
      </c>
      <c r="Q937" t="s">
        <v>133</v>
      </c>
      <c r="T937" t="s">
        <v>50</v>
      </c>
    </row>
    <row r="938" spans="1:20" hidden="1" x14ac:dyDescent="0.25">
      <c r="A938">
        <v>227726</v>
      </c>
      <c r="B938" t="s">
        <v>407</v>
      </c>
      <c r="C938" t="s">
        <v>85</v>
      </c>
      <c r="D938" t="s">
        <v>90</v>
      </c>
      <c r="E938">
        <v>0</v>
      </c>
      <c r="H938">
        <v>0</v>
      </c>
      <c r="I938">
        <v>0</v>
      </c>
      <c r="K938">
        <v>0</v>
      </c>
      <c r="L938" t="b">
        <v>0</v>
      </c>
      <c r="N938" t="b">
        <v>0</v>
      </c>
      <c r="O938" t="b">
        <v>0</v>
      </c>
      <c r="Q938" t="s">
        <v>135</v>
      </c>
      <c r="T938" t="s">
        <v>50</v>
      </c>
    </row>
    <row r="939" spans="1:20" hidden="1" x14ac:dyDescent="0.25">
      <c r="A939">
        <v>227727</v>
      </c>
      <c r="B939" t="s">
        <v>407</v>
      </c>
      <c r="C939" t="s">
        <v>85</v>
      </c>
      <c r="D939" t="s">
        <v>88</v>
      </c>
      <c r="E939">
        <v>0</v>
      </c>
      <c r="H939">
        <v>0</v>
      </c>
      <c r="I939">
        <v>0</v>
      </c>
      <c r="K939">
        <v>0</v>
      </c>
      <c r="L939" t="b">
        <v>0</v>
      </c>
      <c r="N939" t="b">
        <v>0</v>
      </c>
      <c r="O939" t="b">
        <v>0</v>
      </c>
      <c r="Q939" t="s">
        <v>134</v>
      </c>
      <c r="T939" t="s">
        <v>50</v>
      </c>
    </row>
    <row r="940" spans="1:20" hidden="1" x14ac:dyDescent="0.25">
      <c r="A940">
        <v>227728</v>
      </c>
      <c r="B940" t="s">
        <v>407</v>
      </c>
      <c r="C940" t="s">
        <v>53</v>
      </c>
      <c r="D940" t="s">
        <v>54</v>
      </c>
      <c r="E940">
        <v>95</v>
      </c>
      <c r="F940" t="s">
        <v>23</v>
      </c>
      <c r="H940">
        <v>0</v>
      </c>
      <c r="I940">
        <v>0</v>
      </c>
      <c r="K940">
        <v>2</v>
      </c>
      <c r="L940" t="b">
        <v>0</v>
      </c>
      <c r="N940" t="b">
        <v>0</v>
      </c>
      <c r="O940" t="b">
        <v>0</v>
      </c>
      <c r="Q940" t="s">
        <v>114</v>
      </c>
      <c r="T940" t="s">
        <v>50</v>
      </c>
    </row>
    <row r="941" spans="1:20" hidden="1" x14ac:dyDescent="0.25">
      <c r="A941">
        <v>227730</v>
      </c>
      <c r="B941" t="s">
        <v>407</v>
      </c>
      <c r="C941" t="s">
        <v>53</v>
      </c>
      <c r="D941" t="s">
        <v>203</v>
      </c>
      <c r="E941">
        <v>0</v>
      </c>
      <c r="H941">
        <v>0</v>
      </c>
      <c r="I941">
        <v>0</v>
      </c>
      <c r="K941">
        <v>0</v>
      </c>
      <c r="L941" t="b">
        <v>0</v>
      </c>
      <c r="N941" t="b">
        <v>0</v>
      </c>
      <c r="O941" t="b">
        <v>0</v>
      </c>
      <c r="Q941" t="s">
        <v>57</v>
      </c>
      <c r="T941" t="s">
        <v>50</v>
      </c>
    </row>
    <row r="942" spans="1:20" hidden="1" x14ac:dyDescent="0.25">
      <c r="A942">
        <v>227732</v>
      </c>
      <c r="B942" t="s">
        <v>407</v>
      </c>
      <c r="C942" t="s">
        <v>53</v>
      </c>
      <c r="D942" t="s">
        <v>154</v>
      </c>
      <c r="E942">
        <v>157</v>
      </c>
      <c r="F942" t="s">
        <v>23</v>
      </c>
      <c r="H942">
        <v>0</v>
      </c>
      <c r="I942">
        <v>0</v>
      </c>
      <c r="K942">
        <v>6</v>
      </c>
      <c r="L942" t="b">
        <v>0</v>
      </c>
      <c r="N942" t="b">
        <v>0</v>
      </c>
      <c r="O942" t="b">
        <v>0</v>
      </c>
      <c r="Q942" t="s">
        <v>155</v>
      </c>
      <c r="T942" t="s">
        <v>50</v>
      </c>
    </row>
    <row r="943" spans="1:20" hidden="1" x14ac:dyDescent="0.25">
      <c r="A943">
        <v>227733</v>
      </c>
      <c r="B943" t="s">
        <v>407</v>
      </c>
      <c r="C943" t="s">
        <v>131</v>
      </c>
      <c r="D943" t="s">
        <v>139</v>
      </c>
      <c r="E943">
        <v>25</v>
      </c>
      <c r="F943" t="s">
        <v>23</v>
      </c>
      <c r="H943">
        <v>0</v>
      </c>
      <c r="I943">
        <v>0</v>
      </c>
      <c r="K943">
        <v>0</v>
      </c>
      <c r="L943" t="b">
        <v>0</v>
      </c>
      <c r="N943" t="b">
        <v>0</v>
      </c>
      <c r="O943" t="b">
        <v>0</v>
      </c>
      <c r="T943" t="s">
        <v>50</v>
      </c>
    </row>
    <row r="944" spans="1:20" hidden="1" x14ac:dyDescent="0.25">
      <c r="A944">
        <v>227734</v>
      </c>
      <c r="B944" t="s">
        <v>407</v>
      </c>
      <c r="C944" t="s">
        <v>85</v>
      </c>
      <c r="D944" t="s">
        <v>206</v>
      </c>
      <c r="E944">
        <v>25</v>
      </c>
      <c r="F944" t="s">
        <v>23</v>
      </c>
      <c r="H944">
        <v>0</v>
      </c>
      <c r="I944">
        <v>0</v>
      </c>
      <c r="K944">
        <v>1</v>
      </c>
      <c r="L944" t="b">
        <v>0</v>
      </c>
      <c r="N944" t="b">
        <v>0</v>
      </c>
      <c r="O944" t="b">
        <v>0</v>
      </c>
      <c r="Q944" t="s">
        <v>151</v>
      </c>
      <c r="T944" t="s">
        <v>50</v>
      </c>
    </row>
    <row r="945" spans="1:20" hidden="1" x14ac:dyDescent="0.25">
      <c r="A945">
        <v>227736</v>
      </c>
      <c r="B945" t="s">
        <v>407</v>
      </c>
      <c r="C945" t="s">
        <v>131</v>
      </c>
      <c r="D945" t="s">
        <v>132</v>
      </c>
      <c r="E945">
        <v>224</v>
      </c>
      <c r="F945" t="s">
        <v>23</v>
      </c>
      <c r="H945">
        <v>0</v>
      </c>
      <c r="I945">
        <v>0</v>
      </c>
      <c r="K945">
        <v>0</v>
      </c>
      <c r="L945" t="b">
        <v>0</v>
      </c>
      <c r="N945" t="b">
        <v>0</v>
      </c>
      <c r="O945" t="b">
        <v>0</v>
      </c>
      <c r="T945" t="s">
        <v>50</v>
      </c>
    </row>
    <row r="946" spans="1:20" hidden="1" x14ac:dyDescent="0.25">
      <c r="A946">
        <v>227737</v>
      </c>
      <c r="B946" t="s">
        <v>407</v>
      </c>
      <c r="C946" t="s">
        <v>131</v>
      </c>
      <c r="D946" t="s">
        <v>140</v>
      </c>
      <c r="E946">
        <v>44</v>
      </c>
      <c r="F946" t="s">
        <v>23</v>
      </c>
      <c r="H946">
        <v>0</v>
      </c>
      <c r="I946">
        <v>0</v>
      </c>
      <c r="K946">
        <v>0</v>
      </c>
      <c r="L946" t="b">
        <v>0</v>
      </c>
      <c r="N946" t="b">
        <v>0</v>
      </c>
      <c r="O946" t="b">
        <v>0</v>
      </c>
      <c r="T946" t="s">
        <v>50</v>
      </c>
    </row>
    <row r="947" spans="1:20" hidden="1" x14ac:dyDescent="0.25">
      <c r="A947">
        <v>227741</v>
      </c>
      <c r="B947" t="s">
        <v>407</v>
      </c>
      <c r="C947" t="s">
        <v>131</v>
      </c>
      <c r="D947" t="s">
        <v>138</v>
      </c>
      <c r="E947">
        <v>130</v>
      </c>
      <c r="F947" t="s">
        <v>23</v>
      </c>
      <c r="H947">
        <v>0</v>
      </c>
      <c r="I947">
        <v>0</v>
      </c>
      <c r="K947">
        <v>2</v>
      </c>
      <c r="L947" t="b">
        <v>0</v>
      </c>
      <c r="N947" t="b">
        <v>0</v>
      </c>
      <c r="O947" t="b">
        <v>0</v>
      </c>
      <c r="T947" t="s">
        <v>50</v>
      </c>
    </row>
    <row r="948" spans="1:20" hidden="1" x14ac:dyDescent="0.25">
      <c r="A948">
        <v>227744</v>
      </c>
      <c r="B948" t="s">
        <v>407</v>
      </c>
      <c r="C948" t="s">
        <v>141</v>
      </c>
      <c r="D948" t="s">
        <v>143</v>
      </c>
      <c r="E948">
        <v>30</v>
      </c>
      <c r="F948" t="s">
        <v>23</v>
      </c>
      <c r="H948">
        <v>0</v>
      </c>
      <c r="I948">
        <v>0</v>
      </c>
      <c r="K948">
        <v>0</v>
      </c>
      <c r="L948" t="b">
        <v>0</v>
      </c>
      <c r="N948" t="b">
        <v>0</v>
      </c>
      <c r="O948" t="b">
        <v>0</v>
      </c>
      <c r="T948" t="s">
        <v>50</v>
      </c>
    </row>
    <row r="949" spans="1:20" hidden="1" x14ac:dyDescent="0.25">
      <c r="A949">
        <v>227746</v>
      </c>
      <c r="B949" t="s">
        <v>407</v>
      </c>
      <c r="C949" t="s">
        <v>141</v>
      </c>
      <c r="D949" t="s">
        <v>144</v>
      </c>
      <c r="E949">
        <v>37</v>
      </c>
      <c r="F949" t="s">
        <v>23</v>
      </c>
      <c r="H949">
        <v>0</v>
      </c>
      <c r="I949">
        <v>0</v>
      </c>
      <c r="K949">
        <v>0</v>
      </c>
      <c r="L949" t="b">
        <v>0</v>
      </c>
      <c r="N949" t="b">
        <v>0</v>
      </c>
      <c r="O949" t="b">
        <v>0</v>
      </c>
      <c r="T949" t="s">
        <v>50</v>
      </c>
    </row>
    <row r="950" spans="1:20" hidden="1" x14ac:dyDescent="0.25">
      <c r="A950">
        <v>227748</v>
      </c>
      <c r="B950" t="s">
        <v>407</v>
      </c>
      <c r="C950" t="s">
        <v>141</v>
      </c>
      <c r="D950" t="s">
        <v>145</v>
      </c>
      <c r="E950">
        <v>40</v>
      </c>
      <c r="F950" t="s">
        <v>23</v>
      </c>
      <c r="H950">
        <v>0</v>
      </c>
      <c r="I950">
        <v>0</v>
      </c>
      <c r="K950">
        <v>0</v>
      </c>
      <c r="L950" t="b">
        <v>0</v>
      </c>
      <c r="N950" t="b">
        <v>0</v>
      </c>
      <c r="O950" t="b">
        <v>0</v>
      </c>
      <c r="T950" t="s">
        <v>50</v>
      </c>
    </row>
    <row r="951" spans="1:20" hidden="1" x14ac:dyDescent="0.25">
      <c r="A951">
        <v>228170</v>
      </c>
      <c r="B951" t="s">
        <v>407</v>
      </c>
      <c r="C951" t="s">
        <v>146</v>
      </c>
      <c r="D951" t="s">
        <v>147</v>
      </c>
      <c r="E951">
        <v>919</v>
      </c>
      <c r="F951" t="s">
        <v>23</v>
      </c>
      <c r="H951">
        <v>0</v>
      </c>
      <c r="I951">
        <v>0</v>
      </c>
      <c r="K951">
        <v>2</v>
      </c>
      <c r="L951" t="b">
        <v>0</v>
      </c>
      <c r="N951" t="b">
        <v>0</v>
      </c>
      <c r="O951" t="b">
        <v>0</v>
      </c>
      <c r="T951" t="s">
        <v>50</v>
      </c>
    </row>
    <row r="952" spans="1:20" hidden="1" x14ac:dyDescent="0.25">
      <c r="A952">
        <v>228172</v>
      </c>
      <c r="B952" t="s">
        <v>407</v>
      </c>
      <c r="C952" t="s">
        <v>146</v>
      </c>
      <c r="D952" t="s">
        <v>148</v>
      </c>
      <c r="E952">
        <v>0</v>
      </c>
      <c r="H952">
        <v>0</v>
      </c>
      <c r="I952">
        <v>0</v>
      </c>
      <c r="K952">
        <v>1</v>
      </c>
      <c r="L952" t="b">
        <v>0</v>
      </c>
      <c r="N952" t="b">
        <v>0</v>
      </c>
      <c r="O952" t="b">
        <v>0</v>
      </c>
      <c r="T952" t="s">
        <v>50</v>
      </c>
    </row>
    <row r="953" spans="1:20" hidden="1" x14ac:dyDescent="0.25">
      <c r="A953">
        <v>231508</v>
      </c>
      <c r="B953" t="s">
        <v>407</v>
      </c>
      <c r="C953" t="s">
        <v>47</v>
      </c>
      <c r="D953" t="s">
        <v>98</v>
      </c>
      <c r="E953">
        <v>655</v>
      </c>
      <c r="F953" t="s">
        <v>23</v>
      </c>
      <c r="H953">
        <v>0</v>
      </c>
      <c r="I953">
        <v>0</v>
      </c>
      <c r="K953">
        <v>2</v>
      </c>
      <c r="L953" t="b">
        <v>0</v>
      </c>
      <c r="N953" t="b">
        <v>0</v>
      </c>
      <c r="O953" t="b">
        <v>0</v>
      </c>
      <c r="P953" t="s">
        <v>229</v>
      </c>
      <c r="Q953" t="s">
        <v>205</v>
      </c>
      <c r="T953" t="s">
        <v>50</v>
      </c>
    </row>
    <row r="954" spans="1:20" hidden="1" x14ac:dyDescent="0.25">
      <c r="A954">
        <v>231509</v>
      </c>
      <c r="B954" t="s">
        <v>407</v>
      </c>
      <c r="C954" t="s">
        <v>53</v>
      </c>
      <c r="D954" t="s">
        <v>152</v>
      </c>
      <c r="E954">
        <v>150</v>
      </c>
      <c r="F954" t="s">
        <v>23</v>
      </c>
      <c r="H954">
        <v>0</v>
      </c>
      <c r="I954">
        <v>0</v>
      </c>
      <c r="K954">
        <v>5</v>
      </c>
      <c r="L954" t="b">
        <v>0</v>
      </c>
      <c r="N954" t="b">
        <v>0</v>
      </c>
      <c r="O954" t="b">
        <v>0</v>
      </c>
      <c r="Q954" t="s">
        <v>153</v>
      </c>
      <c r="T954" t="s">
        <v>50</v>
      </c>
    </row>
    <row r="955" spans="1:20" hidden="1" x14ac:dyDescent="0.25">
      <c r="A955">
        <v>231511</v>
      </c>
      <c r="B955" t="s">
        <v>407</v>
      </c>
      <c r="C955" t="s">
        <v>158</v>
      </c>
      <c r="D955" t="s">
        <v>420</v>
      </c>
      <c r="E955">
        <v>0</v>
      </c>
      <c r="H955">
        <v>0</v>
      </c>
      <c r="I955">
        <v>0</v>
      </c>
      <c r="K955">
        <v>0</v>
      </c>
      <c r="L955" t="b">
        <v>0</v>
      </c>
      <c r="N955" t="b">
        <v>0</v>
      </c>
      <c r="O955" t="b">
        <v>0</v>
      </c>
      <c r="T955" t="s">
        <v>50</v>
      </c>
    </row>
    <row r="956" spans="1:20" hidden="1" x14ac:dyDescent="0.25">
      <c r="A956">
        <v>231512</v>
      </c>
      <c r="B956" t="s">
        <v>407</v>
      </c>
      <c r="C956" t="s">
        <v>158</v>
      </c>
      <c r="D956" t="s">
        <v>160</v>
      </c>
      <c r="E956">
        <v>450</v>
      </c>
      <c r="F956" t="s">
        <v>23</v>
      </c>
      <c r="H956">
        <v>0</v>
      </c>
      <c r="I956">
        <v>0</v>
      </c>
      <c r="K956">
        <v>2</v>
      </c>
      <c r="L956" t="b">
        <v>0</v>
      </c>
      <c r="N956" t="b">
        <v>0</v>
      </c>
      <c r="O956" t="b">
        <v>0</v>
      </c>
      <c r="T956" t="s">
        <v>50</v>
      </c>
    </row>
    <row r="957" spans="1:20" hidden="1" x14ac:dyDescent="0.25">
      <c r="A957">
        <v>231560</v>
      </c>
      <c r="B957" t="s">
        <v>407</v>
      </c>
      <c r="C957" t="s">
        <v>156</v>
      </c>
      <c r="D957" t="s">
        <v>157</v>
      </c>
      <c r="E957">
        <v>0</v>
      </c>
      <c r="H957">
        <v>0</v>
      </c>
      <c r="I957">
        <v>0</v>
      </c>
      <c r="K957">
        <v>0</v>
      </c>
      <c r="L957" t="b">
        <v>0</v>
      </c>
      <c r="N957" t="b">
        <v>0</v>
      </c>
      <c r="O957" t="b">
        <v>0</v>
      </c>
      <c r="T957" t="s">
        <v>50</v>
      </c>
    </row>
    <row r="958" spans="1:20" hidden="1" x14ac:dyDescent="0.25">
      <c r="A958">
        <v>231561</v>
      </c>
      <c r="B958" t="s">
        <v>407</v>
      </c>
      <c r="C958" t="s">
        <v>156</v>
      </c>
      <c r="D958" t="s">
        <v>161</v>
      </c>
      <c r="E958">
        <v>225</v>
      </c>
      <c r="F958" t="s">
        <v>23</v>
      </c>
      <c r="H958">
        <v>0</v>
      </c>
      <c r="I958">
        <v>0</v>
      </c>
      <c r="K958">
        <v>1</v>
      </c>
      <c r="L958" t="b">
        <v>0</v>
      </c>
      <c r="N958" t="b">
        <v>0</v>
      </c>
      <c r="O958" t="b">
        <v>0</v>
      </c>
      <c r="T958" t="s">
        <v>50</v>
      </c>
    </row>
    <row r="959" spans="1:20" hidden="1" x14ac:dyDescent="0.25">
      <c r="A959">
        <v>231562</v>
      </c>
      <c r="B959" t="s">
        <v>407</v>
      </c>
      <c r="C959" t="s">
        <v>156</v>
      </c>
      <c r="D959" t="s">
        <v>162</v>
      </c>
      <c r="E959">
        <v>275</v>
      </c>
      <c r="F959" t="s">
        <v>23</v>
      </c>
      <c r="H959">
        <v>0</v>
      </c>
      <c r="I959">
        <v>0</v>
      </c>
      <c r="K959">
        <v>2</v>
      </c>
      <c r="L959" t="b">
        <v>0</v>
      </c>
      <c r="N959" t="b">
        <v>0</v>
      </c>
      <c r="O959" t="b">
        <v>0</v>
      </c>
      <c r="T959" t="s">
        <v>50</v>
      </c>
    </row>
    <row r="960" spans="1:20" hidden="1" x14ac:dyDescent="0.25">
      <c r="A960">
        <v>231563</v>
      </c>
      <c r="B960" t="s">
        <v>407</v>
      </c>
      <c r="C960" t="s">
        <v>156</v>
      </c>
      <c r="D960" t="s">
        <v>208</v>
      </c>
      <c r="E960">
        <v>535</v>
      </c>
      <c r="F960" t="s">
        <v>23</v>
      </c>
      <c r="H960">
        <v>0</v>
      </c>
      <c r="I960">
        <v>0</v>
      </c>
      <c r="K960">
        <v>3</v>
      </c>
      <c r="L960" t="b">
        <v>0</v>
      </c>
      <c r="N960" t="b">
        <v>0</v>
      </c>
      <c r="O960" t="b">
        <v>0</v>
      </c>
      <c r="T960" t="s">
        <v>50</v>
      </c>
    </row>
    <row r="961" spans="1:20" hidden="1" x14ac:dyDescent="0.25">
      <c r="A961">
        <v>231564</v>
      </c>
      <c r="B961" t="s">
        <v>407</v>
      </c>
      <c r="C961" t="s">
        <v>136</v>
      </c>
      <c r="D961" t="s">
        <v>137</v>
      </c>
      <c r="E961">
        <v>0</v>
      </c>
      <c r="H961">
        <v>0</v>
      </c>
      <c r="I961">
        <v>0</v>
      </c>
      <c r="K961">
        <v>0</v>
      </c>
      <c r="L961" t="b">
        <v>0</v>
      </c>
      <c r="N961" t="b">
        <v>0</v>
      </c>
      <c r="O961" t="b">
        <v>0</v>
      </c>
      <c r="T961" t="s">
        <v>50</v>
      </c>
    </row>
    <row r="962" spans="1:20" hidden="1" x14ac:dyDescent="0.25">
      <c r="A962">
        <v>237615</v>
      </c>
      <c r="B962" t="s">
        <v>407</v>
      </c>
      <c r="C962" t="s">
        <v>47</v>
      </c>
      <c r="D962" t="s">
        <v>163</v>
      </c>
      <c r="E962">
        <v>0</v>
      </c>
      <c r="H962">
        <v>0</v>
      </c>
      <c r="I962">
        <v>0</v>
      </c>
      <c r="K962">
        <v>0</v>
      </c>
      <c r="L962" t="b">
        <v>0</v>
      </c>
      <c r="N962" t="b">
        <v>0</v>
      </c>
      <c r="O962" t="b">
        <v>1</v>
      </c>
      <c r="T962" t="s">
        <v>50</v>
      </c>
    </row>
    <row r="963" spans="1:20" hidden="1" x14ac:dyDescent="0.25">
      <c r="A963">
        <v>237616</v>
      </c>
      <c r="B963" t="s">
        <v>407</v>
      </c>
      <c r="C963" t="s">
        <v>47</v>
      </c>
      <c r="D963" t="s">
        <v>164</v>
      </c>
      <c r="E963">
        <v>655</v>
      </c>
      <c r="F963" t="s">
        <v>23</v>
      </c>
      <c r="H963">
        <v>0</v>
      </c>
      <c r="I963">
        <v>0</v>
      </c>
      <c r="K963">
        <v>3</v>
      </c>
      <c r="L963" t="b">
        <v>0</v>
      </c>
      <c r="N963" t="b">
        <v>0</v>
      </c>
      <c r="O963" t="b">
        <v>0</v>
      </c>
      <c r="P963" t="s">
        <v>421</v>
      </c>
      <c r="Q963" t="s">
        <v>209</v>
      </c>
      <c r="T963" t="s">
        <v>50</v>
      </c>
    </row>
    <row r="964" spans="1:20" hidden="1" x14ac:dyDescent="0.25">
      <c r="A964">
        <v>237617</v>
      </c>
      <c r="B964" t="s">
        <v>407</v>
      </c>
      <c r="C964" t="s">
        <v>85</v>
      </c>
      <c r="D964" t="s">
        <v>163</v>
      </c>
      <c r="E964">
        <v>0</v>
      </c>
      <c r="H964">
        <v>0</v>
      </c>
      <c r="I964">
        <v>0</v>
      </c>
      <c r="K964">
        <v>0</v>
      </c>
      <c r="L964" t="b">
        <v>0</v>
      </c>
      <c r="N964" t="b">
        <v>0</v>
      </c>
      <c r="O964" t="b">
        <v>1</v>
      </c>
      <c r="T964" t="s">
        <v>50</v>
      </c>
    </row>
    <row r="965" spans="1:20" hidden="1" x14ac:dyDescent="0.25">
      <c r="A965">
        <v>237618</v>
      </c>
      <c r="B965" t="s">
        <v>407</v>
      </c>
      <c r="C965" t="s">
        <v>53</v>
      </c>
      <c r="D965" t="s">
        <v>163</v>
      </c>
      <c r="E965">
        <v>0</v>
      </c>
      <c r="H965">
        <v>0</v>
      </c>
      <c r="I965">
        <v>0</v>
      </c>
      <c r="K965">
        <v>0</v>
      </c>
      <c r="L965" t="b">
        <v>0</v>
      </c>
      <c r="N965" t="b">
        <v>0</v>
      </c>
      <c r="O965" t="b">
        <v>1</v>
      </c>
      <c r="T965" t="s">
        <v>50</v>
      </c>
    </row>
    <row r="966" spans="1:20" hidden="1" x14ac:dyDescent="0.25">
      <c r="A966">
        <v>237619</v>
      </c>
      <c r="B966" t="s">
        <v>407</v>
      </c>
      <c r="C966" t="s">
        <v>53</v>
      </c>
      <c r="D966" t="s">
        <v>166</v>
      </c>
      <c r="E966">
        <v>65</v>
      </c>
      <c r="F966" t="s">
        <v>23</v>
      </c>
      <c r="H966">
        <v>0</v>
      </c>
      <c r="I966">
        <v>0</v>
      </c>
      <c r="K966">
        <v>1</v>
      </c>
      <c r="L966" t="b">
        <v>0</v>
      </c>
      <c r="N966" t="b">
        <v>0</v>
      </c>
      <c r="O966" t="b">
        <v>0</v>
      </c>
      <c r="Q966" t="s">
        <v>167</v>
      </c>
      <c r="T966" t="s">
        <v>50</v>
      </c>
    </row>
    <row r="967" spans="1:20" hidden="1" x14ac:dyDescent="0.25">
      <c r="A967">
        <v>237620</v>
      </c>
      <c r="B967" t="s">
        <v>407</v>
      </c>
      <c r="C967" t="s">
        <v>53</v>
      </c>
      <c r="D967" t="s">
        <v>168</v>
      </c>
      <c r="E967">
        <v>120</v>
      </c>
      <c r="F967" t="s">
        <v>23</v>
      </c>
      <c r="H967">
        <v>0</v>
      </c>
      <c r="I967">
        <v>0</v>
      </c>
      <c r="K967">
        <v>3</v>
      </c>
      <c r="L967" t="b">
        <v>0</v>
      </c>
      <c r="N967" t="b">
        <v>0</v>
      </c>
      <c r="O967" t="b">
        <v>0</v>
      </c>
      <c r="Q967" t="s">
        <v>169</v>
      </c>
      <c r="T967" t="s">
        <v>50</v>
      </c>
    </row>
    <row r="968" spans="1:20" hidden="1" x14ac:dyDescent="0.25">
      <c r="A968">
        <v>237621</v>
      </c>
      <c r="B968" t="s">
        <v>407</v>
      </c>
      <c r="C968" t="s">
        <v>53</v>
      </c>
      <c r="D968" t="s">
        <v>60</v>
      </c>
      <c r="E968">
        <v>150</v>
      </c>
      <c r="F968" t="s">
        <v>23</v>
      </c>
      <c r="H968">
        <v>0</v>
      </c>
      <c r="I968">
        <v>0</v>
      </c>
      <c r="K968">
        <v>4</v>
      </c>
      <c r="L968" t="b">
        <v>0</v>
      </c>
      <c r="N968" t="b">
        <v>0</v>
      </c>
      <c r="O968" t="b">
        <v>0</v>
      </c>
      <c r="Q968" t="s">
        <v>61</v>
      </c>
      <c r="T968" t="s">
        <v>50</v>
      </c>
    </row>
    <row r="969" spans="1:20" hidden="1" x14ac:dyDescent="0.25">
      <c r="A969">
        <v>237622</v>
      </c>
      <c r="B969" t="s">
        <v>407</v>
      </c>
      <c r="C969" t="s">
        <v>156</v>
      </c>
      <c r="D969" t="s">
        <v>163</v>
      </c>
      <c r="E969">
        <v>0</v>
      </c>
      <c r="H969">
        <v>0</v>
      </c>
      <c r="I969">
        <v>0</v>
      </c>
      <c r="K969">
        <v>0</v>
      </c>
      <c r="L969" t="b">
        <v>0</v>
      </c>
      <c r="N969" t="b">
        <v>0</v>
      </c>
      <c r="O969" t="b">
        <v>1</v>
      </c>
      <c r="T969" t="s">
        <v>50</v>
      </c>
    </row>
    <row r="970" spans="1:20" hidden="1" x14ac:dyDescent="0.25">
      <c r="A970">
        <v>237623</v>
      </c>
      <c r="B970" t="s">
        <v>407</v>
      </c>
      <c r="C970" t="s">
        <v>158</v>
      </c>
      <c r="D970" t="s">
        <v>163</v>
      </c>
      <c r="E970">
        <v>0</v>
      </c>
      <c r="H970">
        <v>0</v>
      </c>
      <c r="I970">
        <v>0</v>
      </c>
      <c r="K970">
        <v>0</v>
      </c>
      <c r="L970" t="b">
        <v>0</v>
      </c>
      <c r="N970" t="b">
        <v>0</v>
      </c>
      <c r="O970" t="b">
        <v>0</v>
      </c>
      <c r="T970" t="s">
        <v>50</v>
      </c>
    </row>
    <row r="971" spans="1:20" hidden="1" x14ac:dyDescent="0.25">
      <c r="A971">
        <v>237624</v>
      </c>
      <c r="B971" t="s">
        <v>407</v>
      </c>
      <c r="C971" t="s">
        <v>158</v>
      </c>
      <c r="D971" t="s">
        <v>177</v>
      </c>
      <c r="E971">
        <v>503</v>
      </c>
      <c r="F971" t="s">
        <v>178</v>
      </c>
      <c r="H971">
        <v>0</v>
      </c>
      <c r="I971">
        <v>0</v>
      </c>
      <c r="K971">
        <v>0</v>
      </c>
      <c r="L971" t="b">
        <v>0</v>
      </c>
      <c r="N971" t="b">
        <v>0</v>
      </c>
      <c r="O971" t="b">
        <v>0</v>
      </c>
      <c r="T971" t="s">
        <v>50</v>
      </c>
    </row>
    <row r="972" spans="1:20" hidden="1" x14ac:dyDescent="0.25">
      <c r="A972">
        <v>237625</v>
      </c>
      <c r="B972" t="s">
        <v>407</v>
      </c>
      <c r="C972" t="s">
        <v>146</v>
      </c>
      <c r="D972" t="s">
        <v>163</v>
      </c>
      <c r="E972">
        <v>0</v>
      </c>
      <c r="H972">
        <v>0</v>
      </c>
      <c r="I972">
        <v>0</v>
      </c>
      <c r="K972">
        <v>0</v>
      </c>
      <c r="L972" t="b">
        <v>0</v>
      </c>
      <c r="N972" t="b">
        <v>0</v>
      </c>
      <c r="O972" t="b">
        <v>1</v>
      </c>
      <c r="T972" t="s">
        <v>50</v>
      </c>
    </row>
    <row r="973" spans="1:20" hidden="1" x14ac:dyDescent="0.25">
      <c r="A973">
        <v>237626</v>
      </c>
      <c r="B973" t="s">
        <v>407</v>
      </c>
      <c r="C973" t="s">
        <v>141</v>
      </c>
      <c r="D973" t="s">
        <v>171</v>
      </c>
      <c r="E973">
        <v>50</v>
      </c>
      <c r="F973" t="s">
        <v>23</v>
      </c>
      <c r="H973">
        <v>0</v>
      </c>
      <c r="I973">
        <v>0</v>
      </c>
      <c r="K973">
        <v>0</v>
      </c>
      <c r="L973" t="b">
        <v>0</v>
      </c>
      <c r="N973" t="b">
        <v>0</v>
      </c>
      <c r="O973" t="b">
        <v>0</v>
      </c>
      <c r="T973" t="s">
        <v>50</v>
      </c>
    </row>
    <row r="974" spans="1:20" hidden="1" x14ac:dyDescent="0.25">
      <c r="A974">
        <v>237627</v>
      </c>
      <c r="B974" t="s">
        <v>407</v>
      </c>
      <c r="C974" t="s">
        <v>141</v>
      </c>
      <c r="D974" t="s">
        <v>172</v>
      </c>
      <c r="E974">
        <v>34</v>
      </c>
      <c r="F974" t="s">
        <v>23</v>
      </c>
      <c r="H974">
        <v>0</v>
      </c>
      <c r="I974">
        <v>0</v>
      </c>
      <c r="K974">
        <v>0</v>
      </c>
      <c r="L974" t="b">
        <v>0</v>
      </c>
      <c r="N974" t="b">
        <v>0</v>
      </c>
      <c r="O974" t="b">
        <v>0</v>
      </c>
      <c r="T974" t="s">
        <v>50</v>
      </c>
    </row>
    <row r="975" spans="1:20" hidden="1" x14ac:dyDescent="0.25">
      <c r="A975">
        <v>237628</v>
      </c>
      <c r="B975" t="s">
        <v>407</v>
      </c>
      <c r="C975" t="s">
        <v>141</v>
      </c>
      <c r="D975" t="s">
        <v>142</v>
      </c>
      <c r="E975">
        <v>7</v>
      </c>
      <c r="F975" t="s">
        <v>23</v>
      </c>
      <c r="H975">
        <v>0</v>
      </c>
      <c r="I975">
        <v>0</v>
      </c>
      <c r="K975">
        <v>0</v>
      </c>
      <c r="L975" t="b">
        <v>0</v>
      </c>
      <c r="N975" t="b">
        <v>0</v>
      </c>
      <c r="O975" t="b">
        <v>0</v>
      </c>
      <c r="T975" t="s">
        <v>50</v>
      </c>
    </row>
    <row r="976" spans="1:20" hidden="1" x14ac:dyDescent="0.25">
      <c r="A976">
        <v>237629</v>
      </c>
      <c r="B976" t="s">
        <v>407</v>
      </c>
      <c r="C976" t="s">
        <v>141</v>
      </c>
      <c r="D976" t="s">
        <v>173</v>
      </c>
      <c r="E976">
        <v>26.99</v>
      </c>
      <c r="F976" t="s">
        <v>23</v>
      </c>
      <c r="H976">
        <v>0</v>
      </c>
      <c r="I976">
        <v>0</v>
      </c>
      <c r="K976">
        <v>0</v>
      </c>
      <c r="L976" t="b">
        <v>0</v>
      </c>
      <c r="N976" t="b">
        <v>0</v>
      </c>
      <c r="O976" t="b">
        <v>0</v>
      </c>
      <c r="T976" t="s">
        <v>50</v>
      </c>
    </row>
    <row r="977" spans="1:20" hidden="1" x14ac:dyDescent="0.25">
      <c r="A977">
        <v>237630</v>
      </c>
      <c r="B977" t="s">
        <v>407</v>
      </c>
      <c r="C977" t="s">
        <v>131</v>
      </c>
      <c r="D977" t="s">
        <v>174</v>
      </c>
      <c r="E977">
        <v>147</v>
      </c>
      <c r="F977" t="s">
        <v>23</v>
      </c>
      <c r="H977">
        <v>0</v>
      </c>
      <c r="I977">
        <v>0</v>
      </c>
      <c r="K977">
        <v>4</v>
      </c>
      <c r="L977" t="b">
        <v>0</v>
      </c>
      <c r="N977" t="b">
        <v>0</v>
      </c>
      <c r="O977" t="b">
        <v>0</v>
      </c>
      <c r="T977" t="s">
        <v>50</v>
      </c>
    </row>
    <row r="978" spans="1:20" hidden="1" x14ac:dyDescent="0.25">
      <c r="A978">
        <v>237631</v>
      </c>
      <c r="B978" t="s">
        <v>407</v>
      </c>
      <c r="C978" t="s">
        <v>141</v>
      </c>
      <c r="D978" t="s">
        <v>422</v>
      </c>
      <c r="E978">
        <v>64</v>
      </c>
      <c r="F978" t="s">
        <v>23</v>
      </c>
      <c r="H978">
        <v>0</v>
      </c>
      <c r="I978">
        <v>0</v>
      </c>
      <c r="K978">
        <v>0</v>
      </c>
      <c r="L978" t="b">
        <v>0</v>
      </c>
      <c r="N978" t="b">
        <v>0</v>
      </c>
      <c r="O978" t="b">
        <v>0</v>
      </c>
      <c r="T978" t="s">
        <v>50</v>
      </c>
    </row>
    <row r="979" spans="1:20" hidden="1" x14ac:dyDescent="0.25">
      <c r="A979">
        <v>237632</v>
      </c>
      <c r="B979" t="s">
        <v>407</v>
      </c>
      <c r="C979" t="s">
        <v>141</v>
      </c>
      <c r="D979" t="s">
        <v>176</v>
      </c>
      <c r="E979">
        <v>54</v>
      </c>
      <c r="F979" t="s">
        <v>23</v>
      </c>
      <c r="H979">
        <v>0</v>
      </c>
      <c r="I979">
        <v>0</v>
      </c>
      <c r="K979">
        <v>0</v>
      </c>
      <c r="L979" t="b">
        <v>0</v>
      </c>
      <c r="N979" t="b">
        <v>0</v>
      </c>
      <c r="O979" t="b">
        <v>0</v>
      </c>
      <c r="T979" t="s">
        <v>50</v>
      </c>
    </row>
    <row r="980" spans="1:20" hidden="1" x14ac:dyDescent="0.25">
      <c r="A980">
        <v>237633</v>
      </c>
      <c r="B980" t="s">
        <v>407</v>
      </c>
      <c r="C980" t="s">
        <v>141</v>
      </c>
      <c r="D980" t="s">
        <v>179</v>
      </c>
      <c r="E980">
        <v>34</v>
      </c>
      <c r="F980" t="s">
        <v>23</v>
      </c>
      <c r="H980">
        <v>0</v>
      </c>
      <c r="I980">
        <v>0</v>
      </c>
      <c r="K980">
        <v>0</v>
      </c>
      <c r="L980" t="b">
        <v>0</v>
      </c>
      <c r="N980" t="b">
        <v>0</v>
      </c>
      <c r="O980" t="b">
        <v>0</v>
      </c>
      <c r="T980" t="s">
        <v>50</v>
      </c>
    </row>
    <row r="981" spans="1:20" hidden="1" x14ac:dyDescent="0.25">
      <c r="A981">
        <v>237657</v>
      </c>
      <c r="B981" t="s">
        <v>407</v>
      </c>
      <c r="C981" t="s">
        <v>136</v>
      </c>
      <c r="D981" t="s">
        <v>163</v>
      </c>
      <c r="E981">
        <v>0</v>
      </c>
      <c r="H981">
        <v>0</v>
      </c>
      <c r="I981">
        <v>0</v>
      </c>
      <c r="K981">
        <v>0</v>
      </c>
      <c r="L981" t="b">
        <v>0</v>
      </c>
      <c r="N981" t="b">
        <v>0</v>
      </c>
      <c r="O981" t="b">
        <v>0</v>
      </c>
      <c r="T981" t="s">
        <v>50</v>
      </c>
    </row>
    <row r="982" spans="1:20" hidden="1" x14ac:dyDescent="0.25">
      <c r="A982">
        <v>237658</v>
      </c>
      <c r="B982" t="s">
        <v>407</v>
      </c>
      <c r="C982" t="s">
        <v>136</v>
      </c>
      <c r="D982" t="s">
        <v>170</v>
      </c>
      <c r="E982">
        <v>0</v>
      </c>
      <c r="H982">
        <v>0</v>
      </c>
      <c r="I982">
        <v>0</v>
      </c>
      <c r="K982">
        <v>0</v>
      </c>
      <c r="L982" t="b">
        <v>0</v>
      </c>
      <c r="N982" t="b">
        <v>0</v>
      </c>
      <c r="O982" t="b">
        <v>0</v>
      </c>
      <c r="T982" t="s">
        <v>50</v>
      </c>
    </row>
    <row r="983" spans="1:20" x14ac:dyDescent="0.25">
      <c r="A983">
        <v>227528</v>
      </c>
      <c r="B983" t="s">
        <v>423</v>
      </c>
      <c r="C983" t="s">
        <v>47</v>
      </c>
      <c r="D983" t="s">
        <v>81</v>
      </c>
      <c r="E983">
        <v>0</v>
      </c>
      <c r="H983">
        <v>0</v>
      </c>
      <c r="I983">
        <v>0</v>
      </c>
      <c r="K983">
        <v>0</v>
      </c>
      <c r="L983" t="b">
        <v>0</v>
      </c>
      <c r="N983" t="b">
        <v>0</v>
      </c>
      <c r="O983" t="b">
        <v>0</v>
      </c>
      <c r="P983" t="s">
        <v>424</v>
      </c>
      <c r="Q983" t="s">
        <v>212</v>
      </c>
      <c r="T983" t="s">
        <v>50</v>
      </c>
    </row>
    <row r="984" spans="1:20" x14ac:dyDescent="0.25">
      <c r="A984">
        <v>227529</v>
      </c>
      <c r="B984" t="s">
        <v>423</v>
      </c>
      <c r="C984" t="s">
        <v>47</v>
      </c>
      <c r="D984" t="s">
        <v>51</v>
      </c>
      <c r="E984">
        <v>0</v>
      </c>
      <c r="H984">
        <v>0</v>
      </c>
      <c r="I984">
        <v>0</v>
      </c>
      <c r="K984">
        <v>0</v>
      </c>
      <c r="L984" t="b">
        <v>0</v>
      </c>
      <c r="N984" t="b">
        <v>0</v>
      </c>
      <c r="O984" t="b">
        <v>0</v>
      </c>
      <c r="P984" t="s">
        <v>425</v>
      </c>
      <c r="Q984" t="s">
        <v>214</v>
      </c>
      <c r="T984" t="s">
        <v>50</v>
      </c>
    </row>
    <row r="985" spans="1:20" x14ac:dyDescent="0.25">
      <c r="A985">
        <v>227530</v>
      </c>
      <c r="B985" t="s">
        <v>423</v>
      </c>
      <c r="C985" t="s">
        <v>47</v>
      </c>
      <c r="D985" t="s">
        <v>48</v>
      </c>
      <c r="E985">
        <v>0</v>
      </c>
      <c r="H985">
        <v>0</v>
      </c>
      <c r="I985">
        <v>0</v>
      </c>
      <c r="K985">
        <v>0</v>
      </c>
      <c r="L985" t="b">
        <v>0</v>
      </c>
      <c r="N985" t="b">
        <v>0</v>
      </c>
      <c r="O985" t="b">
        <v>0</v>
      </c>
      <c r="P985" t="s">
        <v>426</v>
      </c>
      <c r="Q985" t="s">
        <v>218</v>
      </c>
      <c r="T985" t="s">
        <v>50</v>
      </c>
    </row>
    <row r="986" spans="1:20" x14ac:dyDescent="0.25">
      <c r="A986">
        <v>227532</v>
      </c>
      <c r="B986" t="s">
        <v>423</v>
      </c>
      <c r="C986" t="s">
        <v>47</v>
      </c>
      <c r="D986" t="s">
        <v>83</v>
      </c>
      <c r="E986">
        <v>0</v>
      </c>
      <c r="H986">
        <v>0</v>
      </c>
      <c r="I986">
        <v>0</v>
      </c>
      <c r="K986">
        <v>0</v>
      </c>
      <c r="L986" t="b">
        <v>0</v>
      </c>
      <c r="N986" t="b">
        <v>0</v>
      </c>
      <c r="O986" t="b">
        <v>0</v>
      </c>
      <c r="P986" t="s">
        <v>427</v>
      </c>
      <c r="Q986" t="s">
        <v>216</v>
      </c>
      <c r="T986" t="s">
        <v>50</v>
      </c>
    </row>
    <row r="987" spans="1:20" x14ac:dyDescent="0.25">
      <c r="A987">
        <v>227533</v>
      </c>
      <c r="B987" t="s">
        <v>423</v>
      </c>
      <c r="C987" t="s">
        <v>47</v>
      </c>
      <c r="D987" t="s">
        <v>128</v>
      </c>
      <c r="E987">
        <v>431</v>
      </c>
      <c r="F987" t="s">
        <v>23</v>
      </c>
      <c r="H987">
        <v>0</v>
      </c>
      <c r="I987">
        <v>0</v>
      </c>
      <c r="K987">
        <v>1</v>
      </c>
      <c r="L987" t="b">
        <v>0</v>
      </c>
      <c r="N987" t="b">
        <v>0</v>
      </c>
      <c r="O987" t="b">
        <v>0</v>
      </c>
      <c r="P987" t="s">
        <v>428</v>
      </c>
      <c r="Q987" t="s">
        <v>186</v>
      </c>
      <c r="T987" t="s">
        <v>50</v>
      </c>
    </row>
    <row r="988" spans="1:20" x14ac:dyDescent="0.25">
      <c r="A988">
        <v>227534</v>
      </c>
      <c r="B988" t="s">
        <v>423</v>
      </c>
      <c r="C988" t="s">
        <v>47</v>
      </c>
      <c r="D988" t="s">
        <v>125</v>
      </c>
      <c r="E988">
        <v>431</v>
      </c>
      <c r="F988" t="s">
        <v>23</v>
      </c>
      <c r="H988">
        <v>0</v>
      </c>
      <c r="I988">
        <v>0</v>
      </c>
      <c r="K988">
        <v>1</v>
      </c>
      <c r="L988" t="b">
        <v>0</v>
      </c>
      <c r="N988" t="b">
        <v>0</v>
      </c>
      <c r="O988" t="b">
        <v>0</v>
      </c>
      <c r="P988" t="s">
        <v>429</v>
      </c>
      <c r="Q988" t="s">
        <v>221</v>
      </c>
      <c r="T988" t="s">
        <v>50</v>
      </c>
    </row>
    <row r="989" spans="1:20" x14ac:dyDescent="0.25">
      <c r="A989">
        <v>227535</v>
      </c>
      <c r="B989" t="s">
        <v>423</v>
      </c>
      <c r="C989" t="s">
        <v>47</v>
      </c>
      <c r="D989" t="s">
        <v>66</v>
      </c>
      <c r="E989">
        <v>655</v>
      </c>
      <c r="F989" t="s">
        <v>23</v>
      </c>
      <c r="H989">
        <v>0</v>
      </c>
      <c r="I989">
        <v>0</v>
      </c>
      <c r="K989">
        <v>2</v>
      </c>
      <c r="L989" t="b">
        <v>0</v>
      </c>
      <c r="N989" t="b">
        <v>0</v>
      </c>
      <c r="O989" t="b">
        <v>0</v>
      </c>
      <c r="P989" t="s">
        <v>430</v>
      </c>
      <c r="Q989" t="s">
        <v>200</v>
      </c>
      <c r="T989" t="s">
        <v>50</v>
      </c>
    </row>
    <row r="990" spans="1:20" x14ac:dyDescent="0.25">
      <c r="A990">
        <v>227536</v>
      </c>
      <c r="B990" t="s">
        <v>423</v>
      </c>
      <c r="C990" t="s">
        <v>47</v>
      </c>
      <c r="D990" t="s">
        <v>62</v>
      </c>
      <c r="E990">
        <v>655</v>
      </c>
      <c r="F990" t="s">
        <v>23</v>
      </c>
      <c r="H990">
        <v>0</v>
      </c>
      <c r="I990">
        <v>0</v>
      </c>
      <c r="K990">
        <v>2</v>
      </c>
      <c r="L990" t="b">
        <v>0</v>
      </c>
      <c r="N990" t="b">
        <v>0</v>
      </c>
      <c r="O990" t="b">
        <v>0</v>
      </c>
      <c r="P990" t="s">
        <v>431</v>
      </c>
      <c r="Q990" t="s">
        <v>189</v>
      </c>
      <c r="T990" t="s">
        <v>50</v>
      </c>
    </row>
    <row r="991" spans="1:20" x14ac:dyDescent="0.25">
      <c r="A991">
        <v>227537</v>
      </c>
      <c r="B991" t="s">
        <v>423</v>
      </c>
      <c r="C991" t="s">
        <v>47</v>
      </c>
      <c r="D991" t="s">
        <v>64</v>
      </c>
      <c r="E991">
        <v>655</v>
      </c>
      <c r="F991" t="s">
        <v>23</v>
      </c>
      <c r="H991">
        <v>0</v>
      </c>
      <c r="I991">
        <v>0</v>
      </c>
      <c r="K991">
        <v>2</v>
      </c>
      <c r="L991" t="b">
        <v>0</v>
      </c>
      <c r="N991" t="b">
        <v>0</v>
      </c>
      <c r="O991" t="b">
        <v>0</v>
      </c>
      <c r="P991" t="s">
        <v>432</v>
      </c>
      <c r="Q991" t="s">
        <v>195</v>
      </c>
      <c r="T991" t="s">
        <v>50</v>
      </c>
    </row>
    <row r="992" spans="1:20" x14ac:dyDescent="0.25">
      <c r="A992">
        <v>227538</v>
      </c>
      <c r="B992" t="s">
        <v>423</v>
      </c>
      <c r="C992" t="s">
        <v>47</v>
      </c>
      <c r="D992" t="s">
        <v>196</v>
      </c>
      <c r="E992">
        <v>655</v>
      </c>
      <c r="F992" t="s">
        <v>23</v>
      </c>
      <c r="H992">
        <v>0</v>
      </c>
      <c r="I992">
        <v>0</v>
      </c>
      <c r="K992">
        <v>2</v>
      </c>
      <c r="L992" t="b">
        <v>0</v>
      </c>
      <c r="N992" t="b">
        <v>0</v>
      </c>
      <c r="O992" t="b">
        <v>0</v>
      </c>
      <c r="P992" t="s">
        <v>433</v>
      </c>
      <c r="Q992" t="s">
        <v>198</v>
      </c>
      <c r="T992" t="s">
        <v>50</v>
      </c>
    </row>
    <row r="993" spans="1:20" x14ac:dyDescent="0.25">
      <c r="A993">
        <v>227539</v>
      </c>
      <c r="B993" t="s">
        <v>423</v>
      </c>
      <c r="C993" t="s">
        <v>47</v>
      </c>
      <c r="D993" t="s">
        <v>74</v>
      </c>
      <c r="E993">
        <v>655</v>
      </c>
      <c r="F993" t="s">
        <v>23</v>
      </c>
      <c r="H993">
        <v>0</v>
      </c>
      <c r="I993">
        <v>0</v>
      </c>
      <c r="K993">
        <v>2</v>
      </c>
      <c r="L993" t="b">
        <v>0</v>
      </c>
      <c r="N993" t="b">
        <v>0</v>
      </c>
      <c r="O993" t="b">
        <v>0</v>
      </c>
      <c r="P993" t="s">
        <v>228</v>
      </c>
      <c r="Q993" t="s">
        <v>202</v>
      </c>
      <c r="T993" t="s">
        <v>50</v>
      </c>
    </row>
    <row r="994" spans="1:20" x14ac:dyDescent="0.25">
      <c r="A994">
        <v>227540</v>
      </c>
      <c r="B994" t="s">
        <v>423</v>
      </c>
      <c r="C994" t="s">
        <v>47</v>
      </c>
      <c r="D994" t="s">
        <v>434</v>
      </c>
      <c r="E994">
        <v>655</v>
      </c>
      <c r="F994" t="s">
        <v>23</v>
      </c>
      <c r="H994">
        <v>0</v>
      </c>
      <c r="I994">
        <v>0</v>
      </c>
      <c r="K994">
        <v>2</v>
      </c>
      <c r="L994" t="b">
        <v>0</v>
      </c>
      <c r="N994" t="b">
        <v>0</v>
      </c>
      <c r="O994" t="b">
        <v>0</v>
      </c>
      <c r="P994" t="s">
        <v>435</v>
      </c>
      <c r="Q994" t="s">
        <v>193</v>
      </c>
      <c r="T994" t="s">
        <v>50</v>
      </c>
    </row>
    <row r="995" spans="1:20" x14ac:dyDescent="0.25">
      <c r="A995">
        <v>227541</v>
      </c>
      <c r="B995" t="s">
        <v>423</v>
      </c>
      <c r="C995" t="s">
        <v>47</v>
      </c>
      <c r="D995" t="s">
        <v>68</v>
      </c>
      <c r="E995">
        <v>655</v>
      </c>
      <c r="F995" t="s">
        <v>23</v>
      </c>
      <c r="H995">
        <v>0</v>
      </c>
      <c r="I995">
        <v>0</v>
      </c>
      <c r="K995">
        <v>2</v>
      </c>
      <c r="L995" t="b">
        <v>0</v>
      </c>
      <c r="N995" t="b">
        <v>0</v>
      </c>
      <c r="O995" t="b">
        <v>0</v>
      </c>
      <c r="P995" t="s">
        <v>436</v>
      </c>
      <c r="Q995" t="s">
        <v>191</v>
      </c>
      <c r="T995" t="s">
        <v>50</v>
      </c>
    </row>
    <row r="996" spans="1:20" x14ac:dyDescent="0.25">
      <c r="A996">
        <v>227542</v>
      </c>
      <c r="B996" t="s">
        <v>423</v>
      </c>
      <c r="C996" t="s">
        <v>85</v>
      </c>
      <c r="D996" t="s">
        <v>86</v>
      </c>
      <c r="E996">
        <v>0</v>
      </c>
      <c r="H996">
        <v>0</v>
      </c>
      <c r="I996">
        <v>0</v>
      </c>
      <c r="K996">
        <v>0</v>
      </c>
      <c r="L996" t="b">
        <v>0</v>
      </c>
      <c r="N996" t="b">
        <v>0</v>
      </c>
      <c r="O996" t="b">
        <v>0</v>
      </c>
      <c r="Q996" t="s">
        <v>133</v>
      </c>
      <c r="T996" t="s">
        <v>50</v>
      </c>
    </row>
    <row r="997" spans="1:20" x14ac:dyDescent="0.25">
      <c r="A997">
        <v>227543</v>
      </c>
      <c r="B997" t="s">
        <v>423</v>
      </c>
      <c r="C997" t="s">
        <v>85</v>
      </c>
      <c r="D997" t="s">
        <v>88</v>
      </c>
      <c r="E997">
        <v>0</v>
      </c>
      <c r="H997">
        <v>0</v>
      </c>
      <c r="I997">
        <v>0</v>
      </c>
      <c r="K997">
        <v>0</v>
      </c>
      <c r="L997" t="b">
        <v>0</v>
      </c>
      <c r="N997" t="b">
        <v>0</v>
      </c>
      <c r="O997" t="b">
        <v>0</v>
      </c>
      <c r="Q997" t="s">
        <v>134</v>
      </c>
      <c r="T997" t="s">
        <v>50</v>
      </c>
    </row>
    <row r="998" spans="1:20" x14ac:dyDescent="0.25">
      <c r="A998">
        <v>227544</v>
      </c>
      <c r="B998" t="s">
        <v>423</v>
      </c>
      <c r="C998" t="s">
        <v>85</v>
      </c>
      <c r="D998" t="s">
        <v>90</v>
      </c>
      <c r="E998">
        <v>0</v>
      </c>
      <c r="H998">
        <v>0</v>
      </c>
      <c r="I998">
        <v>0</v>
      </c>
      <c r="K998">
        <v>0</v>
      </c>
      <c r="L998" t="b">
        <v>0</v>
      </c>
      <c r="N998" t="b">
        <v>0</v>
      </c>
      <c r="O998" t="b">
        <v>0</v>
      </c>
      <c r="Q998" t="s">
        <v>135</v>
      </c>
      <c r="T998" t="s">
        <v>50</v>
      </c>
    </row>
    <row r="999" spans="1:20" x14ac:dyDescent="0.25">
      <c r="A999">
        <v>227545</v>
      </c>
      <c r="B999" t="s">
        <v>423</v>
      </c>
      <c r="C999" t="s">
        <v>53</v>
      </c>
      <c r="D999" t="s">
        <v>54</v>
      </c>
      <c r="E999">
        <v>95</v>
      </c>
      <c r="F999" t="s">
        <v>23</v>
      </c>
      <c r="H999">
        <v>0</v>
      </c>
      <c r="I999">
        <v>0</v>
      </c>
      <c r="K999">
        <v>2</v>
      </c>
      <c r="L999" t="b">
        <v>0</v>
      </c>
      <c r="N999" t="b">
        <v>0</v>
      </c>
      <c r="O999" t="b">
        <v>0</v>
      </c>
      <c r="Q999" t="s">
        <v>114</v>
      </c>
      <c r="T999" t="s">
        <v>50</v>
      </c>
    </row>
    <row r="1000" spans="1:20" x14ac:dyDescent="0.25">
      <c r="A1000">
        <v>227546</v>
      </c>
      <c r="B1000" t="s">
        <v>423</v>
      </c>
      <c r="C1000" t="s">
        <v>53</v>
      </c>
      <c r="D1000" t="s">
        <v>154</v>
      </c>
      <c r="E1000">
        <v>157</v>
      </c>
      <c r="F1000" t="s">
        <v>23</v>
      </c>
      <c r="H1000">
        <v>0</v>
      </c>
      <c r="I1000">
        <v>0</v>
      </c>
      <c r="K1000">
        <v>6</v>
      </c>
      <c r="L1000" t="b">
        <v>0</v>
      </c>
      <c r="N1000" t="b">
        <v>0</v>
      </c>
      <c r="O1000" t="b">
        <v>0</v>
      </c>
      <c r="Q1000" t="s">
        <v>155</v>
      </c>
      <c r="T1000" t="s">
        <v>50</v>
      </c>
    </row>
    <row r="1001" spans="1:20" x14ac:dyDescent="0.25">
      <c r="A1001">
        <v>227547</v>
      </c>
      <c r="B1001" t="s">
        <v>423</v>
      </c>
      <c r="C1001" t="s">
        <v>53</v>
      </c>
      <c r="D1001" t="s">
        <v>203</v>
      </c>
      <c r="E1001">
        <v>0</v>
      </c>
      <c r="H1001">
        <v>0</v>
      </c>
      <c r="I1001">
        <v>0</v>
      </c>
      <c r="K1001">
        <v>0</v>
      </c>
      <c r="L1001" t="b">
        <v>0</v>
      </c>
      <c r="N1001" t="b">
        <v>0</v>
      </c>
      <c r="O1001" t="b">
        <v>0</v>
      </c>
      <c r="Q1001" t="s">
        <v>57</v>
      </c>
      <c r="T1001" t="s">
        <v>50</v>
      </c>
    </row>
    <row r="1002" spans="1:20" x14ac:dyDescent="0.25">
      <c r="A1002">
        <v>227549</v>
      </c>
      <c r="B1002" t="s">
        <v>423</v>
      </c>
      <c r="C1002" t="s">
        <v>136</v>
      </c>
      <c r="D1002" t="s">
        <v>137</v>
      </c>
      <c r="E1002">
        <v>0</v>
      </c>
      <c r="F1002" t="s">
        <v>23</v>
      </c>
      <c r="H1002">
        <v>0</v>
      </c>
      <c r="I1002">
        <v>0</v>
      </c>
      <c r="K1002">
        <v>1</v>
      </c>
      <c r="L1002" t="b">
        <v>0</v>
      </c>
      <c r="N1002" t="b">
        <v>0</v>
      </c>
      <c r="O1002" t="b">
        <v>0</v>
      </c>
      <c r="T1002" t="s">
        <v>50</v>
      </c>
    </row>
    <row r="1003" spans="1:20" x14ac:dyDescent="0.25">
      <c r="A1003">
        <v>227550</v>
      </c>
      <c r="B1003" t="s">
        <v>423</v>
      </c>
      <c r="C1003" t="s">
        <v>131</v>
      </c>
      <c r="D1003" t="s">
        <v>132</v>
      </c>
      <c r="E1003">
        <v>224</v>
      </c>
      <c r="F1003" t="s">
        <v>23</v>
      </c>
      <c r="H1003">
        <v>0</v>
      </c>
      <c r="I1003">
        <v>0</v>
      </c>
      <c r="K1003">
        <v>0</v>
      </c>
      <c r="L1003" t="b">
        <v>0</v>
      </c>
      <c r="N1003" t="b">
        <v>0</v>
      </c>
      <c r="O1003" t="b">
        <v>0</v>
      </c>
      <c r="T1003" t="s">
        <v>50</v>
      </c>
    </row>
    <row r="1004" spans="1:20" x14ac:dyDescent="0.25">
      <c r="A1004">
        <v>227551</v>
      </c>
      <c r="B1004" t="s">
        <v>423</v>
      </c>
      <c r="C1004" t="s">
        <v>131</v>
      </c>
      <c r="D1004" t="s">
        <v>140</v>
      </c>
      <c r="E1004">
        <v>44</v>
      </c>
      <c r="F1004" t="s">
        <v>23</v>
      </c>
      <c r="H1004">
        <v>0</v>
      </c>
      <c r="I1004">
        <v>0</v>
      </c>
      <c r="K1004">
        <v>0</v>
      </c>
      <c r="L1004" t="b">
        <v>0</v>
      </c>
      <c r="N1004" t="b">
        <v>0</v>
      </c>
      <c r="O1004" t="b">
        <v>0</v>
      </c>
      <c r="T1004" t="s">
        <v>50</v>
      </c>
    </row>
    <row r="1005" spans="1:20" x14ac:dyDescent="0.25">
      <c r="A1005">
        <v>227555</v>
      </c>
      <c r="B1005" t="s">
        <v>423</v>
      </c>
      <c r="C1005" t="s">
        <v>156</v>
      </c>
      <c r="D1005" t="s">
        <v>161</v>
      </c>
      <c r="E1005">
        <v>225</v>
      </c>
      <c r="F1005" t="s">
        <v>23</v>
      </c>
      <c r="H1005">
        <v>0</v>
      </c>
      <c r="I1005">
        <v>0</v>
      </c>
      <c r="K1005">
        <v>1</v>
      </c>
      <c r="L1005" t="b">
        <v>0</v>
      </c>
      <c r="N1005" t="b">
        <v>0</v>
      </c>
      <c r="O1005" t="b">
        <v>0</v>
      </c>
      <c r="T1005" t="s">
        <v>50</v>
      </c>
    </row>
    <row r="1006" spans="1:20" x14ac:dyDescent="0.25">
      <c r="A1006">
        <v>227556</v>
      </c>
      <c r="B1006" t="s">
        <v>423</v>
      </c>
      <c r="C1006" t="s">
        <v>156</v>
      </c>
      <c r="D1006" t="s">
        <v>162</v>
      </c>
      <c r="E1006">
        <v>275</v>
      </c>
      <c r="F1006" t="s">
        <v>23</v>
      </c>
      <c r="H1006">
        <v>0</v>
      </c>
      <c r="I1006">
        <v>0</v>
      </c>
      <c r="K1006">
        <v>2</v>
      </c>
      <c r="L1006" t="b">
        <v>0</v>
      </c>
      <c r="N1006" t="b">
        <v>0</v>
      </c>
      <c r="O1006" t="b">
        <v>0</v>
      </c>
      <c r="T1006" t="s">
        <v>50</v>
      </c>
    </row>
    <row r="1007" spans="1:20" x14ac:dyDescent="0.25">
      <c r="A1007">
        <v>227557</v>
      </c>
      <c r="B1007" t="s">
        <v>423</v>
      </c>
      <c r="C1007" t="s">
        <v>156</v>
      </c>
      <c r="D1007" t="s">
        <v>437</v>
      </c>
      <c r="E1007">
        <v>535</v>
      </c>
      <c r="F1007" t="s">
        <v>23</v>
      </c>
      <c r="H1007">
        <v>0</v>
      </c>
      <c r="I1007">
        <v>0</v>
      </c>
      <c r="K1007">
        <v>3</v>
      </c>
      <c r="L1007" t="b">
        <v>0</v>
      </c>
      <c r="N1007" t="b">
        <v>0</v>
      </c>
      <c r="O1007" t="b">
        <v>0</v>
      </c>
      <c r="T1007" t="s">
        <v>50</v>
      </c>
    </row>
    <row r="1008" spans="1:20" x14ac:dyDescent="0.25">
      <c r="A1008">
        <v>227558</v>
      </c>
      <c r="B1008" t="s">
        <v>423</v>
      </c>
      <c r="C1008" t="s">
        <v>131</v>
      </c>
      <c r="D1008" t="s">
        <v>138</v>
      </c>
      <c r="E1008">
        <v>130</v>
      </c>
      <c r="F1008" t="s">
        <v>23</v>
      </c>
      <c r="H1008">
        <v>0</v>
      </c>
      <c r="I1008">
        <v>0</v>
      </c>
      <c r="K1008">
        <v>2</v>
      </c>
      <c r="L1008" t="b">
        <v>0</v>
      </c>
      <c r="N1008" t="b">
        <v>0</v>
      </c>
      <c r="O1008" t="b">
        <v>0</v>
      </c>
      <c r="T1008" t="s">
        <v>50</v>
      </c>
    </row>
    <row r="1009" spans="1:20" x14ac:dyDescent="0.25">
      <c r="A1009">
        <v>227559</v>
      </c>
      <c r="B1009" t="s">
        <v>423</v>
      </c>
      <c r="C1009" t="s">
        <v>131</v>
      </c>
      <c r="D1009" t="s">
        <v>139</v>
      </c>
      <c r="E1009">
        <v>25</v>
      </c>
      <c r="F1009" t="s">
        <v>23</v>
      </c>
      <c r="H1009">
        <v>0</v>
      </c>
      <c r="I1009">
        <v>0</v>
      </c>
      <c r="K1009">
        <v>0</v>
      </c>
      <c r="L1009" t="b">
        <v>0</v>
      </c>
      <c r="N1009" t="b">
        <v>0</v>
      </c>
      <c r="O1009" t="b">
        <v>0</v>
      </c>
      <c r="T1009" t="s">
        <v>50</v>
      </c>
    </row>
    <row r="1010" spans="1:20" x14ac:dyDescent="0.25">
      <c r="A1010">
        <v>227562</v>
      </c>
      <c r="B1010" t="s">
        <v>423</v>
      </c>
      <c r="C1010" t="s">
        <v>141</v>
      </c>
      <c r="D1010" t="s">
        <v>143</v>
      </c>
      <c r="E1010">
        <v>30</v>
      </c>
      <c r="F1010" t="s">
        <v>23</v>
      </c>
      <c r="H1010">
        <v>0</v>
      </c>
      <c r="I1010">
        <v>0</v>
      </c>
      <c r="K1010">
        <v>0</v>
      </c>
      <c r="L1010" t="b">
        <v>0</v>
      </c>
      <c r="N1010" t="b">
        <v>0</v>
      </c>
      <c r="O1010" t="b">
        <v>0</v>
      </c>
      <c r="T1010" t="s">
        <v>50</v>
      </c>
    </row>
    <row r="1011" spans="1:20" x14ac:dyDescent="0.25">
      <c r="A1011">
        <v>227564</v>
      </c>
      <c r="B1011" t="s">
        <v>423</v>
      </c>
      <c r="C1011" t="s">
        <v>141</v>
      </c>
      <c r="D1011" t="s">
        <v>144</v>
      </c>
      <c r="E1011">
        <v>37</v>
      </c>
      <c r="F1011" t="s">
        <v>23</v>
      </c>
      <c r="H1011">
        <v>0</v>
      </c>
      <c r="I1011">
        <v>0</v>
      </c>
      <c r="K1011">
        <v>0</v>
      </c>
      <c r="L1011" t="b">
        <v>0</v>
      </c>
      <c r="N1011" t="b">
        <v>0</v>
      </c>
      <c r="O1011" t="b">
        <v>0</v>
      </c>
      <c r="T1011" t="s">
        <v>50</v>
      </c>
    </row>
    <row r="1012" spans="1:20" x14ac:dyDescent="0.25">
      <c r="A1012">
        <v>227567</v>
      </c>
      <c r="B1012" t="s">
        <v>423</v>
      </c>
      <c r="C1012" t="s">
        <v>141</v>
      </c>
      <c r="D1012" t="s">
        <v>145</v>
      </c>
      <c r="E1012">
        <v>40</v>
      </c>
      <c r="F1012" t="s">
        <v>23</v>
      </c>
      <c r="H1012">
        <v>0</v>
      </c>
      <c r="I1012">
        <v>0</v>
      </c>
      <c r="K1012">
        <v>0</v>
      </c>
      <c r="L1012" t="b">
        <v>0</v>
      </c>
      <c r="N1012" t="b">
        <v>0</v>
      </c>
      <c r="O1012" t="b">
        <v>0</v>
      </c>
      <c r="T1012" t="s">
        <v>50</v>
      </c>
    </row>
    <row r="1013" spans="1:20" x14ac:dyDescent="0.25">
      <c r="A1013">
        <v>228168</v>
      </c>
      <c r="B1013" t="s">
        <v>423</v>
      </c>
      <c r="C1013" t="s">
        <v>146</v>
      </c>
      <c r="D1013" t="s">
        <v>147</v>
      </c>
      <c r="E1013">
        <v>1252</v>
      </c>
      <c r="F1013" t="s">
        <v>23</v>
      </c>
      <c r="H1013">
        <v>0</v>
      </c>
      <c r="I1013">
        <v>0</v>
      </c>
      <c r="K1013">
        <v>1</v>
      </c>
      <c r="L1013" t="b">
        <v>0</v>
      </c>
      <c r="N1013" t="b">
        <v>0</v>
      </c>
      <c r="O1013" t="b">
        <v>0</v>
      </c>
      <c r="T1013" t="s">
        <v>50</v>
      </c>
    </row>
    <row r="1014" spans="1:20" x14ac:dyDescent="0.25">
      <c r="A1014">
        <v>228173</v>
      </c>
      <c r="B1014" t="s">
        <v>423</v>
      </c>
      <c r="C1014" t="s">
        <v>146</v>
      </c>
      <c r="D1014" t="s">
        <v>148</v>
      </c>
      <c r="E1014">
        <v>0</v>
      </c>
      <c r="H1014">
        <v>0</v>
      </c>
      <c r="I1014">
        <v>0</v>
      </c>
      <c r="K1014">
        <v>0</v>
      </c>
      <c r="L1014" t="b">
        <v>0</v>
      </c>
      <c r="N1014" t="b">
        <v>0</v>
      </c>
      <c r="O1014" t="b">
        <v>0</v>
      </c>
      <c r="T1014" t="s">
        <v>50</v>
      </c>
    </row>
    <row r="1015" spans="1:20" x14ac:dyDescent="0.25">
      <c r="A1015">
        <v>231517</v>
      </c>
      <c r="B1015" t="s">
        <v>423</v>
      </c>
      <c r="C1015" t="s">
        <v>47</v>
      </c>
      <c r="D1015" t="s">
        <v>98</v>
      </c>
      <c r="E1015">
        <v>655</v>
      </c>
      <c r="F1015" t="s">
        <v>23</v>
      </c>
      <c r="H1015">
        <v>0</v>
      </c>
      <c r="I1015">
        <v>0</v>
      </c>
      <c r="K1015">
        <v>2</v>
      </c>
      <c r="L1015" t="b">
        <v>0</v>
      </c>
      <c r="N1015" t="b">
        <v>0</v>
      </c>
      <c r="O1015" t="b">
        <v>0</v>
      </c>
      <c r="P1015" t="s">
        <v>229</v>
      </c>
      <c r="Q1015" t="s">
        <v>205</v>
      </c>
      <c r="T1015" t="s">
        <v>50</v>
      </c>
    </row>
    <row r="1016" spans="1:20" x14ac:dyDescent="0.25">
      <c r="A1016">
        <v>231518</v>
      </c>
      <c r="B1016" t="s">
        <v>423</v>
      </c>
      <c r="C1016" t="s">
        <v>85</v>
      </c>
      <c r="D1016" t="s">
        <v>206</v>
      </c>
      <c r="E1016">
        <v>25</v>
      </c>
      <c r="F1016" t="s">
        <v>23</v>
      </c>
      <c r="H1016">
        <v>0</v>
      </c>
      <c r="I1016">
        <v>0</v>
      </c>
      <c r="K1016">
        <v>1</v>
      </c>
      <c r="L1016" t="b">
        <v>0</v>
      </c>
      <c r="N1016" t="b">
        <v>0</v>
      </c>
      <c r="O1016" t="b">
        <v>0</v>
      </c>
      <c r="Q1016" t="s">
        <v>151</v>
      </c>
      <c r="T1016" t="s">
        <v>50</v>
      </c>
    </row>
    <row r="1017" spans="1:20" x14ac:dyDescent="0.25">
      <c r="A1017">
        <v>231519</v>
      </c>
      <c r="B1017" t="s">
        <v>423</v>
      </c>
      <c r="C1017" t="s">
        <v>53</v>
      </c>
      <c r="D1017" t="s">
        <v>152</v>
      </c>
      <c r="E1017">
        <v>150</v>
      </c>
      <c r="F1017" t="s">
        <v>23</v>
      </c>
      <c r="H1017">
        <v>0</v>
      </c>
      <c r="I1017">
        <v>0</v>
      </c>
      <c r="K1017">
        <v>5</v>
      </c>
      <c r="L1017" t="b">
        <v>0</v>
      </c>
      <c r="N1017" t="b">
        <v>0</v>
      </c>
      <c r="O1017" t="b">
        <v>0</v>
      </c>
      <c r="Q1017" t="s">
        <v>153</v>
      </c>
      <c r="T1017" t="s">
        <v>50</v>
      </c>
    </row>
    <row r="1018" spans="1:20" x14ac:dyDescent="0.25">
      <c r="A1018">
        <v>231521</v>
      </c>
      <c r="B1018" t="s">
        <v>423</v>
      </c>
      <c r="C1018" t="s">
        <v>156</v>
      </c>
      <c r="D1018" t="s">
        <v>157</v>
      </c>
      <c r="E1018">
        <v>0</v>
      </c>
      <c r="H1018">
        <v>0</v>
      </c>
      <c r="I1018">
        <v>0</v>
      </c>
      <c r="K1018">
        <v>0</v>
      </c>
      <c r="L1018" t="b">
        <v>0</v>
      </c>
      <c r="N1018" t="b">
        <v>0</v>
      </c>
      <c r="O1018" t="b">
        <v>0</v>
      </c>
      <c r="T1018" t="s">
        <v>50</v>
      </c>
    </row>
    <row r="1019" spans="1:20" x14ac:dyDescent="0.25">
      <c r="A1019">
        <v>231550</v>
      </c>
      <c r="B1019" t="s">
        <v>423</v>
      </c>
      <c r="C1019" t="s">
        <v>158</v>
      </c>
      <c r="D1019" t="s">
        <v>438</v>
      </c>
      <c r="E1019">
        <v>0</v>
      </c>
      <c r="H1019">
        <v>0</v>
      </c>
      <c r="I1019">
        <v>0</v>
      </c>
      <c r="K1019">
        <v>1</v>
      </c>
      <c r="L1019" t="b">
        <v>0</v>
      </c>
      <c r="N1019" t="b">
        <v>0</v>
      </c>
      <c r="O1019" t="b">
        <v>0</v>
      </c>
      <c r="T1019" t="s">
        <v>50</v>
      </c>
    </row>
    <row r="1020" spans="1:20" x14ac:dyDescent="0.25">
      <c r="A1020">
        <v>231551</v>
      </c>
      <c r="B1020" t="s">
        <v>423</v>
      </c>
      <c r="C1020" t="s">
        <v>158</v>
      </c>
      <c r="D1020" t="s">
        <v>160</v>
      </c>
      <c r="E1020">
        <v>525</v>
      </c>
      <c r="F1020" t="s">
        <v>23</v>
      </c>
      <c r="H1020">
        <v>0</v>
      </c>
      <c r="I1020">
        <v>0</v>
      </c>
      <c r="K1020">
        <v>2</v>
      </c>
      <c r="L1020" t="b">
        <v>0</v>
      </c>
      <c r="N1020" t="b">
        <v>0</v>
      </c>
      <c r="O1020" t="b">
        <v>0</v>
      </c>
      <c r="T1020" t="s">
        <v>50</v>
      </c>
    </row>
    <row r="1021" spans="1:20" x14ac:dyDescent="0.25">
      <c r="A1021">
        <v>237659</v>
      </c>
      <c r="B1021" t="s">
        <v>423</v>
      </c>
      <c r="C1021" t="s">
        <v>47</v>
      </c>
      <c r="D1021" t="s">
        <v>163</v>
      </c>
      <c r="E1021">
        <v>0</v>
      </c>
      <c r="H1021">
        <v>0</v>
      </c>
      <c r="I1021">
        <v>0</v>
      </c>
      <c r="K1021">
        <v>0</v>
      </c>
      <c r="L1021" t="b">
        <v>0</v>
      </c>
      <c r="N1021" t="b">
        <v>0</v>
      </c>
      <c r="O1021" t="b">
        <v>1</v>
      </c>
      <c r="T1021" t="s">
        <v>50</v>
      </c>
    </row>
    <row r="1022" spans="1:20" x14ac:dyDescent="0.25">
      <c r="A1022">
        <v>237660</v>
      </c>
      <c r="B1022" t="s">
        <v>423</v>
      </c>
      <c r="C1022" t="s">
        <v>85</v>
      </c>
      <c r="D1022" t="s">
        <v>163</v>
      </c>
      <c r="E1022">
        <v>0</v>
      </c>
      <c r="H1022">
        <v>0</v>
      </c>
      <c r="I1022">
        <v>0</v>
      </c>
      <c r="K1022">
        <v>0</v>
      </c>
      <c r="L1022" t="b">
        <v>0</v>
      </c>
      <c r="N1022" t="b">
        <v>0</v>
      </c>
      <c r="O1022" t="b">
        <v>1</v>
      </c>
      <c r="T1022" t="s">
        <v>50</v>
      </c>
    </row>
    <row r="1023" spans="1:20" x14ac:dyDescent="0.25">
      <c r="A1023">
        <v>237661</v>
      </c>
      <c r="B1023" t="s">
        <v>423</v>
      </c>
      <c r="C1023" t="s">
        <v>53</v>
      </c>
      <c r="D1023" t="s">
        <v>163</v>
      </c>
      <c r="E1023">
        <v>0</v>
      </c>
      <c r="H1023">
        <v>0</v>
      </c>
      <c r="I1023">
        <v>0</v>
      </c>
      <c r="K1023">
        <v>0</v>
      </c>
      <c r="L1023" t="b">
        <v>0</v>
      </c>
      <c r="N1023" t="b">
        <v>0</v>
      </c>
      <c r="O1023" t="b">
        <v>1</v>
      </c>
      <c r="T1023" t="s">
        <v>50</v>
      </c>
    </row>
    <row r="1024" spans="1:20" x14ac:dyDescent="0.25">
      <c r="A1024">
        <v>237662</v>
      </c>
      <c r="B1024" t="s">
        <v>423</v>
      </c>
      <c r="C1024" t="s">
        <v>136</v>
      </c>
      <c r="D1024" t="s">
        <v>170</v>
      </c>
      <c r="E1024">
        <v>0</v>
      </c>
      <c r="H1024">
        <v>0</v>
      </c>
      <c r="I1024">
        <v>0</v>
      </c>
      <c r="K1024">
        <v>0</v>
      </c>
      <c r="L1024" t="b">
        <v>0</v>
      </c>
      <c r="N1024" t="b">
        <v>0</v>
      </c>
      <c r="O1024" t="b">
        <v>0</v>
      </c>
      <c r="T1024" t="s">
        <v>50</v>
      </c>
    </row>
    <row r="1025" spans="1:20" x14ac:dyDescent="0.25">
      <c r="A1025">
        <v>237663</v>
      </c>
      <c r="B1025" t="s">
        <v>423</v>
      </c>
      <c r="C1025" t="s">
        <v>136</v>
      </c>
      <c r="D1025" t="s">
        <v>163</v>
      </c>
      <c r="E1025">
        <v>0</v>
      </c>
      <c r="H1025">
        <v>0</v>
      </c>
      <c r="I1025">
        <v>0</v>
      </c>
      <c r="K1025">
        <v>0</v>
      </c>
      <c r="L1025" t="b">
        <v>0</v>
      </c>
      <c r="N1025" t="b">
        <v>0</v>
      </c>
      <c r="O1025" t="b">
        <v>1</v>
      </c>
      <c r="T1025" t="s">
        <v>50</v>
      </c>
    </row>
    <row r="1026" spans="1:20" x14ac:dyDescent="0.25">
      <c r="A1026">
        <v>237664</v>
      </c>
      <c r="B1026" t="s">
        <v>423</v>
      </c>
      <c r="C1026" t="s">
        <v>158</v>
      </c>
      <c r="D1026" t="s">
        <v>163</v>
      </c>
      <c r="E1026">
        <v>0</v>
      </c>
      <c r="H1026">
        <v>0</v>
      </c>
      <c r="I1026">
        <v>0</v>
      </c>
      <c r="K1026">
        <v>0</v>
      </c>
      <c r="L1026" t="b">
        <v>0</v>
      </c>
      <c r="N1026" t="b">
        <v>0</v>
      </c>
      <c r="O1026" t="b">
        <v>0</v>
      </c>
      <c r="T1026" t="s">
        <v>50</v>
      </c>
    </row>
    <row r="1027" spans="1:20" x14ac:dyDescent="0.25">
      <c r="A1027">
        <v>237665</v>
      </c>
      <c r="B1027" t="s">
        <v>423</v>
      </c>
      <c r="C1027" t="s">
        <v>156</v>
      </c>
      <c r="D1027" t="s">
        <v>163</v>
      </c>
      <c r="E1027">
        <v>0</v>
      </c>
      <c r="H1027">
        <v>0</v>
      </c>
      <c r="I1027">
        <v>0</v>
      </c>
      <c r="K1027">
        <v>0</v>
      </c>
      <c r="L1027" t="b">
        <v>0</v>
      </c>
      <c r="N1027" t="b">
        <v>0</v>
      </c>
      <c r="O1027" t="b">
        <v>1</v>
      </c>
      <c r="T1027" t="s">
        <v>50</v>
      </c>
    </row>
    <row r="1028" spans="1:20" x14ac:dyDescent="0.25">
      <c r="A1028">
        <v>237666</v>
      </c>
      <c r="B1028" t="s">
        <v>423</v>
      </c>
      <c r="C1028" t="s">
        <v>146</v>
      </c>
      <c r="D1028" t="s">
        <v>163</v>
      </c>
      <c r="E1028">
        <v>0</v>
      </c>
      <c r="H1028">
        <v>0</v>
      </c>
      <c r="I1028">
        <v>0</v>
      </c>
      <c r="K1028">
        <v>0</v>
      </c>
      <c r="L1028" t="b">
        <v>0</v>
      </c>
      <c r="N1028" t="b">
        <v>0</v>
      </c>
      <c r="O1028" t="b">
        <v>1</v>
      </c>
      <c r="T1028" t="s">
        <v>50</v>
      </c>
    </row>
    <row r="1029" spans="1:20" x14ac:dyDescent="0.25">
      <c r="A1029">
        <v>237667</v>
      </c>
      <c r="B1029" t="s">
        <v>423</v>
      </c>
      <c r="C1029" t="s">
        <v>158</v>
      </c>
      <c r="D1029" t="s">
        <v>177</v>
      </c>
      <c r="E1029">
        <v>586</v>
      </c>
      <c r="F1029" t="s">
        <v>178</v>
      </c>
      <c r="H1029">
        <v>0</v>
      </c>
      <c r="I1029">
        <v>0</v>
      </c>
      <c r="K1029">
        <v>0</v>
      </c>
      <c r="L1029" t="b">
        <v>0</v>
      </c>
      <c r="N1029" t="b">
        <v>0</v>
      </c>
      <c r="O1029" t="b">
        <v>0</v>
      </c>
      <c r="T1029" t="s">
        <v>50</v>
      </c>
    </row>
    <row r="1030" spans="1:20" x14ac:dyDescent="0.25">
      <c r="A1030">
        <v>237668</v>
      </c>
      <c r="B1030" t="s">
        <v>423</v>
      </c>
      <c r="C1030" t="s">
        <v>47</v>
      </c>
      <c r="D1030" t="s">
        <v>164</v>
      </c>
      <c r="E1030">
        <v>655</v>
      </c>
      <c r="F1030" t="s">
        <v>23</v>
      </c>
      <c r="H1030">
        <v>0</v>
      </c>
      <c r="I1030">
        <v>0</v>
      </c>
      <c r="K1030">
        <v>3</v>
      </c>
      <c r="L1030" t="b">
        <v>0</v>
      </c>
      <c r="N1030" t="b">
        <v>0</v>
      </c>
      <c r="O1030" t="b">
        <v>0</v>
      </c>
      <c r="P1030" t="s">
        <v>439</v>
      </c>
      <c r="Q1030" t="s">
        <v>209</v>
      </c>
      <c r="T1030" t="s">
        <v>50</v>
      </c>
    </row>
    <row r="1031" spans="1:20" x14ac:dyDescent="0.25">
      <c r="A1031">
        <v>237669</v>
      </c>
      <c r="B1031" t="s">
        <v>423</v>
      </c>
      <c r="C1031" t="s">
        <v>53</v>
      </c>
      <c r="D1031" t="s">
        <v>166</v>
      </c>
      <c r="E1031">
        <v>65</v>
      </c>
      <c r="F1031" t="s">
        <v>23</v>
      </c>
      <c r="H1031">
        <v>0</v>
      </c>
      <c r="I1031">
        <v>0</v>
      </c>
      <c r="K1031">
        <v>1</v>
      </c>
      <c r="L1031" t="b">
        <v>0</v>
      </c>
      <c r="N1031" t="b">
        <v>0</v>
      </c>
      <c r="O1031" t="b">
        <v>0</v>
      </c>
      <c r="Q1031" t="s">
        <v>167</v>
      </c>
      <c r="T1031" t="s">
        <v>50</v>
      </c>
    </row>
    <row r="1032" spans="1:20" x14ac:dyDescent="0.25">
      <c r="A1032">
        <v>237670</v>
      </c>
      <c r="B1032" t="s">
        <v>423</v>
      </c>
      <c r="C1032" t="s">
        <v>53</v>
      </c>
      <c r="D1032" t="s">
        <v>168</v>
      </c>
      <c r="E1032">
        <v>121</v>
      </c>
      <c r="F1032" t="s">
        <v>23</v>
      </c>
      <c r="H1032">
        <v>0</v>
      </c>
      <c r="I1032">
        <v>0</v>
      </c>
      <c r="K1032">
        <v>3</v>
      </c>
      <c r="L1032" t="b">
        <v>0</v>
      </c>
      <c r="N1032" t="b">
        <v>0</v>
      </c>
      <c r="O1032" t="b">
        <v>0</v>
      </c>
      <c r="Q1032" t="s">
        <v>169</v>
      </c>
      <c r="T1032" t="s">
        <v>50</v>
      </c>
    </row>
    <row r="1033" spans="1:20" x14ac:dyDescent="0.25">
      <c r="A1033">
        <v>237671</v>
      </c>
      <c r="B1033" t="s">
        <v>423</v>
      </c>
      <c r="C1033" t="s">
        <v>53</v>
      </c>
      <c r="D1033" t="s">
        <v>60</v>
      </c>
      <c r="E1033">
        <v>150</v>
      </c>
      <c r="F1033" t="s">
        <v>23</v>
      </c>
      <c r="H1033">
        <v>0</v>
      </c>
      <c r="I1033">
        <v>0</v>
      </c>
      <c r="K1033">
        <v>4</v>
      </c>
      <c r="L1033" t="b">
        <v>0</v>
      </c>
      <c r="N1033" t="b">
        <v>0</v>
      </c>
      <c r="O1033" t="b">
        <v>0</v>
      </c>
      <c r="Q1033" t="s">
        <v>61</v>
      </c>
      <c r="T1033" t="s">
        <v>50</v>
      </c>
    </row>
    <row r="1034" spans="1:20" x14ac:dyDescent="0.25">
      <c r="A1034">
        <v>237672</v>
      </c>
      <c r="B1034" t="s">
        <v>423</v>
      </c>
      <c r="C1034" t="s">
        <v>141</v>
      </c>
      <c r="D1034" t="s">
        <v>171</v>
      </c>
      <c r="E1034">
        <v>50</v>
      </c>
      <c r="F1034" t="s">
        <v>23</v>
      </c>
      <c r="H1034">
        <v>0</v>
      </c>
      <c r="I1034">
        <v>0</v>
      </c>
      <c r="K1034">
        <v>0</v>
      </c>
      <c r="L1034" t="b">
        <v>0</v>
      </c>
      <c r="N1034" t="b">
        <v>0</v>
      </c>
      <c r="O1034" t="b">
        <v>0</v>
      </c>
      <c r="T1034" t="s">
        <v>50</v>
      </c>
    </row>
    <row r="1035" spans="1:20" x14ac:dyDescent="0.25">
      <c r="A1035">
        <v>237673</v>
      </c>
      <c r="B1035" t="s">
        <v>423</v>
      </c>
      <c r="C1035" t="s">
        <v>141</v>
      </c>
      <c r="D1035" t="s">
        <v>172</v>
      </c>
      <c r="E1035">
        <v>34</v>
      </c>
      <c r="F1035" t="s">
        <v>23</v>
      </c>
      <c r="H1035">
        <v>0</v>
      </c>
      <c r="I1035">
        <v>0</v>
      </c>
      <c r="K1035">
        <v>0</v>
      </c>
      <c r="L1035" t="b">
        <v>0</v>
      </c>
      <c r="N1035" t="b">
        <v>0</v>
      </c>
      <c r="O1035" t="b">
        <v>0</v>
      </c>
      <c r="T1035" t="s">
        <v>50</v>
      </c>
    </row>
    <row r="1036" spans="1:20" x14ac:dyDescent="0.25">
      <c r="A1036">
        <v>237674</v>
      </c>
      <c r="B1036" t="s">
        <v>423</v>
      </c>
      <c r="C1036" t="s">
        <v>141</v>
      </c>
      <c r="D1036" t="s">
        <v>142</v>
      </c>
      <c r="E1036">
        <v>7</v>
      </c>
      <c r="F1036" t="s">
        <v>23</v>
      </c>
      <c r="H1036">
        <v>0</v>
      </c>
      <c r="I1036">
        <v>0</v>
      </c>
      <c r="K1036">
        <v>0</v>
      </c>
      <c r="L1036" t="b">
        <v>0</v>
      </c>
      <c r="N1036" t="b">
        <v>0</v>
      </c>
      <c r="O1036" t="b">
        <v>0</v>
      </c>
      <c r="T1036" t="s">
        <v>50</v>
      </c>
    </row>
    <row r="1037" spans="1:20" x14ac:dyDescent="0.25">
      <c r="A1037">
        <v>237675</v>
      </c>
      <c r="B1037" t="s">
        <v>423</v>
      </c>
      <c r="C1037" t="s">
        <v>141</v>
      </c>
      <c r="D1037" t="s">
        <v>173</v>
      </c>
      <c r="E1037">
        <v>26.99</v>
      </c>
      <c r="F1037" t="s">
        <v>23</v>
      </c>
      <c r="H1037">
        <v>0</v>
      </c>
      <c r="I1037">
        <v>0</v>
      </c>
      <c r="K1037">
        <v>0</v>
      </c>
      <c r="L1037" t="b">
        <v>0</v>
      </c>
      <c r="N1037" t="b">
        <v>0</v>
      </c>
      <c r="O1037" t="b">
        <v>0</v>
      </c>
      <c r="T1037" t="s">
        <v>50</v>
      </c>
    </row>
    <row r="1038" spans="1:20" x14ac:dyDescent="0.25">
      <c r="A1038">
        <v>237676</v>
      </c>
      <c r="B1038" t="s">
        <v>423</v>
      </c>
      <c r="C1038" t="s">
        <v>141</v>
      </c>
      <c r="D1038" t="s">
        <v>179</v>
      </c>
      <c r="E1038">
        <v>34</v>
      </c>
      <c r="F1038" t="s">
        <v>23</v>
      </c>
      <c r="H1038">
        <v>0</v>
      </c>
      <c r="I1038">
        <v>0</v>
      </c>
      <c r="K1038">
        <v>0</v>
      </c>
      <c r="L1038" t="b">
        <v>0</v>
      </c>
      <c r="N1038" t="b">
        <v>0</v>
      </c>
      <c r="O1038" t="b">
        <v>0</v>
      </c>
      <c r="T1038" t="s">
        <v>50</v>
      </c>
    </row>
    <row r="1039" spans="1:20" x14ac:dyDescent="0.25">
      <c r="A1039">
        <v>237677</v>
      </c>
      <c r="B1039" t="s">
        <v>423</v>
      </c>
      <c r="C1039" t="s">
        <v>141</v>
      </c>
      <c r="D1039" t="s">
        <v>440</v>
      </c>
      <c r="E1039">
        <v>90</v>
      </c>
      <c r="F1039" t="s">
        <v>23</v>
      </c>
      <c r="H1039">
        <v>0</v>
      </c>
      <c r="I1039">
        <v>0</v>
      </c>
      <c r="K1039">
        <v>0</v>
      </c>
      <c r="L1039" t="b">
        <v>0</v>
      </c>
      <c r="N1039" t="b">
        <v>0</v>
      </c>
      <c r="O1039" t="b">
        <v>0</v>
      </c>
      <c r="T1039" t="s">
        <v>50</v>
      </c>
    </row>
    <row r="1040" spans="1:20" x14ac:dyDescent="0.25">
      <c r="A1040">
        <v>237678</v>
      </c>
      <c r="B1040" t="s">
        <v>423</v>
      </c>
      <c r="C1040" t="s">
        <v>141</v>
      </c>
      <c r="D1040" t="s">
        <v>176</v>
      </c>
      <c r="E1040">
        <v>54</v>
      </c>
      <c r="F1040" t="s">
        <v>23</v>
      </c>
      <c r="H1040">
        <v>0</v>
      </c>
      <c r="I1040">
        <v>0</v>
      </c>
      <c r="K1040">
        <v>0</v>
      </c>
      <c r="L1040" t="b">
        <v>0</v>
      </c>
      <c r="N1040" t="b">
        <v>0</v>
      </c>
      <c r="O1040" t="b">
        <v>0</v>
      </c>
      <c r="T1040" t="s">
        <v>50</v>
      </c>
    </row>
    <row r="1041" spans="1:20" x14ac:dyDescent="0.25">
      <c r="A1041">
        <v>237679</v>
      </c>
      <c r="B1041" t="s">
        <v>423</v>
      </c>
      <c r="C1041" t="s">
        <v>131</v>
      </c>
      <c r="D1041" t="s">
        <v>174</v>
      </c>
      <c r="E1041">
        <v>147</v>
      </c>
      <c r="F1041" t="s">
        <v>23</v>
      </c>
      <c r="H1041">
        <v>0</v>
      </c>
      <c r="I1041">
        <v>0</v>
      </c>
      <c r="K1041">
        <v>0</v>
      </c>
      <c r="L1041" t="b">
        <v>0</v>
      </c>
      <c r="N1041" t="b">
        <v>0</v>
      </c>
      <c r="O1041" t="b">
        <v>0</v>
      </c>
      <c r="T1041" t="s">
        <v>50</v>
      </c>
    </row>
    <row r="1042" spans="1:20" hidden="1" x14ac:dyDescent="0.25">
      <c r="A1042">
        <v>92724</v>
      </c>
      <c r="B1042" t="s">
        <v>441</v>
      </c>
      <c r="C1042" t="s">
        <v>53</v>
      </c>
      <c r="D1042" t="s">
        <v>110</v>
      </c>
      <c r="E1042">
        <v>0</v>
      </c>
      <c r="G1042" t="e">
        <f>-MBC-P-P</f>
        <v>#NAME?</v>
      </c>
      <c r="H1042">
        <v>0</v>
      </c>
      <c r="I1042">
        <v>0</v>
      </c>
      <c r="K1042">
        <v>0</v>
      </c>
      <c r="L1042" t="b">
        <v>0</v>
      </c>
      <c r="N1042" t="b">
        <v>0</v>
      </c>
      <c r="O1042" t="b">
        <v>0</v>
      </c>
      <c r="T1042" t="s">
        <v>395</v>
      </c>
    </row>
    <row r="1043" spans="1:20" hidden="1" x14ac:dyDescent="0.25">
      <c r="A1043">
        <v>92725</v>
      </c>
      <c r="B1043" t="s">
        <v>441</v>
      </c>
      <c r="C1043" t="s">
        <v>53</v>
      </c>
      <c r="D1043" t="s">
        <v>383</v>
      </c>
      <c r="E1043">
        <v>40</v>
      </c>
      <c r="F1043" t="s">
        <v>23</v>
      </c>
      <c r="G1043" t="e">
        <f>-DCB-P2-HCJ-X</f>
        <v>#NAME?</v>
      </c>
      <c r="H1043">
        <v>0</v>
      </c>
      <c r="I1043">
        <v>0</v>
      </c>
      <c r="K1043">
        <v>1</v>
      </c>
      <c r="L1043" t="b">
        <v>1</v>
      </c>
      <c r="N1043" t="b">
        <v>0</v>
      </c>
      <c r="O1043" t="b">
        <v>0</v>
      </c>
      <c r="T1043" t="s">
        <v>395</v>
      </c>
    </row>
    <row r="1044" spans="1:20" hidden="1" x14ac:dyDescent="0.25">
      <c r="A1044">
        <v>117750</v>
      </c>
      <c r="B1044" t="s">
        <v>441</v>
      </c>
      <c r="C1044" t="s">
        <v>156</v>
      </c>
      <c r="D1044" t="s">
        <v>442</v>
      </c>
      <c r="E1044">
        <v>0</v>
      </c>
      <c r="H1044">
        <v>0</v>
      </c>
      <c r="I1044">
        <v>0</v>
      </c>
      <c r="K1044">
        <v>0</v>
      </c>
      <c r="L1044" t="b">
        <v>0</v>
      </c>
      <c r="N1044" t="b">
        <v>0</v>
      </c>
      <c r="O1044" t="b">
        <v>0</v>
      </c>
      <c r="T1044" t="s">
        <v>395</v>
      </c>
    </row>
    <row r="1045" spans="1:20" hidden="1" x14ac:dyDescent="0.25">
      <c r="A1045">
        <v>117751</v>
      </c>
      <c r="B1045" t="s">
        <v>441</v>
      </c>
      <c r="C1045" t="s">
        <v>156</v>
      </c>
      <c r="D1045" t="s">
        <v>443</v>
      </c>
      <c r="E1045">
        <v>150</v>
      </c>
      <c r="F1045" t="s">
        <v>23</v>
      </c>
      <c r="G1045">
        <v>-9363</v>
      </c>
      <c r="H1045">
        <v>0</v>
      </c>
      <c r="I1045">
        <v>60</v>
      </c>
      <c r="J1045" t="s">
        <v>257</v>
      </c>
      <c r="K1045">
        <v>1</v>
      </c>
      <c r="L1045" t="b">
        <v>0</v>
      </c>
      <c r="N1045" t="b">
        <v>0</v>
      </c>
      <c r="O1045" t="b">
        <v>0</v>
      </c>
      <c r="T1045" t="s">
        <v>395</v>
      </c>
    </row>
    <row r="1046" spans="1:20" hidden="1" x14ac:dyDescent="0.25">
      <c r="A1046">
        <v>125949</v>
      </c>
      <c r="B1046" t="s">
        <v>444</v>
      </c>
      <c r="C1046" t="s">
        <v>47</v>
      </c>
      <c r="D1046" t="s">
        <v>318</v>
      </c>
      <c r="E1046">
        <v>0</v>
      </c>
      <c r="H1046">
        <v>0</v>
      </c>
      <c r="I1046">
        <v>0</v>
      </c>
      <c r="K1046">
        <v>3</v>
      </c>
      <c r="L1046" t="b">
        <v>0</v>
      </c>
      <c r="N1046" t="b">
        <v>0</v>
      </c>
      <c r="O1046" t="b">
        <v>0</v>
      </c>
      <c r="T1046" t="s">
        <v>281</v>
      </c>
    </row>
    <row r="1047" spans="1:20" hidden="1" x14ac:dyDescent="0.25">
      <c r="A1047">
        <v>125950</v>
      </c>
      <c r="B1047" t="s">
        <v>444</v>
      </c>
      <c r="C1047" t="s">
        <v>47</v>
      </c>
      <c r="D1047" t="s">
        <v>282</v>
      </c>
      <c r="E1047">
        <v>0</v>
      </c>
      <c r="H1047">
        <v>0</v>
      </c>
      <c r="I1047">
        <v>0</v>
      </c>
      <c r="K1047">
        <v>2</v>
      </c>
      <c r="L1047" t="b">
        <v>0</v>
      </c>
      <c r="N1047" t="b">
        <v>0</v>
      </c>
      <c r="O1047" t="b">
        <v>0</v>
      </c>
      <c r="T1047" t="s">
        <v>281</v>
      </c>
    </row>
    <row r="1048" spans="1:20" hidden="1" x14ac:dyDescent="0.25">
      <c r="A1048">
        <v>125951</v>
      </c>
      <c r="B1048" t="s">
        <v>444</v>
      </c>
      <c r="C1048" t="s">
        <v>47</v>
      </c>
      <c r="D1048" t="s">
        <v>283</v>
      </c>
      <c r="E1048">
        <v>0</v>
      </c>
      <c r="H1048">
        <v>0</v>
      </c>
      <c r="I1048">
        <v>0</v>
      </c>
      <c r="K1048">
        <v>1</v>
      </c>
      <c r="L1048" t="b">
        <v>0</v>
      </c>
      <c r="N1048" t="b">
        <v>0</v>
      </c>
      <c r="O1048" t="b">
        <v>0</v>
      </c>
      <c r="T1048" t="s">
        <v>281</v>
      </c>
    </row>
    <row r="1049" spans="1:20" hidden="1" x14ac:dyDescent="0.25">
      <c r="A1049">
        <v>125952</v>
      </c>
      <c r="B1049" t="s">
        <v>444</v>
      </c>
      <c r="C1049" t="s">
        <v>47</v>
      </c>
      <c r="D1049" t="s">
        <v>284</v>
      </c>
      <c r="E1049">
        <v>0</v>
      </c>
      <c r="H1049">
        <v>0</v>
      </c>
      <c r="I1049">
        <v>0</v>
      </c>
      <c r="K1049">
        <v>0</v>
      </c>
      <c r="L1049" t="b">
        <v>0</v>
      </c>
      <c r="N1049" t="b">
        <v>0</v>
      </c>
      <c r="O1049" t="b">
        <v>0</v>
      </c>
      <c r="T1049" t="s">
        <v>281</v>
      </c>
    </row>
    <row r="1050" spans="1:20" hidden="1" x14ac:dyDescent="0.25">
      <c r="A1050">
        <v>125953</v>
      </c>
      <c r="B1050" t="s">
        <v>444</v>
      </c>
      <c r="C1050" t="s">
        <v>47</v>
      </c>
      <c r="D1050" t="s">
        <v>319</v>
      </c>
      <c r="E1050">
        <v>0</v>
      </c>
      <c r="H1050">
        <v>0</v>
      </c>
      <c r="I1050">
        <v>0</v>
      </c>
      <c r="K1050">
        <v>4</v>
      </c>
      <c r="L1050" t="b">
        <v>0</v>
      </c>
      <c r="N1050" t="b">
        <v>0</v>
      </c>
      <c r="O1050" t="b">
        <v>0</v>
      </c>
      <c r="T1050" t="s">
        <v>281</v>
      </c>
    </row>
    <row r="1051" spans="1:20" hidden="1" x14ac:dyDescent="0.25">
      <c r="A1051">
        <v>125954</v>
      </c>
      <c r="B1051" t="s">
        <v>444</v>
      </c>
      <c r="C1051" t="s">
        <v>53</v>
      </c>
      <c r="D1051" t="s">
        <v>320</v>
      </c>
      <c r="E1051">
        <v>0</v>
      </c>
      <c r="H1051">
        <v>0</v>
      </c>
      <c r="I1051">
        <v>0</v>
      </c>
      <c r="K1051">
        <v>0</v>
      </c>
      <c r="L1051" t="b">
        <v>0</v>
      </c>
      <c r="N1051" t="b">
        <v>0</v>
      </c>
      <c r="O1051" t="b">
        <v>0</v>
      </c>
      <c r="T1051" t="s">
        <v>281</v>
      </c>
    </row>
    <row r="1052" spans="1:20" hidden="1" x14ac:dyDescent="0.25">
      <c r="A1052">
        <v>125955</v>
      </c>
      <c r="B1052" t="s">
        <v>444</v>
      </c>
      <c r="C1052" t="s">
        <v>53</v>
      </c>
      <c r="D1052" t="s">
        <v>321</v>
      </c>
      <c r="E1052">
        <v>0</v>
      </c>
      <c r="H1052">
        <v>0</v>
      </c>
      <c r="I1052">
        <v>0</v>
      </c>
      <c r="K1052">
        <v>1</v>
      </c>
      <c r="L1052" t="b">
        <v>0</v>
      </c>
      <c r="N1052" t="b">
        <v>0</v>
      </c>
      <c r="O1052" t="b">
        <v>0</v>
      </c>
      <c r="T1052" t="s">
        <v>281</v>
      </c>
    </row>
    <row r="1053" spans="1:20" hidden="1" x14ac:dyDescent="0.25">
      <c r="A1053">
        <v>125956</v>
      </c>
      <c r="B1053" t="s">
        <v>444</v>
      </c>
      <c r="C1053" t="s">
        <v>53</v>
      </c>
      <c r="D1053" t="s">
        <v>322</v>
      </c>
      <c r="E1053">
        <v>239</v>
      </c>
      <c r="F1053" t="s">
        <v>23</v>
      </c>
      <c r="H1053">
        <v>0</v>
      </c>
      <c r="I1053">
        <v>0</v>
      </c>
      <c r="K1053">
        <v>2</v>
      </c>
      <c r="L1053" t="b">
        <v>0</v>
      </c>
      <c r="N1053" t="b">
        <v>0</v>
      </c>
      <c r="O1053" t="b">
        <v>0</v>
      </c>
      <c r="T1053" t="s">
        <v>281</v>
      </c>
    </row>
    <row r="1054" spans="1:20" hidden="1" x14ac:dyDescent="0.25">
      <c r="A1054">
        <v>125957</v>
      </c>
      <c r="B1054" t="s">
        <v>444</v>
      </c>
      <c r="C1054" t="s">
        <v>289</v>
      </c>
      <c r="D1054" t="s">
        <v>290</v>
      </c>
      <c r="E1054">
        <v>0</v>
      </c>
      <c r="H1054">
        <v>0</v>
      </c>
      <c r="I1054">
        <v>0</v>
      </c>
      <c r="K1054">
        <v>0</v>
      </c>
      <c r="L1054" t="b">
        <v>1</v>
      </c>
      <c r="N1054" t="b">
        <v>0</v>
      </c>
      <c r="O1054" t="b">
        <v>0</v>
      </c>
      <c r="T1054" t="s">
        <v>281</v>
      </c>
    </row>
    <row r="1055" spans="1:20" hidden="1" x14ac:dyDescent="0.25">
      <c r="A1055">
        <v>125960</v>
      </c>
      <c r="B1055" t="s">
        <v>444</v>
      </c>
      <c r="C1055" t="s">
        <v>293</v>
      </c>
      <c r="D1055" t="s">
        <v>294</v>
      </c>
      <c r="E1055">
        <v>0</v>
      </c>
      <c r="H1055">
        <v>0</v>
      </c>
      <c r="I1055">
        <v>0</v>
      </c>
      <c r="K1055">
        <v>1</v>
      </c>
      <c r="L1055" t="b">
        <v>0</v>
      </c>
      <c r="N1055" t="b">
        <v>0</v>
      </c>
      <c r="O1055" t="b">
        <v>0</v>
      </c>
      <c r="T1055" t="s">
        <v>281</v>
      </c>
    </row>
    <row r="1056" spans="1:20" hidden="1" x14ac:dyDescent="0.25">
      <c r="A1056">
        <v>125961</v>
      </c>
      <c r="B1056" t="s">
        <v>444</v>
      </c>
      <c r="C1056" t="s">
        <v>293</v>
      </c>
      <c r="D1056" t="s">
        <v>295</v>
      </c>
      <c r="E1056">
        <v>0</v>
      </c>
      <c r="H1056">
        <v>0</v>
      </c>
      <c r="I1056">
        <v>0</v>
      </c>
      <c r="K1056">
        <v>4</v>
      </c>
      <c r="L1056" t="b">
        <v>0</v>
      </c>
      <c r="N1056" t="b">
        <v>0</v>
      </c>
      <c r="O1056" t="b">
        <v>0</v>
      </c>
      <c r="T1056" t="s">
        <v>281</v>
      </c>
    </row>
    <row r="1057" spans="1:20" hidden="1" x14ac:dyDescent="0.25">
      <c r="A1057">
        <v>125962</v>
      </c>
      <c r="B1057" t="s">
        <v>444</v>
      </c>
      <c r="C1057" t="s">
        <v>293</v>
      </c>
      <c r="D1057" t="s">
        <v>296</v>
      </c>
      <c r="E1057">
        <v>0</v>
      </c>
      <c r="H1057">
        <v>0</v>
      </c>
      <c r="I1057">
        <v>0</v>
      </c>
      <c r="K1057">
        <v>2</v>
      </c>
      <c r="L1057" t="b">
        <v>0</v>
      </c>
      <c r="N1057" t="b">
        <v>0</v>
      </c>
      <c r="O1057" t="b">
        <v>0</v>
      </c>
      <c r="T1057" t="s">
        <v>281</v>
      </c>
    </row>
    <row r="1058" spans="1:20" hidden="1" x14ac:dyDescent="0.25">
      <c r="A1058">
        <v>125963</v>
      </c>
      <c r="B1058" t="s">
        <v>444</v>
      </c>
      <c r="C1058" t="s">
        <v>293</v>
      </c>
      <c r="D1058" t="s">
        <v>297</v>
      </c>
      <c r="E1058">
        <v>0</v>
      </c>
      <c r="H1058">
        <v>0</v>
      </c>
      <c r="I1058">
        <v>0</v>
      </c>
      <c r="K1058">
        <v>6</v>
      </c>
      <c r="L1058" t="b">
        <v>0</v>
      </c>
      <c r="N1058" t="b">
        <v>0</v>
      </c>
      <c r="O1058" t="b">
        <v>0</v>
      </c>
      <c r="T1058" t="s">
        <v>281</v>
      </c>
    </row>
    <row r="1059" spans="1:20" hidden="1" x14ac:dyDescent="0.25">
      <c r="A1059">
        <v>125964</v>
      </c>
      <c r="B1059" t="s">
        <v>444</v>
      </c>
      <c r="C1059" t="s">
        <v>293</v>
      </c>
      <c r="D1059" t="s">
        <v>298</v>
      </c>
      <c r="E1059">
        <v>0</v>
      </c>
      <c r="H1059">
        <v>0</v>
      </c>
      <c r="I1059">
        <v>0</v>
      </c>
      <c r="K1059">
        <v>3</v>
      </c>
      <c r="L1059" t="b">
        <v>0</v>
      </c>
      <c r="N1059" t="b">
        <v>0</v>
      </c>
      <c r="O1059" t="b">
        <v>0</v>
      </c>
      <c r="T1059" t="s">
        <v>281</v>
      </c>
    </row>
    <row r="1060" spans="1:20" hidden="1" x14ac:dyDescent="0.25">
      <c r="A1060">
        <v>125965</v>
      </c>
      <c r="B1060" t="s">
        <v>444</v>
      </c>
      <c r="C1060" t="s">
        <v>293</v>
      </c>
      <c r="D1060" t="s">
        <v>299</v>
      </c>
      <c r="E1060">
        <v>0</v>
      </c>
      <c r="H1060">
        <v>0</v>
      </c>
      <c r="I1060">
        <v>0</v>
      </c>
      <c r="K1060">
        <v>5</v>
      </c>
      <c r="L1060" t="b">
        <v>0</v>
      </c>
      <c r="N1060" t="b">
        <v>0</v>
      </c>
      <c r="O1060" t="b">
        <v>0</v>
      </c>
      <c r="T1060" t="s">
        <v>281</v>
      </c>
    </row>
    <row r="1061" spans="1:20" hidden="1" x14ac:dyDescent="0.25">
      <c r="A1061">
        <v>125966</v>
      </c>
      <c r="B1061" t="s">
        <v>444</v>
      </c>
      <c r="C1061" t="s">
        <v>293</v>
      </c>
      <c r="D1061" t="s">
        <v>300</v>
      </c>
      <c r="E1061">
        <v>0</v>
      </c>
      <c r="H1061">
        <v>0</v>
      </c>
      <c r="I1061">
        <v>0</v>
      </c>
      <c r="K1061">
        <v>7</v>
      </c>
      <c r="L1061" t="b">
        <v>0</v>
      </c>
      <c r="N1061" t="b">
        <v>0</v>
      </c>
      <c r="O1061" t="b">
        <v>0</v>
      </c>
      <c r="T1061" t="s">
        <v>281</v>
      </c>
    </row>
    <row r="1062" spans="1:20" hidden="1" x14ac:dyDescent="0.25">
      <c r="A1062">
        <v>125967</v>
      </c>
      <c r="B1062" t="s">
        <v>444</v>
      </c>
      <c r="C1062" t="s">
        <v>293</v>
      </c>
      <c r="D1062" t="s">
        <v>301</v>
      </c>
      <c r="E1062">
        <v>0</v>
      </c>
      <c r="H1062">
        <v>0</v>
      </c>
      <c r="I1062">
        <v>0</v>
      </c>
      <c r="K1062">
        <v>0</v>
      </c>
      <c r="L1062" t="b">
        <v>0</v>
      </c>
      <c r="N1062" t="b">
        <v>0</v>
      </c>
      <c r="O1062" t="b">
        <v>0</v>
      </c>
      <c r="T1062" t="s">
        <v>281</v>
      </c>
    </row>
    <row r="1063" spans="1:20" hidden="1" x14ac:dyDescent="0.25">
      <c r="A1063">
        <v>125968</v>
      </c>
      <c r="B1063" t="s">
        <v>444</v>
      </c>
      <c r="C1063" t="s">
        <v>293</v>
      </c>
      <c r="D1063" t="s">
        <v>302</v>
      </c>
      <c r="E1063">
        <v>60</v>
      </c>
      <c r="F1063" t="s">
        <v>23</v>
      </c>
      <c r="H1063">
        <v>0</v>
      </c>
      <c r="I1063">
        <v>0</v>
      </c>
      <c r="K1063">
        <v>8</v>
      </c>
      <c r="L1063" t="b">
        <v>0</v>
      </c>
      <c r="N1063" t="b">
        <v>0</v>
      </c>
      <c r="O1063" t="b">
        <v>0</v>
      </c>
      <c r="T1063" t="s">
        <v>281</v>
      </c>
    </row>
    <row r="1064" spans="1:20" hidden="1" x14ac:dyDescent="0.25">
      <c r="A1064">
        <v>125969</v>
      </c>
      <c r="B1064" t="s">
        <v>444</v>
      </c>
      <c r="C1064" t="s">
        <v>293</v>
      </c>
      <c r="D1064" t="s">
        <v>303</v>
      </c>
      <c r="E1064">
        <v>60</v>
      </c>
      <c r="F1064" t="s">
        <v>23</v>
      </c>
      <c r="H1064">
        <v>0</v>
      </c>
      <c r="I1064">
        <v>0</v>
      </c>
      <c r="K1064">
        <v>9</v>
      </c>
      <c r="L1064" t="b">
        <v>0</v>
      </c>
      <c r="N1064" t="b">
        <v>0</v>
      </c>
      <c r="O1064" t="b">
        <v>0</v>
      </c>
      <c r="T1064" t="s">
        <v>281</v>
      </c>
    </row>
    <row r="1065" spans="1:20" hidden="1" x14ac:dyDescent="0.25">
      <c r="A1065">
        <v>125970</v>
      </c>
      <c r="B1065" t="s">
        <v>444</v>
      </c>
      <c r="C1065" t="s">
        <v>293</v>
      </c>
      <c r="D1065" t="s">
        <v>304</v>
      </c>
      <c r="E1065">
        <v>60</v>
      </c>
      <c r="F1065" t="s">
        <v>23</v>
      </c>
      <c r="H1065">
        <v>0</v>
      </c>
      <c r="I1065">
        <v>0</v>
      </c>
      <c r="K1065">
        <v>10</v>
      </c>
      <c r="L1065" t="b">
        <v>0</v>
      </c>
      <c r="N1065" t="b">
        <v>0</v>
      </c>
      <c r="O1065" t="b">
        <v>0</v>
      </c>
      <c r="T1065" t="s">
        <v>281</v>
      </c>
    </row>
    <row r="1066" spans="1:20" hidden="1" x14ac:dyDescent="0.25">
      <c r="A1066">
        <v>125971</v>
      </c>
      <c r="B1066" t="s">
        <v>444</v>
      </c>
      <c r="C1066" t="s">
        <v>293</v>
      </c>
      <c r="D1066" t="s">
        <v>305</v>
      </c>
      <c r="E1066">
        <v>60</v>
      </c>
      <c r="F1066" t="s">
        <v>23</v>
      </c>
      <c r="H1066">
        <v>0</v>
      </c>
      <c r="I1066">
        <v>0</v>
      </c>
      <c r="K1066">
        <v>11</v>
      </c>
      <c r="L1066" t="b">
        <v>0</v>
      </c>
      <c r="N1066" t="b">
        <v>0</v>
      </c>
      <c r="O1066" t="b">
        <v>0</v>
      </c>
      <c r="T1066" t="s">
        <v>281</v>
      </c>
    </row>
    <row r="1067" spans="1:20" hidden="1" x14ac:dyDescent="0.25">
      <c r="A1067">
        <v>125973</v>
      </c>
      <c r="B1067" t="s">
        <v>444</v>
      </c>
      <c r="C1067" t="s">
        <v>306</v>
      </c>
      <c r="D1067" t="s">
        <v>350</v>
      </c>
      <c r="E1067">
        <v>29</v>
      </c>
      <c r="F1067" t="s">
        <v>23</v>
      </c>
      <c r="H1067">
        <v>0</v>
      </c>
      <c r="I1067">
        <v>0</v>
      </c>
      <c r="K1067">
        <v>0</v>
      </c>
      <c r="L1067" t="b">
        <v>0</v>
      </c>
      <c r="N1067" t="b">
        <v>0</v>
      </c>
      <c r="O1067" t="b">
        <v>0</v>
      </c>
      <c r="T1067" t="s">
        <v>281</v>
      </c>
    </row>
    <row r="1068" spans="1:20" hidden="1" x14ac:dyDescent="0.25">
      <c r="A1068">
        <v>125975</v>
      </c>
      <c r="B1068" t="s">
        <v>444</v>
      </c>
      <c r="C1068" t="s">
        <v>306</v>
      </c>
      <c r="D1068" t="s">
        <v>172</v>
      </c>
      <c r="E1068">
        <v>20</v>
      </c>
      <c r="F1068" t="s">
        <v>23</v>
      </c>
      <c r="H1068">
        <v>0</v>
      </c>
      <c r="I1068">
        <v>0</v>
      </c>
      <c r="K1068">
        <v>1</v>
      </c>
      <c r="L1068" t="b">
        <v>0</v>
      </c>
      <c r="N1068" t="b">
        <v>0</v>
      </c>
      <c r="O1068" t="b">
        <v>0</v>
      </c>
      <c r="T1068" t="s">
        <v>281</v>
      </c>
    </row>
    <row r="1069" spans="1:20" hidden="1" x14ac:dyDescent="0.25">
      <c r="A1069">
        <v>125976</v>
      </c>
      <c r="B1069" t="s">
        <v>444</v>
      </c>
      <c r="C1069" t="s">
        <v>306</v>
      </c>
      <c r="D1069" t="s">
        <v>310</v>
      </c>
      <c r="E1069">
        <v>25</v>
      </c>
      <c r="F1069" t="s">
        <v>23</v>
      </c>
      <c r="H1069">
        <v>0</v>
      </c>
      <c r="I1069">
        <v>0</v>
      </c>
      <c r="K1069">
        <v>2</v>
      </c>
      <c r="L1069" t="b">
        <v>0</v>
      </c>
      <c r="N1069" t="b">
        <v>0</v>
      </c>
      <c r="O1069" t="b">
        <v>0</v>
      </c>
      <c r="T1069" t="s">
        <v>281</v>
      </c>
    </row>
    <row r="1070" spans="1:20" hidden="1" x14ac:dyDescent="0.25">
      <c r="A1070">
        <v>211126</v>
      </c>
      <c r="B1070" t="s">
        <v>444</v>
      </c>
      <c r="C1070" t="s">
        <v>323</v>
      </c>
      <c r="D1070" t="s">
        <v>445</v>
      </c>
      <c r="E1070">
        <v>0</v>
      </c>
      <c r="H1070">
        <v>0</v>
      </c>
      <c r="I1070">
        <v>0</v>
      </c>
      <c r="K1070">
        <v>0</v>
      </c>
      <c r="L1070" t="b">
        <v>1</v>
      </c>
      <c r="N1070" t="b">
        <v>0</v>
      </c>
      <c r="O1070" t="b">
        <v>0</v>
      </c>
      <c r="T1070" t="s">
        <v>281</v>
      </c>
    </row>
    <row r="1071" spans="1:20" hidden="1" x14ac:dyDescent="0.25">
      <c r="A1071">
        <v>211127</v>
      </c>
      <c r="B1071" t="s">
        <v>444</v>
      </c>
      <c r="C1071" t="s">
        <v>323</v>
      </c>
      <c r="D1071" t="s">
        <v>325</v>
      </c>
      <c r="E1071">
        <v>0</v>
      </c>
      <c r="H1071">
        <v>0</v>
      </c>
      <c r="I1071">
        <v>0</v>
      </c>
      <c r="K1071">
        <v>1</v>
      </c>
      <c r="L1071" t="b">
        <v>0</v>
      </c>
      <c r="N1071" t="b">
        <v>0</v>
      </c>
      <c r="O1071" t="b">
        <v>0</v>
      </c>
      <c r="T1071" t="s">
        <v>281</v>
      </c>
    </row>
    <row r="1072" spans="1:20" hidden="1" x14ac:dyDescent="0.25">
      <c r="A1072">
        <v>211128</v>
      </c>
      <c r="B1072" t="s">
        <v>444</v>
      </c>
      <c r="C1072" t="s">
        <v>306</v>
      </c>
      <c r="D1072" t="s">
        <v>326</v>
      </c>
      <c r="E1072">
        <v>27</v>
      </c>
      <c r="F1072" t="s">
        <v>23</v>
      </c>
      <c r="H1072">
        <v>0</v>
      </c>
      <c r="I1072">
        <v>0</v>
      </c>
      <c r="K1072">
        <v>0</v>
      </c>
      <c r="L1072" t="b">
        <v>0</v>
      </c>
      <c r="N1072" t="b">
        <v>0</v>
      </c>
      <c r="O1072" t="b">
        <v>0</v>
      </c>
      <c r="T1072" t="s">
        <v>281</v>
      </c>
    </row>
    <row r="1073" spans="1:20" hidden="1" x14ac:dyDescent="0.25">
      <c r="A1073">
        <v>211129</v>
      </c>
      <c r="B1073" t="s">
        <v>444</v>
      </c>
      <c r="C1073" t="s">
        <v>306</v>
      </c>
      <c r="D1073" t="s">
        <v>327</v>
      </c>
      <c r="E1073">
        <v>60</v>
      </c>
      <c r="F1073" t="s">
        <v>23</v>
      </c>
      <c r="H1073">
        <v>0</v>
      </c>
      <c r="I1073">
        <v>0</v>
      </c>
      <c r="K1073">
        <v>0</v>
      </c>
      <c r="L1073" t="b">
        <v>0</v>
      </c>
      <c r="N1073" t="b">
        <v>0</v>
      </c>
      <c r="O1073" t="b">
        <v>0</v>
      </c>
      <c r="T1073" t="s">
        <v>281</v>
      </c>
    </row>
    <row r="1074" spans="1:20" hidden="1" x14ac:dyDescent="0.25">
      <c r="A1074">
        <v>211130</v>
      </c>
      <c r="B1074" t="s">
        <v>444</v>
      </c>
      <c r="C1074" t="s">
        <v>306</v>
      </c>
      <c r="D1074" t="s">
        <v>328</v>
      </c>
      <c r="E1074">
        <v>18</v>
      </c>
      <c r="F1074" t="s">
        <v>23</v>
      </c>
      <c r="H1074">
        <v>0</v>
      </c>
      <c r="I1074">
        <v>0</v>
      </c>
      <c r="K1074">
        <v>0</v>
      </c>
      <c r="L1074" t="b">
        <v>0</v>
      </c>
      <c r="N1074" t="b">
        <v>0</v>
      </c>
      <c r="O1074" t="b">
        <v>0</v>
      </c>
      <c r="T1074" t="s">
        <v>281</v>
      </c>
    </row>
    <row r="1075" spans="1:20" hidden="1" x14ac:dyDescent="0.25">
      <c r="A1075">
        <v>211131</v>
      </c>
      <c r="B1075" t="s">
        <v>444</v>
      </c>
      <c r="C1075" t="s">
        <v>306</v>
      </c>
      <c r="D1075" t="s">
        <v>329</v>
      </c>
      <c r="E1075">
        <v>30</v>
      </c>
      <c r="F1075" t="s">
        <v>23</v>
      </c>
      <c r="H1075">
        <v>0</v>
      </c>
      <c r="I1075">
        <v>0</v>
      </c>
      <c r="K1075">
        <v>0</v>
      </c>
      <c r="L1075" t="b">
        <v>0</v>
      </c>
      <c r="N1075" t="b">
        <v>0</v>
      </c>
      <c r="O1075" t="b">
        <v>0</v>
      </c>
      <c r="T1075" t="s">
        <v>281</v>
      </c>
    </row>
    <row r="1076" spans="1:20" hidden="1" x14ac:dyDescent="0.25">
      <c r="A1076">
        <v>211132</v>
      </c>
      <c r="B1076" t="s">
        <v>444</v>
      </c>
      <c r="C1076" t="s">
        <v>306</v>
      </c>
      <c r="D1076" t="s">
        <v>330</v>
      </c>
      <c r="E1076">
        <v>40</v>
      </c>
      <c r="F1076" t="s">
        <v>23</v>
      </c>
      <c r="H1076">
        <v>0</v>
      </c>
      <c r="I1076">
        <v>0</v>
      </c>
      <c r="K1076">
        <v>0</v>
      </c>
      <c r="L1076" t="b">
        <v>0</v>
      </c>
      <c r="N1076" t="b">
        <v>0</v>
      </c>
      <c r="O1076" t="b">
        <v>0</v>
      </c>
      <c r="T1076" t="s">
        <v>281</v>
      </c>
    </row>
    <row r="1077" spans="1:20" hidden="1" x14ac:dyDescent="0.25">
      <c r="A1077">
        <v>213177</v>
      </c>
      <c r="B1077" t="s">
        <v>444</v>
      </c>
      <c r="C1077" t="s">
        <v>306</v>
      </c>
      <c r="D1077" t="s">
        <v>316</v>
      </c>
      <c r="E1077">
        <v>150</v>
      </c>
      <c r="F1077" t="s">
        <v>23</v>
      </c>
      <c r="H1077">
        <v>0</v>
      </c>
      <c r="I1077">
        <v>0</v>
      </c>
      <c r="K1077">
        <v>0</v>
      </c>
      <c r="L1077" t="b">
        <v>0</v>
      </c>
      <c r="N1077" t="b">
        <v>0</v>
      </c>
      <c r="O1077" t="b">
        <v>0</v>
      </c>
      <c r="T1077" t="s">
        <v>281</v>
      </c>
    </row>
    <row r="1078" spans="1:20" hidden="1" x14ac:dyDescent="0.25">
      <c r="A1078">
        <v>213605</v>
      </c>
      <c r="B1078" t="s">
        <v>444</v>
      </c>
      <c r="C1078" t="s">
        <v>47</v>
      </c>
      <c r="D1078" t="s">
        <v>334</v>
      </c>
      <c r="E1078">
        <v>250</v>
      </c>
      <c r="F1078" t="s">
        <v>23</v>
      </c>
      <c r="H1078">
        <v>0</v>
      </c>
      <c r="I1078">
        <v>0</v>
      </c>
      <c r="K1078">
        <v>5</v>
      </c>
      <c r="L1078" t="b">
        <v>0</v>
      </c>
      <c r="N1078" t="b">
        <v>0</v>
      </c>
      <c r="O1078" t="b">
        <v>0</v>
      </c>
      <c r="T1078" t="s">
        <v>281</v>
      </c>
    </row>
    <row r="1079" spans="1:20" hidden="1" x14ac:dyDescent="0.25">
      <c r="A1079">
        <v>213606</v>
      </c>
      <c r="B1079" t="s">
        <v>444</v>
      </c>
      <c r="C1079" t="s">
        <v>47</v>
      </c>
      <c r="D1079" t="s">
        <v>333</v>
      </c>
      <c r="E1079">
        <v>250</v>
      </c>
      <c r="F1079" t="s">
        <v>23</v>
      </c>
      <c r="H1079">
        <v>0</v>
      </c>
      <c r="I1079">
        <v>0</v>
      </c>
      <c r="K1079">
        <v>6</v>
      </c>
      <c r="L1079" t="b">
        <v>0</v>
      </c>
      <c r="N1079" t="b">
        <v>0</v>
      </c>
      <c r="O1079" t="b">
        <v>0</v>
      </c>
      <c r="T1079" t="s">
        <v>281</v>
      </c>
    </row>
    <row r="1080" spans="1:20" hidden="1" x14ac:dyDescent="0.25">
      <c r="A1080">
        <v>214381</v>
      </c>
      <c r="B1080" t="s">
        <v>444</v>
      </c>
      <c r="C1080" t="s">
        <v>306</v>
      </c>
      <c r="D1080" t="s">
        <v>335</v>
      </c>
      <c r="E1080">
        <v>18</v>
      </c>
      <c r="F1080" t="s">
        <v>23</v>
      </c>
      <c r="H1080">
        <v>0</v>
      </c>
      <c r="I1080">
        <v>0</v>
      </c>
      <c r="K1080">
        <v>0</v>
      </c>
      <c r="L1080" t="b">
        <v>0</v>
      </c>
      <c r="N1080" t="b">
        <v>0</v>
      </c>
      <c r="O1080" t="b">
        <v>0</v>
      </c>
      <c r="T1080" t="s">
        <v>281</v>
      </c>
    </row>
    <row r="1081" spans="1:20" hidden="1" x14ac:dyDescent="0.25">
      <c r="A1081">
        <v>216212</v>
      </c>
      <c r="B1081" t="s">
        <v>444</v>
      </c>
      <c r="C1081" t="s">
        <v>47</v>
      </c>
      <c r="D1081" t="s">
        <v>336</v>
      </c>
      <c r="E1081">
        <v>250</v>
      </c>
      <c r="F1081" t="s">
        <v>23</v>
      </c>
      <c r="H1081">
        <v>0</v>
      </c>
      <c r="I1081">
        <v>0</v>
      </c>
      <c r="K1081">
        <v>7</v>
      </c>
      <c r="L1081" t="b">
        <v>0</v>
      </c>
      <c r="N1081" t="b">
        <v>0</v>
      </c>
      <c r="O1081" t="b">
        <v>0</v>
      </c>
      <c r="T1081" t="s">
        <v>281</v>
      </c>
    </row>
    <row r="1082" spans="1:20" hidden="1" x14ac:dyDescent="0.25">
      <c r="A1082">
        <v>216213</v>
      </c>
      <c r="B1082" t="s">
        <v>444</v>
      </c>
      <c r="C1082" t="s">
        <v>293</v>
      </c>
      <c r="D1082" t="s">
        <v>337</v>
      </c>
      <c r="E1082">
        <v>60</v>
      </c>
      <c r="F1082" t="s">
        <v>23</v>
      </c>
      <c r="H1082">
        <v>0</v>
      </c>
      <c r="I1082">
        <v>0</v>
      </c>
      <c r="K1082">
        <v>8</v>
      </c>
      <c r="L1082" t="b">
        <v>0</v>
      </c>
      <c r="N1082" t="b">
        <v>0</v>
      </c>
      <c r="O1082" t="b">
        <v>0</v>
      </c>
      <c r="T1082" t="s">
        <v>281</v>
      </c>
    </row>
    <row r="1083" spans="1:20" hidden="1" x14ac:dyDescent="0.25">
      <c r="A1083">
        <v>216216</v>
      </c>
      <c r="B1083" t="s">
        <v>444</v>
      </c>
      <c r="C1083" t="s">
        <v>323</v>
      </c>
      <c r="D1083" t="s">
        <v>446</v>
      </c>
      <c r="E1083">
        <v>0</v>
      </c>
      <c r="H1083">
        <v>0</v>
      </c>
      <c r="I1083">
        <v>0</v>
      </c>
      <c r="K1083">
        <v>0</v>
      </c>
      <c r="L1083" t="b">
        <v>0</v>
      </c>
      <c r="N1083" t="b">
        <v>0</v>
      </c>
      <c r="O1083" t="b">
        <v>0</v>
      </c>
      <c r="T1083" t="s">
        <v>281</v>
      </c>
    </row>
    <row r="1084" spans="1:20" hidden="1" x14ac:dyDescent="0.25">
      <c r="A1084">
        <v>216217</v>
      </c>
      <c r="B1084" t="s">
        <v>444</v>
      </c>
      <c r="C1084" t="s">
        <v>323</v>
      </c>
      <c r="D1084" t="s">
        <v>331</v>
      </c>
      <c r="E1084">
        <v>0</v>
      </c>
      <c r="H1084">
        <v>0</v>
      </c>
      <c r="I1084">
        <v>0</v>
      </c>
      <c r="K1084">
        <v>0</v>
      </c>
      <c r="L1084" t="b">
        <v>0</v>
      </c>
      <c r="N1084" t="b">
        <v>0</v>
      </c>
      <c r="O1084" t="b">
        <v>0</v>
      </c>
      <c r="T1084" t="s">
        <v>281</v>
      </c>
    </row>
    <row r="1085" spans="1:20" hidden="1" x14ac:dyDescent="0.25">
      <c r="A1085">
        <v>218763</v>
      </c>
      <c r="B1085" t="s">
        <v>444</v>
      </c>
      <c r="C1085" t="s">
        <v>47</v>
      </c>
      <c r="D1085" t="s">
        <v>338</v>
      </c>
      <c r="E1085">
        <v>250</v>
      </c>
      <c r="F1085" t="s">
        <v>23</v>
      </c>
      <c r="H1085">
        <v>0</v>
      </c>
      <c r="I1085">
        <v>0</v>
      </c>
      <c r="K1085">
        <v>10</v>
      </c>
      <c r="L1085" t="b">
        <v>0</v>
      </c>
      <c r="N1085" t="b">
        <v>0</v>
      </c>
      <c r="O1085" t="b">
        <v>0</v>
      </c>
      <c r="T1085" t="s">
        <v>281</v>
      </c>
    </row>
    <row r="1086" spans="1:20" hidden="1" x14ac:dyDescent="0.25">
      <c r="A1086">
        <v>218764</v>
      </c>
      <c r="B1086" t="s">
        <v>444</v>
      </c>
      <c r="C1086" t="s">
        <v>293</v>
      </c>
      <c r="D1086" t="s">
        <v>339</v>
      </c>
      <c r="E1086">
        <v>0</v>
      </c>
      <c r="H1086">
        <v>0</v>
      </c>
      <c r="I1086">
        <v>0</v>
      </c>
      <c r="K1086">
        <v>11</v>
      </c>
      <c r="L1086" t="b">
        <v>0</v>
      </c>
      <c r="N1086" t="b">
        <v>0</v>
      </c>
      <c r="O1086" t="b">
        <v>0</v>
      </c>
      <c r="T1086" t="s">
        <v>281</v>
      </c>
    </row>
    <row r="1087" spans="1:20" hidden="1" x14ac:dyDescent="0.25">
      <c r="A1087">
        <v>218765</v>
      </c>
      <c r="B1087" t="s">
        <v>444</v>
      </c>
      <c r="C1087" t="s">
        <v>293</v>
      </c>
      <c r="D1087" t="s">
        <v>340</v>
      </c>
      <c r="E1087">
        <v>0</v>
      </c>
      <c r="H1087">
        <v>0</v>
      </c>
      <c r="I1087">
        <v>0</v>
      </c>
      <c r="K1087">
        <v>12</v>
      </c>
      <c r="L1087" t="b">
        <v>0</v>
      </c>
      <c r="N1087" t="b">
        <v>0</v>
      </c>
      <c r="O1087" t="b">
        <v>0</v>
      </c>
      <c r="T1087" t="s">
        <v>281</v>
      </c>
    </row>
    <row r="1088" spans="1:20" hidden="1" x14ac:dyDescent="0.25">
      <c r="A1088">
        <v>218766</v>
      </c>
      <c r="B1088" t="s">
        <v>444</v>
      </c>
      <c r="C1088" t="s">
        <v>293</v>
      </c>
      <c r="D1088" t="s">
        <v>341</v>
      </c>
      <c r="E1088">
        <v>0</v>
      </c>
      <c r="H1088">
        <v>0</v>
      </c>
      <c r="I1088">
        <v>0</v>
      </c>
      <c r="K1088">
        <v>13</v>
      </c>
      <c r="L1088" t="b">
        <v>0</v>
      </c>
      <c r="N1088" t="b">
        <v>0</v>
      </c>
      <c r="O1088" t="b">
        <v>0</v>
      </c>
      <c r="T1088" t="s">
        <v>281</v>
      </c>
    </row>
    <row r="1089" spans="1:20" hidden="1" x14ac:dyDescent="0.25">
      <c r="A1089">
        <v>218767</v>
      </c>
      <c r="B1089" t="s">
        <v>444</v>
      </c>
      <c r="C1089" t="s">
        <v>293</v>
      </c>
      <c r="D1089" t="s">
        <v>342</v>
      </c>
      <c r="E1089">
        <v>0</v>
      </c>
      <c r="H1089">
        <v>0</v>
      </c>
      <c r="I1089">
        <v>0</v>
      </c>
      <c r="K1089">
        <v>14</v>
      </c>
      <c r="L1089" t="b">
        <v>0</v>
      </c>
      <c r="N1089" t="b">
        <v>0</v>
      </c>
      <c r="O1089" t="b">
        <v>0</v>
      </c>
      <c r="T1089" t="s">
        <v>281</v>
      </c>
    </row>
    <row r="1090" spans="1:20" hidden="1" x14ac:dyDescent="0.25">
      <c r="A1090">
        <v>230510</v>
      </c>
      <c r="B1090" t="s">
        <v>444</v>
      </c>
      <c r="C1090" t="s">
        <v>306</v>
      </c>
      <c r="D1090" t="s">
        <v>343</v>
      </c>
      <c r="E1090">
        <v>70</v>
      </c>
      <c r="F1090" t="s">
        <v>23</v>
      </c>
      <c r="H1090">
        <v>0</v>
      </c>
      <c r="I1090">
        <v>0</v>
      </c>
      <c r="K1090">
        <v>0</v>
      </c>
      <c r="L1090" t="b">
        <v>0</v>
      </c>
      <c r="N1090" t="b">
        <v>0</v>
      </c>
      <c r="O1090" t="b">
        <v>0</v>
      </c>
      <c r="T1090" t="s">
        <v>281</v>
      </c>
    </row>
    <row r="1091" spans="1:20" hidden="1" x14ac:dyDescent="0.25">
      <c r="A1091">
        <v>209744</v>
      </c>
      <c r="B1091" t="s">
        <v>447</v>
      </c>
      <c r="C1091" t="s">
        <v>21</v>
      </c>
      <c r="D1091" t="s">
        <v>448</v>
      </c>
      <c r="E1091">
        <v>20</v>
      </c>
      <c r="F1091" t="s">
        <v>23</v>
      </c>
      <c r="H1091">
        <v>0</v>
      </c>
      <c r="I1091">
        <v>0</v>
      </c>
      <c r="K1091">
        <v>0</v>
      </c>
      <c r="L1091" t="b">
        <v>0</v>
      </c>
      <c r="N1091" t="b">
        <v>0</v>
      </c>
      <c r="O1091" t="b">
        <v>0</v>
      </c>
      <c r="T1091" t="s">
        <v>449</v>
      </c>
    </row>
    <row r="1092" spans="1:20" hidden="1" x14ac:dyDescent="0.25">
      <c r="A1092">
        <v>215230</v>
      </c>
      <c r="B1092" t="s">
        <v>447</v>
      </c>
      <c r="C1092" t="s">
        <v>21</v>
      </c>
      <c r="D1092" t="s">
        <v>450</v>
      </c>
      <c r="E1092">
        <v>0</v>
      </c>
      <c r="H1092">
        <v>0</v>
      </c>
      <c r="I1092">
        <v>0</v>
      </c>
      <c r="K1092">
        <v>0</v>
      </c>
      <c r="L1092" t="b">
        <v>1</v>
      </c>
      <c r="N1092" t="b">
        <v>0</v>
      </c>
      <c r="O1092" t="b">
        <v>0</v>
      </c>
      <c r="T1092" t="s">
        <v>449</v>
      </c>
    </row>
    <row r="1093" spans="1:20" hidden="1" x14ac:dyDescent="0.25">
      <c r="A1093">
        <v>209745</v>
      </c>
      <c r="B1093" t="s">
        <v>451</v>
      </c>
      <c r="C1093" t="s">
        <v>21</v>
      </c>
      <c r="D1093" t="s">
        <v>448</v>
      </c>
      <c r="E1093">
        <v>20</v>
      </c>
      <c r="F1093" t="s">
        <v>23</v>
      </c>
      <c r="H1093">
        <v>0</v>
      </c>
      <c r="I1093">
        <v>0</v>
      </c>
      <c r="K1093">
        <v>0</v>
      </c>
      <c r="L1093" t="b">
        <v>0</v>
      </c>
      <c r="N1093" t="b">
        <v>0</v>
      </c>
      <c r="O1093" t="b">
        <v>0</v>
      </c>
      <c r="T1093" t="s">
        <v>449</v>
      </c>
    </row>
    <row r="1094" spans="1:20" hidden="1" x14ac:dyDescent="0.25">
      <c r="A1094">
        <v>209746</v>
      </c>
      <c r="B1094" t="s">
        <v>452</v>
      </c>
      <c r="C1094" t="s">
        <v>21</v>
      </c>
      <c r="D1094" t="s">
        <v>448</v>
      </c>
      <c r="E1094">
        <v>20</v>
      </c>
      <c r="F1094" t="s">
        <v>23</v>
      </c>
      <c r="H1094">
        <v>0</v>
      </c>
      <c r="I1094">
        <v>0</v>
      </c>
      <c r="K1094">
        <v>0</v>
      </c>
      <c r="L1094" t="b">
        <v>0</v>
      </c>
      <c r="N1094" t="b">
        <v>0</v>
      </c>
      <c r="O1094" t="b">
        <v>0</v>
      </c>
      <c r="T1094" t="s">
        <v>449</v>
      </c>
    </row>
    <row r="1095" spans="1:20" hidden="1" x14ac:dyDescent="0.25">
      <c r="A1095">
        <v>209743</v>
      </c>
      <c r="B1095" t="s">
        <v>453</v>
      </c>
      <c r="C1095" t="s">
        <v>21</v>
      </c>
      <c r="D1095" t="s">
        <v>448</v>
      </c>
      <c r="E1095">
        <v>20</v>
      </c>
      <c r="F1095" t="s">
        <v>23</v>
      </c>
      <c r="H1095">
        <v>0</v>
      </c>
      <c r="I1095">
        <v>0</v>
      </c>
      <c r="K1095">
        <v>0</v>
      </c>
      <c r="L1095" t="b">
        <v>0</v>
      </c>
      <c r="N1095" t="b">
        <v>0</v>
      </c>
      <c r="O1095" t="b">
        <v>0</v>
      </c>
      <c r="T1095" t="s">
        <v>449</v>
      </c>
    </row>
    <row r="1096" spans="1:20" hidden="1" x14ac:dyDescent="0.25">
      <c r="A1096">
        <v>180401</v>
      </c>
      <c r="B1096" t="s">
        <v>454</v>
      </c>
      <c r="C1096" t="s">
        <v>455</v>
      </c>
      <c r="D1096" t="s">
        <v>456</v>
      </c>
      <c r="E1096">
        <v>0</v>
      </c>
      <c r="H1096">
        <v>0</v>
      </c>
      <c r="I1096">
        <v>0</v>
      </c>
      <c r="K1096">
        <v>0</v>
      </c>
      <c r="L1096" t="b">
        <v>0</v>
      </c>
      <c r="N1096" t="b">
        <v>0</v>
      </c>
      <c r="O1096" t="b">
        <v>0</v>
      </c>
      <c r="T1096" t="s">
        <v>457</v>
      </c>
    </row>
    <row r="1097" spans="1:20" hidden="1" x14ac:dyDescent="0.25">
      <c r="A1097">
        <v>180402</v>
      </c>
      <c r="B1097" t="s">
        <v>454</v>
      </c>
      <c r="C1097" t="s">
        <v>455</v>
      </c>
      <c r="D1097" t="s">
        <v>458</v>
      </c>
      <c r="E1097">
        <v>755</v>
      </c>
      <c r="F1097" t="s">
        <v>23</v>
      </c>
      <c r="G1097" t="s">
        <v>459</v>
      </c>
      <c r="H1097">
        <v>1</v>
      </c>
      <c r="I1097">
        <v>0</v>
      </c>
      <c r="K1097">
        <v>1</v>
      </c>
      <c r="L1097" t="b">
        <v>0</v>
      </c>
      <c r="N1097" t="b">
        <v>0</v>
      </c>
      <c r="O1097" t="b">
        <v>0</v>
      </c>
      <c r="T1097" t="s">
        <v>457</v>
      </c>
    </row>
    <row r="1098" spans="1:20" hidden="1" x14ac:dyDescent="0.25">
      <c r="A1098">
        <v>180403</v>
      </c>
      <c r="B1098" t="s">
        <v>454</v>
      </c>
      <c r="C1098" t="s">
        <v>455</v>
      </c>
      <c r="D1098" t="s">
        <v>460</v>
      </c>
      <c r="E1098">
        <v>1299</v>
      </c>
      <c r="F1098" t="s">
        <v>23</v>
      </c>
      <c r="G1098" t="s">
        <v>461</v>
      </c>
      <c r="H1098">
        <v>1</v>
      </c>
      <c r="I1098">
        <v>0</v>
      </c>
      <c r="K1098">
        <v>2</v>
      </c>
      <c r="L1098" t="b">
        <v>0</v>
      </c>
      <c r="N1098" t="b">
        <v>0</v>
      </c>
      <c r="O1098" t="b">
        <v>0</v>
      </c>
      <c r="T1098" t="s">
        <v>457</v>
      </c>
    </row>
    <row r="1099" spans="1:20" hidden="1" x14ac:dyDescent="0.25">
      <c r="A1099">
        <v>230342</v>
      </c>
      <c r="B1099" t="s">
        <v>454</v>
      </c>
      <c r="C1099" t="s">
        <v>462</v>
      </c>
      <c r="D1099" t="s">
        <v>463</v>
      </c>
      <c r="E1099">
        <v>0</v>
      </c>
      <c r="H1099">
        <v>0</v>
      </c>
      <c r="I1099">
        <v>0</v>
      </c>
      <c r="K1099">
        <v>0</v>
      </c>
      <c r="L1099" t="b">
        <v>0</v>
      </c>
      <c r="N1099" t="b">
        <v>0</v>
      </c>
      <c r="O1099" t="b">
        <v>0</v>
      </c>
      <c r="T1099" t="s">
        <v>457</v>
      </c>
    </row>
    <row r="1100" spans="1:20" hidden="1" x14ac:dyDescent="0.25">
      <c r="A1100">
        <v>230343</v>
      </c>
      <c r="B1100" t="s">
        <v>454</v>
      </c>
      <c r="C1100" t="s">
        <v>462</v>
      </c>
      <c r="D1100" t="s">
        <v>110</v>
      </c>
      <c r="E1100">
        <v>2800</v>
      </c>
      <c r="F1100" t="s">
        <v>23</v>
      </c>
      <c r="H1100">
        <v>0</v>
      </c>
      <c r="I1100">
        <v>0</v>
      </c>
      <c r="K1100">
        <v>1</v>
      </c>
      <c r="L1100" t="b">
        <v>0</v>
      </c>
      <c r="N1100" t="b">
        <v>0</v>
      </c>
      <c r="O1100" t="b">
        <v>0</v>
      </c>
      <c r="T1100" t="s">
        <v>457</v>
      </c>
    </row>
    <row r="1101" spans="1:20" hidden="1" x14ac:dyDescent="0.25">
      <c r="A1101">
        <v>230340</v>
      </c>
      <c r="B1101" t="s">
        <v>464</v>
      </c>
      <c r="C1101" t="s">
        <v>462</v>
      </c>
      <c r="D1101" t="s">
        <v>463</v>
      </c>
      <c r="E1101">
        <v>0</v>
      </c>
      <c r="H1101">
        <v>0</v>
      </c>
      <c r="I1101">
        <v>0</v>
      </c>
      <c r="K1101">
        <v>0</v>
      </c>
      <c r="L1101" t="b">
        <v>0</v>
      </c>
      <c r="N1101" t="b">
        <v>0</v>
      </c>
      <c r="O1101" t="b">
        <v>0</v>
      </c>
      <c r="T1101" t="s">
        <v>457</v>
      </c>
    </row>
    <row r="1102" spans="1:20" hidden="1" x14ac:dyDescent="0.25">
      <c r="A1102">
        <v>230341</v>
      </c>
      <c r="B1102" t="s">
        <v>464</v>
      </c>
      <c r="C1102" t="s">
        <v>462</v>
      </c>
      <c r="D1102" t="s">
        <v>110</v>
      </c>
      <c r="E1102">
        <v>2800</v>
      </c>
      <c r="F1102" t="s">
        <v>23</v>
      </c>
      <c r="H1102">
        <v>0</v>
      </c>
      <c r="I1102">
        <v>0</v>
      </c>
      <c r="K1102">
        <v>1</v>
      </c>
      <c r="L1102" t="b">
        <v>0</v>
      </c>
      <c r="N1102" t="b">
        <v>0</v>
      </c>
      <c r="O1102" t="b">
        <v>0</v>
      </c>
      <c r="T1102" t="s">
        <v>457</v>
      </c>
    </row>
    <row r="1103" spans="1:20" hidden="1" x14ac:dyDescent="0.25">
      <c r="A1103">
        <v>230336</v>
      </c>
      <c r="B1103" t="s">
        <v>465</v>
      </c>
      <c r="C1103" t="s">
        <v>462</v>
      </c>
      <c r="D1103" t="s">
        <v>463</v>
      </c>
      <c r="E1103">
        <v>0</v>
      </c>
      <c r="H1103">
        <v>0</v>
      </c>
      <c r="I1103">
        <v>0</v>
      </c>
      <c r="K1103">
        <v>0</v>
      </c>
      <c r="L1103" t="b">
        <v>0</v>
      </c>
      <c r="N1103" t="b">
        <v>0</v>
      </c>
      <c r="O1103" t="b">
        <v>0</v>
      </c>
      <c r="T1103" t="s">
        <v>457</v>
      </c>
    </row>
    <row r="1104" spans="1:20" hidden="1" x14ac:dyDescent="0.25">
      <c r="A1104">
        <v>230337</v>
      </c>
      <c r="B1104" t="s">
        <v>465</v>
      </c>
      <c r="C1104" t="s">
        <v>462</v>
      </c>
      <c r="D1104" t="s">
        <v>110</v>
      </c>
      <c r="E1104">
        <v>2800</v>
      </c>
      <c r="F1104" t="s">
        <v>23</v>
      </c>
      <c r="H1104">
        <v>0</v>
      </c>
      <c r="I1104">
        <v>0</v>
      </c>
      <c r="K1104">
        <v>1</v>
      </c>
      <c r="L1104" t="b">
        <v>0</v>
      </c>
      <c r="N1104" t="b">
        <v>0</v>
      </c>
      <c r="O1104" t="b">
        <v>0</v>
      </c>
      <c r="T1104" t="s">
        <v>457</v>
      </c>
    </row>
    <row r="1105" spans="1:20" hidden="1" x14ac:dyDescent="0.25">
      <c r="A1105">
        <v>230338</v>
      </c>
      <c r="B1105" t="s">
        <v>465</v>
      </c>
      <c r="C1105" t="s">
        <v>466</v>
      </c>
      <c r="D1105" t="s">
        <v>467</v>
      </c>
      <c r="E1105">
        <v>0</v>
      </c>
      <c r="H1105">
        <v>0</v>
      </c>
      <c r="I1105">
        <v>0</v>
      </c>
      <c r="K1105">
        <v>0</v>
      </c>
      <c r="L1105" t="b">
        <v>0</v>
      </c>
      <c r="N1105" t="b">
        <v>0</v>
      </c>
      <c r="O1105" t="b">
        <v>0</v>
      </c>
      <c r="T1105" t="s">
        <v>457</v>
      </c>
    </row>
    <row r="1106" spans="1:20" hidden="1" x14ac:dyDescent="0.25">
      <c r="A1106">
        <v>230339</v>
      </c>
      <c r="B1106" t="s">
        <v>465</v>
      </c>
      <c r="C1106" t="s">
        <v>466</v>
      </c>
      <c r="D1106" t="s">
        <v>466</v>
      </c>
      <c r="E1106">
        <v>2400</v>
      </c>
      <c r="F1106" t="s">
        <v>23</v>
      </c>
      <c r="H1106">
        <v>0</v>
      </c>
      <c r="I1106">
        <v>0</v>
      </c>
      <c r="K1106">
        <v>1</v>
      </c>
      <c r="L1106" t="b">
        <v>0</v>
      </c>
      <c r="N1106" t="b">
        <v>0</v>
      </c>
      <c r="O1106" t="b">
        <v>0</v>
      </c>
      <c r="T1106" t="s">
        <v>457</v>
      </c>
    </row>
    <row r="1107" spans="1:20" hidden="1" x14ac:dyDescent="0.25">
      <c r="A1107">
        <v>181867</v>
      </c>
      <c r="B1107" t="s">
        <v>468</v>
      </c>
      <c r="C1107" t="s">
        <v>47</v>
      </c>
      <c r="D1107" t="s">
        <v>469</v>
      </c>
      <c r="E1107">
        <v>0</v>
      </c>
      <c r="G1107" t="s">
        <v>393</v>
      </c>
      <c r="H1107">
        <v>0</v>
      </c>
      <c r="I1107">
        <v>0</v>
      </c>
      <c r="K1107">
        <v>0</v>
      </c>
      <c r="L1107" t="b">
        <v>0</v>
      </c>
      <c r="N1107" t="b">
        <v>0</v>
      </c>
      <c r="O1107" t="b">
        <v>0</v>
      </c>
      <c r="P1107" t="s">
        <v>470</v>
      </c>
      <c r="T1107" t="s">
        <v>395</v>
      </c>
    </row>
    <row r="1108" spans="1:20" hidden="1" x14ac:dyDescent="0.25">
      <c r="A1108">
        <v>181868</v>
      </c>
      <c r="B1108" t="s">
        <v>468</v>
      </c>
      <c r="C1108" t="s">
        <v>47</v>
      </c>
      <c r="D1108" t="s">
        <v>471</v>
      </c>
      <c r="E1108">
        <v>60</v>
      </c>
      <c r="F1108" t="s">
        <v>23</v>
      </c>
      <c r="G1108" t="s">
        <v>397</v>
      </c>
      <c r="H1108">
        <v>0</v>
      </c>
      <c r="I1108">
        <v>0</v>
      </c>
      <c r="K1108">
        <v>0</v>
      </c>
      <c r="L1108" t="b">
        <v>0</v>
      </c>
      <c r="N1108" t="b">
        <v>0</v>
      </c>
      <c r="O1108" t="b">
        <v>0</v>
      </c>
      <c r="T1108" t="s">
        <v>395</v>
      </c>
    </row>
    <row r="1109" spans="1:20" hidden="1" x14ac:dyDescent="0.25">
      <c r="A1109">
        <v>211073</v>
      </c>
      <c r="B1109" t="s">
        <v>468</v>
      </c>
      <c r="C1109" t="s">
        <v>47</v>
      </c>
      <c r="D1109" t="s">
        <v>472</v>
      </c>
      <c r="E1109">
        <v>40</v>
      </c>
      <c r="F1109" t="s">
        <v>23</v>
      </c>
      <c r="G1109" t="s">
        <v>473</v>
      </c>
      <c r="H1109">
        <v>0</v>
      </c>
      <c r="I1109">
        <v>0</v>
      </c>
      <c r="K1109">
        <v>1</v>
      </c>
      <c r="L1109" t="b">
        <v>0</v>
      </c>
      <c r="N1109" t="b">
        <v>0</v>
      </c>
      <c r="O1109" t="b">
        <v>0</v>
      </c>
      <c r="P1109" t="s">
        <v>474</v>
      </c>
      <c r="T1109" t="s">
        <v>395</v>
      </c>
    </row>
    <row r="1110" spans="1:20" hidden="1" x14ac:dyDescent="0.25">
      <c r="A1110">
        <v>211074</v>
      </c>
      <c r="B1110" t="s">
        <v>468</v>
      </c>
      <c r="C1110" t="s">
        <v>47</v>
      </c>
      <c r="D1110" t="s">
        <v>475</v>
      </c>
      <c r="E1110">
        <v>100</v>
      </c>
      <c r="F1110" t="s">
        <v>23</v>
      </c>
      <c r="G1110" t="s">
        <v>476</v>
      </c>
      <c r="H1110">
        <v>0</v>
      </c>
      <c r="I1110">
        <v>0</v>
      </c>
      <c r="K1110">
        <v>2</v>
      </c>
      <c r="L1110" t="b">
        <v>0</v>
      </c>
      <c r="N1110" t="b">
        <v>0</v>
      </c>
      <c r="O1110" t="b">
        <v>0</v>
      </c>
      <c r="P1110" t="s">
        <v>474</v>
      </c>
      <c r="T1110" t="s">
        <v>395</v>
      </c>
    </row>
    <row r="1111" spans="1:20" hidden="1" x14ac:dyDescent="0.25">
      <c r="A1111">
        <v>181890</v>
      </c>
      <c r="B1111" t="s">
        <v>477</v>
      </c>
      <c r="C1111" t="s">
        <v>391</v>
      </c>
      <c r="D1111" t="s">
        <v>478</v>
      </c>
      <c r="E1111">
        <v>0</v>
      </c>
      <c r="G1111" t="s">
        <v>393</v>
      </c>
      <c r="H1111">
        <v>0</v>
      </c>
      <c r="I1111">
        <v>0</v>
      </c>
      <c r="K1111">
        <v>0</v>
      </c>
      <c r="L1111" t="b">
        <v>0</v>
      </c>
      <c r="N1111" t="b">
        <v>0</v>
      </c>
      <c r="O1111" t="b">
        <v>0</v>
      </c>
      <c r="T1111" t="s">
        <v>395</v>
      </c>
    </row>
    <row r="1112" spans="1:20" hidden="1" x14ac:dyDescent="0.25">
      <c r="A1112">
        <v>181929</v>
      </c>
      <c r="B1112" t="s">
        <v>477</v>
      </c>
      <c r="C1112" t="s">
        <v>391</v>
      </c>
      <c r="D1112" t="s">
        <v>479</v>
      </c>
      <c r="E1112">
        <v>60</v>
      </c>
      <c r="F1112" t="s">
        <v>23</v>
      </c>
      <c r="G1112" t="s">
        <v>397</v>
      </c>
      <c r="H1112">
        <v>0</v>
      </c>
      <c r="I1112">
        <v>0</v>
      </c>
      <c r="K1112">
        <v>0</v>
      </c>
      <c r="L1112" t="b">
        <v>0</v>
      </c>
      <c r="N1112" t="b">
        <v>0</v>
      </c>
      <c r="O1112" t="b">
        <v>0</v>
      </c>
      <c r="T1112" t="s">
        <v>395</v>
      </c>
    </row>
    <row r="1113" spans="1:20" hidden="1" x14ac:dyDescent="0.25">
      <c r="A1113">
        <v>181930</v>
      </c>
      <c r="B1113" t="s">
        <v>477</v>
      </c>
      <c r="C1113" t="s">
        <v>391</v>
      </c>
      <c r="D1113" t="s">
        <v>480</v>
      </c>
      <c r="E1113">
        <v>0</v>
      </c>
      <c r="G1113" t="s">
        <v>481</v>
      </c>
      <c r="H1113">
        <v>0</v>
      </c>
      <c r="I1113">
        <v>0</v>
      </c>
      <c r="K1113">
        <v>0</v>
      </c>
      <c r="L1113" t="b">
        <v>0</v>
      </c>
      <c r="N1113" t="b">
        <v>0</v>
      </c>
      <c r="O1113" t="b">
        <v>0</v>
      </c>
      <c r="T1113" t="s">
        <v>395</v>
      </c>
    </row>
    <row r="1114" spans="1:20" hidden="1" x14ac:dyDescent="0.25">
      <c r="A1114">
        <v>181931</v>
      </c>
      <c r="B1114" t="s">
        <v>477</v>
      </c>
      <c r="C1114" t="s">
        <v>391</v>
      </c>
      <c r="D1114" t="s">
        <v>482</v>
      </c>
      <c r="E1114">
        <v>60</v>
      </c>
      <c r="F1114" t="s">
        <v>23</v>
      </c>
      <c r="G1114" t="s">
        <v>483</v>
      </c>
      <c r="H1114">
        <v>0</v>
      </c>
      <c r="I1114">
        <v>0</v>
      </c>
      <c r="K1114">
        <v>0</v>
      </c>
      <c r="L1114" t="b">
        <v>0</v>
      </c>
      <c r="N1114" t="b">
        <v>0</v>
      </c>
      <c r="O1114" t="b">
        <v>0</v>
      </c>
      <c r="T1114" t="s">
        <v>395</v>
      </c>
    </row>
    <row r="1115" spans="1:20" hidden="1" x14ac:dyDescent="0.25">
      <c r="A1115">
        <v>181964</v>
      </c>
      <c r="B1115" t="s">
        <v>484</v>
      </c>
      <c r="C1115" t="s">
        <v>53</v>
      </c>
      <c r="D1115" t="s">
        <v>383</v>
      </c>
      <c r="E1115">
        <v>120</v>
      </c>
      <c r="F1115" t="s">
        <v>23</v>
      </c>
      <c r="G1115" t="e">
        <f>-LBCNXXS-BKT22TLG-ECP-XX-XXX-X</f>
        <v>#NAME?</v>
      </c>
      <c r="H1115">
        <v>0</v>
      </c>
      <c r="I1115">
        <v>0</v>
      </c>
      <c r="K1115">
        <v>0</v>
      </c>
      <c r="L1115" t="b">
        <v>1</v>
      </c>
      <c r="N1115" t="b">
        <v>0</v>
      </c>
      <c r="O1115" t="b">
        <v>0</v>
      </c>
      <c r="T1115" t="s">
        <v>395</v>
      </c>
    </row>
    <row r="1116" spans="1:20" hidden="1" x14ac:dyDescent="0.25">
      <c r="A1116">
        <v>181965</v>
      </c>
      <c r="B1116" t="s">
        <v>484</v>
      </c>
      <c r="C1116" t="s">
        <v>391</v>
      </c>
      <c r="D1116" t="s">
        <v>478</v>
      </c>
      <c r="E1116">
        <v>0</v>
      </c>
      <c r="G1116" t="s">
        <v>393</v>
      </c>
      <c r="H1116">
        <v>0</v>
      </c>
      <c r="I1116">
        <v>0</v>
      </c>
      <c r="K1116">
        <v>0</v>
      </c>
      <c r="L1116" t="b">
        <v>0</v>
      </c>
      <c r="N1116" t="b">
        <v>0</v>
      </c>
      <c r="O1116" t="b">
        <v>0</v>
      </c>
      <c r="T1116" t="s">
        <v>395</v>
      </c>
    </row>
    <row r="1117" spans="1:20" hidden="1" x14ac:dyDescent="0.25">
      <c r="A1117">
        <v>181966</v>
      </c>
      <c r="B1117" t="s">
        <v>484</v>
      </c>
      <c r="C1117" t="s">
        <v>391</v>
      </c>
      <c r="D1117" t="s">
        <v>479</v>
      </c>
      <c r="E1117">
        <v>60</v>
      </c>
      <c r="F1117" t="s">
        <v>23</v>
      </c>
      <c r="G1117" t="s">
        <v>397</v>
      </c>
      <c r="H1117">
        <v>0</v>
      </c>
      <c r="I1117">
        <v>0</v>
      </c>
      <c r="K1117">
        <v>1</v>
      </c>
      <c r="L1117" t="b">
        <v>0</v>
      </c>
      <c r="N1117" t="b">
        <v>0</v>
      </c>
      <c r="O1117" t="b">
        <v>0</v>
      </c>
      <c r="T1117" t="s">
        <v>395</v>
      </c>
    </row>
    <row r="1118" spans="1:20" hidden="1" x14ac:dyDescent="0.25">
      <c r="A1118">
        <v>181967</v>
      </c>
      <c r="B1118" t="s">
        <v>484</v>
      </c>
      <c r="C1118" t="s">
        <v>391</v>
      </c>
      <c r="D1118" t="s">
        <v>480</v>
      </c>
      <c r="E1118">
        <v>0</v>
      </c>
      <c r="G1118" t="e">
        <f>-LBRVXXS-GTT30TLG-MCS-XX-XXX-X</f>
        <v>#NAME?</v>
      </c>
      <c r="H1118">
        <v>0</v>
      </c>
      <c r="I1118">
        <v>0</v>
      </c>
      <c r="K1118">
        <v>2</v>
      </c>
      <c r="L1118" t="b">
        <v>1</v>
      </c>
      <c r="N1118" t="b">
        <v>0</v>
      </c>
      <c r="O1118" t="b">
        <v>0</v>
      </c>
      <c r="T1118" t="s">
        <v>395</v>
      </c>
    </row>
    <row r="1119" spans="1:20" hidden="1" x14ac:dyDescent="0.25">
      <c r="A1119">
        <v>181968</v>
      </c>
      <c r="B1119" t="s">
        <v>484</v>
      </c>
      <c r="C1119" t="s">
        <v>391</v>
      </c>
      <c r="D1119" t="s">
        <v>482</v>
      </c>
      <c r="E1119">
        <v>60</v>
      </c>
      <c r="F1119" t="s">
        <v>23</v>
      </c>
      <c r="G1119" t="e">
        <f>-LBRVXXS-GTT30TLG-ECP-XX-XXX-X</f>
        <v>#NAME?</v>
      </c>
      <c r="H1119">
        <v>0</v>
      </c>
      <c r="I1119">
        <v>0</v>
      </c>
      <c r="K1119">
        <v>3</v>
      </c>
      <c r="L1119" t="b">
        <v>1</v>
      </c>
      <c r="N1119" t="b">
        <v>0</v>
      </c>
      <c r="O1119" t="b">
        <v>0</v>
      </c>
      <c r="T1119" t="s">
        <v>395</v>
      </c>
    </row>
    <row r="1120" spans="1:20" hidden="1" x14ac:dyDescent="0.25">
      <c r="A1120">
        <v>181969</v>
      </c>
      <c r="B1120" t="s">
        <v>484</v>
      </c>
      <c r="C1120" t="s">
        <v>391</v>
      </c>
      <c r="D1120" t="s">
        <v>485</v>
      </c>
      <c r="E1120">
        <v>80</v>
      </c>
      <c r="F1120" t="s">
        <v>23</v>
      </c>
      <c r="H1120">
        <v>0</v>
      </c>
      <c r="I1120">
        <v>0</v>
      </c>
      <c r="K1120">
        <v>4</v>
      </c>
      <c r="L1120" t="b">
        <v>1</v>
      </c>
      <c r="N1120" t="b">
        <v>0</v>
      </c>
      <c r="O1120" t="b">
        <v>0</v>
      </c>
      <c r="T1120" t="s">
        <v>395</v>
      </c>
    </row>
    <row r="1121" spans="1:20" hidden="1" x14ac:dyDescent="0.25">
      <c r="A1121">
        <v>181970</v>
      </c>
      <c r="B1121" t="s">
        <v>484</v>
      </c>
      <c r="C1121" t="s">
        <v>391</v>
      </c>
      <c r="D1121" t="s">
        <v>486</v>
      </c>
      <c r="E1121">
        <v>140</v>
      </c>
      <c r="F1121" t="s">
        <v>23</v>
      </c>
      <c r="H1121">
        <v>0</v>
      </c>
      <c r="I1121">
        <v>0</v>
      </c>
      <c r="K1121">
        <v>5</v>
      </c>
      <c r="L1121" t="b">
        <v>1</v>
      </c>
      <c r="N1121" t="b">
        <v>0</v>
      </c>
      <c r="O1121" t="b">
        <v>0</v>
      </c>
      <c r="T1121" t="s">
        <v>395</v>
      </c>
    </row>
    <row r="1122" spans="1:20" hidden="1" x14ac:dyDescent="0.25">
      <c r="A1122">
        <v>208739</v>
      </c>
      <c r="B1122" t="s">
        <v>484</v>
      </c>
      <c r="C1122" t="s">
        <v>32</v>
      </c>
      <c r="D1122" t="s">
        <v>487</v>
      </c>
      <c r="E1122">
        <v>76</v>
      </c>
      <c r="F1122" t="s">
        <v>23</v>
      </c>
      <c r="H1122">
        <v>0</v>
      </c>
      <c r="I1122">
        <v>0</v>
      </c>
      <c r="K1122">
        <v>0</v>
      </c>
      <c r="L1122" t="b">
        <v>1</v>
      </c>
      <c r="N1122" t="b">
        <v>0</v>
      </c>
      <c r="O1122" t="b">
        <v>0</v>
      </c>
      <c r="T1122" t="s">
        <v>395</v>
      </c>
    </row>
    <row r="1123" spans="1:20" hidden="1" x14ac:dyDescent="0.25">
      <c r="A1123">
        <v>208740</v>
      </c>
      <c r="B1123" t="s">
        <v>484</v>
      </c>
      <c r="C1123" t="s">
        <v>32</v>
      </c>
      <c r="D1123" t="s">
        <v>488</v>
      </c>
      <c r="E1123">
        <v>94</v>
      </c>
      <c r="F1123" t="s">
        <v>23</v>
      </c>
      <c r="H1123">
        <v>0</v>
      </c>
      <c r="I1123">
        <v>0</v>
      </c>
      <c r="K1123">
        <v>1</v>
      </c>
      <c r="L1123" t="b">
        <v>1</v>
      </c>
      <c r="N1123" t="b">
        <v>0</v>
      </c>
      <c r="O1123" t="b">
        <v>0</v>
      </c>
      <c r="T1123" t="s">
        <v>395</v>
      </c>
    </row>
    <row r="1124" spans="1:20" hidden="1" x14ac:dyDescent="0.25">
      <c r="A1124">
        <v>181971</v>
      </c>
      <c r="B1124" t="s">
        <v>489</v>
      </c>
      <c r="C1124" t="s">
        <v>53</v>
      </c>
      <c r="D1124" t="s">
        <v>490</v>
      </c>
      <c r="E1124">
        <v>0</v>
      </c>
      <c r="G1124" t="e">
        <f>-LBCOXXS-BKT22TLG-MCS-XX-XXX-X</f>
        <v>#NAME?</v>
      </c>
      <c r="H1124">
        <v>0</v>
      </c>
      <c r="I1124">
        <v>0</v>
      </c>
      <c r="K1124">
        <v>0</v>
      </c>
      <c r="L1124" t="b">
        <v>1</v>
      </c>
      <c r="N1124" t="b">
        <v>0</v>
      </c>
      <c r="O1124" t="b">
        <v>0</v>
      </c>
      <c r="T1124" t="s">
        <v>395</v>
      </c>
    </row>
    <row r="1125" spans="1:20" hidden="1" x14ac:dyDescent="0.25">
      <c r="A1125">
        <v>181972</v>
      </c>
      <c r="B1125" t="s">
        <v>489</v>
      </c>
      <c r="C1125" t="s">
        <v>53</v>
      </c>
      <c r="D1125" t="s">
        <v>383</v>
      </c>
      <c r="E1125">
        <v>120</v>
      </c>
      <c r="F1125" t="s">
        <v>23</v>
      </c>
      <c r="G1125" t="e">
        <f>-LBCOXXS-BKT22TLG-ECP-XX-XXX-X</f>
        <v>#NAME?</v>
      </c>
      <c r="H1125">
        <v>0</v>
      </c>
      <c r="I1125">
        <v>0</v>
      </c>
      <c r="K1125">
        <v>0</v>
      </c>
      <c r="L1125" t="b">
        <v>1</v>
      </c>
      <c r="N1125" t="b">
        <v>0</v>
      </c>
      <c r="O1125" t="b">
        <v>0</v>
      </c>
      <c r="T1125" t="s">
        <v>395</v>
      </c>
    </row>
    <row r="1126" spans="1:20" hidden="1" x14ac:dyDescent="0.25">
      <c r="A1126">
        <v>181973</v>
      </c>
      <c r="B1126" t="s">
        <v>489</v>
      </c>
      <c r="C1126" t="s">
        <v>391</v>
      </c>
      <c r="D1126" t="s">
        <v>478</v>
      </c>
      <c r="E1126">
        <v>0</v>
      </c>
      <c r="G1126" t="s">
        <v>393</v>
      </c>
      <c r="H1126">
        <v>0</v>
      </c>
      <c r="I1126">
        <v>0</v>
      </c>
      <c r="K1126">
        <v>0</v>
      </c>
      <c r="L1126" t="b">
        <v>0</v>
      </c>
      <c r="N1126" t="b">
        <v>0</v>
      </c>
      <c r="O1126" t="b">
        <v>0</v>
      </c>
      <c r="P1126" t="s">
        <v>491</v>
      </c>
      <c r="T1126" t="s">
        <v>395</v>
      </c>
    </row>
    <row r="1127" spans="1:20" hidden="1" x14ac:dyDescent="0.25">
      <c r="A1127">
        <v>181974</v>
      </c>
      <c r="B1127" t="s">
        <v>489</v>
      </c>
      <c r="C1127" t="s">
        <v>391</v>
      </c>
      <c r="D1127" t="s">
        <v>479</v>
      </c>
      <c r="E1127">
        <v>60</v>
      </c>
      <c r="F1127" t="s">
        <v>23</v>
      </c>
      <c r="G1127" t="s">
        <v>397</v>
      </c>
      <c r="H1127">
        <v>0</v>
      </c>
      <c r="I1127">
        <v>0</v>
      </c>
      <c r="K1127">
        <v>0</v>
      </c>
      <c r="L1127" t="b">
        <v>0</v>
      </c>
      <c r="N1127" t="b">
        <v>0</v>
      </c>
      <c r="O1127" t="b">
        <v>0</v>
      </c>
      <c r="P1127" t="s">
        <v>491</v>
      </c>
      <c r="T1127" t="s">
        <v>395</v>
      </c>
    </row>
    <row r="1128" spans="1:20" hidden="1" x14ac:dyDescent="0.25">
      <c r="A1128">
        <v>181975</v>
      </c>
      <c r="B1128" t="s">
        <v>489</v>
      </c>
      <c r="C1128" t="s">
        <v>391</v>
      </c>
      <c r="D1128" t="s">
        <v>480</v>
      </c>
      <c r="E1128">
        <v>0</v>
      </c>
      <c r="G1128" t="s">
        <v>481</v>
      </c>
      <c r="H1128">
        <v>0</v>
      </c>
      <c r="I1128">
        <v>0</v>
      </c>
      <c r="K1128">
        <v>0</v>
      </c>
      <c r="L1128" t="b">
        <v>0</v>
      </c>
      <c r="N1128" t="b">
        <v>0</v>
      </c>
      <c r="O1128" t="b">
        <v>0</v>
      </c>
      <c r="P1128" t="s">
        <v>492</v>
      </c>
      <c r="T1128" t="s">
        <v>395</v>
      </c>
    </row>
    <row r="1129" spans="1:20" hidden="1" x14ac:dyDescent="0.25">
      <c r="A1129">
        <v>181976</v>
      </c>
      <c r="B1129" t="s">
        <v>489</v>
      </c>
      <c r="C1129" t="s">
        <v>391</v>
      </c>
      <c r="D1129" t="s">
        <v>482</v>
      </c>
      <c r="E1129">
        <v>60</v>
      </c>
      <c r="F1129" t="s">
        <v>23</v>
      </c>
      <c r="G1129" t="s">
        <v>483</v>
      </c>
      <c r="H1129">
        <v>0</v>
      </c>
      <c r="I1129">
        <v>0</v>
      </c>
      <c r="K1129">
        <v>0</v>
      </c>
      <c r="L1129" t="b">
        <v>0</v>
      </c>
      <c r="N1129" t="b">
        <v>0</v>
      </c>
      <c r="O1129" t="b">
        <v>0</v>
      </c>
      <c r="P1129" t="s">
        <v>492</v>
      </c>
      <c r="T1129" t="s">
        <v>395</v>
      </c>
    </row>
    <row r="1130" spans="1:20" hidden="1" x14ac:dyDescent="0.25">
      <c r="A1130">
        <v>181977</v>
      </c>
      <c r="B1130" t="s">
        <v>489</v>
      </c>
      <c r="C1130" t="s">
        <v>391</v>
      </c>
      <c r="D1130" t="s">
        <v>493</v>
      </c>
      <c r="E1130">
        <v>0</v>
      </c>
      <c r="G1130" t="s">
        <v>494</v>
      </c>
      <c r="H1130">
        <v>0</v>
      </c>
      <c r="I1130">
        <v>0</v>
      </c>
      <c r="K1130">
        <v>0</v>
      </c>
      <c r="L1130" t="b">
        <v>1</v>
      </c>
      <c r="N1130" t="b">
        <v>0</v>
      </c>
      <c r="O1130" t="b">
        <v>0</v>
      </c>
      <c r="P1130" t="s">
        <v>495</v>
      </c>
      <c r="T1130" t="s">
        <v>395</v>
      </c>
    </row>
    <row r="1131" spans="1:20" hidden="1" x14ac:dyDescent="0.25">
      <c r="A1131">
        <v>181978</v>
      </c>
      <c r="B1131" t="s">
        <v>489</v>
      </c>
      <c r="C1131" t="s">
        <v>391</v>
      </c>
      <c r="D1131" t="s">
        <v>496</v>
      </c>
      <c r="E1131">
        <v>60</v>
      </c>
      <c r="F1131" t="s">
        <v>23</v>
      </c>
      <c r="G1131" t="s">
        <v>497</v>
      </c>
      <c r="H1131">
        <v>0</v>
      </c>
      <c r="I1131">
        <v>0</v>
      </c>
      <c r="K1131">
        <v>0</v>
      </c>
      <c r="L1131" t="b">
        <v>1</v>
      </c>
      <c r="N1131" t="b">
        <v>0</v>
      </c>
      <c r="O1131" t="b">
        <v>0</v>
      </c>
      <c r="P1131" t="s">
        <v>495</v>
      </c>
      <c r="T1131" t="s">
        <v>395</v>
      </c>
    </row>
    <row r="1132" spans="1:20" hidden="1" x14ac:dyDescent="0.25">
      <c r="A1132">
        <v>181979</v>
      </c>
      <c r="B1132" t="s">
        <v>489</v>
      </c>
      <c r="C1132" t="s">
        <v>391</v>
      </c>
      <c r="D1132" t="s">
        <v>498</v>
      </c>
      <c r="E1132">
        <v>80</v>
      </c>
      <c r="F1132" t="s">
        <v>23</v>
      </c>
      <c r="G1132" t="s">
        <v>399</v>
      </c>
      <c r="H1132">
        <v>0</v>
      </c>
      <c r="I1132">
        <v>0</v>
      </c>
      <c r="K1132">
        <v>1</v>
      </c>
      <c r="L1132" t="b">
        <v>0</v>
      </c>
      <c r="N1132" t="b">
        <v>0</v>
      </c>
      <c r="O1132" t="b">
        <v>0</v>
      </c>
      <c r="P1132" t="s">
        <v>499</v>
      </c>
      <c r="T1132" t="s">
        <v>395</v>
      </c>
    </row>
    <row r="1133" spans="1:20" hidden="1" x14ac:dyDescent="0.25">
      <c r="A1133">
        <v>181980</v>
      </c>
      <c r="B1133" t="s">
        <v>489</v>
      </c>
      <c r="C1133" t="s">
        <v>391</v>
      </c>
      <c r="D1133" t="s">
        <v>500</v>
      </c>
      <c r="E1133">
        <v>140</v>
      </c>
      <c r="F1133" t="s">
        <v>23</v>
      </c>
      <c r="G1133" t="s">
        <v>501</v>
      </c>
      <c r="H1133">
        <v>0</v>
      </c>
      <c r="I1133">
        <v>0</v>
      </c>
      <c r="K1133">
        <v>1</v>
      </c>
      <c r="L1133" t="b">
        <v>0</v>
      </c>
      <c r="N1133" t="b">
        <v>0</v>
      </c>
      <c r="O1133" t="b">
        <v>0</v>
      </c>
      <c r="P1133" t="s">
        <v>499</v>
      </c>
      <c r="T1133" t="s">
        <v>395</v>
      </c>
    </row>
    <row r="1134" spans="1:20" hidden="1" x14ac:dyDescent="0.25">
      <c r="A1134">
        <v>181981</v>
      </c>
      <c r="B1134" t="s">
        <v>489</v>
      </c>
      <c r="C1134" t="s">
        <v>391</v>
      </c>
      <c r="D1134" t="s">
        <v>502</v>
      </c>
      <c r="E1134">
        <v>80</v>
      </c>
      <c r="F1134" t="s">
        <v>23</v>
      </c>
      <c r="G1134" t="s">
        <v>503</v>
      </c>
      <c r="H1134">
        <v>0</v>
      </c>
      <c r="I1134">
        <v>0</v>
      </c>
      <c r="K1134">
        <v>1</v>
      </c>
      <c r="L1134" t="b">
        <v>0</v>
      </c>
      <c r="N1134" t="b">
        <v>0</v>
      </c>
      <c r="O1134" t="b">
        <v>0</v>
      </c>
      <c r="P1134" t="s">
        <v>504</v>
      </c>
      <c r="T1134" t="s">
        <v>395</v>
      </c>
    </row>
    <row r="1135" spans="1:20" hidden="1" x14ac:dyDescent="0.25">
      <c r="A1135">
        <v>181982</v>
      </c>
      <c r="B1135" t="s">
        <v>489</v>
      </c>
      <c r="C1135" t="s">
        <v>391</v>
      </c>
      <c r="D1135" t="s">
        <v>505</v>
      </c>
      <c r="E1135">
        <v>140</v>
      </c>
      <c r="F1135" t="s">
        <v>23</v>
      </c>
      <c r="G1135" t="s">
        <v>506</v>
      </c>
      <c r="H1135">
        <v>0</v>
      </c>
      <c r="I1135">
        <v>0</v>
      </c>
      <c r="K1135">
        <v>1</v>
      </c>
      <c r="L1135" t="b">
        <v>0</v>
      </c>
      <c r="N1135" t="b">
        <v>0</v>
      </c>
      <c r="O1135" t="b">
        <v>0</v>
      </c>
      <c r="P1135" t="s">
        <v>504</v>
      </c>
      <c r="T1135" t="s">
        <v>395</v>
      </c>
    </row>
    <row r="1136" spans="1:20" hidden="1" x14ac:dyDescent="0.25">
      <c r="A1136">
        <v>181983</v>
      </c>
      <c r="B1136" t="s">
        <v>489</v>
      </c>
      <c r="C1136" t="s">
        <v>391</v>
      </c>
      <c r="D1136" t="s">
        <v>507</v>
      </c>
      <c r="E1136">
        <v>300</v>
      </c>
      <c r="F1136" t="s">
        <v>23</v>
      </c>
      <c r="G1136" t="s">
        <v>508</v>
      </c>
      <c r="H1136">
        <v>0</v>
      </c>
      <c r="I1136">
        <v>0</v>
      </c>
      <c r="K1136">
        <v>2</v>
      </c>
      <c r="L1136" t="b">
        <v>0</v>
      </c>
      <c r="N1136" t="b">
        <v>0</v>
      </c>
      <c r="O1136" t="b">
        <v>0</v>
      </c>
      <c r="P1136" t="s">
        <v>509</v>
      </c>
      <c r="T1136" t="s">
        <v>395</v>
      </c>
    </row>
    <row r="1137" spans="1:20" hidden="1" x14ac:dyDescent="0.25">
      <c r="A1137">
        <v>181984</v>
      </c>
      <c r="B1137" t="s">
        <v>489</v>
      </c>
      <c r="C1137" t="s">
        <v>391</v>
      </c>
      <c r="D1137" t="s">
        <v>510</v>
      </c>
      <c r="E1137">
        <v>320</v>
      </c>
      <c r="F1137" t="s">
        <v>23</v>
      </c>
      <c r="G1137" t="s">
        <v>511</v>
      </c>
      <c r="H1137">
        <v>0</v>
      </c>
      <c r="I1137">
        <v>0</v>
      </c>
      <c r="K1137">
        <v>2</v>
      </c>
      <c r="L1137" t="b">
        <v>0</v>
      </c>
      <c r="N1137" t="b">
        <v>0</v>
      </c>
      <c r="O1137" t="b">
        <v>0</v>
      </c>
      <c r="P1137" t="s">
        <v>509</v>
      </c>
      <c r="T1137" t="s">
        <v>395</v>
      </c>
    </row>
    <row r="1138" spans="1:20" hidden="1" x14ac:dyDescent="0.25">
      <c r="A1138">
        <v>181985</v>
      </c>
      <c r="B1138" t="s">
        <v>489</v>
      </c>
      <c r="C1138" t="s">
        <v>391</v>
      </c>
      <c r="D1138" t="s">
        <v>512</v>
      </c>
      <c r="E1138">
        <v>80</v>
      </c>
      <c r="F1138" t="s">
        <v>23</v>
      </c>
      <c r="G1138" t="s">
        <v>513</v>
      </c>
      <c r="H1138">
        <v>0</v>
      </c>
      <c r="I1138">
        <v>0</v>
      </c>
      <c r="K1138">
        <v>1</v>
      </c>
      <c r="L1138" t="b">
        <v>0</v>
      </c>
      <c r="N1138" t="b">
        <v>0</v>
      </c>
      <c r="O1138" t="b">
        <v>0</v>
      </c>
      <c r="P1138" t="s">
        <v>514</v>
      </c>
      <c r="T1138" t="s">
        <v>395</v>
      </c>
    </row>
    <row r="1139" spans="1:20" hidden="1" x14ac:dyDescent="0.25">
      <c r="A1139">
        <v>181986</v>
      </c>
      <c r="B1139" t="s">
        <v>489</v>
      </c>
      <c r="C1139" t="s">
        <v>391</v>
      </c>
      <c r="D1139" t="s">
        <v>515</v>
      </c>
      <c r="E1139">
        <v>140</v>
      </c>
      <c r="F1139" t="s">
        <v>23</v>
      </c>
      <c r="G1139" t="s">
        <v>516</v>
      </c>
      <c r="H1139">
        <v>0</v>
      </c>
      <c r="I1139">
        <v>0</v>
      </c>
      <c r="K1139">
        <v>1</v>
      </c>
      <c r="L1139" t="b">
        <v>0</v>
      </c>
      <c r="N1139" t="b">
        <v>0</v>
      </c>
      <c r="O1139" t="b">
        <v>0</v>
      </c>
      <c r="P1139" t="s">
        <v>514</v>
      </c>
      <c r="T1139" t="s">
        <v>395</v>
      </c>
    </row>
    <row r="1140" spans="1:20" hidden="1" x14ac:dyDescent="0.25">
      <c r="A1140">
        <v>181987</v>
      </c>
      <c r="B1140" t="s">
        <v>489</v>
      </c>
      <c r="C1140" t="s">
        <v>391</v>
      </c>
      <c r="D1140" t="s">
        <v>517</v>
      </c>
      <c r="E1140">
        <v>300</v>
      </c>
      <c r="F1140" t="s">
        <v>23</v>
      </c>
      <c r="G1140" t="s">
        <v>518</v>
      </c>
      <c r="H1140">
        <v>0</v>
      </c>
      <c r="I1140">
        <v>0</v>
      </c>
      <c r="K1140">
        <v>2</v>
      </c>
      <c r="L1140" t="b">
        <v>0</v>
      </c>
      <c r="N1140" t="b">
        <v>0</v>
      </c>
      <c r="O1140" t="b">
        <v>0</v>
      </c>
      <c r="P1140" t="s">
        <v>519</v>
      </c>
      <c r="T1140" t="s">
        <v>395</v>
      </c>
    </row>
    <row r="1141" spans="1:20" hidden="1" x14ac:dyDescent="0.25">
      <c r="A1141">
        <v>181988</v>
      </c>
      <c r="B1141" t="s">
        <v>489</v>
      </c>
      <c r="C1141" t="s">
        <v>391</v>
      </c>
      <c r="D1141" t="s">
        <v>520</v>
      </c>
      <c r="E1141">
        <v>320</v>
      </c>
      <c r="F1141" t="s">
        <v>23</v>
      </c>
      <c r="G1141" t="s">
        <v>521</v>
      </c>
      <c r="H1141">
        <v>0</v>
      </c>
      <c r="I1141">
        <v>0</v>
      </c>
      <c r="K1141">
        <v>2</v>
      </c>
      <c r="L1141" t="b">
        <v>0</v>
      </c>
      <c r="N1141" t="b">
        <v>0</v>
      </c>
      <c r="O1141" t="b">
        <v>0</v>
      </c>
      <c r="P1141" t="s">
        <v>519</v>
      </c>
      <c r="T1141" t="s">
        <v>395</v>
      </c>
    </row>
    <row r="1142" spans="1:20" hidden="1" x14ac:dyDescent="0.25">
      <c r="A1142">
        <v>181989</v>
      </c>
      <c r="B1142" t="s">
        <v>489</v>
      </c>
      <c r="C1142" t="s">
        <v>391</v>
      </c>
      <c r="D1142" t="s">
        <v>522</v>
      </c>
      <c r="E1142">
        <v>300</v>
      </c>
      <c r="F1142" t="s">
        <v>23</v>
      </c>
      <c r="G1142" t="s">
        <v>523</v>
      </c>
      <c r="H1142">
        <v>0</v>
      </c>
      <c r="I1142">
        <v>0</v>
      </c>
      <c r="K1142">
        <v>2</v>
      </c>
      <c r="L1142" t="b">
        <v>0</v>
      </c>
      <c r="N1142" t="b">
        <v>0</v>
      </c>
      <c r="O1142" t="b">
        <v>0</v>
      </c>
      <c r="P1142" t="s">
        <v>524</v>
      </c>
      <c r="T1142" t="s">
        <v>395</v>
      </c>
    </row>
    <row r="1143" spans="1:20" hidden="1" x14ac:dyDescent="0.25">
      <c r="A1143">
        <v>181990</v>
      </c>
      <c r="B1143" t="s">
        <v>489</v>
      </c>
      <c r="C1143" t="s">
        <v>391</v>
      </c>
      <c r="D1143" t="s">
        <v>525</v>
      </c>
      <c r="E1143">
        <v>320</v>
      </c>
      <c r="F1143" t="s">
        <v>23</v>
      </c>
      <c r="G1143" t="s">
        <v>526</v>
      </c>
      <c r="H1143">
        <v>0</v>
      </c>
      <c r="I1143">
        <v>0</v>
      </c>
      <c r="K1143">
        <v>2</v>
      </c>
      <c r="L1143" t="b">
        <v>0</v>
      </c>
      <c r="N1143" t="b">
        <v>0</v>
      </c>
      <c r="O1143" t="b">
        <v>0</v>
      </c>
      <c r="P1143" t="s">
        <v>524</v>
      </c>
      <c r="T1143" t="s">
        <v>395</v>
      </c>
    </row>
    <row r="1144" spans="1:20" hidden="1" x14ac:dyDescent="0.25">
      <c r="A1144">
        <v>181991</v>
      </c>
      <c r="B1144" t="s">
        <v>527</v>
      </c>
      <c r="C1144" t="s">
        <v>53</v>
      </c>
      <c r="D1144" t="s">
        <v>490</v>
      </c>
      <c r="E1144">
        <v>0</v>
      </c>
      <c r="G1144" t="e">
        <f>-LBCNXXS-BKT22TLG-MCS-XX-XXX-X</f>
        <v>#NAME?</v>
      </c>
      <c r="H1144">
        <v>0</v>
      </c>
      <c r="I1144">
        <v>0</v>
      </c>
      <c r="K1144">
        <v>0</v>
      </c>
      <c r="L1144" t="b">
        <v>1</v>
      </c>
      <c r="N1144" t="b">
        <v>0</v>
      </c>
      <c r="O1144" t="b">
        <v>0</v>
      </c>
      <c r="T1144" t="s">
        <v>395</v>
      </c>
    </row>
    <row r="1145" spans="1:20" hidden="1" x14ac:dyDescent="0.25">
      <c r="A1145">
        <v>181992</v>
      </c>
      <c r="B1145" t="s">
        <v>527</v>
      </c>
      <c r="C1145" t="s">
        <v>53</v>
      </c>
      <c r="D1145" t="s">
        <v>383</v>
      </c>
      <c r="E1145">
        <v>40</v>
      </c>
      <c r="F1145" t="s">
        <v>23</v>
      </c>
      <c r="G1145" t="e">
        <f>-LBCNXXS-BKT22TLG-ECP-XX-XXX-X</f>
        <v>#NAME?</v>
      </c>
      <c r="H1145">
        <v>0</v>
      </c>
      <c r="I1145">
        <v>0</v>
      </c>
      <c r="K1145">
        <v>0</v>
      </c>
      <c r="L1145" t="b">
        <v>1</v>
      </c>
      <c r="N1145" t="b">
        <v>0</v>
      </c>
      <c r="O1145" t="b">
        <v>0</v>
      </c>
      <c r="T1145" t="s">
        <v>395</v>
      </c>
    </row>
    <row r="1146" spans="1:20" hidden="1" x14ac:dyDescent="0.25">
      <c r="A1146">
        <v>181993</v>
      </c>
      <c r="B1146" t="s">
        <v>527</v>
      </c>
      <c r="C1146" t="s">
        <v>391</v>
      </c>
      <c r="D1146" t="s">
        <v>478</v>
      </c>
      <c r="E1146">
        <v>0</v>
      </c>
      <c r="G1146" t="s">
        <v>393</v>
      </c>
      <c r="H1146">
        <v>0</v>
      </c>
      <c r="I1146">
        <v>0</v>
      </c>
      <c r="K1146">
        <v>0</v>
      </c>
      <c r="L1146" t="b">
        <v>1</v>
      </c>
      <c r="N1146" t="b">
        <v>0</v>
      </c>
      <c r="O1146" t="b">
        <v>0</v>
      </c>
      <c r="P1146" t="s">
        <v>528</v>
      </c>
      <c r="T1146" t="s">
        <v>395</v>
      </c>
    </row>
    <row r="1147" spans="1:20" hidden="1" x14ac:dyDescent="0.25">
      <c r="A1147">
        <v>181994</v>
      </c>
      <c r="B1147" t="s">
        <v>527</v>
      </c>
      <c r="C1147" t="s">
        <v>391</v>
      </c>
      <c r="D1147" t="s">
        <v>479</v>
      </c>
      <c r="E1147">
        <v>60</v>
      </c>
      <c r="F1147" t="s">
        <v>23</v>
      </c>
      <c r="G1147" t="s">
        <v>397</v>
      </c>
      <c r="H1147">
        <v>0</v>
      </c>
      <c r="I1147">
        <v>0</v>
      </c>
      <c r="K1147">
        <v>0</v>
      </c>
      <c r="L1147" t="b">
        <v>1</v>
      </c>
      <c r="N1147" t="b">
        <v>0</v>
      </c>
      <c r="O1147" t="b">
        <v>0</v>
      </c>
      <c r="P1147" t="s">
        <v>528</v>
      </c>
      <c r="T1147" t="s">
        <v>395</v>
      </c>
    </row>
    <row r="1148" spans="1:20" hidden="1" x14ac:dyDescent="0.25">
      <c r="A1148">
        <v>181995</v>
      </c>
      <c r="B1148" t="s">
        <v>527</v>
      </c>
      <c r="C1148" t="s">
        <v>391</v>
      </c>
      <c r="D1148" t="s">
        <v>480</v>
      </c>
      <c r="E1148">
        <v>0</v>
      </c>
      <c r="G1148" t="s">
        <v>481</v>
      </c>
      <c r="H1148">
        <v>0</v>
      </c>
      <c r="I1148">
        <v>0</v>
      </c>
      <c r="K1148">
        <v>0</v>
      </c>
      <c r="L1148" t="b">
        <v>1</v>
      </c>
      <c r="N1148" t="b">
        <v>0</v>
      </c>
      <c r="O1148" t="b">
        <v>0</v>
      </c>
      <c r="P1148" t="s">
        <v>529</v>
      </c>
      <c r="T1148" t="s">
        <v>395</v>
      </c>
    </row>
    <row r="1149" spans="1:20" hidden="1" x14ac:dyDescent="0.25">
      <c r="A1149">
        <v>181996</v>
      </c>
      <c r="B1149" t="s">
        <v>527</v>
      </c>
      <c r="C1149" t="s">
        <v>391</v>
      </c>
      <c r="D1149" t="s">
        <v>482</v>
      </c>
      <c r="E1149">
        <v>60</v>
      </c>
      <c r="F1149" t="s">
        <v>23</v>
      </c>
      <c r="G1149" t="s">
        <v>530</v>
      </c>
      <c r="H1149">
        <v>0</v>
      </c>
      <c r="I1149">
        <v>0</v>
      </c>
      <c r="K1149">
        <v>0</v>
      </c>
      <c r="L1149" t="b">
        <v>1</v>
      </c>
      <c r="N1149" t="b">
        <v>0</v>
      </c>
      <c r="O1149" t="b">
        <v>0</v>
      </c>
      <c r="P1149" t="s">
        <v>529</v>
      </c>
      <c r="T1149" t="s">
        <v>395</v>
      </c>
    </row>
    <row r="1150" spans="1:20" hidden="1" x14ac:dyDescent="0.25">
      <c r="A1150">
        <v>181997</v>
      </c>
      <c r="B1150" t="s">
        <v>527</v>
      </c>
      <c r="C1150" t="s">
        <v>391</v>
      </c>
      <c r="D1150" t="s">
        <v>493</v>
      </c>
      <c r="E1150">
        <v>0</v>
      </c>
      <c r="G1150" t="s">
        <v>494</v>
      </c>
      <c r="H1150">
        <v>0</v>
      </c>
      <c r="I1150">
        <v>0</v>
      </c>
      <c r="K1150">
        <v>0</v>
      </c>
      <c r="L1150" t="b">
        <v>1</v>
      </c>
      <c r="N1150" t="b">
        <v>0</v>
      </c>
      <c r="O1150" t="b">
        <v>0</v>
      </c>
      <c r="P1150" t="s">
        <v>531</v>
      </c>
      <c r="T1150" t="s">
        <v>395</v>
      </c>
    </row>
    <row r="1151" spans="1:20" hidden="1" x14ac:dyDescent="0.25">
      <c r="A1151">
        <v>181998</v>
      </c>
      <c r="B1151" t="s">
        <v>527</v>
      </c>
      <c r="C1151" t="s">
        <v>391</v>
      </c>
      <c r="D1151" t="s">
        <v>496</v>
      </c>
      <c r="E1151">
        <v>60</v>
      </c>
      <c r="F1151" t="s">
        <v>23</v>
      </c>
      <c r="G1151" t="s">
        <v>497</v>
      </c>
      <c r="H1151">
        <v>0</v>
      </c>
      <c r="I1151">
        <v>0</v>
      </c>
      <c r="K1151">
        <v>0</v>
      </c>
      <c r="L1151" t="b">
        <v>1</v>
      </c>
      <c r="N1151" t="b">
        <v>0</v>
      </c>
      <c r="O1151" t="b">
        <v>0</v>
      </c>
      <c r="P1151" t="s">
        <v>531</v>
      </c>
      <c r="T1151" t="s">
        <v>395</v>
      </c>
    </row>
    <row r="1152" spans="1:20" hidden="1" x14ac:dyDescent="0.25">
      <c r="A1152">
        <v>181999</v>
      </c>
      <c r="B1152" t="s">
        <v>527</v>
      </c>
      <c r="C1152" t="s">
        <v>391</v>
      </c>
      <c r="D1152" t="s">
        <v>498</v>
      </c>
      <c r="E1152">
        <v>90</v>
      </c>
      <c r="F1152" t="s">
        <v>23</v>
      </c>
      <c r="G1152" t="s">
        <v>399</v>
      </c>
      <c r="H1152">
        <v>0</v>
      </c>
      <c r="I1152">
        <v>0</v>
      </c>
      <c r="K1152">
        <v>1</v>
      </c>
      <c r="L1152" t="b">
        <v>1</v>
      </c>
      <c r="N1152" t="b">
        <v>0</v>
      </c>
      <c r="O1152" t="b">
        <v>0</v>
      </c>
      <c r="P1152" t="s">
        <v>532</v>
      </c>
      <c r="T1152" t="s">
        <v>395</v>
      </c>
    </row>
    <row r="1153" spans="1:20" hidden="1" x14ac:dyDescent="0.25">
      <c r="A1153">
        <v>182000</v>
      </c>
      <c r="B1153" t="s">
        <v>527</v>
      </c>
      <c r="C1153" t="s">
        <v>391</v>
      </c>
      <c r="D1153" t="s">
        <v>500</v>
      </c>
      <c r="E1153">
        <v>150</v>
      </c>
      <c r="F1153" t="s">
        <v>23</v>
      </c>
      <c r="G1153" t="s">
        <v>501</v>
      </c>
      <c r="H1153">
        <v>0</v>
      </c>
      <c r="I1153">
        <v>0</v>
      </c>
      <c r="K1153">
        <v>1</v>
      </c>
      <c r="L1153" t="b">
        <v>1</v>
      </c>
      <c r="N1153" t="b">
        <v>0</v>
      </c>
      <c r="O1153" t="b">
        <v>0</v>
      </c>
      <c r="P1153" t="s">
        <v>532</v>
      </c>
      <c r="T1153" t="s">
        <v>395</v>
      </c>
    </row>
    <row r="1154" spans="1:20" hidden="1" x14ac:dyDescent="0.25">
      <c r="A1154">
        <v>182001</v>
      </c>
      <c r="B1154" t="s">
        <v>527</v>
      </c>
      <c r="C1154" t="s">
        <v>391</v>
      </c>
      <c r="D1154" t="s">
        <v>502</v>
      </c>
      <c r="E1154">
        <v>90</v>
      </c>
      <c r="F1154" t="s">
        <v>23</v>
      </c>
      <c r="G1154" t="s">
        <v>503</v>
      </c>
      <c r="H1154">
        <v>0</v>
      </c>
      <c r="I1154">
        <v>0</v>
      </c>
      <c r="K1154">
        <v>1</v>
      </c>
      <c r="L1154" t="b">
        <v>0</v>
      </c>
      <c r="N1154" t="b">
        <v>0</v>
      </c>
      <c r="O1154" t="b">
        <v>0</v>
      </c>
      <c r="P1154" t="s">
        <v>533</v>
      </c>
      <c r="T1154" t="s">
        <v>395</v>
      </c>
    </row>
    <row r="1155" spans="1:20" hidden="1" x14ac:dyDescent="0.25">
      <c r="A1155">
        <v>182002</v>
      </c>
      <c r="B1155" t="s">
        <v>527</v>
      </c>
      <c r="C1155" t="s">
        <v>391</v>
      </c>
      <c r="D1155" t="s">
        <v>505</v>
      </c>
      <c r="E1155">
        <v>150</v>
      </c>
      <c r="F1155" t="s">
        <v>23</v>
      </c>
      <c r="G1155" t="s">
        <v>506</v>
      </c>
      <c r="H1155">
        <v>0</v>
      </c>
      <c r="I1155">
        <v>0</v>
      </c>
      <c r="K1155">
        <v>1</v>
      </c>
      <c r="L1155" t="b">
        <v>1</v>
      </c>
      <c r="N1155" t="b">
        <v>0</v>
      </c>
      <c r="O1155" t="b">
        <v>0</v>
      </c>
      <c r="P1155" t="s">
        <v>533</v>
      </c>
      <c r="T1155" t="s">
        <v>395</v>
      </c>
    </row>
    <row r="1156" spans="1:20" hidden="1" x14ac:dyDescent="0.25">
      <c r="A1156">
        <v>182003</v>
      </c>
      <c r="B1156" t="s">
        <v>527</v>
      </c>
      <c r="C1156" t="s">
        <v>391</v>
      </c>
      <c r="D1156" t="s">
        <v>534</v>
      </c>
      <c r="E1156">
        <v>220</v>
      </c>
      <c r="F1156" t="s">
        <v>23</v>
      </c>
      <c r="G1156" t="e">
        <f>-LBCOX3G-GNG30TLM-MBP-XX-EXX-X</f>
        <v>#NAME?</v>
      </c>
      <c r="H1156">
        <v>0</v>
      </c>
      <c r="I1156">
        <v>0</v>
      </c>
      <c r="K1156">
        <v>2</v>
      </c>
      <c r="L1156" t="b">
        <v>1</v>
      </c>
      <c r="N1156" t="b">
        <v>0</v>
      </c>
      <c r="O1156" t="b">
        <v>0</v>
      </c>
      <c r="T1156" t="s">
        <v>395</v>
      </c>
    </row>
    <row r="1157" spans="1:20" hidden="1" x14ac:dyDescent="0.25">
      <c r="A1157">
        <v>182004</v>
      </c>
      <c r="B1157" t="s">
        <v>527</v>
      </c>
      <c r="C1157" t="s">
        <v>391</v>
      </c>
      <c r="D1157" t="s">
        <v>535</v>
      </c>
      <c r="E1157">
        <v>280</v>
      </c>
      <c r="F1157" t="s">
        <v>536</v>
      </c>
      <c r="G1157" t="e">
        <f>-LBCOX3G-GNG30TLM-EBP-XX-EXX-X</f>
        <v>#NAME?</v>
      </c>
      <c r="H1157">
        <v>0</v>
      </c>
      <c r="I1157">
        <v>0</v>
      </c>
      <c r="K1157">
        <v>2</v>
      </c>
      <c r="L1157" t="b">
        <v>1</v>
      </c>
      <c r="N1157" t="b">
        <v>0</v>
      </c>
      <c r="O1157" t="b">
        <v>0</v>
      </c>
      <c r="T1157" t="s">
        <v>395</v>
      </c>
    </row>
    <row r="1158" spans="1:20" hidden="1" x14ac:dyDescent="0.25">
      <c r="A1158">
        <v>182005</v>
      </c>
      <c r="B1158" t="s">
        <v>527</v>
      </c>
      <c r="C1158" t="s">
        <v>391</v>
      </c>
      <c r="D1158" t="s">
        <v>512</v>
      </c>
      <c r="E1158">
        <v>90</v>
      </c>
      <c r="F1158" t="s">
        <v>23</v>
      </c>
      <c r="G1158" t="s">
        <v>513</v>
      </c>
      <c r="H1158">
        <v>0</v>
      </c>
      <c r="I1158">
        <v>0</v>
      </c>
      <c r="K1158">
        <v>1</v>
      </c>
      <c r="L1158" t="b">
        <v>1</v>
      </c>
      <c r="N1158" t="b">
        <v>0</v>
      </c>
      <c r="O1158" t="b">
        <v>0</v>
      </c>
      <c r="P1158" t="s">
        <v>537</v>
      </c>
      <c r="T1158" t="s">
        <v>395</v>
      </c>
    </row>
    <row r="1159" spans="1:20" hidden="1" x14ac:dyDescent="0.25">
      <c r="A1159">
        <v>182006</v>
      </c>
      <c r="B1159" t="s">
        <v>527</v>
      </c>
      <c r="C1159" t="s">
        <v>391</v>
      </c>
      <c r="D1159" t="s">
        <v>515</v>
      </c>
      <c r="E1159">
        <v>150</v>
      </c>
      <c r="F1159" t="s">
        <v>23</v>
      </c>
      <c r="G1159" t="s">
        <v>516</v>
      </c>
      <c r="H1159">
        <v>0</v>
      </c>
      <c r="I1159">
        <v>0</v>
      </c>
      <c r="K1159">
        <v>1</v>
      </c>
      <c r="L1159" t="b">
        <v>1</v>
      </c>
      <c r="N1159" t="b">
        <v>0</v>
      </c>
      <c r="O1159" t="b">
        <v>0</v>
      </c>
      <c r="P1159" t="s">
        <v>537</v>
      </c>
      <c r="T1159" t="s">
        <v>395</v>
      </c>
    </row>
    <row r="1160" spans="1:20" hidden="1" x14ac:dyDescent="0.25">
      <c r="A1160">
        <v>182007</v>
      </c>
      <c r="B1160" t="s">
        <v>527</v>
      </c>
      <c r="C1160" t="s">
        <v>391</v>
      </c>
      <c r="D1160" t="s">
        <v>538</v>
      </c>
      <c r="E1160">
        <v>220</v>
      </c>
      <c r="F1160" t="s">
        <v>23</v>
      </c>
      <c r="G1160" t="e">
        <f>-LBCOX3G-BUG30TLM-MBP-XX-EXX-X</f>
        <v>#NAME?</v>
      </c>
      <c r="H1160">
        <v>0</v>
      </c>
      <c r="I1160">
        <v>0</v>
      </c>
      <c r="K1160">
        <v>2</v>
      </c>
      <c r="L1160" t="b">
        <v>1</v>
      </c>
      <c r="N1160" t="b">
        <v>0</v>
      </c>
      <c r="O1160" t="b">
        <v>0</v>
      </c>
      <c r="T1160" t="s">
        <v>395</v>
      </c>
    </row>
    <row r="1161" spans="1:20" hidden="1" x14ac:dyDescent="0.25">
      <c r="A1161">
        <v>182008</v>
      </c>
      <c r="B1161" t="s">
        <v>527</v>
      </c>
      <c r="C1161" t="s">
        <v>391</v>
      </c>
      <c r="D1161" t="s">
        <v>539</v>
      </c>
      <c r="E1161">
        <v>280</v>
      </c>
      <c r="F1161" t="s">
        <v>23</v>
      </c>
      <c r="G1161" t="e">
        <f>-LBCOX3G-BUG30TLM-EBP-XX-EXX-X</f>
        <v>#NAME?</v>
      </c>
      <c r="H1161">
        <v>0</v>
      </c>
      <c r="I1161">
        <v>0</v>
      </c>
      <c r="K1161">
        <v>2</v>
      </c>
      <c r="L1161" t="b">
        <v>1</v>
      </c>
      <c r="N1161" t="b">
        <v>0</v>
      </c>
      <c r="O1161" t="b">
        <v>0</v>
      </c>
      <c r="T1161" t="s">
        <v>395</v>
      </c>
    </row>
    <row r="1162" spans="1:20" hidden="1" x14ac:dyDescent="0.25">
      <c r="A1162">
        <v>182009</v>
      </c>
      <c r="B1162" t="s">
        <v>527</v>
      </c>
      <c r="C1162" t="s">
        <v>391</v>
      </c>
      <c r="D1162" t="s">
        <v>522</v>
      </c>
      <c r="E1162">
        <v>220</v>
      </c>
      <c r="F1162" t="s">
        <v>23</v>
      </c>
      <c r="G1162" t="e">
        <f>-LBCOX3S-BKG30TLG-MCP-XX-XXX-X</f>
        <v>#NAME?</v>
      </c>
      <c r="H1162">
        <v>0</v>
      </c>
      <c r="I1162">
        <v>0</v>
      </c>
      <c r="K1162">
        <v>2</v>
      </c>
      <c r="L1162" t="b">
        <v>1</v>
      </c>
      <c r="N1162" t="b">
        <v>0</v>
      </c>
      <c r="O1162" t="b">
        <v>0</v>
      </c>
      <c r="T1162" t="s">
        <v>395</v>
      </c>
    </row>
    <row r="1163" spans="1:20" hidden="1" x14ac:dyDescent="0.25">
      <c r="A1163">
        <v>182010</v>
      </c>
      <c r="B1163" t="s">
        <v>527</v>
      </c>
      <c r="C1163" t="s">
        <v>391</v>
      </c>
      <c r="D1163" t="s">
        <v>525</v>
      </c>
      <c r="E1163">
        <v>280</v>
      </c>
      <c r="F1163" t="s">
        <v>23</v>
      </c>
      <c r="G1163" t="e">
        <f>-LBCOX3S-BKG30TLG-ECP-XX-XXX-X</f>
        <v>#NAME?</v>
      </c>
      <c r="H1163">
        <v>0</v>
      </c>
      <c r="I1163">
        <v>0</v>
      </c>
      <c r="K1163">
        <v>2</v>
      </c>
      <c r="L1163" t="b">
        <v>1</v>
      </c>
      <c r="N1163" t="b">
        <v>0</v>
      </c>
      <c r="O1163" t="b">
        <v>0</v>
      </c>
      <c r="T1163" t="s">
        <v>395</v>
      </c>
    </row>
    <row r="1164" spans="1:20" hidden="1" x14ac:dyDescent="0.25">
      <c r="A1164">
        <v>182013</v>
      </c>
      <c r="B1164" t="s">
        <v>540</v>
      </c>
      <c r="C1164" t="s">
        <v>391</v>
      </c>
      <c r="D1164" t="s">
        <v>478</v>
      </c>
      <c r="E1164">
        <v>0</v>
      </c>
      <c r="G1164" t="s">
        <v>393</v>
      </c>
      <c r="H1164">
        <v>0</v>
      </c>
      <c r="I1164">
        <v>0</v>
      </c>
      <c r="K1164">
        <v>0</v>
      </c>
      <c r="L1164" t="b">
        <v>1</v>
      </c>
      <c r="N1164" t="b">
        <v>0</v>
      </c>
      <c r="O1164" t="b">
        <v>0</v>
      </c>
      <c r="P1164" t="s">
        <v>541</v>
      </c>
      <c r="T1164" t="s">
        <v>395</v>
      </c>
    </row>
    <row r="1165" spans="1:20" hidden="1" x14ac:dyDescent="0.25">
      <c r="A1165">
        <v>182014</v>
      </c>
      <c r="B1165" t="s">
        <v>540</v>
      </c>
      <c r="C1165" t="s">
        <v>391</v>
      </c>
      <c r="D1165" t="s">
        <v>542</v>
      </c>
      <c r="E1165">
        <v>-30</v>
      </c>
      <c r="F1165" t="s">
        <v>23</v>
      </c>
      <c r="G1165" t="s">
        <v>397</v>
      </c>
      <c r="H1165">
        <v>0</v>
      </c>
      <c r="I1165">
        <v>0</v>
      </c>
      <c r="K1165">
        <v>0</v>
      </c>
      <c r="L1165" t="b">
        <v>1</v>
      </c>
      <c r="N1165" t="b">
        <v>0</v>
      </c>
      <c r="O1165" t="b">
        <v>0</v>
      </c>
      <c r="P1165" t="s">
        <v>541</v>
      </c>
      <c r="T1165" t="s">
        <v>395</v>
      </c>
    </row>
    <row r="1166" spans="1:20" hidden="1" x14ac:dyDescent="0.25">
      <c r="A1166">
        <v>182015</v>
      </c>
      <c r="B1166" t="s">
        <v>540</v>
      </c>
      <c r="C1166" t="s">
        <v>391</v>
      </c>
      <c r="D1166" t="s">
        <v>480</v>
      </c>
      <c r="E1166">
        <v>0</v>
      </c>
      <c r="G1166" t="s">
        <v>481</v>
      </c>
      <c r="H1166">
        <v>0</v>
      </c>
      <c r="I1166">
        <v>0</v>
      </c>
      <c r="K1166">
        <v>0</v>
      </c>
      <c r="L1166" t="b">
        <v>1</v>
      </c>
      <c r="N1166" t="b">
        <v>0</v>
      </c>
      <c r="O1166" t="b">
        <v>0</v>
      </c>
      <c r="P1166" t="s">
        <v>543</v>
      </c>
      <c r="T1166" t="s">
        <v>395</v>
      </c>
    </row>
    <row r="1167" spans="1:20" hidden="1" x14ac:dyDescent="0.25">
      <c r="A1167">
        <v>182016</v>
      </c>
      <c r="B1167" t="s">
        <v>540</v>
      </c>
      <c r="C1167" t="s">
        <v>391</v>
      </c>
      <c r="D1167" t="s">
        <v>544</v>
      </c>
      <c r="E1167">
        <v>-30</v>
      </c>
      <c r="F1167" t="s">
        <v>23</v>
      </c>
      <c r="G1167" t="s">
        <v>530</v>
      </c>
      <c r="H1167">
        <v>0</v>
      </c>
      <c r="I1167">
        <v>0</v>
      </c>
      <c r="K1167">
        <v>0</v>
      </c>
      <c r="L1167" t="b">
        <v>1</v>
      </c>
      <c r="N1167" t="b">
        <v>0</v>
      </c>
      <c r="O1167" t="b">
        <v>0</v>
      </c>
      <c r="P1167" t="s">
        <v>543</v>
      </c>
      <c r="T1167" t="s">
        <v>395</v>
      </c>
    </row>
    <row r="1168" spans="1:20" hidden="1" x14ac:dyDescent="0.25">
      <c r="A1168">
        <v>182017</v>
      </c>
      <c r="B1168" t="s">
        <v>540</v>
      </c>
      <c r="C1168" t="s">
        <v>391</v>
      </c>
      <c r="D1168" t="s">
        <v>493</v>
      </c>
      <c r="E1168">
        <v>0</v>
      </c>
      <c r="G1168" t="s">
        <v>494</v>
      </c>
      <c r="H1168">
        <v>0</v>
      </c>
      <c r="I1168">
        <v>0</v>
      </c>
      <c r="K1168">
        <v>0</v>
      </c>
      <c r="L1168" t="b">
        <v>1</v>
      </c>
      <c r="N1168" t="b">
        <v>0</v>
      </c>
      <c r="O1168" t="b">
        <v>0</v>
      </c>
      <c r="P1168" t="s">
        <v>545</v>
      </c>
      <c r="T1168" t="s">
        <v>395</v>
      </c>
    </row>
    <row r="1169" spans="1:20" hidden="1" x14ac:dyDescent="0.25">
      <c r="A1169">
        <v>182018</v>
      </c>
      <c r="B1169" t="s">
        <v>540</v>
      </c>
      <c r="C1169" t="s">
        <v>391</v>
      </c>
      <c r="D1169" t="s">
        <v>496</v>
      </c>
      <c r="E1169">
        <v>70</v>
      </c>
      <c r="F1169" t="s">
        <v>23</v>
      </c>
      <c r="G1169" t="s">
        <v>497</v>
      </c>
      <c r="H1169">
        <v>0</v>
      </c>
      <c r="I1169">
        <v>0</v>
      </c>
      <c r="K1169">
        <v>0</v>
      </c>
      <c r="L1169" t="b">
        <v>1</v>
      </c>
      <c r="N1169" t="b">
        <v>0</v>
      </c>
      <c r="O1169" t="b">
        <v>0</v>
      </c>
      <c r="P1169" t="s">
        <v>545</v>
      </c>
      <c r="T1169" t="s">
        <v>395</v>
      </c>
    </row>
    <row r="1170" spans="1:20" hidden="1" x14ac:dyDescent="0.25">
      <c r="A1170">
        <v>182019</v>
      </c>
      <c r="B1170" t="s">
        <v>540</v>
      </c>
      <c r="C1170" t="s">
        <v>391</v>
      </c>
      <c r="D1170" t="s">
        <v>498</v>
      </c>
      <c r="E1170">
        <v>110</v>
      </c>
      <c r="F1170" t="s">
        <v>23</v>
      </c>
      <c r="G1170" t="s">
        <v>399</v>
      </c>
      <c r="H1170">
        <v>0</v>
      </c>
      <c r="I1170">
        <v>0</v>
      </c>
      <c r="K1170">
        <v>1</v>
      </c>
      <c r="L1170" t="b">
        <v>1</v>
      </c>
      <c r="N1170" t="b">
        <v>0</v>
      </c>
      <c r="O1170" t="b">
        <v>0</v>
      </c>
      <c r="P1170" t="s">
        <v>546</v>
      </c>
      <c r="T1170" t="s">
        <v>395</v>
      </c>
    </row>
    <row r="1171" spans="1:20" hidden="1" x14ac:dyDescent="0.25">
      <c r="A1171">
        <v>182020</v>
      </c>
      <c r="B1171" t="s">
        <v>540</v>
      </c>
      <c r="C1171" t="s">
        <v>391</v>
      </c>
      <c r="D1171" t="s">
        <v>500</v>
      </c>
      <c r="E1171">
        <v>150</v>
      </c>
      <c r="F1171" t="s">
        <v>23</v>
      </c>
      <c r="G1171" t="s">
        <v>501</v>
      </c>
      <c r="H1171">
        <v>0</v>
      </c>
      <c r="I1171">
        <v>0</v>
      </c>
      <c r="K1171">
        <v>1</v>
      </c>
      <c r="L1171" t="b">
        <v>1</v>
      </c>
      <c r="N1171" t="b">
        <v>0</v>
      </c>
      <c r="O1171" t="b">
        <v>0</v>
      </c>
      <c r="T1171" t="s">
        <v>395</v>
      </c>
    </row>
    <row r="1172" spans="1:20" hidden="1" x14ac:dyDescent="0.25">
      <c r="A1172">
        <v>182021</v>
      </c>
      <c r="B1172" t="s">
        <v>540</v>
      </c>
      <c r="C1172" t="s">
        <v>391</v>
      </c>
      <c r="D1172" t="s">
        <v>502</v>
      </c>
      <c r="E1172">
        <v>110</v>
      </c>
      <c r="F1172" t="s">
        <v>23</v>
      </c>
      <c r="G1172" t="s">
        <v>503</v>
      </c>
      <c r="H1172">
        <v>0</v>
      </c>
      <c r="I1172">
        <v>0</v>
      </c>
      <c r="K1172">
        <v>1</v>
      </c>
      <c r="L1172" t="b">
        <v>1</v>
      </c>
      <c r="N1172" t="b">
        <v>0</v>
      </c>
      <c r="O1172" t="b">
        <v>0</v>
      </c>
      <c r="P1172" t="s">
        <v>547</v>
      </c>
      <c r="T1172" t="s">
        <v>395</v>
      </c>
    </row>
    <row r="1173" spans="1:20" hidden="1" x14ac:dyDescent="0.25">
      <c r="A1173">
        <v>182022</v>
      </c>
      <c r="B1173" t="s">
        <v>540</v>
      </c>
      <c r="C1173" t="s">
        <v>391</v>
      </c>
      <c r="D1173" t="s">
        <v>505</v>
      </c>
      <c r="E1173">
        <v>150</v>
      </c>
      <c r="F1173" t="s">
        <v>23</v>
      </c>
      <c r="G1173" t="s">
        <v>506</v>
      </c>
      <c r="H1173">
        <v>0</v>
      </c>
      <c r="I1173">
        <v>0</v>
      </c>
      <c r="K1173">
        <v>1</v>
      </c>
      <c r="L1173" t="b">
        <v>1</v>
      </c>
      <c r="N1173" t="b">
        <v>0</v>
      </c>
      <c r="O1173" t="b">
        <v>0</v>
      </c>
      <c r="P1173" t="s">
        <v>547</v>
      </c>
      <c r="T1173" t="s">
        <v>395</v>
      </c>
    </row>
    <row r="1174" spans="1:20" hidden="1" x14ac:dyDescent="0.25">
      <c r="A1174">
        <v>182023</v>
      </c>
      <c r="B1174" t="s">
        <v>540</v>
      </c>
      <c r="C1174" t="s">
        <v>391</v>
      </c>
      <c r="D1174" t="s">
        <v>507</v>
      </c>
      <c r="E1174">
        <v>260</v>
      </c>
      <c r="F1174" t="s">
        <v>23</v>
      </c>
      <c r="G1174" t="s">
        <v>508</v>
      </c>
      <c r="H1174">
        <v>0</v>
      </c>
      <c r="I1174">
        <v>0</v>
      </c>
      <c r="K1174">
        <v>2</v>
      </c>
      <c r="L1174" t="b">
        <v>1</v>
      </c>
      <c r="N1174" t="b">
        <v>0</v>
      </c>
      <c r="O1174" t="b">
        <v>0</v>
      </c>
      <c r="P1174" t="s">
        <v>548</v>
      </c>
      <c r="T1174" t="s">
        <v>395</v>
      </c>
    </row>
    <row r="1175" spans="1:20" hidden="1" x14ac:dyDescent="0.25">
      <c r="A1175">
        <v>182024</v>
      </c>
      <c r="B1175" t="s">
        <v>540</v>
      </c>
      <c r="C1175" t="s">
        <v>391</v>
      </c>
      <c r="D1175" t="s">
        <v>510</v>
      </c>
      <c r="E1175">
        <v>330</v>
      </c>
      <c r="F1175" t="s">
        <v>536</v>
      </c>
      <c r="G1175" t="s">
        <v>511</v>
      </c>
      <c r="H1175">
        <v>0</v>
      </c>
      <c r="I1175">
        <v>0</v>
      </c>
      <c r="K1175">
        <v>2</v>
      </c>
      <c r="L1175" t="b">
        <v>1</v>
      </c>
      <c r="N1175" t="b">
        <v>0</v>
      </c>
      <c r="O1175" t="b">
        <v>0</v>
      </c>
      <c r="P1175" t="s">
        <v>548</v>
      </c>
      <c r="T1175" t="s">
        <v>395</v>
      </c>
    </row>
    <row r="1176" spans="1:20" hidden="1" x14ac:dyDescent="0.25">
      <c r="A1176">
        <v>182025</v>
      </c>
      <c r="B1176" t="s">
        <v>540</v>
      </c>
      <c r="C1176" t="s">
        <v>391</v>
      </c>
      <c r="D1176" t="s">
        <v>512</v>
      </c>
      <c r="E1176">
        <v>110</v>
      </c>
      <c r="F1176" t="s">
        <v>23</v>
      </c>
      <c r="G1176" t="s">
        <v>513</v>
      </c>
      <c r="H1176">
        <v>0</v>
      </c>
      <c r="I1176">
        <v>0</v>
      </c>
      <c r="K1176">
        <v>1</v>
      </c>
      <c r="L1176" t="b">
        <v>1</v>
      </c>
      <c r="N1176" t="b">
        <v>0</v>
      </c>
      <c r="O1176" t="b">
        <v>0</v>
      </c>
      <c r="P1176" t="s">
        <v>549</v>
      </c>
      <c r="T1176" t="s">
        <v>395</v>
      </c>
    </row>
    <row r="1177" spans="1:20" hidden="1" x14ac:dyDescent="0.25">
      <c r="A1177">
        <v>182026</v>
      </c>
      <c r="B1177" t="s">
        <v>540</v>
      </c>
      <c r="C1177" t="s">
        <v>391</v>
      </c>
      <c r="D1177" t="s">
        <v>515</v>
      </c>
      <c r="E1177">
        <v>150</v>
      </c>
      <c r="F1177" t="s">
        <v>23</v>
      </c>
      <c r="G1177" t="s">
        <v>516</v>
      </c>
      <c r="H1177">
        <v>0</v>
      </c>
      <c r="I1177">
        <v>0</v>
      </c>
      <c r="K1177">
        <v>1</v>
      </c>
      <c r="L1177" t="b">
        <v>1</v>
      </c>
      <c r="N1177" t="b">
        <v>0</v>
      </c>
      <c r="O1177" t="b">
        <v>0</v>
      </c>
      <c r="P1177" t="s">
        <v>549</v>
      </c>
      <c r="T1177" t="s">
        <v>395</v>
      </c>
    </row>
    <row r="1178" spans="1:20" hidden="1" x14ac:dyDescent="0.25">
      <c r="A1178">
        <v>182027</v>
      </c>
      <c r="B1178" t="s">
        <v>540</v>
      </c>
      <c r="C1178" t="s">
        <v>391</v>
      </c>
      <c r="D1178" t="s">
        <v>517</v>
      </c>
      <c r="E1178">
        <v>260</v>
      </c>
      <c r="F1178" t="s">
        <v>23</v>
      </c>
      <c r="G1178" t="s">
        <v>518</v>
      </c>
      <c r="H1178">
        <v>0</v>
      </c>
      <c r="I1178">
        <v>0</v>
      </c>
      <c r="K1178">
        <v>2</v>
      </c>
      <c r="L1178" t="b">
        <v>1</v>
      </c>
      <c r="N1178" t="b">
        <v>0</v>
      </c>
      <c r="O1178" t="b">
        <v>0</v>
      </c>
      <c r="P1178" t="s">
        <v>550</v>
      </c>
      <c r="T1178" t="s">
        <v>395</v>
      </c>
    </row>
    <row r="1179" spans="1:20" hidden="1" x14ac:dyDescent="0.25">
      <c r="A1179">
        <v>182028</v>
      </c>
      <c r="B1179" t="s">
        <v>540</v>
      </c>
      <c r="C1179" t="s">
        <v>391</v>
      </c>
      <c r="D1179" t="s">
        <v>520</v>
      </c>
      <c r="E1179">
        <v>330</v>
      </c>
      <c r="F1179" t="s">
        <v>23</v>
      </c>
      <c r="G1179" t="s">
        <v>521</v>
      </c>
      <c r="H1179">
        <v>0</v>
      </c>
      <c r="I1179">
        <v>0</v>
      </c>
      <c r="K1179">
        <v>2</v>
      </c>
      <c r="L1179" t="b">
        <v>1</v>
      </c>
      <c r="N1179" t="b">
        <v>0</v>
      </c>
      <c r="O1179" t="b">
        <v>0</v>
      </c>
      <c r="P1179" t="s">
        <v>550</v>
      </c>
      <c r="T1179" t="s">
        <v>395</v>
      </c>
    </row>
    <row r="1180" spans="1:20" hidden="1" x14ac:dyDescent="0.25">
      <c r="A1180">
        <v>182029</v>
      </c>
      <c r="B1180" t="s">
        <v>540</v>
      </c>
      <c r="C1180" t="s">
        <v>391</v>
      </c>
      <c r="D1180" t="s">
        <v>551</v>
      </c>
      <c r="E1180">
        <v>260</v>
      </c>
      <c r="F1180" t="s">
        <v>23</v>
      </c>
      <c r="G1180" t="s">
        <v>523</v>
      </c>
      <c r="H1180">
        <v>0</v>
      </c>
      <c r="I1180">
        <v>0</v>
      </c>
      <c r="K1180">
        <v>2</v>
      </c>
      <c r="L1180" t="b">
        <v>1</v>
      </c>
      <c r="N1180" t="b">
        <v>0</v>
      </c>
      <c r="O1180" t="b">
        <v>0</v>
      </c>
      <c r="P1180" t="s">
        <v>552</v>
      </c>
      <c r="T1180" t="s">
        <v>395</v>
      </c>
    </row>
    <row r="1181" spans="1:20" hidden="1" x14ac:dyDescent="0.25">
      <c r="A1181">
        <v>182030</v>
      </c>
      <c r="B1181" t="s">
        <v>540</v>
      </c>
      <c r="C1181" t="s">
        <v>391</v>
      </c>
      <c r="D1181" t="s">
        <v>553</v>
      </c>
      <c r="E1181">
        <v>330</v>
      </c>
      <c r="F1181" t="s">
        <v>23</v>
      </c>
      <c r="G1181" t="s">
        <v>554</v>
      </c>
      <c r="H1181">
        <v>0</v>
      </c>
      <c r="I1181">
        <v>0</v>
      </c>
      <c r="K1181">
        <v>2</v>
      </c>
      <c r="L1181" t="b">
        <v>0</v>
      </c>
      <c r="N1181" t="b">
        <v>0</v>
      </c>
      <c r="O1181" t="b">
        <v>0</v>
      </c>
      <c r="P1181" t="s">
        <v>552</v>
      </c>
      <c r="T1181" t="s">
        <v>395</v>
      </c>
    </row>
    <row r="1182" spans="1:20" hidden="1" x14ac:dyDescent="0.25">
      <c r="A1182">
        <v>182037</v>
      </c>
      <c r="B1182" t="s">
        <v>540</v>
      </c>
      <c r="C1182" t="s">
        <v>391</v>
      </c>
      <c r="D1182" t="s">
        <v>555</v>
      </c>
      <c r="E1182">
        <v>260</v>
      </c>
      <c r="F1182" t="s">
        <v>23</v>
      </c>
      <c r="G1182" t="s">
        <v>556</v>
      </c>
      <c r="H1182">
        <v>0</v>
      </c>
      <c r="I1182">
        <v>0</v>
      </c>
      <c r="K1182">
        <v>2</v>
      </c>
      <c r="L1182" t="b">
        <v>1</v>
      </c>
      <c r="N1182" t="b">
        <v>0</v>
      </c>
      <c r="O1182" t="b">
        <v>0</v>
      </c>
      <c r="P1182" t="s">
        <v>557</v>
      </c>
      <c r="T1182" t="s">
        <v>395</v>
      </c>
    </row>
    <row r="1183" spans="1:20" hidden="1" x14ac:dyDescent="0.25">
      <c r="A1183">
        <v>182038</v>
      </c>
      <c r="B1183" t="s">
        <v>540</v>
      </c>
      <c r="C1183" t="s">
        <v>391</v>
      </c>
      <c r="D1183" t="s">
        <v>558</v>
      </c>
      <c r="E1183">
        <v>330</v>
      </c>
      <c r="F1183" t="s">
        <v>23</v>
      </c>
      <c r="G1183" t="s">
        <v>559</v>
      </c>
      <c r="H1183">
        <v>0</v>
      </c>
      <c r="I1183">
        <v>0</v>
      </c>
      <c r="K1183">
        <v>2</v>
      </c>
      <c r="L1183" t="b">
        <v>1</v>
      </c>
      <c r="N1183" t="b">
        <v>0</v>
      </c>
      <c r="O1183" t="b">
        <v>0</v>
      </c>
      <c r="P1183" t="s">
        <v>557</v>
      </c>
      <c r="T1183" t="s">
        <v>395</v>
      </c>
    </row>
    <row r="1184" spans="1:20" hidden="1" x14ac:dyDescent="0.25">
      <c r="A1184">
        <v>182039</v>
      </c>
      <c r="B1184" t="s">
        <v>540</v>
      </c>
      <c r="C1184" t="s">
        <v>391</v>
      </c>
      <c r="D1184" t="s">
        <v>560</v>
      </c>
      <c r="E1184">
        <v>110</v>
      </c>
      <c r="F1184" t="s">
        <v>23</v>
      </c>
      <c r="G1184" t="s">
        <v>561</v>
      </c>
      <c r="H1184">
        <v>0</v>
      </c>
      <c r="I1184">
        <v>0</v>
      </c>
      <c r="K1184">
        <v>1</v>
      </c>
      <c r="L1184" t="b">
        <v>1</v>
      </c>
      <c r="N1184" t="b">
        <v>0</v>
      </c>
      <c r="O1184" t="b">
        <v>0</v>
      </c>
      <c r="P1184" t="s">
        <v>562</v>
      </c>
      <c r="T1184" t="s">
        <v>395</v>
      </c>
    </row>
    <row r="1185" spans="1:20" hidden="1" x14ac:dyDescent="0.25">
      <c r="A1185">
        <v>182040</v>
      </c>
      <c r="B1185" t="s">
        <v>540</v>
      </c>
      <c r="C1185" t="s">
        <v>391</v>
      </c>
      <c r="D1185" t="s">
        <v>563</v>
      </c>
      <c r="E1185">
        <v>150</v>
      </c>
      <c r="F1185" t="s">
        <v>23</v>
      </c>
      <c r="G1185" t="s">
        <v>564</v>
      </c>
      <c r="H1185">
        <v>0</v>
      </c>
      <c r="I1185">
        <v>0</v>
      </c>
      <c r="K1185">
        <v>1</v>
      </c>
      <c r="L1185" t="b">
        <v>1</v>
      </c>
      <c r="N1185" t="b">
        <v>0</v>
      </c>
      <c r="O1185" t="b">
        <v>0</v>
      </c>
      <c r="P1185" t="s">
        <v>562</v>
      </c>
      <c r="T1185" t="s">
        <v>395</v>
      </c>
    </row>
    <row r="1186" spans="1:20" hidden="1" x14ac:dyDescent="0.25">
      <c r="A1186">
        <v>182041</v>
      </c>
      <c r="B1186" t="s">
        <v>540</v>
      </c>
      <c r="C1186" t="s">
        <v>391</v>
      </c>
      <c r="D1186" t="s">
        <v>565</v>
      </c>
      <c r="E1186">
        <v>110</v>
      </c>
      <c r="F1186" t="s">
        <v>23</v>
      </c>
      <c r="G1186" t="s">
        <v>403</v>
      </c>
      <c r="H1186">
        <v>0</v>
      </c>
      <c r="I1186">
        <v>0</v>
      </c>
      <c r="K1186">
        <v>1</v>
      </c>
      <c r="L1186" t="b">
        <v>1</v>
      </c>
      <c r="N1186" t="b">
        <v>0</v>
      </c>
      <c r="O1186" t="b">
        <v>0</v>
      </c>
      <c r="P1186" t="s">
        <v>566</v>
      </c>
      <c r="T1186" t="s">
        <v>395</v>
      </c>
    </row>
    <row r="1187" spans="1:20" hidden="1" x14ac:dyDescent="0.25">
      <c r="A1187">
        <v>182042</v>
      </c>
      <c r="B1187" t="s">
        <v>540</v>
      </c>
      <c r="C1187" t="s">
        <v>391</v>
      </c>
      <c r="D1187" t="s">
        <v>567</v>
      </c>
      <c r="E1187">
        <v>150</v>
      </c>
      <c r="F1187" t="s">
        <v>23</v>
      </c>
      <c r="G1187" t="s">
        <v>568</v>
      </c>
      <c r="H1187">
        <v>0</v>
      </c>
      <c r="I1187">
        <v>0</v>
      </c>
      <c r="K1187">
        <v>1</v>
      </c>
      <c r="L1187" t="b">
        <v>1</v>
      </c>
      <c r="N1187" t="b">
        <v>0</v>
      </c>
      <c r="O1187" t="b">
        <v>0</v>
      </c>
      <c r="P1187" t="s">
        <v>566</v>
      </c>
      <c r="T1187" t="s">
        <v>395</v>
      </c>
    </row>
    <row r="1188" spans="1:20" hidden="1" x14ac:dyDescent="0.25">
      <c r="A1188">
        <v>222457</v>
      </c>
      <c r="B1188" t="s">
        <v>569</v>
      </c>
      <c r="C1188" t="s">
        <v>391</v>
      </c>
      <c r="D1188" t="s">
        <v>392</v>
      </c>
      <c r="E1188">
        <v>0</v>
      </c>
      <c r="H1188">
        <v>0</v>
      </c>
      <c r="I1188">
        <v>0</v>
      </c>
      <c r="K1188">
        <v>0</v>
      </c>
      <c r="L1188" t="b">
        <v>0</v>
      </c>
      <c r="N1188" t="b">
        <v>0</v>
      </c>
      <c r="O1188" t="b">
        <v>0</v>
      </c>
      <c r="T1188" t="s">
        <v>395</v>
      </c>
    </row>
    <row r="1189" spans="1:20" hidden="1" x14ac:dyDescent="0.25">
      <c r="A1189">
        <v>182105</v>
      </c>
      <c r="B1189" t="s">
        <v>570</v>
      </c>
      <c r="C1189" t="s">
        <v>391</v>
      </c>
      <c r="D1189" t="s">
        <v>571</v>
      </c>
      <c r="E1189">
        <v>0</v>
      </c>
      <c r="G1189" t="s">
        <v>393</v>
      </c>
      <c r="H1189">
        <v>0</v>
      </c>
      <c r="I1189">
        <v>0</v>
      </c>
      <c r="K1189">
        <v>0</v>
      </c>
      <c r="L1189" t="b">
        <v>1</v>
      </c>
      <c r="N1189" t="b">
        <v>0</v>
      </c>
      <c r="O1189" t="b">
        <v>0</v>
      </c>
      <c r="P1189" t="s">
        <v>572</v>
      </c>
      <c r="T1189" t="s">
        <v>395</v>
      </c>
    </row>
    <row r="1190" spans="1:20" hidden="1" x14ac:dyDescent="0.25">
      <c r="A1190">
        <v>182106</v>
      </c>
      <c r="B1190" t="s">
        <v>570</v>
      </c>
      <c r="C1190" t="s">
        <v>391</v>
      </c>
      <c r="D1190" t="s">
        <v>573</v>
      </c>
      <c r="E1190">
        <v>70</v>
      </c>
      <c r="F1190" t="s">
        <v>23</v>
      </c>
      <c r="G1190" t="s">
        <v>574</v>
      </c>
      <c r="H1190">
        <v>0</v>
      </c>
      <c r="I1190">
        <v>0</v>
      </c>
      <c r="K1190">
        <v>1</v>
      </c>
      <c r="L1190" t="b">
        <v>1</v>
      </c>
      <c r="N1190" t="b">
        <v>0</v>
      </c>
      <c r="O1190" t="b">
        <v>0</v>
      </c>
      <c r="P1190" t="s">
        <v>572</v>
      </c>
      <c r="T1190" t="s">
        <v>395</v>
      </c>
    </row>
    <row r="1191" spans="1:20" hidden="1" x14ac:dyDescent="0.25">
      <c r="A1191">
        <v>182107</v>
      </c>
      <c r="B1191" t="s">
        <v>570</v>
      </c>
      <c r="C1191" t="s">
        <v>391</v>
      </c>
      <c r="D1191" t="s">
        <v>575</v>
      </c>
      <c r="E1191">
        <v>0</v>
      </c>
      <c r="G1191" t="s">
        <v>481</v>
      </c>
      <c r="H1191">
        <v>0</v>
      </c>
      <c r="I1191">
        <v>0</v>
      </c>
      <c r="K1191">
        <v>2</v>
      </c>
      <c r="L1191" t="b">
        <v>1</v>
      </c>
      <c r="N1191" t="b">
        <v>0</v>
      </c>
      <c r="O1191" t="b">
        <v>0</v>
      </c>
      <c r="T1191" t="s">
        <v>395</v>
      </c>
    </row>
    <row r="1192" spans="1:20" hidden="1" x14ac:dyDescent="0.25">
      <c r="A1192">
        <v>182108</v>
      </c>
      <c r="B1192" t="s">
        <v>570</v>
      </c>
      <c r="C1192" t="s">
        <v>391</v>
      </c>
      <c r="D1192" t="s">
        <v>576</v>
      </c>
      <c r="E1192">
        <v>70</v>
      </c>
      <c r="F1192" t="s">
        <v>23</v>
      </c>
      <c r="G1192" t="s">
        <v>530</v>
      </c>
      <c r="H1192">
        <v>0</v>
      </c>
      <c r="I1192">
        <v>0</v>
      </c>
      <c r="K1192">
        <v>3</v>
      </c>
      <c r="L1192" t="b">
        <v>1</v>
      </c>
      <c r="N1192" t="b">
        <v>0</v>
      </c>
      <c r="O1192" t="b">
        <v>0</v>
      </c>
      <c r="P1192" t="s">
        <v>577</v>
      </c>
      <c r="T1192" t="s">
        <v>395</v>
      </c>
    </row>
    <row r="1193" spans="1:20" hidden="1" x14ac:dyDescent="0.25">
      <c r="A1193">
        <v>182109</v>
      </c>
      <c r="B1193" t="s">
        <v>570</v>
      </c>
      <c r="C1193" t="s">
        <v>391</v>
      </c>
      <c r="D1193" t="s">
        <v>578</v>
      </c>
      <c r="E1193">
        <v>0</v>
      </c>
      <c r="G1193" t="s">
        <v>494</v>
      </c>
      <c r="H1193">
        <v>0</v>
      </c>
      <c r="I1193">
        <v>0</v>
      </c>
      <c r="K1193">
        <v>4</v>
      </c>
      <c r="L1193" t="b">
        <v>1</v>
      </c>
      <c r="N1193" t="b">
        <v>0</v>
      </c>
      <c r="O1193" t="b">
        <v>0</v>
      </c>
      <c r="P1193" t="s">
        <v>579</v>
      </c>
      <c r="T1193" t="s">
        <v>395</v>
      </c>
    </row>
    <row r="1194" spans="1:20" hidden="1" x14ac:dyDescent="0.25">
      <c r="A1194">
        <v>182110</v>
      </c>
      <c r="B1194" t="s">
        <v>570</v>
      </c>
      <c r="C1194" t="s">
        <v>391</v>
      </c>
      <c r="D1194" t="s">
        <v>580</v>
      </c>
      <c r="E1194">
        <v>70</v>
      </c>
      <c r="F1194" t="s">
        <v>23</v>
      </c>
      <c r="G1194" t="s">
        <v>497</v>
      </c>
      <c r="H1194">
        <v>0</v>
      </c>
      <c r="I1194">
        <v>0</v>
      </c>
      <c r="K1194">
        <v>5</v>
      </c>
      <c r="L1194" t="b">
        <v>1</v>
      </c>
      <c r="N1194" t="b">
        <v>0</v>
      </c>
      <c r="O1194" t="b">
        <v>0</v>
      </c>
      <c r="P1194" t="s">
        <v>581</v>
      </c>
      <c r="T1194" t="s">
        <v>395</v>
      </c>
    </row>
    <row r="1195" spans="1:20" hidden="1" x14ac:dyDescent="0.25">
      <c r="A1195">
        <v>182111</v>
      </c>
      <c r="B1195" t="s">
        <v>570</v>
      </c>
      <c r="C1195" t="s">
        <v>391</v>
      </c>
      <c r="D1195" t="s">
        <v>582</v>
      </c>
      <c r="E1195">
        <v>140</v>
      </c>
      <c r="F1195" t="s">
        <v>23</v>
      </c>
      <c r="G1195" t="s">
        <v>399</v>
      </c>
      <c r="H1195">
        <v>0</v>
      </c>
      <c r="I1195">
        <v>0</v>
      </c>
      <c r="K1195">
        <v>10</v>
      </c>
      <c r="L1195" t="b">
        <v>1</v>
      </c>
      <c r="N1195" t="b">
        <v>0</v>
      </c>
      <c r="O1195" t="b">
        <v>0</v>
      </c>
      <c r="P1195" t="s">
        <v>583</v>
      </c>
      <c r="T1195" t="s">
        <v>395</v>
      </c>
    </row>
    <row r="1196" spans="1:20" hidden="1" x14ac:dyDescent="0.25">
      <c r="A1196">
        <v>182112</v>
      </c>
      <c r="B1196" t="s">
        <v>570</v>
      </c>
      <c r="C1196" t="s">
        <v>391</v>
      </c>
      <c r="D1196" t="s">
        <v>584</v>
      </c>
      <c r="E1196">
        <v>200</v>
      </c>
      <c r="F1196" t="s">
        <v>23</v>
      </c>
      <c r="G1196" t="s">
        <v>501</v>
      </c>
      <c r="H1196">
        <v>0</v>
      </c>
      <c r="I1196">
        <v>0</v>
      </c>
      <c r="K1196">
        <v>11</v>
      </c>
      <c r="L1196" t="b">
        <v>1</v>
      </c>
      <c r="N1196" t="b">
        <v>0</v>
      </c>
      <c r="O1196" t="b">
        <v>0</v>
      </c>
      <c r="P1196" t="s">
        <v>583</v>
      </c>
      <c r="T1196" t="s">
        <v>395</v>
      </c>
    </row>
    <row r="1197" spans="1:20" hidden="1" x14ac:dyDescent="0.25">
      <c r="A1197">
        <v>182113</v>
      </c>
      <c r="B1197" t="s">
        <v>570</v>
      </c>
      <c r="C1197" t="s">
        <v>391</v>
      </c>
      <c r="D1197" t="s">
        <v>585</v>
      </c>
      <c r="E1197">
        <v>140</v>
      </c>
      <c r="F1197" t="s">
        <v>23</v>
      </c>
      <c r="G1197" t="s">
        <v>503</v>
      </c>
      <c r="H1197">
        <v>0</v>
      </c>
      <c r="I1197">
        <v>0</v>
      </c>
      <c r="K1197">
        <v>12</v>
      </c>
      <c r="L1197" t="b">
        <v>1</v>
      </c>
      <c r="N1197" t="b">
        <v>0</v>
      </c>
      <c r="O1197" t="b">
        <v>0</v>
      </c>
      <c r="P1197" t="s">
        <v>579</v>
      </c>
      <c r="T1197" t="s">
        <v>395</v>
      </c>
    </row>
    <row r="1198" spans="1:20" hidden="1" x14ac:dyDescent="0.25">
      <c r="A1198">
        <v>182114</v>
      </c>
      <c r="B1198" t="s">
        <v>570</v>
      </c>
      <c r="C1198" t="s">
        <v>391</v>
      </c>
      <c r="D1198" t="s">
        <v>586</v>
      </c>
      <c r="E1198">
        <v>200</v>
      </c>
      <c r="F1198" t="s">
        <v>23</v>
      </c>
      <c r="G1198" t="s">
        <v>506</v>
      </c>
      <c r="H1198">
        <v>0</v>
      </c>
      <c r="I1198">
        <v>0</v>
      </c>
      <c r="K1198">
        <v>13</v>
      </c>
      <c r="L1198" t="b">
        <v>1</v>
      </c>
      <c r="N1198" t="b">
        <v>0</v>
      </c>
      <c r="O1198" t="b">
        <v>0</v>
      </c>
      <c r="P1198" t="s">
        <v>579</v>
      </c>
      <c r="T1198" t="s">
        <v>395</v>
      </c>
    </row>
    <row r="1199" spans="1:20" hidden="1" x14ac:dyDescent="0.25">
      <c r="A1199">
        <v>182115</v>
      </c>
      <c r="B1199" t="s">
        <v>570</v>
      </c>
      <c r="C1199" t="s">
        <v>391</v>
      </c>
      <c r="D1199" t="s">
        <v>507</v>
      </c>
      <c r="E1199">
        <v>600</v>
      </c>
      <c r="F1199" t="s">
        <v>23</v>
      </c>
      <c r="G1199" t="s">
        <v>508</v>
      </c>
      <c r="H1199">
        <v>0</v>
      </c>
      <c r="I1199">
        <v>0</v>
      </c>
      <c r="K1199">
        <v>18</v>
      </c>
      <c r="L1199" t="b">
        <v>1</v>
      </c>
      <c r="N1199" t="b">
        <v>0</v>
      </c>
      <c r="O1199" t="b">
        <v>0</v>
      </c>
      <c r="P1199" t="s">
        <v>587</v>
      </c>
      <c r="T1199" t="s">
        <v>395</v>
      </c>
    </row>
    <row r="1200" spans="1:20" hidden="1" x14ac:dyDescent="0.25">
      <c r="A1200">
        <v>182116</v>
      </c>
      <c r="B1200" t="s">
        <v>570</v>
      </c>
      <c r="C1200" t="s">
        <v>391</v>
      </c>
      <c r="D1200" t="s">
        <v>510</v>
      </c>
      <c r="E1200">
        <v>650</v>
      </c>
      <c r="F1200" t="s">
        <v>536</v>
      </c>
      <c r="G1200" t="s">
        <v>511</v>
      </c>
      <c r="H1200">
        <v>0</v>
      </c>
      <c r="I1200">
        <v>0</v>
      </c>
      <c r="K1200">
        <v>19</v>
      </c>
      <c r="L1200" t="b">
        <v>1</v>
      </c>
      <c r="N1200" t="b">
        <v>0</v>
      </c>
      <c r="O1200" t="b">
        <v>0</v>
      </c>
      <c r="P1200" t="s">
        <v>587</v>
      </c>
      <c r="T1200" t="s">
        <v>395</v>
      </c>
    </row>
    <row r="1201" spans="1:20" hidden="1" x14ac:dyDescent="0.25">
      <c r="A1201">
        <v>182117</v>
      </c>
      <c r="B1201" t="s">
        <v>570</v>
      </c>
      <c r="C1201" t="s">
        <v>391</v>
      </c>
      <c r="D1201" t="s">
        <v>512</v>
      </c>
      <c r="E1201">
        <v>140</v>
      </c>
      <c r="F1201" t="s">
        <v>23</v>
      </c>
      <c r="G1201" t="s">
        <v>513</v>
      </c>
      <c r="H1201">
        <v>0</v>
      </c>
      <c r="I1201">
        <v>0</v>
      </c>
      <c r="K1201">
        <v>8</v>
      </c>
      <c r="L1201" t="b">
        <v>1</v>
      </c>
      <c r="N1201" t="b">
        <v>0</v>
      </c>
      <c r="O1201" t="b">
        <v>0</v>
      </c>
      <c r="P1201" t="s">
        <v>588</v>
      </c>
      <c r="T1201" t="s">
        <v>395</v>
      </c>
    </row>
    <row r="1202" spans="1:20" hidden="1" x14ac:dyDescent="0.25">
      <c r="A1202">
        <v>182118</v>
      </c>
      <c r="B1202" t="s">
        <v>570</v>
      </c>
      <c r="C1202" t="s">
        <v>391</v>
      </c>
      <c r="D1202" t="s">
        <v>515</v>
      </c>
      <c r="E1202">
        <v>200</v>
      </c>
      <c r="F1202" t="s">
        <v>23</v>
      </c>
      <c r="G1202" t="s">
        <v>516</v>
      </c>
      <c r="H1202">
        <v>0</v>
      </c>
      <c r="I1202">
        <v>0</v>
      </c>
      <c r="K1202">
        <v>9</v>
      </c>
      <c r="L1202" t="b">
        <v>1</v>
      </c>
      <c r="N1202" t="b">
        <v>0</v>
      </c>
      <c r="O1202" t="b">
        <v>0</v>
      </c>
      <c r="P1202" t="s">
        <v>588</v>
      </c>
      <c r="T1202" t="s">
        <v>395</v>
      </c>
    </row>
    <row r="1203" spans="1:20" hidden="1" x14ac:dyDescent="0.25">
      <c r="A1203">
        <v>182119</v>
      </c>
      <c r="B1203" t="s">
        <v>570</v>
      </c>
      <c r="C1203" t="s">
        <v>391</v>
      </c>
      <c r="D1203" t="s">
        <v>517</v>
      </c>
      <c r="E1203">
        <v>600</v>
      </c>
      <c r="F1203" t="s">
        <v>23</v>
      </c>
      <c r="G1203" t="s">
        <v>518</v>
      </c>
      <c r="H1203">
        <v>0</v>
      </c>
      <c r="I1203">
        <v>0</v>
      </c>
      <c r="K1203">
        <v>16</v>
      </c>
      <c r="L1203" t="b">
        <v>1</v>
      </c>
      <c r="N1203" t="b">
        <v>0</v>
      </c>
      <c r="O1203" t="b">
        <v>0</v>
      </c>
      <c r="P1203" t="s">
        <v>589</v>
      </c>
      <c r="T1203" t="s">
        <v>395</v>
      </c>
    </row>
    <row r="1204" spans="1:20" hidden="1" x14ac:dyDescent="0.25">
      <c r="A1204">
        <v>182120</v>
      </c>
      <c r="B1204" t="s">
        <v>570</v>
      </c>
      <c r="C1204" t="s">
        <v>391</v>
      </c>
      <c r="D1204" t="s">
        <v>520</v>
      </c>
      <c r="E1204">
        <v>650</v>
      </c>
      <c r="F1204" t="s">
        <v>23</v>
      </c>
      <c r="G1204" t="s">
        <v>521</v>
      </c>
      <c r="H1204">
        <v>0</v>
      </c>
      <c r="I1204">
        <v>0</v>
      </c>
      <c r="K1204">
        <v>17</v>
      </c>
      <c r="L1204" t="b">
        <v>1</v>
      </c>
      <c r="N1204" t="b">
        <v>0</v>
      </c>
      <c r="O1204" t="b">
        <v>0</v>
      </c>
      <c r="P1204" t="s">
        <v>589</v>
      </c>
      <c r="T1204" t="s">
        <v>395</v>
      </c>
    </row>
    <row r="1205" spans="1:20" hidden="1" x14ac:dyDescent="0.25">
      <c r="A1205">
        <v>182121</v>
      </c>
      <c r="B1205" t="s">
        <v>570</v>
      </c>
      <c r="C1205" t="s">
        <v>391</v>
      </c>
      <c r="D1205" t="s">
        <v>551</v>
      </c>
      <c r="E1205">
        <v>600</v>
      </c>
      <c r="F1205" t="s">
        <v>23</v>
      </c>
      <c r="G1205" t="s">
        <v>523</v>
      </c>
      <c r="H1205">
        <v>0</v>
      </c>
      <c r="I1205">
        <v>0</v>
      </c>
      <c r="K1205">
        <v>22</v>
      </c>
      <c r="L1205" t="b">
        <v>1</v>
      </c>
      <c r="N1205" t="b">
        <v>0</v>
      </c>
      <c r="O1205" t="b">
        <v>0</v>
      </c>
      <c r="P1205" t="s">
        <v>590</v>
      </c>
      <c r="T1205" t="s">
        <v>395</v>
      </c>
    </row>
    <row r="1206" spans="1:20" hidden="1" x14ac:dyDescent="0.25">
      <c r="A1206">
        <v>182122</v>
      </c>
      <c r="B1206" t="s">
        <v>570</v>
      </c>
      <c r="C1206" t="s">
        <v>391</v>
      </c>
      <c r="D1206" t="s">
        <v>553</v>
      </c>
      <c r="E1206">
        <v>650</v>
      </c>
      <c r="F1206" t="s">
        <v>23</v>
      </c>
      <c r="G1206" t="s">
        <v>554</v>
      </c>
      <c r="H1206">
        <v>0</v>
      </c>
      <c r="I1206">
        <v>0</v>
      </c>
      <c r="K1206">
        <v>23</v>
      </c>
      <c r="L1206" t="b">
        <v>1</v>
      </c>
      <c r="N1206" t="b">
        <v>0</v>
      </c>
      <c r="O1206" t="b">
        <v>0</v>
      </c>
      <c r="P1206" t="s">
        <v>590</v>
      </c>
      <c r="T1206" t="s">
        <v>395</v>
      </c>
    </row>
    <row r="1207" spans="1:20" hidden="1" x14ac:dyDescent="0.25">
      <c r="A1207">
        <v>182123</v>
      </c>
      <c r="B1207" t="s">
        <v>570</v>
      </c>
      <c r="C1207" t="s">
        <v>391</v>
      </c>
      <c r="D1207" t="s">
        <v>555</v>
      </c>
      <c r="E1207">
        <v>600</v>
      </c>
      <c r="F1207" t="s">
        <v>23</v>
      </c>
      <c r="G1207" t="s">
        <v>556</v>
      </c>
      <c r="H1207">
        <v>0</v>
      </c>
      <c r="I1207">
        <v>0</v>
      </c>
      <c r="K1207">
        <v>20</v>
      </c>
      <c r="L1207" t="b">
        <v>1</v>
      </c>
      <c r="N1207" t="b">
        <v>0</v>
      </c>
      <c r="O1207" t="b">
        <v>0</v>
      </c>
      <c r="P1207" t="s">
        <v>591</v>
      </c>
      <c r="T1207" t="s">
        <v>395</v>
      </c>
    </row>
    <row r="1208" spans="1:20" hidden="1" x14ac:dyDescent="0.25">
      <c r="A1208">
        <v>182124</v>
      </c>
      <c r="B1208" t="s">
        <v>570</v>
      </c>
      <c r="C1208" t="s">
        <v>391</v>
      </c>
      <c r="D1208" t="s">
        <v>558</v>
      </c>
      <c r="E1208">
        <v>650</v>
      </c>
      <c r="F1208" t="s">
        <v>23</v>
      </c>
      <c r="G1208" t="s">
        <v>559</v>
      </c>
      <c r="H1208">
        <v>0</v>
      </c>
      <c r="I1208">
        <v>0</v>
      </c>
      <c r="K1208">
        <v>21</v>
      </c>
      <c r="L1208" t="b">
        <v>1</v>
      </c>
      <c r="N1208" t="b">
        <v>0</v>
      </c>
      <c r="O1208" t="b">
        <v>0</v>
      </c>
      <c r="P1208" t="s">
        <v>591</v>
      </c>
      <c r="T1208" t="s">
        <v>395</v>
      </c>
    </row>
    <row r="1209" spans="1:20" hidden="1" x14ac:dyDescent="0.25">
      <c r="A1209">
        <v>182125</v>
      </c>
      <c r="B1209" t="s">
        <v>570</v>
      </c>
      <c r="C1209" t="s">
        <v>391</v>
      </c>
      <c r="D1209" t="s">
        <v>560</v>
      </c>
      <c r="E1209">
        <v>140</v>
      </c>
      <c r="F1209" t="s">
        <v>23</v>
      </c>
      <c r="G1209" t="s">
        <v>561</v>
      </c>
      <c r="H1209">
        <v>0</v>
      </c>
      <c r="I1209">
        <v>0</v>
      </c>
      <c r="K1209">
        <v>14</v>
      </c>
      <c r="L1209" t="b">
        <v>0</v>
      </c>
      <c r="N1209" t="b">
        <v>0</v>
      </c>
      <c r="O1209" t="b">
        <v>0</v>
      </c>
      <c r="P1209" t="s">
        <v>592</v>
      </c>
      <c r="T1209" t="s">
        <v>395</v>
      </c>
    </row>
    <row r="1210" spans="1:20" hidden="1" x14ac:dyDescent="0.25">
      <c r="A1210">
        <v>182126</v>
      </c>
      <c r="B1210" t="s">
        <v>570</v>
      </c>
      <c r="C1210" t="s">
        <v>391</v>
      </c>
      <c r="D1210" t="s">
        <v>563</v>
      </c>
      <c r="E1210">
        <v>200</v>
      </c>
      <c r="F1210" t="s">
        <v>23</v>
      </c>
      <c r="G1210" t="s">
        <v>564</v>
      </c>
      <c r="H1210">
        <v>0</v>
      </c>
      <c r="I1210">
        <v>0</v>
      </c>
      <c r="K1210">
        <v>15</v>
      </c>
      <c r="L1210" t="b">
        <v>1</v>
      </c>
      <c r="N1210" t="b">
        <v>0</v>
      </c>
      <c r="O1210" t="b">
        <v>0</v>
      </c>
      <c r="P1210" t="s">
        <v>592</v>
      </c>
      <c r="T1210" t="s">
        <v>395</v>
      </c>
    </row>
    <row r="1211" spans="1:20" hidden="1" x14ac:dyDescent="0.25">
      <c r="A1211">
        <v>182127</v>
      </c>
      <c r="B1211" t="s">
        <v>570</v>
      </c>
      <c r="C1211" t="s">
        <v>391</v>
      </c>
      <c r="D1211" t="s">
        <v>565</v>
      </c>
      <c r="E1211">
        <v>140</v>
      </c>
      <c r="F1211" t="s">
        <v>23</v>
      </c>
      <c r="G1211" t="s">
        <v>403</v>
      </c>
      <c r="H1211">
        <v>0</v>
      </c>
      <c r="I1211">
        <v>0</v>
      </c>
      <c r="K1211">
        <v>6</v>
      </c>
      <c r="L1211" t="b">
        <v>1</v>
      </c>
      <c r="N1211" t="b">
        <v>0</v>
      </c>
      <c r="O1211" t="b">
        <v>0</v>
      </c>
      <c r="P1211" t="s">
        <v>593</v>
      </c>
      <c r="T1211" t="s">
        <v>395</v>
      </c>
    </row>
    <row r="1212" spans="1:20" hidden="1" x14ac:dyDescent="0.25">
      <c r="A1212">
        <v>182128</v>
      </c>
      <c r="B1212" t="s">
        <v>570</v>
      </c>
      <c r="C1212" t="s">
        <v>391</v>
      </c>
      <c r="D1212" t="s">
        <v>567</v>
      </c>
      <c r="E1212">
        <v>200</v>
      </c>
      <c r="F1212" t="s">
        <v>23</v>
      </c>
      <c r="G1212" t="s">
        <v>568</v>
      </c>
      <c r="H1212">
        <v>0</v>
      </c>
      <c r="I1212">
        <v>0</v>
      </c>
      <c r="K1212">
        <v>7</v>
      </c>
      <c r="L1212" t="b">
        <v>1</v>
      </c>
      <c r="N1212" t="b">
        <v>0</v>
      </c>
      <c r="O1212" t="b">
        <v>0</v>
      </c>
      <c r="P1212" t="s">
        <v>593</v>
      </c>
      <c r="T1212" t="s">
        <v>395</v>
      </c>
    </row>
    <row r="1213" spans="1:20" hidden="1" x14ac:dyDescent="0.25">
      <c r="A1213">
        <v>211377</v>
      </c>
      <c r="B1213" t="s">
        <v>570</v>
      </c>
      <c r="C1213" t="s">
        <v>391</v>
      </c>
      <c r="D1213" t="s">
        <v>594</v>
      </c>
      <c r="E1213">
        <v>600</v>
      </c>
      <c r="F1213" t="s">
        <v>23</v>
      </c>
      <c r="G1213" t="e">
        <f>-LBFRTXB-GYS41VPG-MCB-W2-DXX-X</f>
        <v>#NAME?</v>
      </c>
      <c r="H1213">
        <v>0</v>
      </c>
      <c r="I1213">
        <v>0</v>
      </c>
      <c r="K1213">
        <v>24</v>
      </c>
      <c r="L1213" t="b">
        <v>1</v>
      </c>
      <c r="N1213" t="b">
        <v>0</v>
      </c>
      <c r="O1213" t="b">
        <v>0</v>
      </c>
      <c r="T1213" t="s">
        <v>395</v>
      </c>
    </row>
    <row r="1214" spans="1:20" hidden="1" x14ac:dyDescent="0.25">
      <c r="A1214">
        <v>211378</v>
      </c>
      <c r="B1214" t="s">
        <v>570</v>
      </c>
      <c r="C1214" t="s">
        <v>391</v>
      </c>
      <c r="D1214" t="s">
        <v>595</v>
      </c>
      <c r="E1214">
        <v>650</v>
      </c>
      <c r="F1214" t="s">
        <v>23</v>
      </c>
      <c r="G1214" t="e">
        <f>-LBFRTXB-GYS41VPG-DCB-W2-DXX-X</f>
        <v>#NAME?</v>
      </c>
      <c r="H1214">
        <v>0</v>
      </c>
      <c r="I1214">
        <v>0</v>
      </c>
      <c r="K1214">
        <v>25</v>
      </c>
      <c r="L1214" t="b">
        <v>1</v>
      </c>
      <c r="N1214" t="b">
        <v>0</v>
      </c>
      <c r="O1214" t="b">
        <v>0</v>
      </c>
      <c r="T1214" t="s">
        <v>395</v>
      </c>
    </row>
    <row r="1215" spans="1:20" hidden="1" x14ac:dyDescent="0.25">
      <c r="A1215">
        <v>182129</v>
      </c>
      <c r="B1215" t="s">
        <v>596</v>
      </c>
      <c r="C1215" t="s">
        <v>53</v>
      </c>
      <c r="D1215" t="s">
        <v>490</v>
      </c>
      <c r="E1215">
        <v>0</v>
      </c>
      <c r="G1215" t="e">
        <f>-LBCNXXS-BKT22TLG-MCS-XX-XXX-X</f>
        <v>#NAME?</v>
      </c>
      <c r="H1215">
        <v>0</v>
      </c>
      <c r="I1215">
        <v>0</v>
      </c>
      <c r="K1215">
        <v>0</v>
      </c>
      <c r="L1215" t="b">
        <v>1</v>
      </c>
      <c r="N1215" t="b">
        <v>0</v>
      </c>
      <c r="O1215" t="b">
        <v>0</v>
      </c>
      <c r="T1215" t="s">
        <v>395</v>
      </c>
    </row>
    <row r="1216" spans="1:20" hidden="1" x14ac:dyDescent="0.25">
      <c r="A1216">
        <v>182130</v>
      </c>
      <c r="B1216" t="s">
        <v>596</v>
      </c>
      <c r="C1216" t="s">
        <v>53</v>
      </c>
      <c r="D1216" t="s">
        <v>597</v>
      </c>
      <c r="E1216">
        <v>-100</v>
      </c>
      <c r="F1216" t="s">
        <v>23</v>
      </c>
      <c r="G1216" t="e">
        <f>-LBCNXXS-BKT22TLG-ECP-XX-XXX-X</f>
        <v>#NAME?</v>
      </c>
      <c r="H1216">
        <v>0</v>
      </c>
      <c r="I1216">
        <v>0</v>
      </c>
      <c r="K1216">
        <v>0</v>
      </c>
      <c r="L1216" t="b">
        <v>1</v>
      </c>
      <c r="N1216" t="b">
        <v>0</v>
      </c>
      <c r="O1216" t="b">
        <v>0</v>
      </c>
      <c r="T1216" t="s">
        <v>395</v>
      </c>
    </row>
    <row r="1217" spans="1:20" hidden="1" x14ac:dyDescent="0.25">
      <c r="A1217">
        <v>182131</v>
      </c>
      <c r="B1217" t="s">
        <v>596</v>
      </c>
      <c r="C1217" t="s">
        <v>391</v>
      </c>
      <c r="D1217" t="s">
        <v>478</v>
      </c>
      <c r="E1217">
        <v>0</v>
      </c>
      <c r="G1217" t="s">
        <v>393</v>
      </c>
      <c r="H1217">
        <v>0</v>
      </c>
      <c r="I1217">
        <v>0</v>
      </c>
      <c r="K1217">
        <v>0</v>
      </c>
      <c r="L1217" t="b">
        <v>0</v>
      </c>
      <c r="N1217" t="b">
        <v>0</v>
      </c>
      <c r="O1217" t="b">
        <v>0</v>
      </c>
      <c r="P1217" t="s">
        <v>598</v>
      </c>
      <c r="T1217" t="s">
        <v>395</v>
      </c>
    </row>
    <row r="1218" spans="1:20" hidden="1" x14ac:dyDescent="0.25">
      <c r="A1218">
        <v>182132</v>
      </c>
      <c r="B1218" t="s">
        <v>596</v>
      </c>
      <c r="C1218" t="s">
        <v>391</v>
      </c>
      <c r="D1218" t="s">
        <v>599</v>
      </c>
      <c r="E1218">
        <v>-30</v>
      </c>
      <c r="F1218" t="s">
        <v>23</v>
      </c>
      <c r="G1218" t="s">
        <v>397</v>
      </c>
      <c r="H1218">
        <v>0</v>
      </c>
      <c r="I1218">
        <v>0</v>
      </c>
      <c r="K1218">
        <v>0</v>
      </c>
      <c r="L1218" t="b">
        <v>0</v>
      </c>
      <c r="N1218" t="b">
        <v>0</v>
      </c>
      <c r="O1218" t="b">
        <v>0</v>
      </c>
      <c r="P1218" t="s">
        <v>598</v>
      </c>
      <c r="T1218" t="s">
        <v>395</v>
      </c>
    </row>
    <row r="1219" spans="1:20" hidden="1" x14ac:dyDescent="0.25">
      <c r="A1219">
        <v>182133</v>
      </c>
      <c r="B1219" t="s">
        <v>596</v>
      </c>
      <c r="C1219" t="s">
        <v>391</v>
      </c>
      <c r="D1219" t="s">
        <v>480</v>
      </c>
      <c r="E1219">
        <v>0</v>
      </c>
      <c r="G1219" t="s">
        <v>481</v>
      </c>
      <c r="H1219">
        <v>0</v>
      </c>
      <c r="I1219">
        <v>0</v>
      </c>
      <c r="K1219">
        <v>1</v>
      </c>
      <c r="L1219" t="b">
        <v>0</v>
      </c>
      <c r="N1219" t="b">
        <v>0</v>
      </c>
      <c r="O1219" t="b">
        <v>0</v>
      </c>
      <c r="P1219" t="s">
        <v>600</v>
      </c>
      <c r="T1219" t="s">
        <v>395</v>
      </c>
    </row>
    <row r="1220" spans="1:20" hidden="1" x14ac:dyDescent="0.25">
      <c r="A1220">
        <v>182134</v>
      </c>
      <c r="B1220" t="s">
        <v>596</v>
      </c>
      <c r="C1220" t="s">
        <v>391</v>
      </c>
      <c r="D1220" t="s">
        <v>544</v>
      </c>
      <c r="E1220">
        <v>-30</v>
      </c>
      <c r="F1220" t="s">
        <v>23</v>
      </c>
      <c r="G1220" t="s">
        <v>530</v>
      </c>
      <c r="H1220">
        <v>0</v>
      </c>
      <c r="I1220">
        <v>0</v>
      </c>
      <c r="K1220">
        <v>1</v>
      </c>
      <c r="L1220" t="b">
        <v>0</v>
      </c>
      <c r="N1220" t="b">
        <v>0</v>
      </c>
      <c r="O1220" t="b">
        <v>0</v>
      </c>
      <c r="P1220" t="s">
        <v>600</v>
      </c>
      <c r="T1220" t="s">
        <v>395</v>
      </c>
    </row>
    <row r="1221" spans="1:20" hidden="1" x14ac:dyDescent="0.25">
      <c r="A1221">
        <v>182137</v>
      </c>
      <c r="B1221" t="s">
        <v>596</v>
      </c>
      <c r="C1221" t="s">
        <v>391</v>
      </c>
      <c r="D1221" t="s">
        <v>498</v>
      </c>
      <c r="E1221">
        <v>130</v>
      </c>
      <c r="F1221" t="s">
        <v>23</v>
      </c>
      <c r="G1221" t="s">
        <v>399</v>
      </c>
      <c r="H1221">
        <v>0</v>
      </c>
      <c r="I1221">
        <v>0</v>
      </c>
      <c r="K1221">
        <v>6</v>
      </c>
      <c r="L1221" t="b">
        <v>0</v>
      </c>
      <c r="N1221" t="b">
        <v>0</v>
      </c>
      <c r="O1221" t="b">
        <v>0</v>
      </c>
      <c r="P1221" t="s">
        <v>601</v>
      </c>
      <c r="T1221" t="s">
        <v>395</v>
      </c>
    </row>
    <row r="1222" spans="1:20" hidden="1" x14ac:dyDescent="0.25">
      <c r="A1222">
        <v>182138</v>
      </c>
      <c r="B1222" t="s">
        <v>596</v>
      </c>
      <c r="C1222" t="s">
        <v>391</v>
      </c>
      <c r="D1222" t="s">
        <v>500</v>
      </c>
      <c r="E1222">
        <v>200</v>
      </c>
      <c r="F1222" t="s">
        <v>23</v>
      </c>
      <c r="G1222" t="s">
        <v>501</v>
      </c>
      <c r="H1222">
        <v>0</v>
      </c>
      <c r="I1222">
        <v>0</v>
      </c>
      <c r="K1222">
        <v>6</v>
      </c>
      <c r="L1222" t="b">
        <v>0</v>
      </c>
      <c r="N1222" t="b">
        <v>0</v>
      </c>
      <c r="O1222" t="b">
        <v>0</v>
      </c>
      <c r="P1222" t="s">
        <v>601</v>
      </c>
      <c r="T1222" t="s">
        <v>395</v>
      </c>
    </row>
    <row r="1223" spans="1:20" hidden="1" x14ac:dyDescent="0.25">
      <c r="A1223">
        <v>182139</v>
      </c>
      <c r="B1223" t="s">
        <v>596</v>
      </c>
      <c r="C1223" t="s">
        <v>391</v>
      </c>
      <c r="D1223" t="s">
        <v>502</v>
      </c>
      <c r="E1223">
        <v>130</v>
      </c>
      <c r="F1223" t="s">
        <v>23</v>
      </c>
      <c r="G1223" t="s">
        <v>503</v>
      </c>
      <c r="H1223">
        <v>0</v>
      </c>
      <c r="I1223">
        <v>0</v>
      </c>
      <c r="K1223">
        <v>7</v>
      </c>
      <c r="L1223" t="b">
        <v>0</v>
      </c>
      <c r="N1223" t="b">
        <v>0</v>
      </c>
      <c r="O1223" t="b">
        <v>0</v>
      </c>
      <c r="P1223" t="s">
        <v>602</v>
      </c>
      <c r="T1223" t="s">
        <v>395</v>
      </c>
    </row>
    <row r="1224" spans="1:20" hidden="1" x14ac:dyDescent="0.25">
      <c r="A1224">
        <v>182140</v>
      </c>
      <c r="B1224" t="s">
        <v>596</v>
      </c>
      <c r="C1224" t="s">
        <v>391</v>
      </c>
      <c r="D1224" t="s">
        <v>505</v>
      </c>
      <c r="E1224">
        <v>200</v>
      </c>
      <c r="F1224" t="s">
        <v>23</v>
      </c>
      <c r="G1224" t="s">
        <v>506</v>
      </c>
      <c r="H1224">
        <v>0</v>
      </c>
      <c r="I1224">
        <v>0</v>
      </c>
      <c r="K1224">
        <v>7</v>
      </c>
      <c r="L1224" t="b">
        <v>0</v>
      </c>
      <c r="N1224" t="b">
        <v>0</v>
      </c>
      <c r="O1224" t="b">
        <v>0</v>
      </c>
      <c r="P1224" t="s">
        <v>602</v>
      </c>
      <c r="T1224" t="s">
        <v>395</v>
      </c>
    </row>
    <row r="1225" spans="1:20" hidden="1" x14ac:dyDescent="0.25">
      <c r="A1225">
        <v>182141</v>
      </c>
      <c r="B1225" t="s">
        <v>596</v>
      </c>
      <c r="C1225" t="s">
        <v>391</v>
      </c>
      <c r="D1225" t="s">
        <v>507</v>
      </c>
      <c r="E1225">
        <v>420</v>
      </c>
      <c r="F1225" t="s">
        <v>23</v>
      </c>
      <c r="G1225" t="s">
        <v>508</v>
      </c>
      <c r="H1225">
        <v>0</v>
      </c>
      <c r="I1225">
        <v>0</v>
      </c>
      <c r="K1225">
        <v>14</v>
      </c>
      <c r="L1225" t="b">
        <v>0</v>
      </c>
      <c r="N1225" t="b">
        <v>0</v>
      </c>
      <c r="O1225" t="b">
        <v>0</v>
      </c>
      <c r="P1225" t="s">
        <v>603</v>
      </c>
      <c r="T1225" t="s">
        <v>395</v>
      </c>
    </row>
    <row r="1226" spans="1:20" hidden="1" x14ac:dyDescent="0.25">
      <c r="A1226">
        <v>182142</v>
      </c>
      <c r="B1226" t="s">
        <v>596</v>
      </c>
      <c r="C1226" t="s">
        <v>391</v>
      </c>
      <c r="D1226" t="s">
        <v>507</v>
      </c>
      <c r="E1226">
        <v>480</v>
      </c>
      <c r="F1226" t="s">
        <v>23</v>
      </c>
      <c r="G1226" t="s">
        <v>508</v>
      </c>
      <c r="H1226">
        <v>0</v>
      </c>
      <c r="I1226">
        <v>0</v>
      </c>
      <c r="K1226">
        <v>14</v>
      </c>
      <c r="L1226" t="b">
        <v>0</v>
      </c>
      <c r="N1226" t="b">
        <v>0</v>
      </c>
      <c r="O1226" t="b">
        <v>0</v>
      </c>
      <c r="P1226" t="s">
        <v>603</v>
      </c>
      <c r="T1226" t="s">
        <v>395</v>
      </c>
    </row>
    <row r="1227" spans="1:20" hidden="1" x14ac:dyDescent="0.25">
      <c r="A1227">
        <v>182143</v>
      </c>
      <c r="B1227" t="s">
        <v>596</v>
      </c>
      <c r="C1227" t="s">
        <v>391</v>
      </c>
      <c r="D1227" t="s">
        <v>512</v>
      </c>
      <c r="E1227">
        <v>130</v>
      </c>
      <c r="F1227" t="s">
        <v>23</v>
      </c>
      <c r="G1227" t="s">
        <v>513</v>
      </c>
      <c r="H1227">
        <v>0</v>
      </c>
      <c r="I1227">
        <v>0</v>
      </c>
      <c r="K1227">
        <v>4</v>
      </c>
      <c r="L1227" t="b">
        <v>0</v>
      </c>
      <c r="N1227" t="b">
        <v>0</v>
      </c>
      <c r="O1227" t="b">
        <v>0</v>
      </c>
      <c r="P1227" t="s">
        <v>604</v>
      </c>
      <c r="T1227" t="s">
        <v>395</v>
      </c>
    </row>
    <row r="1228" spans="1:20" hidden="1" x14ac:dyDescent="0.25">
      <c r="A1228">
        <v>182144</v>
      </c>
      <c r="B1228" t="s">
        <v>596</v>
      </c>
      <c r="C1228" t="s">
        <v>391</v>
      </c>
      <c r="D1228" t="s">
        <v>515</v>
      </c>
      <c r="E1228">
        <v>200</v>
      </c>
      <c r="F1228" t="s">
        <v>23</v>
      </c>
      <c r="G1228" t="s">
        <v>516</v>
      </c>
      <c r="H1228">
        <v>0</v>
      </c>
      <c r="I1228">
        <v>0</v>
      </c>
      <c r="K1228">
        <v>4</v>
      </c>
      <c r="L1228" t="b">
        <v>0</v>
      </c>
      <c r="N1228" t="b">
        <v>0</v>
      </c>
      <c r="O1228" t="b">
        <v>0</v>
      </c>
      <c r="P1228" t="s">
        <v>604</v>
      </c>
      <c r="T1228" t="s">
        <v>395</v>
      </c>
    </row>
    <row r="1229" spans="1:20" hidden="1" x14ac:dyDescent="0.25">
      <c r="A1229">
        <v>182145</v>
      </c>
      <c r="B1229" t="s">
        <v>596</v>
      </c>
      <c r="C1229" t="s">
        <v>391</v>
      </c>
      <c r="D1229" t="s">
        <v>517</v>
      </c>
      <c r="E1229">
        <v>420</v>
      </c>
      <c r="F1229" t="s">
        <v>23</v>
      </c>
      <c r="G1229" t="s">
        <v>518</v>
      </c>
      <c r="H1229">
        <v>0</v>
      </c>
      <c r="I1229">
        <v>0</v>
      </c>
      <c r="K1229">
        <v>12</v>
      </c>
      <c r="L1229" t="b">
        <v>0</v>
      </c>
      <c r="N1229" t="b">
        <v>0</v>
      </c>
      <c r="O1229" t="b">
        <v>0</v>
      </c>
      <c r="P1229" t="s">
        <v>605</v>
      </c>
      <c r="T1229" t="s">
        <v>395</v>
      </c>
    </row>
    <row r="1230" spans="1:20" hidden="1" x14ac:dyDescent="0.25">
      <c r="A1230">
        <v>182146</v>
      </c>
      <c r="B1230" t="s">
        <v>596</v>
      </c>
      <c r="C1230" t="s">
        <v>391</v>
      </c>
      <c r="D1230" t="s">
        <v>520</v>
      </c>
      <c r="E1230">
        <v>480</v>
      </c>
      <c r="F1230" t="s">
        <v>23</v>
      </c>
      <c r="G1230" t="s">
        <v>521</v>
      </c>
      <c r="H1230">
        <v>0</v>
      </c>
      <c r="I1230">
        <v>0</v>
      </c>
      <c r="K1230">
        <v>12</v>
      </c>
      <c r="L1230" t="b">
        <v>0</v>
      </c>
      <c r="N1230" t="b">
        <v>0</v>
      </c>
      <c r="O1230" t="b">
        <v>0</v>
      </c>
      <c r="P1230" t="s">
        <v>606</v>
      </c>
      <c r="T1230" t="s">
        <v>395</v>
      </c>
    </row>
    <row r="1231" spans="1:20" hidden="1" x14ac:dyDescent="0.25">
      <c r="A1231">
        <v>182147</v>
      </c>
      <c r="B1231" t="s">
        <v>596</v>
      </c>
      <c r="C1231" t="s">
        <v>391</v>
      </c>
      <c r="D1231" t="s">
        <v>551</v>
      </c>
      <c r="E1231">
        <v>420</v>
      </c>
      <c r="F1231" t="s">
        <v>23</v>
      </c>
      <c r="G1231" t="s">
        <v>607</v>
      </c>
      <c r="H1231">
        <v>0</v>
      </c>
      <c r="I1231">
        <v>0</v>
      </c>
      <c r="K1231">
        <v>11</v>
      </c>
      <c r="L1231" t="b">
        <v>0</v>
      </c>
      <c r="N1231" t="b">
        <v>0</v>
      </c>
      <c r="O1231" t="b">
        <v>0</v>
      </c>
      <c r="T1231" t="s">
        <v>395</v>
      </c>
    </row>
    <row r="1232" spans="1:20" hidden="1" x14ac:dyDescent="0.25">
      <c r="A1232">
        <v>182148</v>
      </c>
      <c r="B1232" t="s">
        <v>596</v>
      </c>
      <c r="C1232" t="s">
        <v>391</v>
      </c>
      <c r="D1232" t="s">
        <v>553</v>
      </c>
      <c r="E1232">
        <v>480</v>
      </c>
      <c r="F1232" t="s">
        <v>23</v>
      </c>
      <c r="G1232" t="s">
        <v>554</v>
      </c>
      <c r="H1232">
        <v>0</v>
      </c>
      <c r="I1232">
        <v>0</v>
      </c>
      <c r="K1232">
        <v>11</v>
      </c>
      <c r="L1232" t="b">
        <v>0</v>
      </c>
      <c r="N1232" t="b">
        <v>0</v>
      </c>
      <c r="O1232" t="b">
        <v>0</v>
      </c>
      <c r="T1232" t="s">
        <v>395</v>
      </c>
    </row>
    <row r="1233" spans="1:20" hidden="1" x14ac:dyDescent="0.25">
      <c r="A1233">
        <v>182149</v>
      </c>
      <c r="B1233" t="s">
        <v>596</v>
      </c>
      <c r="C1233" t="s">
        <v>391</v>
      </c>
      <c r="D1233" t="s">
        <v>555</v>
      </c>
      <c r="E1233">
        <v>420</v>
      </c>
      <c r="F1233" t="s">
        <v>23</v>
      </c>
      <c r="G1233" t="s">
        <v>556</v>
      </c>
      <c r="H1233">
        <v>0</v>
      </c>
      <c r="I1233">
        <v>0</v>
      </c>
      <c r="K1233">
        <v>10</v>
      </c>
      <c r="L1233" t="b">
        <v>0</v>
      </c>
      <c r="N1233" t="b">
        <v>0</v>
      </c>
      <c r="O1233" t="b">
        <v>0</v>
      </c>
      <c r="P1233" t="s">
        <v>608</v>
      </c>
      <c r="T1233" t="s">
        <v>395</v>
      </c>
    </row>
    <row r="1234" spans="1:20" hidden="1" x14ac:dyDescent="0.25">
      <c r="A1234">
        <v>182150</v>
      </c>
      <c r="B1234" t="s">
        <v>596</v>
      </c>
      <c r="C1234" t="s">
        <v>391</v>
      </c>
      <c r="D1234" t="s">
        <v>558</v>
      </c>
      <c r="E1234">
        <v>480</v>
      </c>
      <c r="F1234" t="s">
        <v>23</v>
      </c>
      <c r="G1234" t="s">
        <v>559</v>
      </c>
      <c r="H1234">
        <v>0</v>
      </c>
      <c r="I1234">
        <v>0</v>
      </c>
      <c r="K1234">
        <v>10</v>
      </c>
      <c r="L1234" t="b">
        <v>0</v>
      </c>
      <c r="N1234" t="b">
        <v>0</v>
      </c>
      <c r="O1234" t="b">
        <v>0</v>
      </c>
      <c r="P1234" t="s">
        <v>605</v>
      </c>
      <c r="T1234" t="s">
        <v>395</v>
      </c>
    </row>
    <row r="1235" spans="1:20" hidden="1" x14ac:dyDescent="0.25">
      <c r="A1235">
        <v>182151</v>
      </c>
      <c r="B1235" t="s">
        <v>596</v>
      </c>
      <c r="C1235" t="s">
        <v>391</v>
      </c>
      <c r="D1235" t="s">
        <v>609</v>
      </c>
      <c r="E1235">
        <v>420</v>
      </c>
      <c r="F1235" t="s">
        <v>23</v>
      </c>
      <c r="G1235" t="s">
        <v>610</v>
      </c>
      <c r="H1235">
        <v>0</v>
      </c>
      <c r="I1235">
        <v>0</v>
      </c>
      <c r="K1235">
        <v>9</v>
      </c>
      <c r="L1235" t="b">
        <v>0</v>
      </c>
      <c r="N1235" t="b">
        <v>0</v>
      </c>
      <c r="O1235" t="b">
        <v>0</v>
      </c>
      <c r="P1235" t="s">
        <v>611</v>
      </c>
      <c r="T1235" t="s">
        <v>395</v>
      </c>
    </row>
    <row r="1236" spans="1:20" hidden="1" x14ac:dyDescent="0.25">
      <c r="A1236">
        <v>182152</v>
      </c>
      <c r="B1236" t="s">
        <v>596</v>
      </c>
      <c r="C1236" t="s">
        <v>391</v>
      </c>
      <c r="D1236" t="s">
        <v>612</v>
      </c>
      <c r="E1236">
        <v>480</v>
      </c>
      <c r="F1236" t="s">
        <v>23</v>
      </c>
      <c r="G1236" t="s">
        <v>613</v>
      </c>
      <c r="H1236">
        <v>0</v>
      </c>
      <c r="I1236">
        <v>0</v>
      </c>
      <c r="K1236">
        <v>9</v>
      </c>
      <c r="L1236" t="b">
        <v>0</v>
      </c>
      <c r="N1236" t="b">
        <v>0</v>
      </c>
      <c r="O1236" t="b">
        <v>0</v>
      </c>
      <c r="P1236" t="s">
        <v>611</v>
      </c>
      <c r="T1236" t="s">
        <v>395</v>
      </c>
    </row>
    <row r="1237" spans="1:20" hidden="1" x14ac:dyDescent="0.25">
      <c r="A1237">
        <v>182153</v>
      </c>
      <c r="B1237" t="s">
        <v>596</v>
      </c>
      <c r="C1237" t="s">
        <v>391</v>
      </c>
      <c r="D1237" t="s">
        <v>565</v>
      </c>
      <c r="E1237">
        <v>130</v>
      </c>
      <c r="F1237" t="s">
        <v>23</v>
      </c>
      <c r="G1237" t="s">
        <v>403</v>
      </c>
      <c r="H1237">
        <v>0</v>
      </c>
      <c r="I1237">
        <v>0</v>
      </c>
      <c r="K1237">
        <v>3</v>
      </c>
      <c r="L1237" t="b">
        <v>0</v>
      </c>
      <c r="N1237" t="b">
        <v>0</v>
      </c>
      <c r="O1237" t="b">
        <v>0</v>
      </c>
      <c r="P1237" t="s">
        <v>614</v>
      </c>
      <c r="T1237" t="s">
        <v>395</v>
      </c>
    </row>
    <row r="1238" spans="1:20" hidden="1" x14ac:dyDescent="0.25">
      <c r="A1238">
        <v>182154</v>
      </c>
      <c r="B1238" t="s">
        <v>596</v>
      </c>
      <c r="C1238" t="s">
        <v>391</v>
      </c>
      <c r="D1238" t="s">
        <v>567</v>
      </c>
      <c r="E1238">
        <v>200</v>
      </c>
      <c r="F1238" t="s">
        <v>23</v>
      </c>
      <c r="G1238" t="s">
        <v>568</v>
      </c>
      <c r="H1238">
        <v>0</v>
      </c>
      <c r="I1238">
        <v>0</v>
      </c>
      <c r="K1238">
        <v>3</v>
      </c>
      <c r="L1238" t="b">
        <v>0</v>
      </c>
      <c r="N1238" t="b">
        <v>0</v>
      </c>
      <c r="O1238" t="b">
        <v>0</v>
      </c>
      <c r="P1238" t="s">
        <v>614</v>
      </c>
      <c r="T1238" t="s">
        <v>395</v>
      </c>
    </row>
    <row r="1239" spans="1:20" hidden="1" x14ac:dyDescent="0.25">
      <c r="A1239">
        <v>182155</v>
      </c>
      <c r="B1239" t="s">
        <v>596</v>
      </c>
      <c r="C1239" t="s">
        <v>391</v>
      </c>
      <c r="D1239" t="s">
        <v>560</v>
      </c>
      <c r="E1239">
        <v>130</v>
      </c>
      <c r="F1239" t="s">
        <v>23</v>
      </c>
      <c r="G1239" t="s">
        <v>561</v>
      </c>
      <c r="H1239">
        <v>0</v>
      </c>
      <c r="I1239">
        <v>0</v>
      </c>
      <c r="K1239">
        <v>8</v>
      </c>
      <c r="L1239" t="b">
        <v>0</v>
      </c>
      <c r="N1239" t="b">
        <v>0</v>
      </c>
      <c r="O1239" t="b">
        <v>0</v>
      </c>
      <c r="P1239" t="s">
        <v>615</v>
      </c>
      <c r="T1239" t="s">
        <v>395</v>
      </c>
    </row>
    <row r="1240" spans="1:20" hidden="1" x14ac:dyDescent="0.25">
      <c r="A1240">
        <v>182156</v>
      </c>
      <c r="B1240" t="s">
        <v>596</v>
      </c>
      <c r="C1240" t="s">
        <v>391</v>
      </c>
      <c r="D1240" t="s">
        <v>563</v>
      </c>
      <c r="E1240">
        <v>200</v>
      </c>
      <c r="F1240" t="s">
        <v>23</v>
      </c>
      <c r="G1240" t="s">
        <v>564</v>
      </c>
      <c r="H1240">
        <v>0</v>
      </c>
      <c r="I1240">
        <v>0</v>
      </c>
      <c r="K1240">
        <v>8</v>
      </c>
      <c r="L1240" t="b">
        <v>0</v>
      </c>
      <c r="N1240" t="b">
        <v>0</v>
      </c>
      <c r="O1240" t="b">
        <v>0</v>
      </c>
      <c r="P1240" t="s">
        <v>615</v>
      </c>
      <c r="T1240" t="s">
        <v>395</v>
      </c>
    </row>
    <row r="1241" spans="1:20" hidden="1" x14ac:dyDescent="0.25">
      <c r="A1241">
        <v>182157</v>
      </c>
      <c r="B1241" t="s">
        <v>596</v>
      </c>
      <c r="C1241" t="s">
        <v>391</v>
      </c>
      <c r="D1241" t="s">
        <v>616</v>
      </c>
      <c r="E1241">
        <v>130</v>
      </c>
      <c r="F1241" t="s">
        <v>23</v>
      </c>
      <c r="G1241" t="s">
        <v>617</v>
      </c>
      <c r="H1241">
        <v>0</v>
      </c>
      <c r="I1241">
        <v>0</v>
      </c>
      <c r="K1241">
        <v>5</v>
      </c>
      <c r="L1241" t="b">
        <v>0</v>
      </c>
      <c r="N1241" t="b">
        <v>0</v>
      </c>
      <c r="O1241" t="b">
        <v>0</v>
      </c>
      <c r="P1241" t="s">
        <v>618</v>
      </c>
      <c r="T1241" t="s">
        <v>395</v>
      </c>
    </row>
    <row r="1242" spans="1:20" hidden="1" x14ac:dyDescent="0.25">
      <c r="A1242">
        <v>182158</v>
      </c>
      <c r="B1242" t="s">
        <v>596</v>
      </c>
      <c r="C1242" t="s">
        <v>391</v>
      </c>
      <c r="D1242" t="s">
        <v>619</v>
      </c>
      <c r="E1242">
        <v>200</v>
      </c>
      <c r="F1242" t="s">
        <v>23</v>
      </c>
      <c r="G1242" t="s">
        <v>620</v>
      </c>
      <c r="H1242">
        <v>0</v>
      </c>
      <c r="I1242">
        <v>0</v>
      </c>
      <c r="K1242">
        <v>5</v>
      </c>
      <c r="L1242" t="b">
        <v>0</v>
      </c>
      <c r="N1242" t="b">
        <v>0</v>
      </c>
      <c r="O1242" t="b">
        <v>0</v>
      </c>
      <c r="P1242" t="s">
        <v>618</v>
      </c>
      <c r="T1242" t="s">
        <v>395</v>
      </c>
    </row>
    <row r="1243" spans="1:20" hidden="1" x14ac:dyDescent="0.25">
      <c r="A1243">
        <v>210942</v>
      </c>
      <c r="B1243" t="s">
        <v>596</v>
      </c>
      <c r="C1243" t="s">
        <v>32</v>
      </c>
      <c r="D1243" t="s">
        <v>621</v>
      </c>
      <c r="E1243">
        <v>300</v>
      </c>
      <c r="F1243" t="s">
        <v>23</v>
      </c>
      <c r="H1243">
        <v>0</v>
      </c>
      <c r="I1243">
        <v>0</v>
      </c>
      <c r="K1243">
        <v>0</v>
      </c>
      <c r="L1243" t="b">
        <v>0</v>
      </c>
      <c r="N1243" t="b">
        <v>0</v>
      </c>
      <c r="O1243" t="b">
        <v>0</v>
      </c>
      <c r="T1243" t="s">
        <v>395</v>
      </c>
    </row>
    <row r="1244" spans="1:20" hidden="1" x14ac:dyDescent="0.25">
      <c r="A1244">
        <v>211851</v>
      </c>
      <c r="B1244" t="s">
        <v>596</v>
      </c>
      <c r="C1244" t="s">
        <v>391</v>
      </c>
      <c r="D1244" t="s">
        <v>622</v>
      </c>
      <c r="E1244">
        <v>420</v>
      </c>
      <c r="F1244" t="s">
        <v>23</v>
      </c>
      <c r="G1244" t="s">
        <v>623</v>
      </c>
      <c r="H1244">
        <v>0</v>
      </c>
      <c r="I1244">
        <v>0</v>
      </c>
      <c r="K1244">
        <v>13</v>
      </c>
      <c r="L1244" t="b">
        <v>0</v>
      </c>
      <c r="N1244" t="b">
        <v>0</v>
      </c>
      <c r="O1244" t="b">
        <v>0</v>
      </c>
      <c r="P1244" t="s">
        <v>606</v>
      </c>
      <c r="T1244" t="s">
        <v>395</v>
      </c>
    </row>
    <row r="1245" spans="1:20" hidden="1" x14ac:dyDescent="0.25">
      <c r="A1245">
        <v>211852</v>
      </c>
      <c r="B1245" t="s">
        <v>596</v>
      </c>
      <c r="C1245" t="s">
        <v>391</v>
      </c>
      <c r="D1245" t="s">
        <v>622</v>
      </c>
      <c r="E1245">
        <v>480</v>
      </c>
      <c r="F1245" t="s">
        <v>23</v>
      </c>
      <c r="G1245" t="s">
        <v>623</v>
      </c>
      <c r="H1245">
        <v>0</v>
      </c>
      <c r="I1245">
        <v>0</v>
      </c>
      <c r="K1245">
        <v>13</v>
      </c>
      <c r="L1245" t="b">
        <v>0</v>
      </c>
      <c r="N1245" t="b">
        <v>0</v>
      </c>
      <c r="O1245" t="b">
        <v>0</v>
      </c>
      <c r="T1245" t="s">
        <v>395</v>
      </c>
    </row>
    <row r="1246" spans="1:20" hidden="1" x14ac:dyDescent="0.25">
      <c r="A1246">
        <v>217467</v>
      </c>
      <c r="B1246" t="s">
        <v>596</v>
      </c>
      <c r="C1246" t="s">
        <v>391</v>
      </c>
      <c r="D1246" t="s">
        <v>624</v>
      </c>
      <c r="E1246">
        <v>420</v>
      </c>
      <c r="F1246" t="s">
        <v>23</v>
      </c>
      <c r="G1246" t="s">
        <v>625</v>
      </c>
      <c r="H1246">
        <v>0</v>
      </c>
      <c r="I1246">
        <v>0</v>
      </c>
      <c r="K1246">
        <v>15</v>
      </c>
      <c r="L1246" t="b">
        <v>0</v>
      </c>
      <c r="N1246" t="b">
        <v>0</v>
      </c>
      <c r="O1246" t="b">
        <v>0</v>
      </c>
      <c r="P1246" t="s">
        <v>626</v>
      </c>
      <c r="T1246" t="s">
        <v>395</v>
      </c>
    </row>
    <row r="1247" spans="1:20" hidden="1" x14ac:dyDescent="0.25">
      <c r="A1247">
        <v>217468</v>
      </c>
      <c r="B1247" t="s">
        <v>596</v>
      </c>
      <c r="C1247" t="s">
        <v>391</v>
      </c>
      <c r="D1247" t="s">
        <v>627</v>
      </c>
      <c r="E1247">
        <v>480</v>
      </c>
      <c r="F1247" t="s">
        <v>23</v>
      </c>
      <c r="G1247" t="s">
        <v>628</v>
      </c>
      <c r="H1247">
        <v>0</v>
      </c>
      <c r="I1247">
        <v>0</v>
      </c>
      <c r="K1247">
        <v>15</v>
      </c>
      <c r="L1247" t="b">
        <v>0</v>
      </c>
      <c r="N1247" t="b">
        <v>0</v>
      </c>
      <c r="O1247" t="b">
        <v>0</v>
      </c>
      <c r="P1247" t="s">
        <v>626</v>
      </c>
      <c r="T1247" t="s">
        <v>395</v>
      </c>
    </row>
    <row r="1248" spans="1:20" hidden="1" x14ac:dyDescent="0.25">
      <c r="A1248">
        <v>182227</v>
      </c>
      <c r="B1248" t="s">
        <v>629</v>
      </c>
      <c r="C1248" t="s">
        <v>53</v>
      </c>
      <c r="D1248" t="s">
        <v>490</v>
      </c>
      <c r="E1248">
        <v>0</v>
      </c>
      <c r="G1248" t="e">
        <f>-LBCNXXS-BKT22TLG-MCS-W6-XXX-X</f>
        <v>#NAME?</v>
      </c>
      <c r="H1248">
        <v>0</v>
      </c>
      <c r="I1248">
        <v>0</v>
      </c>
      <c r="K1248">
        <v>0</v>
      </c>
      <c r="L1248" t="b">
        <v>1</v>
      </c>
      <c r="N1248" t="b">
        <v>0</v>
      </c>
      <c r="O1248" t="b">
        <v>0</v>
      </c>
      <c r="T1248" t="s">
        <v>395</v>
      </c>
    </row>
    <row r="1249" spans="1:20" hidden="1" x14ac:dyDescent="0.25">
      <c r="A1249">
        <v>182228</v>
      </c>
      <c r="B1249" t="s">
        <v>629</v>
      </c>
      <c r="C1249" t="s">
        <v>53</v>
      </c>
      <c r="D1249" t="s">
        <v>383</v>
      </c>
      <c r="E1249">
        <v>40</v>
      </c>
      <c r="F1249" t="s">
        <v>23</v>
      </c>
      <c r="G1249" t="e">
        <f>-LBCNXXS-BKT22TLG-ECP-XX-XXX-X</f>
        <v>#NAME?</v>
      </c>
      <c r="H1249">
        <v>0</v>
      </c>
      <c r="I1249">
        <v>0</v>
      </c>
      <c r="K1249">
        <v>0</v>
      </c>
      <c r="L1249" t="b">
        <v>1</v>
      </c>
      <c r="N1249" t="b">
        <v>0</v>
      </c>
      <c r="O1249" t="b">
        <v>0</v>
      </c>
      <c r="T1249" t="s">
        <v>395</v>
      </c>
    </row>
    <row r="1250" spans="1:20" hidden="1" x14ac:dyDescent="0.25">
      <c r="A1250">
        <v>182229</v>
      </c>
      <c r="B1250" t="s">
        <v>629</v>
      </c>
      <c r="C1250" t="s">
        <v>391</v>
      </c>
      <c r="D1250" t="s">
        <v>478</v>
      </c>
      <c r="E1250">
        <v>0</v>
      </c>
      <c r="G1250" t="s">
        <v>393</v>
      </c>
      <c r="H1250">
        <v>0</v>
      </c>
      <c r="I1250">
        <v>0</v>
      </c>
      <c r="K1250">
        <v>0</v>
      </c>
      <c r="L1250" t="b">
        <v>0</v>
      </c>
      <c r="N1250" t="b">
        <v>0</v>
      </c>
      <c r="O1250" t="b">
        <v>0</v>
      </c>
      <c r="P1250" t="s">
        <v>630</v>
      </c>
      <c r="T1250" t="s">
        <v>395</v>
      </c>
    </row>
    <row r="1251" spans="1:20" hidden="1" x14ac:dyDescent="0.25">
      <c r="A1251">
        <v>182230</v>
      </c>
      <c r="B1251" t="s">
        <v>629</v>
      </c>
      <c r="C1251" t="s">
        <v>391</v>
      </c>
      <c r="D1251" t="s">
        <v>479</v>
      </c>
      <c r="E1251">
        <v>70</v>
      </c>
      <c r="F1251" t="s">
        <v>23</v>
      </c>
      <c r="G1251" t="s">
        <v>397</v>
      </c>
      <c r="H1251">
        <v>0</v>
      </c>
      <c r="I1251">
        <v>0</v>
      </c>
      <c r="K1251">
        <v>0</v>
      </c>
      <c r="L1251" t="b">
        <v>0</v>
      </c>
      <c r="N1251" t="b">
        <v>0</v>
      </c>
      <c r="O1251" t="b">
        <v>0</v>
      </c>
      <c r="P1251" t="s">
        <v>630</v>
      </c>
      <c r="T1251" t="s">
        <v>395</v>
      </c>
    </row>
    <row r="1252" spans="1:20" hidden="1" x14ac:dyDescent="0.25">
      <c r="A1252">
        <v>182231</v>
      </c>
      <c r="B1252" t="s">
        <v>629</v>
      </c>
      <c r="C1252" t="s">
        <v>391</v>
      </c>
      <c r="D1252" t="s">
        <v>480</v>
      </c>
      <c r="E1252">
        <v>0</v>
      </c>
      <c r="G1252" t="s">
        <v>481</v>
      </c>
      <c r="H1252">
        <v>0</v>
      </c>
      <c r="I1252">
        <v>0</v>
      </c>
      <c r="K1252">
        <v>0</v>
      </c>
      <c r="L1252" t="b">
        <v>0</v>
      </c>
      <c r="N1252" t="b">
        <v>0</v>
      </c>
      <c r="O1252" t="b">
        <v>0</v>
      </c>
      <c r="P1252" t="s">
        <v>631</v>
      </c>
      <c r="T1252" t="s">
        <v>395</v>
      </c>
    </row>
    <row r="1253" spans="1:20" hidden="1" x14ac:dyDescent="0.25">
      <c r="A1253">
        <v>182232</v>
      </c>
      <c r="B1253" t="s">
        <v>629</v>
      </c>
      <c r="C1253" t="s">
        <v>391</v>
      </c>
      <c r="D1253" t="s">
        <v>482</v>
      </c>
      <c r="E1253">
        <v>70</v>
      </c>
      <c r="F1253" t="s">
        <v>23</v>
      </c>
      <c r="G1253" t="s">
        <v>530</v>
      </c>
      <c r="H1253">
        <v>0</v>
      </c>
      <c r="I1253">
        <v>0</v>
      </c>
      <c r="K1253">
        <v>0</v>
      </c>
      <c r="L1253" t="b">
        <v>0</v>
      </c>
      <c r="N1253" t="b">
        <v>0</v>
      </c>
      <c r="O1253" t="b">
        <v>0</v>
      </c>
      <c r="P1253" t="s">
        <v>631</v>
      </c>
      <c r="T1253" t="s">
        <v>395</v>
      </c>
    </row>
    <row r="1254" spans="1:20" hidden="1" x14ac:dyDescent="0.25">
      <c r="A1254">
        <v>182235</v>
      </c>
      <c r="B1254" t="s">
        <v>629</v>
      </c>
      <c r="C1254" t="s">
        <v>391</v>
      </c>
      <c r="D1254" t="s">
        <v>498</v>
      </c>
      <c r="E1254">
        <v>150</v>
      </c>
      <c r="F1254" t="s">
        <v>23</v>
      </c>
      <c r="G1254" t="s">
        <v>399</v>
      </c>
      <c r="H1254">
        <v>0</v>
      </c>
      <c r="I1254">
        <v>0</v>
      </c>
      <c r="K1254">
        <v>1</v>
      </c>
      <c r="L1254" t="b">
        <v>0</v>
      </c>
      <c r="N1254" t="b">
        <v>0</v>
      </c>
      <c r="O1254" t="b">
        <v>0</v>
      </c>
      <c r="P1254" t="s">
        <v>632</v>
      </c>
      <c r="T1254" t="s">
        <v>395</v>
      </c>
    </row>
    <row r="1255" spans="1:20" hidden="1" x14ac:dyDescent="0.25">
      <c r="A1255">
        <v>182236</v>
      </c>
      <c r="B1255" t="s">
        <v>629</v>
      </c>
      <c r="C1255" t="s">
        <v>391</v>
      </c>
      <c r="D1255" t="s">
        <v>500</v>
      </c>
      <c r="E1255">
        <v>200</v>
      </c>
      <c r="F1255" t="s">
        <v>23</v>
      </c>
      <c r="G1255" t="s">
        <v>501</v>
      </c>
      <c r="H1255">
        <v>0</v>
      </c>
      <c r="I1255">
        <v>0</v>
      </c>
      <c r="K1255">
        <v>1</v>
      </c>
      <c r="L1255" t="b">
        <v>0</v>
      </c>
      <c r="N1255" t="b">
        <v>0</v>
      </c>
      <c r="O1255" t="b">
        <v>0</v>
      </c>
      <c r="P1255" t="s">
        <v>632</v>
      </c>
      <c r="T1255" t="s">
        <v>395</v>
      </c>
    </row>
    <row r="1256" spans="1:20" hidden="1" x14ac:dyDescent="0.25">
      <c r="A1256">
        <v>182237</v>
      </c>
      <c r="B1256" t="s">
        <v>629</v>
      </c>
      <c r="C1256" t="s">
        <v>391</v>
      </c>
      <c r="D1256" t="s">
        <v>502</v>
      </c>
      <c r="E1256">
        <v>150</v>
      </c>
      <c r="F1256" t="s">
        <v>23</v>
      </c>
      <c r="G1256" t="s">
        <v>503</v>
      </c>
      <c r="H1256">
        <v>0</v>
      </c>
      <c r="I1256">
        <v>0</v>
      </c>
      <c r="K1256">
        <v>1</v>
      </c>
      <c r="L1256" t="b">
        <v>0</v>
      </c>
      <c r="N1256" t="b">
        <v>0</v>
      </c>
      <c r="O1256" t="b">
        <v>0</v>
      </c>
      <c r="P1256" t="s">
        <v>633</v>
      </c>
      <c r="T1256" t="s">
        <v>395</v>
      </c>
    </row>
    <row r="1257" spans="1:20" hidden="1" x14ac:dyDescent="0.25">
      <c r="A1257">
        <v>182238</v>
      </c>
      <c r="B1257" t="s">
        <v>629</v>
      </c>
      <c r="C1257" t="s">
        <v>391</v>
      </c>
      <c r="D1257" t="s">
        <v>505</v>
      </c>
      <c r="E1257">
        <v>200</v>
      </c>
      <c r="F1257" t="s">
        <v>23</v>
      </c>
      <c r="G1257" t="s">
        <v>506</v>
      </c>
      <c r="H1257">
        <v>0</v>
      </c>
      <c r="I1257">
        <v>0</v>
      </c>
      <c r="K1257">
        <v>1</v>
      </c>
      <c r="L1257" t="b">
        <v>0</v>
      </c>
      <c r="N1257" t="b">
        <v>0</v>
      </c>
      <c r="O1257" t="b">
        <v>0</v>
      </c>
      <c r="P1257" t="s">
        <v>633</v>
      </c>
      <c r="T1257" t="s">
        <v>395</v>
      </c>
    </row>
    <row r="1258" spans="1:20" hidden="1" x14ac:dyDescent="0.25">
      <c r="A1258">
        <v>182239</v>
      </c>
      <c r="B1258" t="s">
        <v>629</v>
      </c>
      <c r="C1258" t="s">
        <v>391</v>
      </c>
      <c r="D1258" t="s">
        <v>507</v>
      </c>
      <c r="E1258">
        <v>520</v>
      </c>
      <c r="F1258" t="s">
        <v>23</v>
      </c>
      <c r="G1258" t="s">
        <v>508</v>
      </c>
      <c r="H1258">
        <v>0</v>
      </c>
      <c r="I1258">
        <v>0</v>
      </c>
      <c r="K1258">
        <v>4</v>
      </c>
      <c r="L1258" t="b">
        <v>0</v>
      </c>
      <c r="N1258" t="b">
        <v>0</v>
      </c>
      <c r="O1258" t="b">
        <v>0</v>
      </c>
      <c r="P1258" t="s">
        <v>634</v>
      </c>
      <c r="T1258" t="s">
        <v>395</v>
      </c>
    </row>
    <row r="1259" spans="1:20" hidden="1" x14ac:dyDescent="0.25">
      <c r="A1259">
        <v>182240</v>
      </c>
      <c r="B1259" t="s">
        <v>629</v>
      </c>
      <c r="C1259" t="s">
        <v>391</v>
      </c>
      <c r="D1259" t="s">
        <v>510</v>
      </c>
      <c r="E1259">
        <v>570</v>
      </c>
      <c r="F1259" t="s">
        <v>23</v>
      </c>
      <c r="G1259" t="s">
        <v>511</v>
      </c>
      <c r="H1259">
        <v>0</v>
      </c>
      <c r="I1259">
        <v>0</v>
      </c>
      <c r="K1259">
        <v>4</v>
      </c>
      <c r="L1259" t="b">
        <v>0</v>
      </c>
      <c r="N1259" t="b">
        <v>0</v>
      </c>
      <c r="O1259" t="b">
        <v>0</v>
      </c>
      <c r="P1259" t="s">
        <v>634</v>
      </c>
      <c r="T1259" t="s">
        <v>395</v>
      </c>
    </row>
    <row r="1260" spans="1:20" hidden="1" x14ac:dyDescent="0.25">
      <c r="A1260">
        <v>182241</v>
      </c>
      <c r="B1260" t="s">
        <v>629</v>
      </c>
      <c r="C1260" t="s">
        <v>391</v>
      </c>
      <c r="D1260" t="s">
        <v>512</v>
      </c>
      <c r="E1260">
        <v>150</v>
      </c>
      <c r="F1260" t="s">
        <v>23</v>
      </c>
      <c r="G1260" t="s">
        <v>513</v>
      </c>
      <c r="H1260">
        <v>0</v>
      </c>
      <c r="I1260">
        <v>0</v>
      </c>
      <c r="K1260">
        <v>1</v>
      </c>
      <c r="L1260" t="b">
        <v>0</v>
      </c>
      <c r="N1260" t="b">
        <v>0</v>
      </c>
      <c r="O1260" t="b">
        <v>0</v>
      </c>
      <c r="P1260" t="s">
        <v>635</v>
      </c>
      <c r="T1260" t="s">
        <v>395</v>
      </c>
    </row>
    <row r="1261" spans="1:20" hidden="1" x14ac:dyDescent="0.25">
      <c r="A1261">
        <v>182242</v>
      </c>
      <c r="B1261" t="s">
        <v>629</v>
      </c>
      <c r="C1261" t="s">
        <v>391</v>
      </c>
      <c r="D1261" t="s">
        <v>515</v>
      </c>
      <c r="E1261">
        <v>200</v>
      </c>
      <c r="F1261" t="s">
        <v>23</v>
      </c>
      <c r="G1261" t="s">
        <v>516</v>
      </c>
      <c r="H1261">
        <v>0</v>
      </c>
      <c r="I1261">
        <v>0</v>
      </c>
      <c r="K1261">
        <v>1</v>
      </c>
      <c r="L1261" t="b">
        <v>0</v>
      </c>
      <c r="N1261" t="b">
        <v>0</v>
      </c>
      <c r="O1261" t="b">
        <v>0</v>
      </c>
      <c r="P1261" t="s">
        <v>635</v>
      </c>
      <c r="T1261" t="s">
        <v>395</v>
      </c>
    </row>
    <row r="1262" spans="1:20" hidden="1" x14ac:dyDescent="0.25">
      <c r="A1262">
        <v>182243</v>
      </c>
      <c r="B1262" t="s">
        <v>629</v>
      </c>
      <c r="C1262" t="s">
        <v>391</v>
      </c>
      <c r="D1262" t="s">
        <v>517</v>
      </c>
      <c r="E1262">
        <v>520</v>
      </c>
      <c r="F1262" t="s">
        <v>23</v>
      </c>
      <c r="G1262" t="s">
        <v>518</v>
      </c>
      <c r="H1262">
        <v>0</v>
      </c>
      <c r="I1262">
        <v>0</v>
      </c>
      <c r="K1262">
        <v>2</v>
      </c>
      <c r="L1262" t="b">
        <v>0</v>
      </c>
      <c r="N1262" t="b">
        <v>0</v>
      </c>
      <c r="O1262" t="b">
        <v>0</v>
      </c>
      <c r="P1262" t="s">
        <v>636</v>
      </c>
      <c r="T1262" t="s">
        <v>395</v>
      </c>
    </row>
    <row r="1263" spans="1:20" hidden="1" x14ac:dyDescent="0.25">
      <c r="A1263">
        <v>182244</v>
      </c>
      <c r="B1263" t="s">
        <v>629</v>
      </c>
      <c r="C1263" t="s">
        <v>391</v>
      </c>
      <c r="D1263" t="s">
        <v>520</v>
      </c>
      <c r="E1263">
        <v>570</v>
      </c>
      <c r="F1263" t="s">
        <v>23</v>
      </c>
      <c r="G1263" t="s">
        <v>521</v>
      </c>
      <c r="H1263">
        <v>0</v>
      </c>
      <c r="I1263">
        <v>0</v>
      </c>
      <c r="K1263">
        <v>2</v>
      </c>
      <c r="L1263" t="b">
        <v>0</v>
      </c>
      <c r="N1263" t="b">
        <v>0</v>
      </c>
      <c r="O1263" t="b">
        <v>0</v>
      </c>
      <c r="P1263" t="s">
        <v>636</v>
      </c>
      <c r="T1263" t="s">
        <v>395</v>
      </c>
    </row>
    <row r="1264" spans="1:20" hidden="1" x14ac:dyDescent="0.25">
      <c r="A1264">
        <v>182245</v>
      </c>
      <c r="B1264" t="s">
        <v>629</v>
      </c>
      <c r="C1264" t="s">
        <v>391</v>
      </c>
      <c r="D1264" t="s">
        <v>551</v>
      </c>
      <c r="E1264">
        <v>520</v>
      </c>
      <c r="F1264" t="s">
        <v>23</v>
      </c>
      <c r="G1264" t="s">
        <v>607</v>
      </c>
      <c r="H1264">
        <v>0</v>
      </c>
      <c r="I1264">
        <v>0</v>
      </c>
      <c r="K1264">
        <v>2</v>
      </c>
      <c r="L1264" t="b">
        <v>0</v>
      </c>
      <c r="N1264" t="b">
        <v>0</v>
      </c>
      <c r="O1264" t="b">
        <v>0</v>
      </c>
      <c r="P1264" t="s">
        <v>637</v>
      </c>
      <c r="T1264" t="s">
        <v>395</v>
      </c>
    </row>
    <row r="1265" spans="1:20" hidden="1" x14ac:dyDescent="0.25">
      <c r="A1265">
        <v>182246</v>
      </c>
      <c r="B1265" t="s">
        <v>629</v>
      </c>
      <c r="C1265" t="s">
        <v>391</v>
      </c>
      <c r="D1265" t="s">
        <v>553</v>
      </c>
      <c r="E1265">
        <v>570</v>
      </c>
      <c r="F1265" t="s">
        <v>23</v>
      </c>
      <c r="G1265" t="s">
        <v>554</v>
      </c>
      <c r="H1265">
        <v>0</v>
      </c>
      <c r="I1265">
        <v>0</v>
      </c>
      <c r="K1265">
        <v>2</v>
      </c>
      <c r="L1265" t="b">
        <v>0</v>
      </c>
      <c r="N1265" t="b">
        <v>0</v>
      </c>
      <c r="O1265" t="b">
        <v>0</v>
      </c>
      <c r="P1265" t="s">
        <v>637</v>
      </c>
      <c r="T1265" t="s">
        <v>395</v>
      </c>
    </row>
    <row r="1266" spans="1:20" hidden="1" x14ac:dyDescent="0.25">
      <c r="A1266">
        <v>182247</v>
      </c>
      <c r="B1266" t="s">
        <v>629</v>
      </c>
      <c r="C1266" t="s">
        <v>391</v>
      </c>
      <c r="D1266" t="s">
        <v>555</v>
      </c>
      <c r="E1266">
        <v>520</v>
      </c>
      <c r="F1266" t="s">
        <v>23</v>
      </c>
      <c r="G1266" t="s">
        <v>556</v>
      </c>
      <c r="H1266">
        <v>0</v>
      </c>
      <c r="I1266">
        <v>0</v>
      </c>
      <c r="K1266">
        <v>2</v>
      </c>
      <c r="L1266" t="b">
        <v>0</v>
      </c>
      <c r="N1266" t="b">
        <v>0</v>
      </c>
      <c r="O1266" t="b">
        <v>0</v>
      </c>
      <c r="P1266" t="s">
        <v>638</v>
      </c>
      <c r="T1266" t="s">
        <v>395</v>
      </c>
    </row>
    <row r="1267" spans="1:20" hidden="1" x14ac:dyDescent="0.25">
      <c r="A1267">
        <v>182248</v>
      </c>
      <c r="B1267" t="s">
        <v>629</v>
      </c>
      <c r="C1267" t="s">
        <v>391</v>
      </c>
      <c r="D1267" t="s">
        <v>558</v>
      </c>
      <c r="E1267">
        <v>570</v>
      </c>
      <c r="F1267" t="s">
        <v>23</v>
      </c>
      <c r="G1267" t="s">
        <v>559</v>
      </c>
      <c r="H1267">
        <v>0</v>
      </c>
      <c r="I1267">
        <v>0</v>
      </c>
      <c r="K1267">
        <v>2</v>
      </c>
      <c r="L1267" t="b">
        <v>0</v>
      </c>
      <c r="N1267" t="b">
        <v>0</v>
      </c>
      <c r="O1267" t="b">
        <v>0</v>
      </c>
      <c r="P1267" t="s">
        <v>639</v>
      </c>
      <c r="T1267" t="s">
        <v>395</v>
      </c>
    </row>
    <row r="1268" spans="1:20" hidden="1" x14ac:dyDescent="0.25">
      <c r="A1268">
        <v>182249</v>
      </c>
      <c r="B1268" t="s">
        <v>629</v>
      </c>
      <c r="C1268" t="s">
        <v>391</v>
      </c>
      <c r="D1268" t="s">
        <v>609</v>
      </c>
      <c r="E1268">
        <v>300</v>
      </c>
      <c r="F1268" t="s">
        <v>23</v>
      </c>
      <c r="G1268" t="s">
        <v>610</v>
      </c>
      <c r="H1268">
        <v>0</v>
      </c>
      <c r="I1268">
        <v>0</v>
      </c>
      <c r="K1268">
        <v>2</v>
      </c>
      <c r="L1268" t="b">
        <v>0</v>
      </c>
      <c r="N1268" t="b">
        <v>0</v>
      </c>
      <c r="O1268" t="b">
        <v>0</v>
      </c>
      <c r="P1268" t="s">
        <v>640</v>
      </c>
      <c r="T1268" t="s">
        <v>395</v>
      </c>
    </row>
    <row r="1269" spans="1:20" hidden="1" x14ac:dyDescent="0.25">
      <c r="A1269">
        <v>182250</v>
      </c>
      <c r="B1269" t="s">
        <v>629</v>
      </c>
      <c r="C1269" t="s">
        <v>391</v>
      </c>
      <c r="D1269" t="s">
        <v>612</v>
      </c>
      <c r="E1269">
        <v>370</v>
      </c>
      <c r="F1269" t="s">
        <v>23</v>
      </c>
      <c r="G1269" t="s">
        <v>613</v>
      </c>
      <c r="H1269">
        <v>0</v>
      </c>
      <c r="I1269">
        <v>0</v>
      </c>
      <c r="K1269">
        <v>2</v>
      </c>
      <c r="L1269" t="b">
        <v>0</v>
      </c>
      <c r="N1269" t="b">
        <v>0</v>
      </c>
      <c r="O1269" t="b">
        <v>0</v>
      </c>
      <c r="P1269" t="s">
        <v>640</v>
      </c>
      <c r="T1269" t="s">
        <v>395</v>
      </c>
    </row>
    <row r="1270" spans="1:20" hidden="1" x14ac:dyDescent="0.25">
      <c r="A1270">
        <v>182251</v>
      </c>
      <c r="B1270" t="s">
        <v>629</v>
      </c>
      <c r="C1270" t="s">
        <v>391</v>
      </c>
      <c r="D1270" t="s">
        <v>565</v>
      </c>
      <c r="E1270">
        <v>150</v>
      </c>
      <c r="F1270" t="s">
        <v>23</v>
      </c>
      <c r="G1270" t="s">
        <v>403</v>
      </c>
      <c r="H1270">
        <v>0</v>
      </c>
      <c r="I1270">
        <v>0</v>
      </c>
      <c r="K1270">
        <v>1</v>
      </c>
      <c r="L1270" t="b">
        <v>0</v>
      </c>
      <c r="N1270" t="b">
        <v>0</v>
      </c>
      <c r="O1270" t="b">
        <v>0</v>
      </c>
      <c r="P1270" t="s">
        <v>641</v>
      </c>
      <c r="T1270" t="s">
        <v>395</v>
      </c>
    </row>
    <row r="1271" spans="1:20" hidden="1" x14ac:dyDescent="0.25">
      <c r="A1271">
        <v>182252</v>
      </c>
      <c r="B1271" t="s">
        <v>629</v>
      </c>
      <c r="C1271" t="s">
        <v>391</v>
      </c>
      <c r="D1271" t="s">
        <v>567</v>
      </c>
      <c r="E1271">
        <v>200</v>
      </c>
      <c r="F1271" t="s">
        <v>23</v>
      </c>
      <c r="G1271" t="s">
        <v>568</v>
      </c>
      <c r="H1271">
        <v>0</v>
      </c>
      <c r="I1271">
        <v>0</v>
      </c>
      <c r="K1271">
        <v>1</v>
      </c>
      <c r="L1271" t="b">
        <v>0</v>
      </c>
      <c r="N1271" t="b">
        <v>0</v>
      </c>
      <c r="O1271" t="b">
        <v>0</v>
      </c>
      <c r="P1271" t="s">
        <v>641</v>
      </c>
      <c r="T1271" t="s">
        <v>395</v>
      </c>
    </row>
    <row r="1272" spans="1:20" hidden="1" x14ac:dyDescent="0.25">
      <c r="A1272">
        <v>182253</v>
      </c>
      <c r="B1272" t="s">
        <v>629</v>
      </c>
      <c r="C1272" t="s">
        <v>391</v>
      </c>
      <c r="D1272" t="s">
        <v>560</v>
      </c>
      <c r="E1272">
        <v>150</v>
      </c>
      <c r="F1272" t="s">
        <v>23</v>
      </c>
      <c r="G1272" t="s">
        <v>561</v>
      </c>
      <c r="H1272">
        <v>0</v>
      </c>
      <c r="I1272">
        <v>0</v>
      </c>
      <c r="K1272">
        <v>1</v>
      </c>
      <c r="L1272" t="b">
        <v>0</v>
      </c>
      <c r="N1272" t="b">
        <v>0</v>
      </c>
      <c r="O1272" t="b">
        <v>0</v>
      </c>
      <c r="P1272" t="s">
        <v>642</v>
      </c>
      <c r="T1272" t="s">
        <v>395</v>
      </c>
    </row>
    <row r="1273" spans="1:20" hidden="1" x14ac:dyDescent="0.25">
      <c r="A1273">
        <v>182254</v>
      </c>
      <c r="B1273" t="s">
        <v>629</v>
      </c>
      <c r="C1273" t="s">
        <v>391</v>
      </c>
      <c r="D1273" t="s">
        <v>563</v>
      </c>
      <c r="E1273">
        <v>200</v>
      </c>
      <c r="F1273" t="s">
        <v>23</v>
      </c>
      <c r="G1273" t="s">
        <v>564</v>
      </c>
      <c r="H1273">
        <v>0</v>
      </c>
      <c r="I1273">
        <v>0</v>
      </c>
      <c r="K1273">
        <v>1</v>
      </c>
      <c r="L1273" t="b">
        <v>0</v>
      </c>
      <c r="N1273" t="b">
        <v>0</v>
      </c>
      <c r="O1273" t="b">
        <v>0</v>
      </c>
      <c r="P1273" t="s">
        <v>642</v>
      </c>
      <c r="T1273" t="s">
        <v>395</v>
      </c>
    </row>
    <row r="1274" spans="1:20" hidden="1" x14ac:dyDescent="0.25">
      <c r="A1274">
        <v>182255</v>
      </c>
      <c r="B1274" t="s">
        <v>629</v>
      </c>
      <c r="C1274" t="s">
        <v>391</v>
      </c>
      <c r="D1274" t="s">
        <v>616</v>
      </c>
      <c r="E1274">
        <v>150</v>
      </c>
      <c r="F1274" t="s">
        <v>23</v>
      </c>
      <c r="G1274" t="s">
        <v>617</v>
      </c>
      <c r="H1274">
        <v>0</v>
      </c>
      <c r="I1274">
        <v>0</v>
      </c>
      <c r="K1274">
        <v>1</v>
      </c>
      <c r="L1274" t="b">
        <v>0</v>
      </c>
      <c r="N1274" t="b">
        <v>0</v>
      </c>
      <c r="O1274" t="b">
        <v>0</v>
      </c>
      <c r="P1274" t="s">
        <v>643</v>
      </c>
      <c r="T1274" t="s">
        <v>395</v>
      </c>
    </row>
    <row r="1275" spans="1:20" hidden="1" x14ac:dyDescent="0.25">
      <c r="A1275">
        <v>182256</v>
      </c>
      <c r="B1275" t="s">
        <v>629</v>
      </c>
      <c r="C1275" t="s">
        <v>391</v>
      </c>
      <c r="D1275" t="s">
        <v>619</v>
      </c>
      <c r="E1275">
        <v>200</v>
      </c>
      <c r="F1275" t="s">
        <v>23</v>
      </c>
      <c r="G1275" t="s">
        <v>620</v>
      </c>
      <c r="H1275">
        <v>0</v>
      </c>
      <c r="I1275">
        <v>0</v>
      </c>
      <c r="K1275">
        <v>1</v>
      </c>
      <c r="L1275" t="b">
        <v>0</v>
      </c>
      <c r="N1275" t="b">
        <v>0</v>
      </c>
      <c r="O1275" t="b">
        <v>0</v>
      </c>
      <c r="P1275" t="s">
        <v>643</v>
      </c>
      <c r="T1275" t="s">
        <v>395</v>
      </c>
    </row>
    <row r="1276" spans="1:20" hidden="1" x14ac:dyDescent="0.25">
      <c r="A1276">
        <v>210941</v>
      </c>
      <c r="B1276" t="s">
        <v>629</v>
      </c>
      <c r="C1276" t="s">
        <v>32</v>
      </c>
      <c r="D1276" t="s">
        <v>621</v>
      </c>
      <c r="E1276">
        <v>300</v>
      </c>
      <c r="F1276" t="s">
        <v>23</v>
      </c>
      <c r="H1276">
        <v>0</v>
      </c>
      <c r="I1276">
        <v>0</v>
      </c>
      <c r="K1276">
        <v>0</v>
      </c>
      <c r="L1276" t="b">
        <v>0</v>
      </c>
      <c r="N1276" t="b">
        <v>0</v>
      </c>
      <c r="O1276" t="b">
        <v>0</v>
      </c>
      <c r="T1276" t="s">
        <v>395</v>
      </c>
    </row>
    <row r="1277" spans="1:20" hidden="1" x14ac:dyDescent="0.25">
      <c r="A1277">
        <v>211853</v>
      </c>
      <c r="B1277" t="s">
        <v>629</v>
      </c>
      <c r="C1277" t="s">
        <v>391</v>
      </c>
      <c r="D1277" t="s">
        <v>644</v>
      </c>
      <c r="E1277">
        <v>520</v>
      </c>
      <c r="F1277" t="s">
        <v>23</v>
      </c>
      <c r="G1277" t="s">
        <v>623</v>
      </c>
      <c r="H1277">
        <v>0</v>
      </c>
      <c r="I1277">
        <v>0</v>
      </c>
      <c r="K1277">
        <v>3</v>
      </c>
      <c r="L1277" t="b">
        <v>0</v>
      </c>
      <c r="N1277" t="b">
        <v>0</v>
      </c>
      <c r="O1277" t="b">
        <v>0</v>
      </c>
      <c r="P1277" t="s">
        <v>645</v>
      </c>
      <c r="T1277" t="s">
        <v>395</v>
      </c>
    </row>
    <row r="1278" spans="1:20" hidden="1" x14ac:dyDescent="0.25">
      <c r="A1278">
        <v>211854</v>
      </c>
      <c r="B1278" t="s">
        <v>629</v>
      </c>
      <c r="C1278" t="s">
        <v>391</v>
      </c>
      <c r="D1278" t="s">
        <v>646</v>
      </c>
      <c r="E1278">
        <v>570</v>
      </c>
      <c r="F1278" t="s">
        <v>23</v>
      </c>
      <c r="G1278" t="s">
        <v>647</v>
      </c>
      <c r="H1278">
        <v>0</v>
      </c>
      <c r="I1278">
        <v>0</v>
      </c>
      <c r="K1278">
        <v>3</v>
      </c>
      <c r="L1278" t="b">
        <v>0</v>
      </c>
      <c r="N1278" t="b">
        <v>0</v>
      </c>
      <c r="O1278" t="b">
        <v>0</v>
      </c>
      <c r="P1278" t="s">
        <v>645</v>
      </c>
      <c r="T1278" t="s">
        <v>395</v>
      </c>
    </row>
    <row r="1279" spans="1:20" hidden="1" x14ac:dyDescent="0.25">
      <c r="A1279">
        <v>182337</v>
      </c>
      <c r="B1279" t="s">
        <v>648</v>
      </c>
      <c r="C1279" t="s">
        <v>53</v>
      </c>
      <c r="D1279" t="s">
        <v>490</v>
      </c>
      <c r="E1279">
        <v>0</v>
      </c>
      <c r="G1279" t="e">
        <f>-LBCNXXS-BKT22TLG-MCS-W6-XXX-X</f>
        <v>#NAME?</v>
      </c>
      <c r="H1279">
        <v>0</v>
      </c>
      <c r="I1279">
        <v>0</v>
      </c>
      <c r="K1279">
        <v>0</v>
      </c>
      <c r="L1279" t="b">
        <v>1</v>
      </c>
      <c r="N1279" t="b">
        <v>0</v>
      </c>
      <c r="O1279" t="b">
        <v>0</v>
      </c>
      <c r="T1279" t="s">
        <v>395</v>
      </c>
    </row>
    <row r="1280" spans="1:20" hidden="1" x14ac:dyDescent="0.25">
      <c r="A1280">
        <v>182338</v>
      </c>
      <c r="B1280" t="s">
        <v>648</v>
      </c>
      <c r="C1280" t="s">
        <v>53</v>
      </c>
      <c r="D1280" t="s">
        <v>383</v>
      </c>
      <c r="E1280">
        <v>40</v>
      </c>
      <c r="F1280" t="s">
        <v>23</v>
      </c>
      <c r="G1280" t="e">
        <f>-LBCNXXS-BKT22TLG-ECP-W6-XXX-X</f>
        <v>#NAME?</v>
      </c>
      <c r="H1280">
        <v>0</v>
      </c>
      <c r="I1280">
        <v>0</v>
      </c>
      <c r="K1280">
        <v>0</v>
      </c>
      <c r="L1280" t="b">
        <v>1</v>
      </c>
      <c r="N1280" t="b">
        <v>0</v>
      </c>
      <c r="O1280" t="b">
        <v>0</v>
      </c>
      <c r="T1280" t="s">
        <v>395</v>
      </c>
    </row>
    <row r="1281" spans="1:20" hidden="1" x14ac:dyDescent="0.25">
      <c r="A1281">
        <v>182339</v>
      </c>
      <c r="B1281" t="s">
        <v>648</v>
      </c>
      <c r="C1281" t="s">
        <v>391</v>
      </c>
      <c r="D1281" t="s">
        <v>478</v>
      </c>
      <c r="E1281">
        <v>0</v>
      </c>
      <c r="G1281" t="s">
        <v>393</v>
      </c>
      <c r="H1281">
        <v>0</v>
      </c>
      <c r="I1281">
        <v>0</v>
      </c>
      <c r="K1281">
        <v>0</v>
      </c>
      <c r="L1281" t="b">
        <v>0</v>
      </c>
      <c r="N1281" t="b">
        <v>0</v>
      </c>
      <c r="O1281" t="b">
        <v>0</v>
      </c>
      <c r="P1281" t="s">
        <v>649</v>
      </c>
      <c r="T1281" t="s">
        <v>395</v>
      </c>
    </row>
    <row r="1282" spans="1:20" hidden="1" x14ac:dyDescent="0.25">
      <c r="A1282">
        <v>182340</v>
      </c>
      <c r="B1282" t="s">
        <v>648</v>
      </c>
      <c r="C1282" t="s">
        <v>391</v>
      </c>
      <c r="D1282" t="s">
        <v>479</v>
      </c>
      <c r="E1282">
        <v>70</v>
      </c>
      <c r="F1282" t="s">
        <v>23</v>
      </c>
      <c r="G1282" t="s">
        <v>397</v>
      </c>
      <c r="H1282">
        <v>0</v>
      </c>
      <c r="I1282">
        <v>0</v>
      </c>
      <c r="K1282">
        <v>0</v>
      </c>
      <c r="L1282" t="b">
        <v>0</v>
      </c>
      <c r="N1282" t="b">
        <v>0</v>
      </c>
      <c r="O1282" t="b">
        <v>0</v>
      </c>
      <c r="P1282" t="s">
        <v>649</v>
      </c>
      <c r="T1282" t="s">
        <v>395</v>
      </c>
    </row>
    <row r="1283" spans="1:20" hidden="1" x14ac:dyDescent="0.25">
      <c r="A1283">
        <v>182341</v>
      </c>
      <c r="B1283" t="s">
        <v>648</v>
      </c>
      <c r="C1283" t="s">
        <v>391</v>
      </c>
      <c r="D1283" t="s">
        <v>480</v>
      </c>
      <c r="E1283">
        <v>0</v>
      </c>
      <c r="G1283" t="s">
        <v>481</v>
      </c>
      <c r="H1283">
        <v>0</v>
      </c>
      <c r="I1283">
        <v>0</v>
      </c>
      <c r="K1283">
        <v>0</v>
      </c>
      <c r="L1283" t="b">
        <v>0</v>
      </c>
      <c r="N1283" t="b">
        <v>0</v>
      </c>
      <c r="O1283" t="b">
        <v>0</v>
      </c>
      <c r="P1283" t="s">
        <v>650</v>
      </c>
      <c r="T1283" t="s">
        <v>395</v>
      </c>
    </row>
    <row r="1284" spans="1:20" hidden="1" x14ac:dyDescent="0.25">
      <c r="A1284">
        <v>182342</v>
      </c>
      <c r="B1284" t="s">
        <v>648</v>
      </c>
      <c r="C1284" t="s">
        <v>391</v>
      </c>
      <c r="D1284" t="s">
        <v>482</v>
      </c>
      <c r="E1284">
        <v>70</v>
      </c>
      <c r="F1284" t="s">
        <v>23</v>
      </c>
      <c r="G1284" t="s">
        <v>530</v>
      </c>
      <c r="H1284">
        <v>0</v>
      </c>
      <c r="I1284">
        <v>0</v>
      </c>
      <c r="K1284">
        <v>0</v>
      </c>
      <c r="L1284" t="b">
        <v>0</v>
      </c>
      <c r="N1284" t="b">
        <v>0</v>
      </c>
      <c r="O1284" t="b">
        <v>0</v>
      </c>
      <c r="P1284" t="s">
        <v>650</v>
      </c>
      <c r="T1284" t="s">
        <v>395</v>
      </c>
    </row>
    <row r="1285" spans="1:20" hidden="1" x14ac:dyDescent="0.25">
      <c r="A1285">
        <v>182345</v>
      </c>
      <c r="B1285" t="s">
        <v>648</v>
      </c>
      <c r="C1285" t="s">
        <v>391</v>
      </c>
      <c r="D1285" t="s">
        <v>498</v>
      </c>
      <c r="E1285">
        <v>140</v>
      </c>
      <c r="F1285" t="s">
        <v>23</v>
      </c>
      <c r="G1285" t="s">
        <v>399</v>
      </c>
      <c r="H1285">
        <v>0</v>
      </c>
      <c r="I1285">
        <v>0</v>
      </c>
      <c r="K1285">
        <v>1</v>
      </c>
      <c r="L1285" t="b">
        <v>0</v>
      </c>
      <c r="N1285" t="b">
        <v>0</v>
      </c>
      <c r="O1285" t="b">
        <v>0</v>
      </c>
      <c r="P1285" t="s">
        <v>651</v>
      </c>
      <c r="T1285" t="s">
        <v>395</v>
      </c>
    </row>
    <row r="1286" spans="1:20" hidden="1" x14ac:dyDescent="0.25">
      <c r="A1286">
        <v>182346</v>
      </c>
      <c r="B1286" t="s">
        <v>648</v>
      </c>
      <c r="C1286" t="s">
        <v>391</v>
      </c>
      <c r="D1286" t="s">
        <v>500</v>
      </c>
      <c r="E1286">
        <v>170</v>
      </c>
      <c r="F1286" t="s">
        <v>23</v>
      </c>
      <c r="G1286" t="s">
        <v>501</v>
      </c>
      <c r="H1286">
        <v>0</v>
      </c>
      <c r="I1286">
        <v>0</v>
      </c>
      <c r="K1286">
        <v>1</v>
      </c>
      <c r="L1286" t="b">
        <v>0</v>
      </c>
      <c r="N1286" t="b">
        <v>0</v>
      </c>
      <c r="O1286" t="b">
        <v>0</v>
      </c>
      <c r="P1286" t="s">
        <v>651</v>
      </c>
      <c r="T1286" t="s">
        <v>395</v>
      </c>
    </row>
    <row r="1287" spans="1:20" hidden="1" x14ac:dyDescent="0.25">
      <c r="A1287">
        <v>182347</v>
      </c>
      <c r="B1287" t="s">
        <v>648</v>
      </c>
      <c r="C1287" t="s">
        <v>391</v>
      </c>
      <c r="D1287" t="s">
        <v>502</v>
      </c>
      <c r="E1287">
        <v>140</v>
      </c>
      <c r="F1287" t="s">
        <v>23</v>
      </c>
      <c r="G1287" t="s">
        <v>503</v>
      </c>
      <c r="H1287">
        <v>0</v>
      </c>
      <c r="I1287">
        <v>0</v>
      </c>
      <c r="K1287">
        <v>1</v>
      </c>
      <c r="L1287" t="b">
        <v>0</v>
      </c>
      <c r="N1287" t="b">
        <v>0</v>
      </c>
      <c r="O1287" t="b">
        <v>0</v>
      </c>
      <c r="P1287" t="s">
        <v>652</v>
      </c>
      <c r="T1287" t="s">
        <v>395</v>
      </c>
    </row>
    <row r="1288" spans="1:20" hidden="1" x14ac:dyDescent="0.25">
      <c r="A1288">
        <v>182348</v>
      </c>
      <c r="B1288" t="s">
        <v>648</v>
      </c>
      <c r="C1288" t="s">
        <v>391</v>
      </c>
      <c r="D1288" t="s">
        <v>505</v>
      </c>
      <c r="E1288">
        <v>170</v>
      </c>
      <c r="F1288" t="s">
        <v>23</v>
      </c>
      <c r="G1288" t="s">
        <v>506</v>
      </c>
      <c r="H1288">
        <v>0</v>
      </c>
      <c r="I1288">
        <v>0</v>
      </c>
      <c r="K1288">
        <v>1</v>
      </c>
      <c r="L1288" t="b">
        <v>0</v>
      </c>
      <c r="N1288" t="b">
        <v>0</v>
      </c>
      <c r="O1288" t="b">
        <v>0</v>
      </c>
      <c r="P1288" t="s">
        <v>652</v>
      </c>
      <c r="T1288" t="s">
        <v>395</v>
      </c>
    </row>
    <row r="1289" spans="1:20" hidden="1" x14ac:dyDescent="0.25">
      <c r="A1289">
        <v>182349</v>
      </c>
      <c r="B1289" t="s">
        <v>648</v>
      </c>
      <c r="C1289" t="s">
        <v>391</v>
      </c>
      <c r="D1289" t="s">
        <v>507</v>
      </c>
      <c r="E1289">
        <v>640</v>
      </c>
      <c r="F1289" t="s">
        <v>23</v>
      </c>
      <c r="G1289" t="s">
        <v>508</v>
      </c>
      <c r="H1289">
        <v>0</v>
      </c>
      <c r="I1289">
        <v>0</v>
      </c>
      <c r="K1289">
        <v>4</v>
      </c>
      <c r="L1289" t="b">
        <v>0</v>
      </c>
      <c r="N1289" t="b">
        <v>0</v>
      </c>
      <c r="O1289" t="b">
        <v>0</v>
      </c>
      <c r="P1289" t="s">
        <v>653</v>
      </c>
      <c r="T1289" t="s">
        <v>395</v>
      </c>
    </row>
    <row r="1290" spans="1:20" hidden="1" x14ac:dyDescent="0.25">
      <c r="A1290">
        <v>182350</v>
      </c>
      <c r="B1290" t="s">
        <v>648</v>
      </c>
      <c r="C1290" t="s">
        <v>391</v>
      </c>
      <c r="D1290" t="s">
        <v>510</v>
      </c>
      <c r="E1290">
        <v>700</v>
      </c>
      <c r="F1290" t="s">
        <v>23</v>
      </c>
      <c r="G1290" t="s">
        <v>511</v>
      </c>
      <c r="H1290">
        <v>0</v>
      </c>
      <c r="I1290">
        <v>0</v>
      </c>
      <c r="K1290">
        <v>4</v>
      </c>
      <c r="L1290" t="b">
        <v>0</v>
      </c>
      <c r="N1290" t="b">
        <v>0</v>
      </c>
      <c r="O1290" t="b">
        <v>0</v>
      </c>
      <c r="P1290" t="s">
        <v>653</v>
      </c>
      <c r="T1290" t="s">
        <v>395</v>
      </c>
    </row>
    <row r="1291" spans="1:20" hidden="1" x14ac:dyDescent="0.25">
      <c r="A1291">
        <v>182351</v>
      </c>
      <c r="B1291" t="s">
        <v>648</v>
      </c>
      <c r="C1291" t="s">
        <v>391</v>
      </c>
      <c r="D1291" t="s">
        <v>512</v>
      </c>
      <c r="E1291">
        <v>140</v>
      </c>
      <c r="F1291" t="s">
        <v>23</v>
      </c>
      <c r="G1291" t="s">
        <v>513</v>
      </c>
      <c r="H1291">
        <v>0</v>
      </c>
      <c r="I1291">
        <v>0</v>
      </c>
      <c r="K1291">
        <v>1</v>
      </c>
      <c r="L1291" t="b">
        <v>0</v>
      </c>
      <c r="N1291" t="b">
        <v>0</v>
      </c>
      <c r="O1291" t="b">
        <v>0</v>
      </c>
      <c r="P1291" t="s">
        <v>654</v>
      </c>
      <c r="T1291" t="s">
        <v>395</v>
      </c>
    </row>
    <row r="1292" spans="1:20" hidden="1" x14ac:dyDescent="0.25">
      <c r="A1292">
        <v>182352</v>
      </c>
      <c r="B1292" t="s">
        <v>648</v>
      </c>
      <c r="C1292" t="s">
        <v>391</v>
      </c>
      <c r="D1292" t="s">
        <v>515</v>
      </c>
      <c r="E1292">
        <v>170</v>
      </c>
      <c r="F1292" t="s">
        <v>23</v>
      </c>
      <c r="G1292" t="s">
        <v>516</v>
      </c>
      <c r="H1292">
        <v>0</v>
      </c>
      <c r="I1292">
        <v>0</v>
      </c>
      <c r="K1292">
        <v>1</v>
      </c>
      <c r="L1292" t="b">
        <v>0</v>
      </c>
      <c r="N1292" t="b">
        <v>0</v>
      </c>
      <c r="O1292" t="b">
        <v>0</v>
      </c>
      <c r="P1292" t="s">
        <v>654</v>
      </c>
      <c r="T1292" t="s">
        <v>395</v>
      </c>
    </row>
    <row r="1293" spans="1:20" hidden="1" x14ac:dyDescent="0.25">
      <c r="A1293">
        <v>182353</v>
      </c>
      <c r="B1293" t="s">
        <v>648</v>
      </c>
      <c r="C1293" t="s">
        <v>391</v>
      </c>
      <c r="D1293" t="s">
        <v>517</v>
      </c>
      <c r="E1293">
        <v>640</v>
      </c>
      <c r="F1293" t="s">
        <v>23</v>
      </c>
      <c r="G1293" t="s">
        <v>518</v>
      </c>
      <c r="H1293">
        <v>0</v>
      </c>
      <c r="I1293">
        <v>0</v>
      </c>
      <c r="K1293">
        <v>2</v>
      </c>
      <c r="L1293" t="b">
        <v>0</v>
      </c>
      <c r="N1293" t="b">
        <v>0</v>
      </c>
      <c r="O1293" t="b">
        <v>0</v>
      </c>
      <c r="P1293" t="s">
        <v>655</v>
      </c>
      <c r="T1293" t="s">
        <v>395</v>
      </c>
    </row>
    <row r="1294" spans="1:20" hidden="1" x14ac:dyDescent="0.25">
      <c r="A1294">
        <v>182354</v>
      </c>
      <c r="B1294" t="s">
        <v>648</v>
      </c>
      <c r="C1294" t="s">
        <v>391</v>
      </c>
      <c r="D1294" t="s">
        <v>520</v>
      </c>
      <c r="E1294">
        <v>700</v>
      </c>
      <c r="F1294" t="s">
        <v>23</v>
      </c>
      <c r="G1294" t="s">
        <v>521</v>
      </c>
      <c r="H1294">
        <v>0</v>
      </c>
      <c r="I1294">
        <v>0</v>
      </c>
      <c r="K1294">
        <v>2</v>
      </c>
      <c r="L1294" t="b">
        <v>0</v>
      </c>
      <c r="N1294" t="b">
        <v>0</v>
      </c>
      <c r="O1294" t="b">
        <v>0</v>
      </c>
      <c r="P1294" t="s">
        <v>655</v>
      </c>
      <c r="T1294" t="s">
        <v>395</v>
      </c>
    </row>
    <row r="1295" spans="1:20" hidden="1" x14ac:dyDescent="0.25">
      <c r="A1295">
        <v>182355</v>
      </c>
      <c r="B1295" t="s">
        <v>648</v>
      </c>
      <c r="C1295" t="s">
        <v>391</v>
      </c>
      <c r="D1295" t="s">
        <v>551</v>
      </c>
      <c r="E1295">
        <v>640</v>
      </c>
      <c r="F1295" t="s">
        <v>23</v>
      </c>
      <c r="G1295" t="s">
        <v>607</v>
      </c>
      <c r="H1295">
        <v>0</v>
      </c>
      <c r="I1295">
        <v>0</v>
      </c>
      <c r="K1295">
        <v>2</v>
      </c>
      <c r="L1295" t="b">
        <v>0</v>
      </c>
      <c r="N1295" t="b">
        <v>0</v>
      </c>
      <c r="O1295" t="b">
        <v>0</v>
      </c>
      <c r="P1295" t="s">
        <v>656</v>
      </c>
      <c r="T1295" t="s">
        <v>395</v>
      </c>
    </row>
    <row r="1296" spans="1:20" hidden="1" x14ac:dyDescent="0.25">
      <c r="A1296">
        <v>182356</v>
      </c>
      <c r="B1296" t="s">
        <v>648</v>
      </c>
      <c r="C1296" t="s">
        <v>391</v>
      </c>
      <c r="D1296" t="s">
        <v>553</v>
      </c>
      <c r="E1296">
        <v>700</v>
      </c>
      <c r="F1296" t="s">
        <v>23</v>
      </c>
      <c r="G1296" t="s">
        <v>554</v>
      </c>
      <c r="H1296">
        <v>0</v>
      </c>
      <c r="I1296">
        <v>0</v>
      </c>
      <c r="K1296">
        <v>2</v>
      </c>
      <c r="L1296" t="b">
        <v>0</v>
      </c>
      <c r="N1296" t="b">
        <v>0</v>
      </c>
      <c r="O1296" t="b">
        <v>0</v>
      </c>
      <c r="P1296" t="s">
        <v>656</v>
      </c>
      <c r="T1296" t="s">
        <v>395</v>
      </c>
    </row>
    <row r="1297" spans="1:20" hidden="1" x14ac:dyDescent="0.25">
      <c r="A1297">
        <v>182357</v>
      </c>
      <c r="B1297" t="s">
        <v>648</v>
      </c>
      <c r="C1297" t="s">
        <v>391</v>
      </c>
      <c r="D1297" t="s">
        <v>555</v>
      </c>
      <c r="E1297">
        <v>640</v>
      </c>
      <c r="F1297" t="s">
        <v>23</v>
      </c>
      <c r="G1297" t="s">
        <v>556</v>
      </c>
      <c r="H1297">
        <v>0</v>
      </c>
      <c r="I1297">
        <v>0</v>
      </c>
      <c r="K1297">
        <v>2</v>
      </c>
      <c r="L1297" t="b">
        <v>0</v>
      </c>
      <c r="N1297" t="b">
        <v>0</v>
      </c>
      <c r="O1297" t="b">
        <v>0</v>
      </c>
      <c r="P1297" t="s">
        <v>657</v>
      </c>
      <c r="T1297" t="s">
        <v>395</v>
      </c>
    </row>
    <row r="1298" spans="1:20" hidden="1" x14ac:dyDescent="0.25">
      <c r="A1298">
        <v>182358</v>
      </c>
      <c r="B1298" t="s">
        <v>648</v>
      </c>
      <c r="C1298" t="s">
        <v>391</v>
      </c>
      <c r="D1298" t="s">
        <v>558</v>
      </c>
      <c r="E1298">
        <v>700</v>
      </c>
      <c r="F1298" t="s">
        <v>23</v>
      </c>
      <c r="G1298" t="s">
        <v>559</v>
      </c>
      <c r="H1298">
        <v>0</v>
      </c>
      <c r="I1298">
        <v>0</v>
      </c>
      <c r="K1298">
        <v>2</v>
      </c>
      <c r="L1298" t="b">
        <v>0</v>
      </c>
      <c r="N1298" t="b">
        <v>0</v>
      </c>
      <c r="O1298" t="b">
        <v>0</v>
      </c>
      <c r="P1298" t="s">
        <v>657</v>
      </c>
      <c r="T1298" t="s">
        <v>395</v>
      </c>
    </row>
    <row r="1299" spans="1:20" hidden="1" x14ac:dyDescent="0.25">
      <c r="A1299">
        <v>182359</v>
      </c>
      <c r="B1299" t="s">
        <v>648</v>
      </c>
      <c r="C1299" t="s">
        <v>391</v>
      </c>
      <c r="D1299" t="s">
        <v>609</v>
      </c>
      <c r="E1299">
        <v>640</v>
      </c>
      <c r="F1299" t="s">
        <v>23</v>
      </c>
      <c r="G1299" t="s">
        <v>610</v>
      </c>
      <c r="H1299">
        <v>0</v>
      </c>
      <c r="I1299">
        <v>0</v>
      </c>
      <c r="K1299">
        <v>2</v>
      </c>
      <c r="L1299" t="b">
        <v>0</v>
      </c>
      <c r="N1299" t="b">
        <v>0</v>
      </c>
      <c r="O1299" t="b">
        <v>0</v>
      </c>
      <c r="P1299" t="s">
        <v>658</v>
      </c>
      <c r="T1299" t="s">
        <v>395</v>
      </c>
    </row>
    <row r="1300" spans="1:20" hidden="1" x14ac:dyDescent="0.25">
      <c r="A1300">
        <v>182360</v>
      </c>
      <c r="B1300" t="s">
        <v>648</v>
      </c>
      <c r="C1300" t="s">
        <v>391</v>
      </c>
      <c r="D1300" t="s">
        <v>612</v>
      </c>
      <c r="E1300">
        <v>700</v>
      </c>
      <c r="F1300" t="s">
        <v>23</v>
      </c>
      <c r="G1300" t="s">
        <v>613</v>
      </c>
      <c r="H1300">
        <v>0</v>
      </c>
      <c r="I1300">
        <v>0</v>
      </c>
      <c r="K1300">
        <v>2</v>
      </c>
      <c r="L1300" t="b">
        <v>0</v>
      </c>
      <c r="N1300" t="b">
        <v>0</v>
      </c>
      <c r="O1300" t="b">
        <v>0</v>
      </c>
      <c r="P1300" t="s">
        <v>658</v>
      </c>
      <c r="T1300" t="s">
        <v>395</v>
      </c>
    </row>
    <row r="1301" spans="1:20" hidden="1" x14ac:dyDescent="0.25">
      <c r="A1301">
        <v>182361</v>
      </c>
      <c r="B1301" t="s">
        <v>648</v>
      </c>
      <c r="C1301" t="s">
        <v>391</v>
      </c>
      <c r="D1301" t="s">
        <v>565</v>
      </c>
      <c r="E1301">
        <v>140</v>
      </c>
      <c r="F1301" t="s">
        <v>23</v>
      </c>
      <c r="G1301" t="s">
        <v>403</v>
      </c>
      <c r="H1301">
        <v>0</v>
      </c>
      <c r="I1301">
        <v>0</v>
      </c>
      <c r="K1301">
        <v>1</v>
      </c>
      <c r="L1301" t="b">
        <v>0</v>
      </c>
      <c r="N1301" t="b">
        <v>0</v>
      </c>
      <c r="O1301" t="b">
        <v>0</v>
      </c>
      <c r="P1301" t="s">
        <v>659</v>
      </c>
      <c r="T1301" t="s">
        <v>395</v>
      </c>
    </row>
    <row r="1302" spans="1:20" hidden="1" x14ac:dyDescent="0.25">
      <c r="A1302">
        <v>182362</v>
      </c>
      <c r="B1302" t="s">
        <v>648</v>
      </c>
      <c r="C1302" t="s">
        <v>391</v>
      </c>
      <c r="D1302" t="s">
        <v>567</v>
      </c>
      <c r="E1302">
        <v>170</v>
      </c>
      <c r="F1302" t="s">
        <v>23</v>
      </c>
      <c r="G1302" t="s">
        <v>568</v>
      </c>
      <c r="H1302">
        <v>0</v>
      </c>
      <c r="I1302">
        <v>0</v>
      </c>
      <c r="K1302">
        <v>1</v>
      </c>
      <c r="L1302" t="b">
        <v>0</v>
      </c>
      <c r="N1302" t="b">
        <v>0</v>
      </c>
      <c r="O1302" t="b">
        <v>0</v>
      </c>
      <c r="P1302" t="s">
        <v>659</v>
      </c>
      <c r="T1302" t="s">
        <v>395</v>
      </c>
    </row>
    <row r="1303" spans="1:20" hidden="1" x14ac:dyDescent="0.25">
      <c r="A1303">
        <v>182363</v>
      </c>
      <c r="B1303" t="s">
        <v>648</v>
      </c>
      <c r="C1303" t="s">
        <v>391</v>
      </c>
      <c r="D1303" t="s">
        <v>560</v>
      </c>
      <c r="E1303">
        <v>140</v>
      </c>
      <c r="F1303" t="s">
        <v>23</v>
      </c>
      <c r="G1303" t="s">
        <v>561</v>
      </c>
      <c r="H1303">
        <v>0</v>
      </c>
      <c r="I1303">
        <v>0</v>
      </c>
      <c r="K1303">
        <v>1</v>
      </c>
      <c r="L1303" t="b">
        <v>0</v>
      </c>
      <c r="N1303" t="b">
        <v>0</v>
      </c>
      <c r="O1303" t="b">
        <v>0</v>
      </c>
      <c r="P1303" t="s">
        <v>660</v>
      </c>
      <c r="T1303" t="s">
        <v>395</v>
      </c>
    </row>
    <row r="1304" spans="1:20" hidden="1" x14ac:dyDescent="0.25">
      <c r="A1304">
        <v>182364</v>
      </c>
      <c r="B1304" t="s">
        <v>648</v>
      </c>
      <c r="C1304" t="s">
        <v>391</v>
      </c>
      <c r="D1304" t="s">
        <v>563</v>
      </c>
      <c r="E1304">
        <v>170</v>
      </c>
      <c r="F1304" t="s">
        <v>23</v>
      </c>
      <c r="G1304" t="s">
        <v>564</v>
      </c>
      <c r="H1304">
        <v>0</v>
      </c>
      <c r="I1304">
        <v>0</v>
      </c>
      <c r="K1304">
        <v>1</v>
      </c>
      <c r="L1304" t="b">
        <v>0</v>
      </c>
      <c r="N1304" t="b">
        <v>0</v>
      </c>
      <c r="O1304" t="b">
        <v>0</v>
      </c>
      <c r="P1304" t="s">
        <v>660</v>
      </c>
      <c r="T1304" t="s">
        <v>395</v>
      </c>
    </row>
    <row r="1305" spans="1:20" hidden="1" x14ac:dyDescent="0.25">
      <c r="A1305">
        <v>182365</v>
      </c>
      <c r="B1305" t="s">
        <v>648</v>
      </c>
      <c r="C1305" t="s">
        <v>391</v>
      </c>
      <c r="D1305" t="s">
        <v>616</v>
      </c>
      <c r="E1305">
        <v>140</v>
      </c>
      <c r="F1305" t="s">
        <v>23</v>
      </c>
      <c r="G1305" t="s">
        <v>617</v>
      </c>
      <c r="H1305">
        <v>0</v>
      </c>
      <c r="I1305">
        <v>0</v>
      </c>
      <c r="K1305">
        <v>1</v>
      </c>
      <c r="L1305" t="b">
        <v>0</v>
      </c>
      <c r="N1305" t="b">
        <v>0</v>
      </c>
      <c r="O1305" t="b">
        <v>0</v>
      </c>
      <c r="P1305" t="s">
        <v>661</v>
      </c>
      <c r="T1305" t="s">
        <v>395</v>
      </c>
    </row>
    <row r="1306" spans="1:20" hidden="1" x14ac:dyDescent="0.25">
      <c r="A1306">
        <v>182366</v>
      </c>
      <c r="B1306" t="s">
        <v>648</v>
      </c>
      <c r="C1306" t="s">
        <v>391</v>
      </c>
      <c r="D1306" t="s">
        <v>619</v>
      </c>
      <c r="E1306">
        <v>170</v>
      </c>
      <c r="F1306" t="s">
        <v>23</v>
      </c>
      <c r="G1306" t="s">
        <v>620</v>
      </c>
      <c r="H1306">
        <v>0</v>
      </c>
      <c r="I1306">
        <v>0</v>
      </c>
      <c r="K1306">
        <v>1</v>
      </c>
      <c r="L1306" t="b">
        <v>0</v>
      </c>
      <c r="N1306" t="b">
        <v>0</v>
      </c>
      <c r="O1306" t="b">
        <v>0</v>
      </c>
      <c r="P1306" t="s">
        <v>661</v>
      </c>
      <c r="T1306" t="s">
        <v>395</v>
      </c>
    </row>
    <row r="1307" spans="1:20" hidden="1" x14ac:dyDescent="0.25">
      <c r="A1307">
        <v>210940</v>
      </c>
      <c r="B1307" t="s">
        <v>648</v>
      </c>
      <c r="C1307" t="s">
        <v>32</v>
      </c>
      <c r="D1307" t="s">
        <v>662</v>
      </c>
      <c r="E1307">
        <v>300</v>
      </c>
      <c r="F1307" t="s">
        <v>23</v>
      </c>
      <c r="H1307">
        <v>0</v>
      </c>
      <c r="I1307">
        <v>0</v>
      </c>
      <c r="K1307">
        <v>0</v>
      </c>
      <c r="L1307" t="b">
        <v>0</v>
      </c>
      <c r="N1307" t="b">
        <v>0</v>
      </c>
      <c r="O1307" t="b">
        <v>0</v>
      </c>
      <c r="T1307" t="s">
        <v>395</v>
      </c>
    </row>
    <row r="1308" spans="1:20" hidden="1" x14ac:dyDescent="0.25">
      <c r="A1308">
        <v>211855</v>
      </c>
      <c r="B1308" t="s">
        <v>648</v>
      </c>
      <c r="C1308" t="s">
        <v>391</v>
      </c>
      <c r="D1308" t="s">
        <v>644</v>
      </c>
      <c r="E1308">
        <v>640</v>
      </c>
      <c r="F1308" t="s">
        <v>23</v>
      </c>
      <c r="G1308" t="s">
        <v>623</v>
      </c>
      <c r="H1308">
        <v>0</v>
      </c>
      <c r="I1308">
        <v>0</v>
      </c>
      <c r="K1308">
        <v>3</v>
      </c>
      <c r="L1308" t="b">
        <v>0</v>
      </c>
      <c r="N1308" t="b">
        <v>0</v>
      </c>
      <c r="O1308" t="b">
        <v>0</v>
      </c>
      <c r="P1308" t="s">
        <v>663</v>
      </c>
      <c r="T1308" t="s">
        <v>395</v>
      </c>
    </row>
    <row r="1309" spans="1:20" hidden="1" x14ac:dyDescent="0.25">
      <c r="A1309">
        <v>211856</v>
      </c>
      <c r="B1309" t="s">
        <v>648</v>
      </c>
      <c r="C1309" t="s">
        <v>391</v>
      </c>
      <c r="D1309" t="s">
        <v>520</v>
      </c>
      <c r="E1309">
        <v>700</v>
      </c>
      <c r="F1309" t="s">
        <v>23</v>
      </c>
      <c r="G1309" t="s">
        <v>521</v>
      </c>
      <c r="H1309">
        <v>0</v>
      </c>
      <c r="I1309">
        <v>0</v>
      </c>
      <c r="K1309">
        <v>3</v>
      </c>
      <c r="L1309" t="b">
        <v>0</v>
      </c>
      <c r="N1309" t="b">
        <v>0</v>
      </c>
      <c r="O1309" t="b">
        <v>0</v>
      </c>
      <c r="P1309" t="s">
        <v>663</v>
      </c>
      <c r="T1309" t="s">
        <v>395</v>
      </c>
    </row>
    <row r="1310" spans="1:20" hidden="1" x14ac:dyDescent="0.25">
      <c r="A1310">
        <v>217465</v>
      </c>
      <c r="B1310" t="s">
        <v>648</v>
      </c>
      <c r="C1310" t="s">
        <v>391</v>
      </c>
      <c r="D1310" t="s">
        <v>624</v>
      </c>
      <c r="E1310">
        <v>640</v>
      </c>
      <c r="F1310" t="s">
        <v>23</v>
      </c>
      <c r="G1310" t="s">
        <v>625</v>
      </c>
      <c r="H1310">
        <v>0</v>
      </c>
      <c r="I1310">
        <v>0</v>
      </c>
      <c r="K1310">
        <v>5</v>
      </c>
      <c r="L1310" t="b">
        <v>0</v>
      </c>
      <c r="N1310" t="b">
        <v>0</v>
      </c>
      <c r="O1310" t="b">
        <v>0</v>
      </c>
      <c r="P1310" t="s">
        <v>664</v>
      </c>
      <c r="T1310" t="s">
        <v>395</v>
      </c>
    </row>
    <row r="1311" spans="1:20" hidden="1" x14ac:dyDescent="0.25">
      <c r="A1311">
        <v>217466</v>
      </c>
      <c r="B1311" t="s">
        <v>648</v>
      </c>
      <c r="C1311" t="s">
        <v>391</v>
      </c>
      <c r="D1311" t="s">
        <v>627</v>
      </c>
      <c r="E1311">
        <v>700</v>
      </c>
      <c r="F1311" t="s">
        <v>23</v>
      </c>
      <c r="G1311" t="s">
        <v>628</v>
      </c>
      <c r="H1311">
        <v>0</v>
      </c>
      <c r="I1311">
        <v>0</v>
      </c>
      <c r="K1311">
        <v>5</v>
      </c>
      <c r="L1311" t="b">
        <v>0</v>
      </c>
      <c r="N1311" t="b">
        <v>0</v>
      </c>
      <c r="O1311" t="b">
        <v>0</v>
      </c>
      <c r="P1311" t="s">
        <v>664</v>
      </c>
      <c r="T1311" t="s">
        <v>395</v>
      </c>
    </row>
    <row r="1312" spans="1:20" hidden="1" x14ac:dyDescent="0.25">
      <c r="A1312">
        <v>182370</v>
      </c>
      <c r="B1312" t="s">
        <v>665</v>
      </c>
      <c r="C1312" t="s">
        <v>53</v>
      </c>
      <c r="D1312" t="s">
        <v>383</v>
      </c>
      <c r="E1312">
        <v>40</v>
      </c>
      <c r="F1312" t="s">
        <v>23</v>
      </c>
      <c r="G1312" t="e">
        <f>-LBCNXXS-BKT22TLG-ECP-W5-XXX-X</f>
        <v>#NAME?</v>
      </c>
      <c r="H1312">
        <v>0</v>
      </c>
      <c r="I1312">
        <v>0</v>
      </c>
      <c r="K1312">
        <v>0</v>
      </c>
      <c r="L1312" t="b">
        <v>1</v>
      </c>
      <c r="N1312" t="b">
        <v>0</v>
      </c>
      <c r="O1312" t="b">
        <v>0</v>
      </c>
      <c r="T1312" t="s">
        <v>395</v>
      </c>
    </row>
    <row r="1313" spans="1:20" hidden="1" x14ac:dyDescent="0.25">
      <c r="A1313">
        <v>182371</v>
      </c>
      <c r="B1313" t="s">
        <v>665</v>
      </c>
      <c r="C1313" t="s">
        <v>391</v>
      </c>
      <c r="D1313" t="s">
        <v>666</v>
      </c>
      <c r="E1313">
        <v>620</v>
      </c>
      <c r="F1313" t="s">
        <v>23</v>
      </c>
      <c r="G1313" t="s">
        <v>667</v>
      </c>
      <c r="H1313">
        <v>0</v>
      </c>
      <c r="I1313">
        <v>0</v>
      </c>
      <c r="K1313">
        <v>19</v>
      </c>
      <c r="L1313" t="b">
        <v>0</v>
      </c>
      <c r="N1313" t="b">
        <v>0</v>
      </c>
      <c r="O1313" t="b">
        <v>0</v>
      </c>
      <c r="P1313" t="s">
        <v>668</v>
      </c>
      <c r="T1313" t="s">
        <v>395</v>
      </c>
    </row>
    <row r="1314" spans="1:20" hidden="1" x14ac:dyDescent="0.25">
      <c r="A1314">
        <v>182372</v>
      </c>
      <c r="B1314" t="s">
        <v>665</v>
      </c>
      <c r="C1314" t="s">
        <v>391</v>
      </c>
      <c r="D1314" t="s">
        <v>669</v>
      </c>
      <c r="E1314">
        <v>670</v>
      </c>
      <c r="F1314" t="s">
        <v>23</v>
      </c>
      <c r="G1314" t="s">
        <v>670</v>
      </c>
      <c r="H1314">
        <v>0</v>
      </c>
      <c r="I1314">
        <v>0</v>
      </c>
      <c r="K1314">
        <v>20</v>
      </c>
      <c r="L1314" t="b">
        <v>0</v>
      </c>
      <c r="N1314" t="b">
        <v>0</v>
      </c>
      <c r="O1314" t="b">
        <v>0</v>
      </c>
      <c r="P1314" t="s">
        <v>668</v>
      </c>
      <c r="T1314" t="s">
        <v>395</v>
      </c>
    </row>
    <row r="1315" spans="1:20" hidden="1" x14ac:dyDescent="0.25">
      <c r="A1315">
        <v>182373</v>
      </c>
      <c r="B1315" t="s">
        <v>665</v>
      </c>
      <c r="C1315" t="s">
        <v>391</v>
      </c>
      <c r="D1315" t="s">
        <v>671</v>
      </c>
      <c r="E1315">
        <v>870</v>
      </c>
      <c r="F1315" t="s">
        <v>23</v>
      </c>
      <c r="G1315" t="s">
        <v>672</v>
      </c>
      <c r="H1315">
        <v>0</v>
      </c>
      <c r="I1315">
        <v>0</v>
      </c>
      <c r="K1315">
        <v>21</v>
      </c>
      <c r="L1315" t="b">
        <v>0</v>
      </c>
      <c r="N1315" t="b">
        <v>0</v>
      </c>
      <c r="O1315" t="b">
        <v>0</v>
      </c>
      <c r="P1315" t="s">
        <v>673</v>
      </c>
      <c r="T1315" t="s">
        <v>395</v>
      </c>
    </row>
    <row r="1316" spans="1:20" hidden="1" x14ac:dyDescent="0.25">
      <c r="A1316">
        <v>182374</v>
      </c>
      <c r="B1316" t="s">
        <v>665</v>
      </c>
      <c r="C1316" t="s">
        <v>391</v>
      </c>
      <c r="D1316" t="s">
        <v>674</v>
      </c>
      <c r="E1316">
        <v>620</v>
      </c>
      <c r="F1316" t="s">
        <v>23</v>
      </c>
      <c r="G1316" t="s">
        <v>675</v>
      </c>
      <c r="H1316">
        <v>0</v>
      </c>
      <c r="I1316">
        <v>0</v>
      </c>
      <c r="K1316">
        <v>22</v>
      </c>
      <c r="L1316" t="b">
        <v>0</v>
      </c>
      <c r="N1316" t="b">
        <v>0</v>
      </c>
      <c r="O1316" t="b">
        <v>0</v>
      </c>
      <c r="P1316" t="s">
        <v>676</v>
      </c>
      <c r="T1316" t="s">
        <v>395</v>
      </c>
    </row>
    <row r="1317" spans="1:20" hidden="1" x14ac:dyDescent="0.25">
      <c r="A1317">
        <v>182375</v>
      </c>
      <c r="B1317" t="s">
        <v>665</v>
      </c>
      <c r="C1317" t="s">
        <v>391</v>
      </c>
      <c r="D1317" t="s">
        <v>677</v>
      </c>
      <c r="E1317">
        <v>670</v>
      </c>
      <c r="F1317" t="s">
        <v>23</v>
      </c>
      <c r="G1317" t="s">
        <v>678</v>
      </c>
      <c r="H1317">
        <v>0</v>
      </c>
      <c r="I1317">
        <v>0</v>
      </c>
      <c r="K1317">
        <v>23</v>
      </c>
      <c r="L1317" t="b">
        <v>0</v>
      </c>
      <c r="N1317" t="b">
        <v>0</v>
      </c>
      <c r="O1317" t="b">
        <v>0</v>
      </c>
      <c r="P1317" t="s">
        <v>676</v>
      </c>
      <c r="T1317" t="s">
        <v>395</v>
      </c>
    </row>
    <row r="1318" spans="1:20" hidden="1" x14ac:dyDescent="0.25">
      <c r="A1318">
        <v>182376</v>
      </c>
      <c r="B1318" t="s">
        <v>665</v>
      </c>
      <c r="C1318" t="s">
        <v>391</v>
      </c>
      <c r="D1318" t="s">
        <v>679</v>
      </c>
      <c r="E1318">
        <v>870</v>
      </c>
      <c r="F1318" t="s">
        <v>23</v>
      </c>
      <c r="G1318" t="s">
        <v>680</v>
      </c>
      <c r="H1318">
        <v>0</v>
      </c>
      <c r="I1318">
        <v>0</v>
      </c>
      <c r="K1318">
        <v>24</v>
      </c>
      <c r="L1318" t="b">
        <v>0</v>
      </c>
      <c r="N1318" t="b">
        <v>0</v>
      </c>
      <c r="O1318" t="b">
        <v>0</v>
      </c>
      <c r="P1318" t="s">
        <v>676</v>
      </c>
      <c r="T1318" t="s">
        <v>395</v>
      </c>
    </row>
    <row r="1319" spans="1:20" hidden="1" x14ac:dyDescent="0.25">
      <c r="A1319">
        <v>182377</v>
      </c>
      <c r="B1319" t="s">
        <v>665</v>
      </c>
      <c r="C1319" t="s">
        <v>391</v>
      </c>
      <c r="D1319" t="s">
        <v>551</v>
      </c>
      <c r="E1319">
        <v>620</v>
      </c>
      <c r="F1319" t="s">
        <v>23</v>
      </c>
      <c r="G1319" t="s">
        <v>607</v>
      </c>
      <c r="H1319">
        <v>0</v>
      </c>
      <c r="I1319">
        <v>0</v>
      </c>
      <c r="K1319">
        <v>25</v>
      </c>
      <c r="L1319" t="b">
        <v>0</v>
      </c>
      <c r="N1319" t="b">
        <v>0</v>
      </c>
      <c r="O1319" t="b">
        <v>0</v>
      </c>
      <c r="P1319" t="s">
        <v>681</v>
      </c>
      <c r="T1319" t="s">
        <v>395</v>
      </c>
    </row>
    <row r="1320" spans="1:20" hidden="1" x14ac:dyDescent="0.25">
      <c r="A1320">
        <v>182378</v>
      </c>
      <c r="B1320" t="s">
        <v>665</v>
      </c>
      <c r="C1320" t="s">
        <v>391</v>
      </c>
      <c r="D1320" t="s">
        <v>553</v>
      </c>
      <c r="E1320">
        <v>670</v>
      </c>
      <c r="F1320" t="s">
        <v>23</v>
      </c>
      <c r="G1320" t="s">
        <v>554</v>
      </c>
      <c r="H1320">
        <v>0</v>
      </c>
      <c r="I1320">
        <v>0</v>
      </c>
      <c r="K1320">
        <v>26</v>
      </c>
      <c r="L1320" t="b">
        <v>0</v>
      </c>
      <c r="N1320" t="b">
        <v>0</v>
      </c>
      <c r="O1320" t="b">
        <v>0</v>
      </c>
      <c r="P1320" t="s">
        <v>681</v>
      </c>
      <c r="T1320" t="s">
        <v>395</v>
      </c>
    </row>
    <row r="1321" spans="1:20" hidden="1" x14ac:dyDescent="0.25">
      <c r="A1321">
        <v>182379</v>
      </c>
      <c r="B1321" t="s">
        <v>665</v>
      </c>
      <c r="C1321" t="s">
        <v>391</v>
      </c>
      <c r="D1321" t="s">
        <v>682</v>
      </c>
      <c r="E1321">
        <v>870</v>
      </c>
      <c r="F1321" t="s">
        <v>23</v>
      </c>
      <c r="G1321" t="s">
        <v>607</v>
      </c>
      <c r="H1321">
        <v>0</v>
      </c>
      <c r="I1321">
        <v>0</v>
      </c>
      <c r="K1321">
        <v>27</v>
      </c>
      <c r="L1321" t="b">
        <v>0</v>
      </c>
      <c r="N1321" t="b">
        <v>0</v>
      </c>
      <c r="O1321" t="b">
        <v>0</v>
      </c>
      <c r="P1321" t="s">
        <v>683</v>
      </c>
      <c r="T1321" t="s">
        <v>395</v>
      </c>
    </row>
    <row r="1322" spans="1:20" hidden="1" x14ac:dyDescent="0.25">
      <c r="A1322">
        <v>182380</v>
      </c>
      <c r="B1322" t="s">
        <v>665</v>
      </c>
      <c r="C1322" t="s">
        <v>391</v>
      </c>
      <c r="D1322" t="s">
        <v>609</v>
      </c>
      <c r="E1322">
        <v>620</v>
      </c>
      <c r="F1322" t="s">
        <v>23</v>
      </c>
      <c r="G1322" t="s">
        <v>610</v>
      </c>
      <c r="H1322">
        <v>0</v>
      </c>
      <c r="I1322">
        <v>0</v>
      </c>
      <c r="K1322">
        <v>28</v>
      </c>
      <c r="L1322" t="b">
        <v>0</v>
      </c>
      <c r="N1322" t="b">
        <v>0</v>
      </c>
      <c r="O1322" t="b">
        <v>0</v>
      </c>
      <c r="P1322" t="s">
        <v>683</v>
      </c>
      <c r="T1322" t="s">
        <v>395</v>
      </c>
    </row>
    <row r="1323" spans="1:20" hidden="1" x14ac:dyDescent="0.25">
      <c r="A1323">
        <v>182381</v>
      </c>
      <c r="B1323" t="s">
        <v>665</v>
      </c>
      <c r="C1323" t="s">
        <v>391</v>
      </c>
      <c r="D1323" t="s">
        <v>612</v>
      </c>
      <c r="E1323">
        <v>670</v>
      </c>
      <c r="F1323" t="s">
        <v>23</v>
      </c>
      <c r="G1323" t="s">
        <v>613</v>
      </c>
      <c r="H1323">
        <v>0</v>
      </c>
      <c r="I1323">
        <v>0</v>
      </c>
      <c r="K1323">
        <v>29</v>
      </c>
      <c r="L1323" t="b">
        <v>0</v>
      </c>
      <c r="N1323" t="b">
        <v>0</v>
      </c>
      <c r="O1323" t="b">
        <v>0</v>
      </c>
      <c r="P1323" t="s">
        <v>683</v>
      </c>
      <c r="T1323" t="s">
        <v>395</v>
      </c>
    </row>
    <row r="1324" spans="1:20" hidden="1" x14ac:dyDescent="0.25">
      <c r="A1324">
        <v>182382</v>
      </c>
      <c r="B1324" t="s">
        <v>665</v>
      </c>
      <c r="C1324" t="s">
        <v>391</v>
      </c>
      <c r="D1324" t="s">
        <v>684</v>
      </c>
      <c r="E1324">
        <v>870</v>
      </c>
      <c r="F1324" t="s">
        <v>23</v>
      </c>
      <c r="G1324" t="s">
        <v>685</v>
      </c>
      <c r="H1324">
        <v>0</v>
      </c>
      <c r="I1324">
        <v>0</v>
      </c>
      <c r="K1324">
        <v>30</v>
      </c>
      <c r="L1324" t="b">
        <v>0</v>
      </c>
      <c r="N1324" t="b">
        <v>0</v>
      </c>
      <c r="O1324" t="b">
        <v>0</v>
      </c>
      <c r="P1324" t="s">
        <v>683</v>
      </c>
      <c r="T1324" t="s">
        <v>395</v>
      </c>
    </row>
    <row r="1325" spans="1:20" hidden="1" x14ac:dyDescent="0.25">
      <c r="A1325">
        <v>182383</v>
      </c>
      <c r="B1325" t="s">
        <v>665</v>
      </c>
      <c r="C1325" t="s">
        <v>391</v>
      </c>
      <c r="D1325" t="s">
        <v>686</v>
      </c>
      <c r="E1325">
        <v>620</v>
      </c>
      <c r="F1325" t="s">
        <v>23</v>
      </c>
      <c r="G1325" t="s">
        <v>687</v>
      </c>
      <c r="H1325">
        <v>0</v>
      </c>
      <c r="I1325">
        <v>0</v>
      </c>
      <c r="K1325">
        <v>31</v>
      </c>
      <c r="L1325" t="b">
        <v>0</v>
      </c>
      <c r="N1325" t="b">
        <v>0</v>
      </c>
      <c r="O1325" t="b">
        <v>0</v>
      </c>
      <c r="P1325" t="s">
        <v>688</v>
      </c>
      <c r="T1325" t="s">
        <v>395</v>
      </c>
    </row>
    <row r="1326" spans="1:20" hidden="1" x14ac:dyDescent="0.25">
      <c r="A1326">
        <v>182384</v>
      </c>
      <c r="B1326" t="s">
        <v>665</v>
      </c>
      <c r="C1326" t="s">
        <v>391</v>
      </c>
      <c r="D1326" t="s">
        <v>689</v>
      </c>
      <c r="E1326">
        <v>670</v>
      </c>
      <c r="F1326" t="s">
        <v>23</v>
      </c>
      <c r="G1326" t="s">
        <v>690</v>
      </c>
      <c r="H1326">
        <v>0</v>
      </c>
      <c r="I1326">
        <v>0</v>
      </c>
      <c r="K1326">
        <v>32</v>
      </c>
      <c r="L1326" t="b">
        <v>0</v>
      </c>
      <c r="N1326" t="b">
        <v>0</v>
      </c>
      <c r="O1326" t="b">
        <v>0</v>
      </c>
      <c r="P1326" t="s">
        <v>688</v>
      </c>
      <c r="T1326" t="s">
        <v>395</v>
      </c>
    </row>
    <row r="1327" spans="1:20" hidden="1" x14ac:dyDescent="0.25">
      <c r="A1327">
        <v>182385</v>
      </c>
      <c r="B1327" t="s">
        <v>665</v>
      </c>
      <c r="C1327" t="s">
        <v>391</v>
      </c>
      <c r="D1327" t="s">
        <v>691</v>
      </c>
      <c r="E1327">
        <v>870</v>
      </c>
      <c r="F1327" t="s">
        <v>23</v>
      </c>
      <c r="G1327" t="s">
        <v>692</v>
      </c>
      <c r="H1327">
        <v>0</v>
      </c>
      <c r="I1327">
        <v>0</v>
      </c>
      <c r="K1327">
        <v>33</v>
      </c>
      <c r="L1327" t="b">
        <v>0</v>
      </c>
      <c r="N1327" t="b">
        <v>0</v>
      </c>
      <c r="O1327" t="b">
        <v>0</v>
      </c>
      <c r="P1327" t="s">
        <v>688</v>
      </c>
      <c r="T1327" t="s">
        <v>395</v>
      </c>
    </row>
    <row r="1328" spans="1:20" hidden="1" x14ac:dyDescent="0.25">
      <c r="A1328">
        <v>182386</v>
      </c>
      <c r="B1328" t="s">
        <v>665</v>
      </c>
      <c r="C1328" t="s">
        <v>391</v>
      </c>
      <c r="D1328" t="s">
        <v>693</v>
      </c>
      <c r="E1328">
        <v>620</v>
      </c>
      <c r="F1328" t="s">
        <v>23</v>
      </c>
      <c r="G1328" t="s">
        <v>694</v>
      </c>
      <c r="H1328">
        <v>0</v>
      </c>
      <c r="I1328">
        <v>0</v>
      </c>
      <c r="K1328">
        <v>34</v>
      </c>
      <c r="L1328" t="b">
        <v>0</v>
      </c>
      <c r="N1328" t="b">
        <v>0</v>
      </c>
      <c r="O1328" t="b">
        <v>0</v>
      </c>
      <c r="P1328" t="s">
        <v>695</v>
      </c>
      <c r="T1328" t="s">
        <v>395</v>
      </c>
    </row>
    <row r="1329" spans="1:20" hidden="1" x14ac:dyDescent="0.25">
      <c r="A1329">
        <v>182387</v>
      </c>
      <c r="B1329" t="s">
        <v>665</v>
      </c>
      <c r="C1329" t="s">
        <v>391</v>
      </c>
      <c r="D1329" t="s">
        <v>696</v>
      </c>
      <c r="E1329">
        <v>670</v>
      </c>
      <c r="F1329" t="s">
        <v>23</v>
      </c>
      <c r="G1329" t="s">
        <v>697</v>
      </c>
      <c r="H1329">
        <v>0</v>
      </c>
      <c r="I1329">
        <v>0</v>
      </c>
      <c r="K1329">
        <v>35</v>
      </c>
      <c r="L1329" t="b">
        <v>0</v>
      </c>
      <c r="N1329" t="b">
        <v>0</v>
      </c>
      <c r="O1329" t="b">
        <v>0</v>
      </c>
      <c r="P1329" t="s">
        <v>695</v>
      </c>
      <c r="T1329" t="s">
        <v>395</v>
      </c>
    </row>
    <row r="1330" spans="1:20" hidden="1" x14ac:dyDescent="0.25">
      <c r="A1330">
        <v>182388</v>
      </c>
      <c r="B1330" t="s">
        <v>665</v>
      </c>
      <c r="C1330" t="s">
        <v>391</v>
      </c>
      <c r="D1330" t="s">
        <v>698</v>
      </c>
      <c r="E1330">
        <v>870</v>
      </c>
      <c r="F1330" t="s">
        <v>23</v>
      </c>
      <c r="G1330" t="s">
        <v>699</v>
      </c>
      <c r="H1330">
        <v>0</v>
      </c>
      <c r="I1330">
        <v>0</v>
      </c>
      <c r="K1330">
        <v>36</v>
      </c>
      <c r="L1330" t="b">
        <v>0</v>
      </c>
      <c r="N1330" t="b">
        <v>0</v>
      </c>
      <c r="O1330" t="b">
        <v>0</v>
      </c>
      <c r="P1330" t="s">
        <v>695</v>
      </c>
      <c r="T1330" t="s">
        <v>395</v>
      </c>
    </row>
    <row r="1331" spans="1:20" hidden="1" x14ac:dyDescent="0.25">
      <c r="A1331">
        <v>182389</v>
      </c>
      <c r="B1331" t="s">
        <v>665</v>
      </c>
      <c r="C1331" t="s">
        <v>391</v>
      </c>
      <c r="D1331" t="s">
        <v>700</v>
      </c>
      <c r="E1331">
        <v>620</v>
      </c>
      <c r="F1331" t="s">
        <v>23</v>
      </c>
      <c r="G1331" t="s">
        <v>701</v>
      </c>
      <c r="H1331">
        <v>0</v>
      </c>
      <c r="I1331">
        <v>0</v>
      </c>
      <c r="K1331">
        <v>37</v>
      </c>
      <c r="L1331" t="b">
        <v>0</v>
      </c>
      <c r="N1331" t="b">
        <v>0</v>
      </c>
      <c r="O1331" t="b">
        <v>0</v>
      </c>
      <c r="P1331" t="s">
        <v>702</v>
      </c>
      <c r="T1331" t="s">
        <v>395</v>
      </c>
    </row>
    <row r="1332" spans="1:20" hidden="1" x14ac:dyDescent="0.25">
      <c r="A1332">
        <v>182390</v>
      </c>
      <c r="B1332" t="s">
        <v>665</v>
      </c>
      <c r="C1332" t="s">
        <v>391</v>
      </c>
      <c r="D1332" t="s">
        <v>703</v>
      </c>
      <c r="E1332">
        <v>670</v>
      </c>
      <c r="F1332" t="s">
        <v>23</v>
      </c>
      <c r="G1332" t="s">
        <v>704</v>
      </c>
      <c r="H1332">
        <v>0</v>
      </c>
      <c r="I1332">
        <v>0</v>
      </c>
      <c r="K1332">
        <v>38</v>
      </c>
      <c r="L1332" t="b">
        <v>0</v>
      </c>
      <c r="N1332" t="b">
        <v>0</v>
      </c>
      <c r="O1332" t="b">
        <v>0</v>
      </c>
      <c r="P1332" t="s">
        <v>702</v>
      </c>
      <c r="T1332" t="s">
        <v>395</v>
      </c>
    </row>
    <row r="1333" spans="1:20" hidden="1" x14ac:dyDescent="0.25">
      <c r="A1333">
        <v>182391</v>
      </c>
      <c r="B1333" t="s">
        <v>665</v>
      </c>
      <c r="C1333" t="s">
        <v>391</v>
      </c>
      <c r="D1333" t="s">
        <v>705</v>
      </c>
      <c r="E1333">
        <v>870</v>
      </c>
      <c r="F1333" t="s">
        <v>23</v>
      </c>
      <c r="G1333" t="s">
        <v>706</v>
      </c>
      <c r="H1333">
        <v>0</v>
      </c>
      <c r="I1333">
        <v>0</v>
      </c>
      <c r="K1333">
        <v>39</v>
      </c>
      <c r="L1333" t="b">
        <v>0</v>
      </c>
      <c r="N1333" t="b">
        <v>0</v>
      </c>
      <c r="O1333" t="b">
        <v>0</v>
      </c>
      <c r="P1333" t="s">
        <v>702</v>
      </c>
      <c r="T1333" t="s">
        <v>395</v>
      </c>
    </row>
    <row r="1334" spans="1:20" hidden="1" x14ac:dyDescent="0.25">
      <c r="A1334">
        <v>182392</v>
      </c>
      <c r="B1334" t="s">
        <v>665</v>
      </c>
      <c r="C1334" t="s">
        <v>391</v>
      </c>
      <c r="D1334" t="s">
        <v>707</v>
      </c>
      <c r="E1334">
        <v>620</v>
      </c>
      <c r="F1334" t="s">
        <v>23</v>
      </c>
      <c r="G1334" t="s">
        <v>708</v>
      </c>
      <c r="H1334">
        <v>0</v>
      </c>
      <c r="I1334">
        <v>0</v>
      </c>
      <c r="K1334">
        <v>40</v>
      </c>
      <c r="L1334" t="b">
        <v>0</v>
      </c>
      <c r="N1334" t="b">
        <v>0</v>
      </c>
      <c r="O1334" t="b">
        <v>0</v>
      </c>
      <c r="T1334" t="s">
        <v>395</v>
      </c>
    </row>
    <row r="1335" spans="1:20" hidden="1" x14ac:dyDescent="0.25">
      <c r="A1335">
        <v>182393</v>
      </c>
      <c r="B1335" t="s">
        <v>665</v>
      </c>
      <c r="C1335" t="s">
        <v>391</v>
      </c>
      <c r="D1335" t="s">
        <v>709</v>
      </c>
      <c r="E1335">
        <v>670</v>
      </c>
      <c r="F1335" t="s">
        <v>23</v>
      </c>
      <c r="G1335" t="s">
        <v>710</v>
      </c>
      <c r="H1335">
        <v>0</v>
      </c>
      <c r="I1335">
        <v>0</v>
      </c>
      <c r="K1335">
        <v>41</v>
      </c>
      <c r="L1335" t="b">
        <v>0</v>
      </c>
      <c r="N1335" t="b">
        <v>0</v>
      </c>
      <c r="O1335" t="b">
        <v>0</v>
      </c>
      <c r="T1335" t="s">
        <v>395</v>
      </c>
    </row>
    <row r="1336" spans="1:20" hidden="1" x14ac:dyDescent="0.25">
      <c r="A1336">
        <v>182394</v>
      </c>
      <c r="B1336" t="s">
        <v>665</v>
      </c>
      <c r="C1336" t="s">
        <v>391</v>
      </c>
      <c r="D1336" t="s">
        <v>711</v>
      </c>
      <c r="E1336">
        <v>870</v>
      </c>
      <c r="F1336" t="s">
        <v>23</v>
      </c>
      <c r="G1336" t="s">
        <v>712</v>
      </c>
      <c r="H1336">
        <v>0</v>
      </c>
      <c r="I1336">
        <v>0</v>
      </c>
      <c r="K1336">
        <v>42</v>
      </c>
      <c r="L1336" t="b">
        <v>0</v>
      </c>
      <c r="N1336" t="b">
        <v>0</v>
      </c>
      <c r="O1336" t="b">
        <v>0</v>
      </c>
      <c r="T1336" t="s">
        <v>395</v>
      </c>
    </row>
    <row r="1337" spans="1:20" hidden="1" x14ac:dyDescent="0.25">
      <c r="A1337">
        <v>182395</v>
      </c>
      <c r="B1337" t="s">
        <v>665</v>
      </c>
      <c r="C1337" t="s">
        <v>391</v>
      </c>
      <c r="D1337" t="s">
        <v>713</v>
      </c>
      <c r="E1337">
        <v>620</v>
      </c>
      <c r="F1337" t="s">
        <v>23</v>
      </c>
      <c r="G1337" t="s">
        <v>714</v>
      </c>
      <c r="H1337">
        <v>0</v>
      </c>
      <c r="I1337">
        <v>0</v>
      </c>
      <c r="K1337">
        <v>43</v>
      </c>
      <c r="L1337" t="b">
        <v>0</v>
      </c>
      <c r="N1337" t="b">
        <v>0</v>
      </c>
      <c r="O1337" t="b">
        <v>0</v>
      </c>
      <c r="P1337" t="s">
        <v>715</v>
      </c>
      <c r="T1337" t="s">
        <v>395</v>
      </c>
    </row>
    <row r="1338" spans="1:20" hidden="1" x14ac:dyDescent="0.25">
      <c r="A1338">
        <v>182396</v>
      </c>
      <c r="B1338" t="s">
        <v>665</v>
      </c>
      <c r="C1338" t="s">
        <v>391</v>
      </c>
      <c r="D1338" t="s">
        <v>716</v>
      </c>
      <c r="E1338">
        <v>670</v>
      </c>
      <c r="F1338" t="s">
        <v>23</v>
      </c>
      <c r="G1338" t="s">
        <v>717</v>
      </c>
      <c r="H1338">
        <v>0</v>
      </c>
      <c r="I1338">
        <v>0</v>
      </c>
      <c r="K1338">
        <v>44</v>
      </c>
      <c r="L1338" t="b">
        <v>0</v>
      </c>
      <c r="N1338" t="b">
        <v>0</v>
      </c>
      <c r="O1338" t="b">
        <v>0</v>
      </c>
      <c r="P1338" t="s">
        <v>715</v>
      </c>
      <c r="T1338" t="s">
        <v>395</v>
      </c>
    </row>
    <row r="1339" spans="1:20" hidden="1" x14ac:dyDescent="0.25">
      <c r="A1339">
        <v>182397</v>
      </c>
      <c r="B1339" t="s">
        <v>665</v>
      </c>
      <c r="C1339" t="s">
        <v>391</v>
      </c>
      <c r="D1339" t="s">
        <v>718</v>
      </c>
      <c r="E1339">
        <v>870</v>
      </c>
      <c r="F1339" t="s">
        <v>23</v>
      </c>
      <c r="G1339" t="s">
        <v>719</v>
      </c>
      <c r="H1339">
        <v>0</v>
      </c>
      <c r="I1339">
        <v>0</v>
      </c>
      <c r="K1339">
        <v>45</v>
      </c>
      <c r="L1339" t="b">
        <v>0</v>
      </c>
      <c r="N1339" t="b">
        <v>0</v>
      </c>
      <c r="O1339" t="b">
        <v>0</v>
      </c>
      <c r="P1339" t="s">
        <v>715</v>
      </c>
      <c r="T1339" t="s">
        <v>395</v>
      </c>
    </row>
    <row r="1340" spans="1:20" hidden="1" x14ac:dyDescent="0.25">
      <c r="A1340">
        <v>182398</v>
      </c>
      <c r="B1340" t="s">
        <v>665</v>
      </c>
      <c r="C1340" t="s">
        <v>391</v>
      </c>
      <c r="D1340" t="s">
        <v>720</v>
      </c>
      <c r="E1340">
        <v>620</v>
      </c>
      <c r="F1340" t="s">
        <v>23</v>
      </c>
      <c r="G1340" t="s">
        <v>721</v>
      </c>
      <c r="H1340">
        <v>0</v>
      </c>
      <c r="I1340">
        <v>0</v>
      </c>
      <c r="K1340">
        <v>46</v>
      </c>
      <c r="L1340" t="b">
        <v>0</v>
      </c>
      <c r="N1340" t="b">
        <v>0</v>
      </c>
      <c r="O1340" t="b">
        <v>0</v>
      </c>
      <c r="P1340" t="s">
        <v>722</v>
      </c>
      <c r="T1340" t="s">
        <v>395</v>
      </c>
    </row>
    <row r="1341" spans="1:20" hidden="1" x14ac:dyDescent="0.25">
      <c r="A1341">
        <v>182399</v>
      </c>
      <c r="B1341" t="s">
        <v>665</v>
      </c>
      <c r="C1341" t="s">
        <v>391</v>
      </c>
      <c r="D1341" t="s">
        <v>723</v>
      </c>
      <c r="E1341">
        <v>670</v>
      </c>
      <c r="F1341" t="s">
        <v>23</v>
      </c>
      <c r="G1341" t="s">
        <v>724</v>
      </c>
      <c r="H1341">
        <v>0</v>
      </c>
      <c r="I1341">
        <v>0</v>
      </c>
      <c r="K1341">
        <v>47</v>
      </c>
      <c r="L1341" t="b">
        <v>0</v>
      </c>
      <c r="N1341" t="b">
        <v>0</v>
      </c>
      <c r="O1341" t="b">
        <v>0</v>
      </c>
      <c r="P1341" t="s">
        <v>722</v>
      </c>
      <c r="T1341" t="s">
        <v>395</v>
      </c>
    </row>
    <row r="1342" spans="1:20" hidden="1" x14ac:dyDescent="0.25">
      <c r="A1342">
        <v>182400</v>
      </c>
      <c r="B1342" t="s">
        <v>665</v>
      </c>
      <c r="C1342" t="s">
        <v>391</v>
      </c>
      <c r="D1342" t="s">
        <v>725</v>
      </c>
      <c r="E1342">
        <v>870</v>
      </c>
      <c r="F1342" t="s">
        <v>23</v>
      </c>
      <c r="G1342" t="s">
        <v>726</v>
      </c>
      <c r="H1342">
        <v>0</v>
      </c>
      <c r="I1342">
        <v>0</v>
      </c>
      <c r="K1342">
        <v>48</v>
      </c>
      <c r="L1342" t="b">
        <v>0</v>
      </c>
      <c r="N1342" t="b">
        <v>0</v>
      </c>
      <c r="O1342" t="b">
        <v>0</v>
      </c>
      <c r="P1342" t="s">
        <v>722</v>
      </c>
      <c r="T1342" t="s">
        <v>395</v>
      </c>
    </row>
    <row r="1343" spans="1:20" hidden="1" x14ac:dyDescent="0.25">
      <c r="A1343">
        <v>217637</v>
      </c>
      <c r="B1343" t="s">
        <v>665</v>
      </c>
      <c r="C1343" t="s">
        <v>391</v>
      </c>
      <c r="D1343" t="s">
        <v>565</v>
      </c>
      <c r="E1343">
        <v>0</v>
      </c>
      <c r="G1343" t="s">
        <v>403</v>
      </c>
      <c r="H1343">
        <v>0</v>
      </c>
      <c r="I1343">
        <v>0</v>
      </c>
      <c r="K1343">
        <v>1</v>
      </c>
      <c r="L1343" t="b">
        <v>0</v>
      </c>
      <c r="N1343" t="b">
        <v>0</v>
      </c>
      <c r="O1343" t="b">
        <v>0</v>
      </c>
      <c r="P1343" t="s">
        <v>727</v>
      </c>
      <c r="T1343" t="s">
        <v>395</v>
      </c>
    </row>
    <row r="1344" spans="1:20" hidden="1" x14ac:dyDescent="0.25">
      <c r="A1344">
        <v>217638</v>
      </c>
      <c r="B1344" t="s">
        <v>665</v>
      </c>
      <c r="C1344" t="s">
        <v>391</v>
      </c>
      <c r="D1344" t="s">
        <v>567</v>
      </c>
      <c r="E1344">
        <v>70</v>
      </c>
      <c r="F1344" t="s">
        <v>23</v>
      </c>
      <c r="G1344" t="s">
        <v>568</v>
      </c>
      <c r="H1344">
        <v>0</v>
      </c>
      <c r="I1344">
        <v>0</v>
      </c>
      <c r="K1344">
        <v>2</v>
      </c>
      <c r="L1344" t="b">
        <v>0</v>
      </c>
      <c r="N1344" t="b">
        <v>0</v>
      </c>
      <c r="O1344" t="b">
        <v>0</v>
      </c>
      <c r="P1344" t="s">
        <v>727</v>
      </c>
      <c r="T1344" t="s">
        <v>395</v>
      </c>
    </row>
    <row r="1345" spans="1:20" hidden="1" x14ac:dyDescent="0.25">
      <c r="A1345">
        <v>217639</v>
      </c>
      <c r="B1345" t="s">
        <v>665</v>
      </c>
      <c r="C1345" t="s">
        <v>391</v>
      </c>
      <c r="D1345" t="s">
        <v>728</v>
      </c>
      <c r="E1345">
        <v>300</v>
      </c>
      <c r="F1345" t="s">
        <v>23</v>
      </c>
      <c r="G1345" t="s">
        <v>729</v>
      </c>
      <c r="H1345">
        <v>0</v>
      </c>
      <c r="I1345">
        <v>0</v>
      </c>
      <c r="K1345">
        <v>3</v>
      </c>
      <c r="L1345" t="b">
        <v>0</v>
      </c>
      <c r="N1345" t="b">
        <v>0</v>
      </c>
      <c r="O1345" t="b">
        <v>0</v>
      </c>
      <c r="P1345" t="s">
        <v>727</v>
      </c>
      <c r="T1345" t="s">
        <v>395</v>
      </c>
    </row>
    <row r="1346" spans="1:20" hidden="1" x14ac:dyDescent="0.25">
      <c r="A1346">
        <v>217640</v>
      </c>
      <c r="B1346" t="s">
        <v>665</v>
      </c>
      <c r="C1346" t="s">
        <v>391</v>
      </c>
      <c r="D1346" t="s">
        <v>730</v>
      </c>
      <c r="E1346">
        <v>0</v>
      </c>
      <c r="G1346" t="s">
        <v>731</v>
      </c>
      <c r="H1346">
        <v>0</v>
      </c>
      <c r="I1346">
        <v>0</v>
      </c>
      <c r="K1346">
        <v>4</v>
      </c>
      <c r="L1346" t="b">
        <v>0</v>
      </c>
      <c r="N1346" t="b">
        <v>0</v>
      </c>
      <c r="O1346" t="b">
        <v>0</v>
      </c>
      <c r="P1346" t="s">
        <v>732</v>
      </c>
      <c r="T1346" t="s">
        <v>395</v>
      </c>
    </row>
    <row r="1347" spans="1:20" hidden="1" x14ac:dyDescent="0.25">
      <c r="A1347">
        <v>217641</v>
      </c>
      <c r="B1347" t="s">
        <v>665</v>
      </c>
      <c r="C1347" t="s">
        <v>391</v>
      </c>
      <c r="D1347" t="s">
        <v>733</v>
      </c>
      <c r="E1347">
        <v>70</v>
      </c>
      <c r="F1347" t="s">
        <v>23</v>
      </c>
      <c r="G1347" t="s">
        <v>734</v>
      </c>
      <c r="H1347">
        <v>0</v>
      </c>
      <c r="I1347">
        <v>0</v>
      </c>
      <c r="K1347">
        <v>5</v>
      </c>
      <c r="L1347" t="b">
        <v>0</v>
      </c>
      <c r="N1347" t="b">
        <v>0</v>
      </c>
      <c r="O1347" t="b">
        <v>0</v>
      </c>
      <c r="P1347" t="s">
        <v>732</v>
      </c>
      <c r="T1347" t="s">
        <v>395</v>
      </c>
    </row>
    <row r="1348" spans="1:20" hidden="1" x14ac:dyDescent="0.25">
      <c r="A1348">
        <v>217642</v>
      </c>
      <c r="B1348" t="s">
        <v>665</v>
      </c>
      <c r="C1348" t="s">
        <v>391</v>
      </c>
      <c r="D1348" t="s">
        <v>735</v>
      </c>
      <c r="E1348">
        <v>300</v>
      </c>
      <c r="F1348" t="s">
        <v>23</v>
      </c>
      <c r="G1348" t="s">
        <v>736</v>
      </c>
      <c r="H1348">
        <v>0</v>
      </c>
      <c r="I1348">
        <v>0</v>
      </c>
      <c r="K1348">
        <v>6</v>
      </c>
      <c r="L1348" t="b">
        <v>0</v>
      </c>
      <c r="N1348" t="b">
        <v>0</v>
      </c>
      <c r="O1348" t="b">
        <v>0</v>
      </c>
      <c r="P1348" t="s">
        <v>732</v>
      </c>
      <c r="T1348" t="s">
        <v>395</v>
      </c>
    </row>
    <row r="1349" spans="1:20" hidden="1" x14ac:dyDescent="0.25">
      <c r="A1349">
        <v>217643</v>
      </c>
      <c r="B1349" t="s">
        <v>665</v>
      </c>
      <c r="C1349" t="s">
        <v>391</v>
      </c>
      <c r="D1349" t="s">
        <v>560</v>
      </c>
      <c r="E1349">
        <v>0</v>
      </c>
      <c r="G1349" t="s">
        <v>561</v>
      </c>
      <c r="H1349">
        <v>0</v>
      </c>
      <c r="I1349">
        <v>0</v>
      </c>
      <c r="K1349">
        <v>7</v>
      </c>
      <c r="L1349" t="b">
        <v>0</v>
      </c>
      <c r="N1349" t="b">
        <v>0</v>
      </c>
      <c r="O1349" t="b">
        <v>0</v>
      </c>
      <c r="P1349" t="s">
        <v>737</v>
      </c>
      <c r="T1349" t="s">
        <v>395</v>
      </c>
    </row>
    <row r="1350" spans="1:20" hidden="1" x14ac:dyDescent="0.25">
      <c r="A1350">
        <v>217644</v>
      </c>
      <c r="B1350" t="s">
        <v>665</v>
      </c>
      <c r="C1350" t="s">
        <v>391</v>
      </c>
      <c r="D1350" t="s">
        <v>563</v>
      </c>
      <c r="E1350">
        <v>70</v>
      </c>
      <c r="F1350" t="s">
        <v>23</v>
      </c>
      <c r="G1350" t="s">
        <v>564</v>
      </c>
      <c r="H1350">
        <v>0</v>
      </c>
      <c r="I1350">
        <v>0</v>
      </c>
      <c r="K1350">
        <v>8</v>
      </c>
      <c r="L1350" t="b">
        <v>0</v>
      </c>
      <c r="N1350" t="b">
        <v>0</v>
      </c>
      <c r="O1350" t="b">
        <v>0</v>
      </c>
      <c r="P1350" t="s">
        <v>737</v>
      </c>
      <c r="T1350" t="s">
        <v>395</v>
      </c>
    </row>
    <row r="1351" spans="1:20" hidden="1" x14ac:dyDescent="0.25">
      <c r="A1351">
        <v>217645</v>
      </c>
      <c r="B1351" t="s">
        <v>665</v>
      </c>
      <c r="C1351" t="s">
        <v>391</v>
      </c>
      <c r="D1351" t="s">
        <v>738</v>
      </c>
      <c r="E1351">
        <v>300</v>
      </c>
      <c r="F1351" t="s">
        <v>23</v>
      </c>
      <c r="G1351" t="s">
        <v>739</v>
      </c>
      <c r="H1351">
        <v>0</v>
      </c>
      <c r="I1351">
        <v>0</v>
      </c>
      <c r="K1351">
        <v>9</v>
      </c>
      <c r="L1351" t="b">
        <v>0</v>
      </c>
      <c r="N1351" t="b">
        <v>0</v>
      </c>
      <c r="O1351" t="b">
        <v>0</v>
      </c>
      <c r="P1351" t="s">
        <v>737</v>
      </c>
      <c r="T1351" t="s">
        <v>395</v>
      </c>
    </row>
    <row r="1352" spans="1:20" hidden="1" x14ac:dyDescent="0.25">
      <c r="A1352">
        <v>217646</v>
      </c>
      <c r="B1352" t="s">
        <v>665</v>
      </c>
      <c r="C1352" t="s">
        <v>391</v>
      </c>
      <c r="D1352" t="s">
        <v>740</v>
      </c>
      <c r="E1352">
        <v>0</v>
      </c>
      <c r="G1352" t="s">
        <v>617</v>
      </c>
      <c r="H1352">
        <v>0</v>
      </c>
      <c r="I1352">
        <v>0</v>
      </c>
      <c r="K1352">
        <v>10</v>
      </c>
      <c r="L1352" t="b">
        <v>0</v>
      </c>
      <c r="N1352" t="b">
        <v>0</v>
      </c>
      <c r="O1352" t="b">
        <v>0</v>
      </c>
      <c r="P1352" t="s">
        <v>741</v>
      </c>
      <c r="T1352" t="s">
        <v>395</v>
      </c>
    </row>
    <row r="1353" spans="1:20" hidden="1" x14ac:dyDescent="0.25">
      <c r="A1353">
        <v>217647</v>
      </c>
      <c r="B1353" t="s">
        <v>665</v>
      </c>
      <c r="C1353" t="s">
        <v>391</v>
      </c>
      <c r="D1353" t="s">
        <v>742</v>
      </c>
      <c r="E1353">
        <v>70</v>
      </c>
      <c r="F1353" t="s">
        <v>23</v>
      </c>
      <c r="G1353" t="s">
        <v>620</v>
      </c>
      <c r="H1353">
        <v>0</v>
      </c>
      <c r="I1353">
        <v>0</v>
      </c>
      <c r="K1353">
        <v>11</v>
      </c>
      <c r="L1353" t="b">
        <v>0</v>
      </c>
      <c r="N1353" t="b">
        <v>0</v>
      </c>
      <c r="O1353" t="b">
        <v>0</v>
      </c>
      <c r="P1353" t="s">
        <v>741</v>
      </c>
      <c r="T1353" t="s">
        <v>395</v>
      </c>
    </row>
    <row r="1354" spans="1:20" hidden="1" x14ac:dyDescent="0.25">
      <c r="A1354">
        <v>217648</v>
      </c>
      <c r="B1354" t="s">
        <v>665</v>
      </c>
      <c r="C1354" t="s">
        <v>391</v>
      </c>
      <c r="D1354" t="s">
        <v>743</v>
      </c>
      <c r="E1354">
        <v>300</v>
      </c>
      <c r="F1354" t="s">
        <v>23</v>
      </c>
      <c r="G1354" t="s">
        <v>744</v>
      </c>
      <c r="H1354">
        <v>0</v>
      </c>
      <c r="I1354">
        <v>0</v>
      </c>
      <c r="K1354">
        <v>12</v>
      </c>
      <c r="L1354" t="b">
        <v>0</v>
      </c>
      <c r="N1354" t="b">
        <v>0</v>
      </c>
      <c r="O1354" t="b">
        <v>0</v>
      </c>
      <c r="P1354" t="s">
        <v>741</v>
      </c>
      <c r="T1354" t="s">
        <v>395</v>
      </c>
    </row>
    <row r="1355" spans="1:20" hidden="1" x14ac:dyDescent="0.25">
      <c r="A1355">
        <v>217649</v>
      </c>
      <c r="B1355" t="s">
        <v>665</v>
      </c>
      <c r="C1355" t="s">
        <v>391</v>
      </c>
      <c r="D1355" t="s">
        <v>582</v>
      </c>
      <c r="E1355">
        <v>0</v>
      </c>
      <c r="G1355" t="s">
        <v>399</v>
      </c>
      <c r="H1355">
        <v>0</v>
      </c>
      <c r="I1355">
        <v>0</v>
      </c>
      <c r="K1355">
        <v>13</v>
      </c>
      <c r="L1355" t="b">
        <v>0</v>
      </c>
      <c r="N1355" t="b">
        <v>0</v>
      </c>
      <c r="O1355" t="b">
        <v>0</v>
      </c>
      <c r="P1355" t="s">
        <v>745</v>
      </c>
      <c r="T1355" t="s">
        <v>395</v>
      </c>
    </row>
    <row r="1356" spans="1:20" hidden="1" x14ac:dyDescent="0.25">
      <c r="A1356">
        <v>217650</v>
      </c>
      <c r="B1356" t="s">
        <v>665</v>
      </c>
      <c r="C1356" t="s">
        <v>391</v>
      </c>
      <c r="D1356" t="s">
        <v>584</v>
      </c>
      <c r="E1356">
        <v>70</v>
      </c>
      <c r="F1356" t="s">
        <v>23</v>
      </c>
      <c r="G1356" t="s">
        <v>501</v>
      </c>
      <c r="H1356">
        <v>0</v>
      </c>
      <c r="I1356">
        <v>0</v>
      </c>
      <c r="K1356">
        <v>14</v>
      </c>
      <c r="L1356" t="b">
        <v>0</v>
      </c>
      <c r="N1356" t="b">
        <v>0</v>
      </c>
      <c r="O1356" t="b">
        <v>0</v>
      </c>
      <c r="P1356" t="s">
        <v>745</v>
      </c>
      <c r="T1356" t="s">
        <v>395</v>
      </c>
    </row>
    <row r="1357" spans="1:20" hidden="1" x14ac:dyDescent="0.25">
      <c r="A1357">
        <v>217651</v>
      </c>
      <c r="B1357" t="s">
        <v>665</v>
      </c>
      <c r="C1357" t="s">
        <v>391</v>
      </c>
      <c r="D1357" t="s">
        <v>746</v>
      </c>
      <c r="E1357">
        <v>300</v>
      </c>
      <c r="F1357" t="s">
        <v>23</v>
      </c>
      <c r="G1357" t="s">
        <v>747</v>
      </c>
      <c r="H1357">
        <v>0</v>
      </c>
      <c r="I1357">
        <v>0</v>
      </c>
      <c r="K1357">
        <v>15</v>
      </c>
      <c r="L1357" t="b">
        <v>0</v>
      </c>
      <c r="N1357" t="b">
        <v>0</v>
      </c>
      <c r="O1357" t="b">
        <v>0</v>
      </c>
      <c r="P1357" t="s">
        <v>745</v>
      </c>
      <c r="T1357" t="s">
        <v>395</v>
      </c>
    </row>
    <row r="1358" spans="1:20" hidden="1" x14ac:dyDescent="0.25">
      <c r="A1358">
        <v>217652</v>
      </c>
      <c r="B1358" t="s">
        <v>665</v>
      </c>
      <c r="C1358" t="s">
        <v>391</v>
      </c>
      <c r="D1358" t="s">
        <v>748</v>
      </c>
      <c r="E1358">
        <v>0</v>
      </c>
      <c r="G1358" t="s">
        <v>749</v>
      </c>
      <c r="H1358">
        <v>0</v>
      </c>
      <c r="I1358">
        <v>0</v>
      </c>
      <c r="K1358">
        <v>16</v>
      </c>
      <c r="L1358" t="b">
        <v>0</v>
      </c>
      <c r="N1358" t="b">
        <v>0</v>
      </c>
      <c r="O1358" t="b">
        <v>0</v>
      </c>
      <c r="P1358" t="s">
        <v>750</v>
      </c>
      <c r="T1358" t="s">
        <v>395</v>
      </c>
    </row>
    <row r="1359" spans="1:20" hidden="1" x14ac:dyDescent="0.25">
      <c r="A1359">
        <v>217653</v>
      </c>
      <c r="B1359" t="s">
        <v>665</v>
      </c>
      <c r="C1359" t="s">
        <v>391</v>
      </c>
      <c r="D1359" t="s">
        <v>751</v>
      </c>
      <c r="E1359">
        <v>70</v>
      </c>
      <c r="F1359" t="s">
        <v>23</v>
      </c>
      <c r="G1359" t="s">
        <v>752</v>
      </c>
      <c r="H1359">
        <v>0</v>
      </c>
      <c r="I1359">
        <v>0</v>
      </c>
      <c r="K1359">
        <v>17</v>
      </c>
      <c r="L1359" t="b">
        <v>0</v>
      </c>
      <c r="N1359" t="b">
        <v>0</v>
      </c>
      <c r="O1359" t="b">
        <v>0</v>
      </c>
      <c r="P1359" t="s">
        <v>750</v>
      </c>
      <c r="T1359" t="s">
        <v>395</v>
      </c>
    </row>
    <row r="1360" spans="1:20" hidden="1" x14ac:dyDescent="0.25">
      <c r="A1360">
        <v>217654</v>
      </c>
      <c r="B1360" t="s">
        <v>665</v>
      </c>
      <c r="C1360" t="s">
        <v>391</v>
      </c>
      <c r="D1360" t="s">
        <v>753</v>
      </c>
      <c r="E1360">
        <v>300</v>
      </c>
      <c r="F1360" t="s">
        <v>23</v>
      </c>
      <c r="G1360" t="s">
        <v>754</v>
      </c>
      <c r="H1360">
        <v>0</v>
      </c>
      <c r="I1360">
        <v>0</v>
      </c>
      <c r="K1360">
        <v>18</v>
      </c>
      <c r="L1360" t="b">
        <v>0</v>
      </c>
      <c r="N1360" t="b">
        <v>0</v>
      </c>
      <c r="O1360" t="b">
        <v>0</v>
      </c>
      <c r="P1360" t="s">
        <v>750</v>
      </c>
      <c r="T1360" t="s">
        <v>395</v>
      </c>
    </row>
    <row r="1361" spans="1:20" hidden="1" x14ac:dyDescent="0.25">
      <c r="A1361">
        <v>183813</v>
      </c>
      <c r="B1361" t="s">
        <v>755</v>
      </c>
      <c r="C1361" t="s">
        <v>53</v>
      </c>
      <c r="D1361" t="s">
        <v>383</v>
      </c>
      <c r="E1361">
        <v>40</v>
      </c>
      <c r="F1361" t="s">
        <v>23</v>
      </c>
      <c r="H1361">
        <v>0</v>
      </c>
      <c r="I1361">
        <v>0</v>
      </c>
      <c r="K1361">
        <v>0</v>
      </c>
      <c r="L1361" t="b">
        <v>1</v>
      </c>
      <c r="N1361" t="b">
        <v>0</v>
      </c>
      <c r="O1361" t="b">
        <v>0</v>
      </c>
      <c r="T1361" t="s">
        <v>395</v>
      </c>
    </row>
    <row r="1362" spans="1:20" hidden="1" x14ac:dyDescent="0.25">
      <c r="A1362">
        <v>183814</v>
      </c>
      <c r="B1362" t="s">
        <v>755</v>
      </c>
      <c r="C1362" t="s">
        <v>391</v>
      </c>
      <c r="D1362" t="s">
        <v>756</v>
      </c>
      <c r="E1362">
        <v>740</v>
      </c>
      <c r="F1362" t="s">
        <v>23</v>
      </c>
      <c r="G1362" t="s">
        <v>667</v>
      </c>
      <c r="H1362">
        <v>0</v>
      </c>
      <c r="I1362">
        <v>0</v>
      </c>
      <c r="K1362">
        <v>19</v>
      </c>
      <c r="L1362" t="b">
        <v>0</v>
      </c>
      <c r="N1362" t="b">
        <v>0</v>
      </c>
      <c r="O1362" t="b">
        <v>0</v>
      </c>
      <c r="P1362" t="s">
        <v>757</v>
      </c>
      <c r="T1362" t="s">
        <v>395</v>
      </c>
    </row>
    <row r="1363" spans="1:20" hidden="1" x14ac:dyDescent="0.25">
      <c r="A1363">
        <v>183815</v>
      </c>
      <c r="B1363" t="s">
        <v>755</v>
      </c>
      <c r="C1363" t="s">
        <v>391</v>
      </c>
      <c r="D1363" t="s">
        <v>758</v>
      </c>
      <c r="E1363">
        <v>800</v>
      </c>
      <c r="F1363" t="s">
        <v>23</v>
      </c>
      <c r="G1363" t="s">
        <v>670</v>
      </c>
      <c r="H1363">
        <v>0</v>
      </c>
      <c r="I1363">
        <v>0</v>
      </c>
      <c r="K1363">
        <v>20</v>
      </c>
      <c r="L1363" t="b">
        <v>0</v>
      </c>
      <c r="N1363" t="b">
        <v>0</v>
      </c>
      <c r="O1363" t="b">
        <v>0</v>
      </c>
      <c r="P1363" t="s">
        <v>757</v>
      </c>
      <c r="T1363" t="s">
        <v>395</v>
      </c>
    </row>
    <row r="1364" spans="1:20" hidden="1" x14ac:dyDescent="0.25">
      <c r="A1364">
        <v>183816</v>
      </c>
      <c r="B1364" t="s">
        <v>755</v>
      </c>
      <c r="C1364" t="s">
        <v>391</v>
      </c>
      <c r="D1364" t="s">
        <v>759</v>
      </c>
      <c r="E1364">
        <v>1020</v>
      </c>
      <c r="F1364" t="s">
        <v>23</v>
      </c>
      <c r="G1364" t="s">
        <v>672</v>
      </c>
      <c r="H1364">
        <v>0</v>
      </c>
      <c r="I1364">
        <v>0</v>
      </c>
      <c r="K1364">
        <v>21</v>
      </c>
      <c r="L1364" t="b">
        <v>0</v>
      </c>
      <c r="N1364" t="b">
        <v>0</v>
      </c>
      <c r="O1364" t="b">
        <v>0</v>
      </c>
      <c r="P1364" t="s">
        <v>757</v>
      </c>
      <c r="T1364" t="s">
        <v>395</v>
      </c>
    </row>
    <row r="1365" spans="1:20" hidden="1" x14ac:dyDescent="0.25">
      <c r="A1365">
        <v>183817</v>
      </c>
      <c r="B1365" t="s">
        <v>755</v>
      </c>
      <c r="C1365" t="s">
        <v>391</v>
      </c>
      <c r="D1365" t="s">
        <v>674</v>
      </c>
      <c r="E1365">
        <v>740</v>
      </c>
      <c r="F1365" t="s">
        <v>23</v>
      </c>
      <c r="G1365" t="s">
        <v>675</v>
      </c>
      <c r="H1365">
        <v>0</v>
      </c>
      <c r="I1365">
        <v>0</v>
      </c>
      <c r="K1365">
        <v>22</v>
      </c>
      <c r="L1365" t="b">
        <v>0</v>
      </c>
      <c r="N1365" t="b">
        <v>0</v>
      </c>
      <c r="O1365" t="b">
        <v>0</v>
      </c>
      <c r="P1365" t="s">
        <v>760</v>
      </c>
      <c r="T1365" t="s">
        <v>395</v>
      </c>
    </row>
    <row r="1366" spans="1:20" hidden="1" x14ac:dyDescent="0.25">
      <c r="A1366">
        <v>183818</v>
      </c>
      <c r="B1366" t="s">
        <v>755</v>
      </c>
      <c r="C1366" t="s">
        <v>391</v>
      </c>
      <c r="D1366" t="s">
        <v>677</v>
      </c>
      <c r="E1366">
        <v>800</v>
      </c>
      <c r="F1366" t="s">
        <v>23</v>
      </c>
      <c r="G1366" t="s">
        <v>678</v>
      </c>
      <c r="H1366">
        <v>0</v>
      </c>
      <c r="I1366">
        <v>0</v>
      </c>
      <c r="K1366">
        <v>23</v>
      </c>
      <c r="L1366" t="b">
        <v>0</v>
      </c>
      <c r="N1366" t="b">
        <v>0</v>
      </c>
      <c r="O1366" t="b">
        <v>0</v>
      </c>
      <c r="P1366" t="s">
        <v>760</v>
      </c>
      <c r="T1366" t="s">
        <v>395</v>
      </c>
    </row>
    <row r="1367" spans="1:20" hidden="1" x14ac:dyDescent="0.25">
      <c r="A1367">
        <v>183819</v>
      </c>
      <c r="B1367" t="s">
        <v>755</v>
      </c>
      <c r="C1367" t="s">
        <v>391</v>
      </c>
      <c r="D1367" t="s">
        <v>679</v>
      </c>
      <c r="E1367">
        <v>1020</v>
      </c>
      <c r="F1367" t="s">
        <v>23</v>
      </c>
      <c r="G1367" t="s">
        <v>680</v>
      </c>
      <c r="H1367">
        <v>0</v>
      </c>
      <c r="I1367">
        <v>0</v>
      </c>
      <c r="K1367">
        <v>24</v>
      </c>
      <c r="L1367" t="b">
        <v>0</v>
      </c>
      <c r="N1367" t="b">
        <v>0</v>
      </c>
      <c r="O1367" t="b">
        <v>0</v>
      </c>
      <c r="P1367" t="s">
        <v>760</v>
      </c>
      <c r="T1367" t="s">
        <v>395</v>
      </c>
    </row>
    <row r="1368" spans="1:20" hidden="1" x14ac:dyDescent="0.25">
      <c r="A1368">
        <v>183820</v>
      </c>
      <c r="B1368" t="s">
        <v>755</v>
      </c>
      <c r="C1368" t="s">
        <v>391</v>
      </c>
      <c r="D1368" t="s">
        <v>551</v>
      </c>
      <c r="E1368">
        <v>740</v>
      </c>
      <c r="F1368" t="s">
        <v>23</v>
      </c>
      <c r="G1368" t="s">
        <v>607</v>
      </c>
      <c r="H1368">
        <v>0</v>
      </c>
      <c r="I1368">
        <v>0</v>
      </c>
      <c r="K1368">
        <v>25</v>
      </c>
      <c r="L1368" t="b">
        <v>0</v>
      </c>
      <c r="N1368" t="b">
        <v>0</v>
      </c>
      <c r="O1368" t="b">
        <v>0</v>
      </c>
      <c r="P1368" t="s">
        <v>761</v>
      </c>
      <c r="T1368" t="s">
        <v>395</v>
      </c>
    </row>
    <row r="1369" spans="1:20" hidden="1" x14ac:dyDescent="0.25">
      <c r="A1369">
        <v>183821</v>
      </c>
      <c r="B1369" t="s">
        <v>755</v>
      </c>
      <c r="C1369" t="s">
        <v>391</v>
      </c>
      <c r="D1369" t="s">
        <v>553</v>
      </c>
      <c r="E1369">
        <v>800</v>
      </c>
      <c r="F1369" t="s">
        <v>23</v>
      </c>
      <c r="G1369" t="s">
        <v>554</v>
      </c>
      <c r="H1369">
        <v>0</v>
      </c>
      <c r="I1369">
        <v>0</v>
      </c>
      <c r="K1369">
        <v>26</v>
      </c>
      <c r="L1369" t="b">
        <v>0</v>
      </c>
      <c r="N1369" t="b">
        <v>0</v>
      </c>
      <c r="O1369" t="b">
        <v>0</v>
      </c>
      <c r="P1369" t="s">
        <v>761</v>
      </c>
      <c r="T1369" t="s">
        <v>395</v>
      </c>
    </row>
    <row r="1370" spans="1:20" hidden="1" x14ac:dyDescent="0.25">
      <c r="A1370">
        <v>183822</v>
      </c>
      <c r="B1370" t="s">
        <v>755</v>
      </c>
      <c r="C1370" t="s">
        <v>391</v>
      </c>
      <c r="D1370" t="s">
        <v>682</v>
      </c>
      <c r="E1370">
        <v>1020</v>
      </c>
      <c r="F1370" t="s">
        <v>23</v>
      </c>
      <c r="G1370" t="s">
        <v>607</v>
      </c>
      <c r="H1370">
        <v>0</v>
      </c>
      <c r="I1370">
        <v>0</v>
      </c>
      <c r="K1370">
        <v>27</v>
      </c>
      <c r="L1370" t="b">
        <v>0</v>
      </c>
      <c r="N1370" t="b">
        <v>0</v>
      </c>
      <c r="O1370" t="b">
        <v>0</v>
      </c>
      <c r="T1370" t="s">
        <v>395</v>
      </c>
    </row>
    <row r="1371" spans="1:20" hidden="1" x14ac:dyDescent="0.25">
      <c r="A1371">
        <v>183823</v>
      </c>
      <c r="B1371" t="s">
        <v>755</v>
      </c>
      <c r="C1371" t="s">
        <v>391</v>
      </c>
      <c r="D1371" t="s">
        <v>609</v>
      </c>
      <c r="E1371">
        <v>740</v>
      </c>
      <c r="F1371" t="s">
        <v>23</v>
      </c>
      <c r="G1371" t="s">
        <v>610</v>
      </c>
      <c r="H1371">
        <v>0</v>
      </c>
      <c r="I1371">
        <v>0</v>
      </c>
      <c r="K1371">
        <v>28</v>
      </c>
      <c r="L1371" t="b">
        <v>0</v>
      </c>
      <c r="N1371" t="b">
        <v>0</v>
      </c>
      <c r="O1371" t="b">
        <v>0</v>
      </c>
      <c r="T1371" t="s">
        <v>395</v>
      </c>
    </row>
    <row r="1372" spans="1:20" hidden="1" x14ac:dyDescent="0.25">
      <c r="A1372">
        <v>183824</v>
      </c>
      <c r="B1372" t="s">
        <v>755</v>
      </c>
      <c r="C1372" t="s">
        <v>391</v>
      </c>
      <c r="D1372" t="s">
        <v>612</v>
      </c>
      <c r="E1372">
        <v>800</v>
      </c>
      <c r="F1372" t="s">
        <v>23</v>
      </c>
      <c r="G1372" t="s">
        <v>613</v>
      </c>
      <c r="H1372">
        <v>0</v>
      </c>
      <c r="I1372">
        <v>0</v>
      </c>
      <c r="K1372">
        <v>29</v>
      </c>
      <c r="L1372" t="b">
        <v>0</v>
      </c>
      <c r="N1372" t="b">
        <v>0</v>
      </c>
      <c r="O1372" t="b">
        <v>0</v>
      </c>
      <c r="T1372" t="s">
        <v>395</v>
      </c>
    </row>
    <row r="1373" spans="1:20" hidden="1" x14ac:dyDescent="0.25">
      <c r="A1373">
        <v>183825</v>
      </c>
      <c r="B1373" t="s">
        <v>755</v>
      </c>
      <c r="C1373" t="s">
        <v>391</v>
      </c>
      <c r="D1373" t="s">
        <v>684</v>
      </c>
      <c r="E1373">
        <v>1020</v>
      </c>
      <c r="F1373" t="s">
        <v>23</v>
      </c>
      <c r="G1373" t="s">
        <v>685</v>
      </c>
      <c r="H1373">
        <v>0</v>
      </c>
      <c r="I1373">
        <v>0</v>
      </c>
      <c r="K1373">
        <v>30</v>
      </c>
      <c r="L1373" t="b">
        <v>0</v>
      </c>
      <c r="N1373" t="b">
        <v>0</v>
      </c>
      <c r="O1373" t="b">
        <v>0</v>
      </c>
      <c r="T1373" t="s">
        <v>395</v>
      </c>
    </row>
    <row r="1374" spans="1:20" hidden="1" x14ac:dyDescent="0.25">
      <c r="A1374">
        <v>183826</v>
      </c>
      <c r="B1374" t="s">
        <v>755</v>
      </c>
      <c r="C1374" t="s">
        <v>391</v>
      </c>
      <c r="D1374" t="s">
        <v>686</v>
      </c>
      <c r="E1374">
        <v>740</v>
      </c>
      <c r="F1374" t="s">
        <v>23</v>
      </c>
      <c r="G1374" t="s">
        <v>687</v>
      </c>
      <c r="H1374">
        <v>0</v>
      </c>
      <c r="I1374">
        <v>0</v>
      </c>
      <c r="K1374">
        <v>31</v>
      </c>
      <c r="L1374" t="b">
        <v>0</v>
      </c>
      <c r="N1374" t="b">
        <v>0</v>
      </c>
      <c r="O1374" t="b">
        <v>0</v>
      </c>
      <c r="T1374" t="s">
        <v>395</v>
      </c>
    </row>
    <row r="1375" spans="1:20" hidden="1" x14ac:dyDescent="0.25">
      <c r="A1375">
        <v>183827</v>
      </c>
      <c r="B1375" t="s">
        <v>755</v>
      </c>
      <c r="C1375" t="s">
        <v>391</v>
      </c>
      <c r="D1375" t="s">
        <v>689</v>
      </c>
      <c r="E1375">
        <v>800</v>
      </c>
      <c r="F1375" t="s">
        <v>23</v>
      </c>
      <c r="G1375" t="s">
        <v>690</v>
      </c>
      <c r="H1375">
        <v>0</v>
      </c>
      <c r="I1375">
        <v>0</v>
      </c>
      <c r="K1375">
        <v>32</v>
      </c>
      <c r="L1375" t="b">
        <v>0</v>
      </c>
      <c r="N1375" t="b">
        <v>0</v>
      </c>
      <c r="O1375" t="b">
        <v>0</v>
      </c>
      <c r="P1375" t="s">
        <v>762</v>
      </c>
      <c r="T1375" t="s">
        <v>395</v>
      </c>
    </row>
    <row r="1376" spans="1:20" hidden="1" x14ac:dyDescent="0.25">
      <c r="A1376">
        <v>183828</v>
      </c>
      <c r="B1376" t="s">
        <v>755</v>
      </c>
      <c r="C1376" t="s">
        <v>391</v>
      </c>
      <c r="D1376" t="s">
        <v>691</v>
      </c>
      <c r="E1376">
        <v>1020</v>
      </c>
      <c r="F1376" t="s">
        <v>23</v>
      </c>
      <c r="G1376" t="s">
        <v>692</v>
      </c>
      <c r="H1376">
        <v>0</v>
      </c>
      <c r="I1376">
        <v>0</v>
      </c>
      <c r="K1376">
        <v>33</v>
      </c>
      <c r="L1376" t="b">
        <v>0</v>
      </c>
      <c r="N1376" t="b">
        <v>0</v>
      </c>
      <c r="O1376" t="b">
        <v>0</v>
      </c>
      <c r="P1376" t="s">
        <v>762</v>
      </c>
      <c r="T1376" t="s">
        <v>395</v>
      </c>
    </row>
    <row r="1377" spans="1:20" hidden="1" x14ac:dyDescent="0.25">
      <c r="A1377">
        <v>183829</v>
      </c>
      <c r="B1377" t="s">
        <v>755</v>
      </c>
      <c r="C1377" t="s">
        <v>391</v>
      </c>
      <c r="D1377" t="s">
        <v>693</v>
      </c>
      <c r="E1377">
        <v>740</v>
      </c>
      <c r="F1377" t="s">
        <v>23</v>
      </c>
      <c r="G1377" t="s">
        <v>694</v>
      </c>
      <c r="H1377">
        <v>0</v>
      </c>
      <c r="I1377">
        <v>0</v>
      </c>
      <c r="K1377">
        <v>34</v>
      </c>
      <c r="L1377" t="b">
        <v>0</v>
      </c>
      <c r="N1377" t="b">
        <v>0</v>
      </c>
      <c r="O1377" t="b">
        <v>0</v>
      </c>
      <c r="T1377" t="s">
        <v>395</v>
      </c>
    </row>
    <row r="1378" spans="1:20" hidden="1" x14ac:dyDescent="0.25">
      <c r="A1378">
        <v>183830</v>
      </c>
      <c r="B1378" t="s">
        <v>755</v>
      </c>
      <c r="C1378" t="s">
        <v>391</v>
      </c>
      <c r="D1378" t="s">
        <v>696</v>
      </c>
      <c r="E1378">
        <v>800</v>
      </c>
      <c r="F1378" t="s">
        <v>23</v>
      </c>
      <c r="G1378" t="s">
        <v>697</v>
      </c>
      <c r="H1378">
        <v>0</v>
      </c>
      <c r="I1378">
        <v>0</v>
      </c>
      <c r="K1378">
        <v>35</v>
      </c>
      <c r="L1378" t="b">
        <v>0</v>
      </c>
      <c r="N1378" t="b">
        <v>0</v>
      </c>
      <c r="O1378" t="b">
        <v>0</v>
      </c>
      <c r="T1378" t="s">
        <v>395</v>
      </c>
    </row>
    <row r="1379" spans="1:20" hidden="1" x14ac:dyDescent="0.25">
      <c r="A1379">
        <v>183831</v>
      </c>
      <c r="B1379" t="s">
        <v>755</v>
      </c>
      <c r="C1379" t="s">
        <v>391</v>
      </c>
      <c r="D1379" t="s">
        <v>698</v>
      </c>
      <c r="E1379">
        <v>1020</v>
      </c>
      <c r="F1379" t="s">
        <v>23</v>
      </c>
      <c r="G1379" t="s">
        <v>699</v>
      </c>
      <c r="H1379">
        <v>0</v>
      </c>
      <c r="I1379">
        <v>0</v>
      </c>
      <c r="K1379">
        <v>36</v>
      </c>
      <c r="L1379" t="b">
        <v>0</v>
      </c>
      <c r="N1379" t="b">
        <v>0</v>
      </c>
      <c r="O1379" t="b">
        <v>0</v>
      </c>
      <c r="T1379" t="s">
        <v>395</v>
      </c>
    </row>
    <row r="1380" spans="1:20" hidden="1" x14ac:dyDescent="0.25">
      <c r="A1380">
        <v>183832</v>
      </c>
      <c r="B1380" t="s">
        <v>755</v>
      </c>
      <c r="C1380" t="s">
        <v>391</v>
      </c>
      <c r="D1380" t="s">
        <v>700</v>
      </c>
      <c r="E1380">
        <v>740</v>
      </c>
      <c r="F1380" t="s">
        <v>23</v>
      </c>
      <c r="G1380" t="s">
        <v>701</v>
      </c>
      <c r="H1380">
        <v>0</v>
      </c>
      <c r="I1380">
        <v>0</v>
      </c>
      <c r="K1380">
        <v>37</v>
      </c>
      <c r="L1380" t="b">
        <v>0</v>
      </c>
      <c r="N1380" t="b">
        <v>0</v>
      </c>
      <c r="O1380" t="b">
        <v>0</v>
      </c>
      <c r="T1380" t="s">
        <v>395</v>
      </c>
    </row>
    <row r="1381" spans="1:20" hidden="1" x14ac:dyDescent="0.25">
      <c r="A1381">
        <v>183833</v>
      </c>
      <c r="B1381" t="s">
        <v>755</v>
      </c>
      <c r="C1381" t="s">
        <v>391</v>
      </c>
      <c r="D1381" t="s">
        <v>703</v>
      </c>
      <c r="E1381">
        <v>800</v>
      </c>
      <c r="F1381" t="s">
        <v>23</v>
      </c>
      <c r="G1381" t="s">
        <v>704</v>
      </c>
      <c r="H1381">
        <v>0</v>
      </c>
      <c r="I1381">
        <v>0</v>
      </c>
      <c r="K1381">
        <v>38</v>
      </c>
      <c r="L1381" t="b">
        <v>0</v>
      </c>
      <c r="N1381" t="b">
        <v>0</v>
      </c>
      <c r="O1381" t="b">
        <v>0</v>
      </c>
      <c r="T1381" t="s">
        <v>395</v>
      </c>
    </row>
    <row r="1382" spans="1:20" hidden="1" x14ac:dyDescent="0.25">
      <c r="A1382">
        <v>183834</v>
      </c>
      <c r="B1382" t="s">
        <v>755</v>
      </c>
      <c r="C1382" t="s">
        <v>391</v>
      </c>
      <c r="D1382" t="s">
        <v>705</v>
      </c>
      <c r="E1382">
        <v>1020</v>
      </c>
      <c r="F1382" t="s">
        <v>23</v>
      </c>
      <c r="G1382" t="s">
        <v>706</v>
      </c>
      <c r="H1382">
        <v>0</v>
      </c>
      <c r="I1382">
        <v>0</v>
      </c>
      <c r="K1382">
        <v>39</v>
      </c>
      <c r="L1382" t="b">
        <v>0</v>
      </c>
      <c r="N1382" t="b">
        <v>0</v>
      </c>
      <c r="O1382" t="b">
        <v>0</v>
      </c>
      <c r="T1382" t="s">
        <v>395</v>
      </c>
    </row>
    <row r="1383" spans="1:20" hidden="1" x14ac:dyDescent="0.25">
      <c r="A1383">
        <v>183835</v>
      </c>
      <c r="B1383" t="s">
        <v>755</v>
      </c>
      <c r="C1383" t="s">
        <v>391</v>
      </c>
      <c r="D1383" t="s">
        <v>707</v>
      </c>
      <c r="E1383">
        <v>740</v>
      </c>
      <c r="F1383" t="s">
        <v>23</v>
      </c>
      <c r="G1383" t="s">
        <v>708</v>
      </c>
      <c r="H1383">
        <v>0</v>
      </c>
      <c r="I1383">
        <v>0</v>
      </c>
      <c r="K1383">
        <v>40</v>
      </c>
      <c r="L1383" t="b">
        <v>0</v>
      </c>
      <c r="N1383" t="b">
        <v>0</v>
      </c>
      <c r="O1383" t="b">
        <v>0</v>
      </c>
      <c r="T1383" t="s">
        <v>395</v>
      </c>
    </row>
    <row r="1384" spans="1:20" hidden="1" x14ac:dyDescent="0.25">
      <c r="A1384">
        <v>183836</v>
      </c>
      <c r="B1384" t="s">
        <v>755</v>
      </c>
      <c r="C1384" t="s">
        <v>391</v>
      </c>
      <c r="D1384" t="s">
        <v>709</v>
      </c>
      <c r="E1384">
        <v>800</v>
      </c>
      <c r="F1384" t="s">
        <v>23</v>
      </c>
      <c r="G1384" t="s">
        <v>710</v>
      </c>
      <c r="H1384">
        <v>0</v>
      </c>
      <c r="I1384">
        <v>0</v>
      </c>
      <c r="K1384">
        <v>41</v>
      </c>
      <c r="L1384" t="b">
        <v>0</v>
      </c>
      <c r="N1384" t="b">
        <v>0</v>
      </c>
      <c r="O1384" t="b">
        <v>0</v>
      </c>
      <c r="T1384" t="s">
        <v>395</v>
      </c>
    </row>
    <row r="1385" spans="1:20" hidden="1" x14ac:dyDescent="0.25">
      <c r="A1385">
        <v>183837</v>
      </c>
      <c r="B1385" t="s">
        <v>755</v>
      </c>
      <c r="C1385" t="s">
        <v>391</v>
      </c>
      <c r="D1385" t="s">
        <v>711</v>
      </c>
      <c r="E1385">
        <v>1020</v>
      </c>
      <c r="F1385" t="s">
        <v>23</v>
      </c>
      <c r="G1385" t="s">
        <v>712</v>
      </c>
      <c r="H1385">
        <v>0</v>
      </c>
      <c r="I1385">
        <v>0</v>
      </c>
      <c r="K1385">
        <v>42</v>
      </c>
      <c r="L1385" t="b">
        <v>0</v>
      </c>
      <c r="N1385" t="b">
        <v>0</v>
      </c>
      <c r="O1385" t="b">
        <v>0</v>
      </c>
      <c r="T1385" t="s">
        <v>395</v>
      </c>
    </row>
    <row r="1386" spans="1:20" hidden="1" x14ac:dyDescent="0.25">
      <c r="A1386">
        <v>183838</v>
      </c>
      <c r="B1386" t="s">
        <v>755</v>
      </c>
      <c r="C1386" t="s">
        <v>391</v>
      </c>
      <c r="D1386" t="s">
        <v>713</v>
      </c>
      <c r="E1386">
        <v>740</v>
      </c>
      <c r="F1386" t="s">
        <v>23</v>
      </c>
      <c r="G1386" t="s">
        <v>714</v>
      </c>
      <c r="H1386">
        <v>0</v>
      </c>
      <c r="I1386">
        <v>0</v>
      </c>
      <c r="K1386">
        <v>43</v>
      </c>
      <c r="L1386" t="b">
        <v>0</v>
      </c>
      <c r="N1386" t="b">
        <v>0</v>
      </c>
      <c r="O1386" t="b">
        <v>0</v>
      </c>
      <c r="T1386" t="s">
        <v>395</v>
      </c>
    </row>
    <row r="1387" spans="1:20" hidden="1" x14ac:dyDescent="0.25">
      <c r="A1387">
        <v>183839</v>
      </c>
      <c r="B1387" t="s">
        <v>755</v>
      </c>
      <c r="C1387" t="s">
        <v>391</v>
      </c>
      <c r="D1387" t="s">
        <v>716</v>
      </c>
      <c r="E1387">
        <v>800</v>
      </c>
      <c r="F1387" t="s">
        <v>23</v>
      </c>
      <c r="G1387" t="s">
        <v>717</v>
      </c>
      <c r="H1387">
        <v>0</v>
      </c>
      <c r="I1387">
        <v>0</v>
      </c>
      <c r="K1387">
        <v>44</v>
      </c>
      <c r="L1387" t="b">
        <v>0</v>
      </c>
      <c r="N1387" t="b">
        <v>0</v>
      </c>
      <c r="O1387" t="b">
        <v>0</v>
      </c>
      <c r="T1387" t="s">
        <v>395</v>
      </c>
    </row>
    <row r="1388" spans="1:20" hidden="1" x14ac:dyDescent="0.25">
      <c r="A1388">
        <v>183840</v>
      </c>
      <c r="B1388" t="s">
        <v>755</v>
      </c>
      <c r="C1388" t="s">
        <v>391</v>
      </c>
      <c r="D1388" t="s">
        <v>718</v>
      </c>
      <c r="E1388">
        <v>1020</v>
      </c>
      <c r="F1388" t="s">
        <v>23</v>
      </c>
      <c r="G1388" t="s">
        <v>719</v>
      </c>
      <c r="H1388">
        <v>0</v>
      </c>
      <c r="I1388">
        <v>0</v>
      </c>
      <c r="K1388">
        <v>45</v>
      </c>
      <c r="L1388" t="b">
        <v>0</v>
      </c>
      <c r="N1388" t="b">
        <v>0</v>
      </c>
      <c r="O1388" t="b">
        <v>0</v>
      </c>
      <c r="T1388" t="s">
        <v>395</v>
      </c>
    </row>
    <row r="1389" spans="1:20" hidden="1" x14ac:dyDescent="0.25">
      <c r="A1389">
        <v>183841</v>
      </c>
      <c r="B1389" t="s">
        <v>755</v>
      </c>
      <c r="C1389" t="s">
        <v>391</v>
      </c>
      <c r="D1389" t="s">
        <v>720</v>
      </c>
      <c r="E1389">
        <v>740</v>
      </c>
      <c r="F1389" t="s">
        <v>23</v>
      </c>
      <c r="G1389" t="s">
        <v>721</v>
      </c>
      <c r="H1389">
        <v>0</v>
      </c>
      <c r="I1389">
        <v>0</v>
      </c>
      <c r="K1389">
        <v>46</v>
      </c>
      <c r="L1389" t="b">
        <v>0</v>
      </c>
      <c r="N1389" t="b">
        <v>0</v>
      </c>
      <c r="O1389" t="b">
        <v>0</v>
      </c>
      <c r="T1389" t="s">
        <v>395</v>
      </c>
    </row>
    <row r="1390" spans="1:20" hidden="1" x14ac:dyDescent="0.25">
      <c r="A1390">
        <v>183842</v>
      </c>
      <c r="B1390" t="s">
        <v>755</v>
      </c>
      <c r="C1390" t="s">
        <v>391</v>
      </c>
      <c r="D1390" t="s">
        <v>723</v>
      </c>
      <c r="E1390">
        <v>800</v>
      </c>
      <c r="F1390" t="s">
        <v>23</v>
      </c>
      <c r="G1390" t="s">
        <v>724</v>
      </c>
      <c r="H1390">
        <v>0</v>
      </c>
      <c r="I1390">
        <v>0</v>
      </c>
      <c r="K1390">
        <v>47</v>
      </c>
      <c r="L1390" t="b">
        <v>0</v>
      </c>
      <c r="N1390" t="b">
        <v>0</v>
      </c>
      <c r="O1390" t="b">
        <v>0</v>
      </c>
      <c r="T1390" t="s">
        <v>395</v>
      </c>
    </row>
    <row r="1391" spans="1:20" hidden="1" x14ac:dyDescent="0.25">
      <c r="A1391">
        <v>183843</v>
      </c>
      <c r="B1391" t="s">
        <v>755</v>
      </c>
      <c r="C1391" t="s">
        <v>391</v>
      </c>
      <c r="D1391" t="s">
        <v>725</v>
      </c>
      <c r="E1391">
        <v>1020</v>
      </c>
      <c r="F1391" t="s">
        <v>23</v>
      </c>
      <c r="G1391" t="s">
        <v>726</v>
      </c>
      <c r="H1391">
        <v>0</v>
      </c>
      <c r="I1391">
        <v>0</v>
      </c>
      <c r="K1391">
        <v>48</v>
      </c>
      <c r="L1391" t="b">
        <v>0</v>
      </c>
      <c r="N1391" t="b">
        <v>0</v>
      </c>
      <c r="O1391" t="b">
        <v>0</v>
      </c>
      <c r="T1391" t="s">
        <v>395</v>
      </c>
    </row>
    <row r="1392" spans="1:20" hidden="1" x14ac:dyDescent="0.25">
      <c r="A1392">
        <v>217655</v>
      </c>
      <c r="B1392" t="s">
        <v>755</v>
      </c>
      <c r="C1392" t="s">
        <v>391</v>
      </c>
      <c r="D1392" t="s">
        <v>565</v>
      </c>
      <c r="E1392">
        <v>0</v>
      </c>
      <c r="G1392" t="s">
        <v>403</v>
      </c>
      <c r="H1392">
        <v>0</v>
      </c>
      <c r="I1392">
        <v>0</v>
      </c>
      <c r="K1392">
        <v>1</v>
      </c>
      <c r="L1392" t="b">
        <v>0</v>
      </c>
      <c r="N1392" t="b">
        <v>0</v>
      </c>
      <c r="O1392" t="b">
        <v>0</v>
      </c>
      <c r="P1392" t="s">
        <v>763</v>
      </c>
      <c r="T1392" t="s">
        <v>395</v>
      </c>
    </row>
    <row r="1393" spans="1:20" hidden="1" x14ac:dyDescent="0.25">
      <c r="A1393">
        <v>217656</v>
      </c>
      <c r="B1393" t="s">
        <v>755</v>
      </c>
      <c r="C1393" t="s">
        <v>391</v>
      </c>
      <c r="D1393" t="s">
        <v>567</v>
      </c>
      <c r="E1393">
        <v>70</v>
      </c>
      <c r="F1393" t="s">
        <v>23</v>
      </c>
      <c r="G1393" t="s">
        <v>568</v>
      </c>
      <c r="H1393">
        <v>0</v>
      </c>
      <c r="I1393">
        <v>0</v>
      </c>
      <c r="K1393">
        <v>2</v>
      </c>
      <c r="L1393" t="b">
        <v>0</v>
      </c>
      <c r="N1393" t="b">
        <v>0</v>
      </c>
      <c r="O1393" t="b">
        <v>0</v>
      </c>
      <c r="P1393" t="s">
        <v>763</v>
      </c>
      <c r="T1393" t="s">
        <v>395</v>
      </c>
    </row>
    <row r="1394" spans="1:20" hidden="1" x14ac:dyDescent="0.25">
      <c r="A1394">
        <v>217657</v>
      </c>
      <c r="B1394" t="s">
        <v>755</v>
      </c>
      <c r="C1394" t="s">
        <v>391</v>
      </c>
      <c r="D1394" t="s">
        <v>728</v>
      </c>
      <c r="E1394">
        <v>300</v>
      </c>
      <c r="F1394" t="s">
        <v>23</v>
      </c>
      <c r="G1394" t="s">
        <v>729</v>
      </c>
      <c r="H1394">
        <v>0</v>
      </c>
      <c r="I1394">
        <v>0</v>
      </c>
      <c r="K1394">
        <v>3</v>
      </c>
      <c r="L1394" t="b">
        <v>0</v>
      </c>
      <c r="N1394" t="b">
        <v>0</v>
      </c>
      <c r="O1394" t="b">
        <v>0</v>
      </c>
      <c r="P1394" t="s">
        <v>763</v>
      </c>
      <c r="T1394" t="s">
        <v>395</v>
      </c>
    </row>
    <row r="1395" spans="1:20" hidden="1" x14ac:dyDescent="0.25">
      <c r="A1395">
        <v>217658</v>
      </c>
      <c r="B1395" t="s">
        <v>755</v>
      </c>
      <c r="C1395" t="s">
        <v>391</v>
      </c>
      <c r="D1395" t="s">
        <v>730</v>
      </c>
      <c r="E1395">
        <v>0</v>
      </c>
      <c r="G1395" t="s">
        <v>731</v>
      </c>
      <c r="H1395">
        <v>0</v>
      </c>
      <c r="I1395">
        <v>0</v>
      </c>
      <c r="K1395">
        <v>4</v>
      </c>
      <c r="L1395" t="b">
        <v>0</v>
      </c>
      <c r="N1395" t="b">
        <v>0</v>
      </c>
      <c r="O1395" t="b">
        <v>0</v>
      </c>
      <c r="P1395" t="s">
        <v>764</v>
      </c>
      <c r="T1395" t="s">
        <v>395</v>
      </c>
    </row>
    <row r="1396" spans="1:20" hidden="1" x14ac:dyDescent="0.25">
      <c r="A1396">
        <v>217659</v>
      </c>
      <c r="B1396" t="s">
        <v>755</v>
      </c>
      <c r="C1396" t="s">
        <v>391</v>
      </c>
      <c r="D1396" t="s">
        <v>733</v>
      </c>
      <c r="E1396">
        <v>70</v>
      </c>
      <c r="F1396" t="s">
        <v>23</v>
      </c>
      <c r="G1396" t="s">
        <v>734</v>
      </c>
      <c r="H1396">
        <v>0</v>
      </c>
      <c r="I1396">
        <v>0</v>
      </c>
      <c r="K1396">
        <v>5</v>
      </c>
      <c r="L1396" t="b">
        <v>0</v>
      </c>
      <c r="N1396" t="b">
        <v>0</v>
      </c>
      <c r="O1396" t="b">
        <v>0</v>
      </c>
      <c r="P1396" t="s">
        <v>764</v>
      </c>
      <c r="T1396" t="s">
        <v>395</v>
      </c>
    </row>
    <row r="1397" spans="1:20" hidden="1" x14ac:dyDescent="0.25">
      <c r="A1397">
        <v>217660</v>
      </c>
      <c r="B1397" t="s">
        <v>755</v>
      </c>
      <c r="C1397" t="s">
        <v>391</v>
      </c>
      <c r="D1397" t="s">
        <v>735</v>
      </c>
      <c r="E1397">
        <v>300</v>
      </c>
      <c r="F1397" t="s">
        <v>23</v>
      </c>
      <c r="G1397" t="s">
        <v>736</v>
      </c>
      <c r="H1397">
        <v>0</v>
      </c>
      <c r="I1397">
        <v>0</v>
      </c>
      <c r="K1397">
        <v>6</v>
      </c>
      <c r="L1397" t="b">
        <v>0</v>
      </c>
      <c r="N1397" t="b">
        <v>0</v>
      </c>
      <c r="O1397" t="b">
        <v>0</v>
      </c>
      <c r="P1397" t="s">
        <v>764</v>
      </c>
      <c r="T1397" t="s">
        <v>395</v>
      </c>
    </row>
    <row r="1398" spans="1:20" hidden="1" x14ac:dyDescent="0.25">
      <c r="A1398">
        <v>217661</v>
      </c>
      <c r="B1398" t="s">
        <v>755</v>
      </c>
      <c r="C1398" t="s">
        <v>391</v>
      </c>
      <c r="D1398" t="s">
        <v>560</v>
      </c>
      <c r="E1398">
        <v>0</v>
      </c>
      <c r="G1398" t="s">
        <v>561</v>
      </c>
      <c r="H1398">
        <v>0</v>
      </c>
      <c r="I1398">
        <v>0</v>
      </c>
      <c r="K1398">
        <v>7</v>
      </c>
      <c r="L1398" t="b">
        <v>0</v>
      </c>
      <c r="N1398" t="b">
        <v>0</v>
      </c>
      <c r="O1398" t="b">
        <v>0</v>
      </c>
      <c r="P1398" t="s">
        <v>765</v>
      </c>
      <c r="T1398" t="s">
        <v>395</v>
      </c>
    </row>
    <row r="1399" spans="1:20" hidden="1" x14ac:dyDescent="0.25">
      <c r="A1399">
        <v>217662</v>
      </c>
      <c r="B1399" t="s">
        <v>755</v>
      </c>
      <c r="C1399" t="s">
        <v>391</v>
      </c>
      <c r="D1399" t="s">
        <v>563</v>
      </c>
      <c r="E1399">
        <v>70</v>
      </c>
      <c r="F1399" t="s">
        <v>23</v>
      </c>
      <c r="G1399" t="s">
        <v>564</v>
      </c>
      <c r="H1399">
        <v>0</v>
      </c>
      <c r="I1399">
        <v>0</v>
      </c>
      <c r="K1399">
        <v>8</v>
      </c>
      <c r="L1399" t="b">
        <v>0</v>
      </c>
      <c r="N1399" t="b">
        <v>0</v>
      </c>
      <c r="O1399" t="b">
        <v>0</v>
      </c>
      <c r="P1399" t="s">
        <v>765</v>
      </c>
      <c r="T1399" t="s">
        <v>395</v>
      </c>
    </row>
    <row r="1400" spans="1:20" hidden="1" x14ac:dyDescent="0.25">
      <c r="A1400">
        <v>217663</v>
      </c>
      <c r="B1400" t="s">
        <v>755</v>
      </c>
      <c r="C1400" t="s">
        <v>391</v>
      </c>
      <c r="D1400" t="s">
        <v>738</v>
      </c>
      <c r="E1400">
        <v>300</v>
      </c>
      <c r="F1400" t="s">
        <v>23</v>
      </c>
      <c r="G1400" t="s">
        <v>739</v>
      </c>
      <c r="H1400">
        <v>0</v>
      </c>
      <c r="I1400">
        <v>0</v>
      </c>
      <c r="K1400">
        <v>9</v>
      </c>
      <c r="L1400" t="b">
        <v>0</v>
      </c>
      <c r="N1400" t="b">
        <v>0</v>
      </c>
      <c r="O1400" t="b">
        <v>0</v>
      </c>
      <c r="P1400" t="s">
        <v>765</v>
      </c>
      <c r="T1400" t="s">
        <v>395</v>
      </c>
    </row>
    <row r="1401" spans="1:20" hidden="1" x14ac:dyDescent="0.25">
      <c r="A1401">
        <v>217664</v>
      </c>
      <c r="B1401" t="s">
        <v>755</v>
      </c>
      <c r="C1401" t="s">
        <v>391</v>
      </c>
      <c r="D1401" t="s">
        <v>740</v>
      </c>
      <c r="E1401">
        <v>0</v>
      </c>
      <c r="G1401" t="s">
        <v>617</v>
      </c>
      <c r="H1401">
        <v>0</v>
      </c>
      <c r="I1401">
        <v>0</v>
      </c>
      <c r="K1401">
        <v>10</v>
      </c>
      <c r="L1401" t="b">
        <v>0</v>
      </c>
      <c r="N1401" t="b">
        <v>0</v>
      </c>
      <c r="O1401" t="b">
        <v>0</v>
      </c>
      <c r="P1401" t="s">
        <v>766</v>
      </c>
      <c r="T1401" t="s">
        <v>395</v>
      </c>
    </row>
    <row r="1402" spans="1:20" hidden="1" x14ac:dyDescent="0.25">
      <c r="A1402">
        <v>217665</v>
      </c>
      <c r="B1402" t="s">
        <v>755</v>
      </c>
      <c r="C1402" t="s">
        <v>391</v>
      </c>
      <c r="D1402" t="s">
        <v>742</v>
      </c>
      <c r="E1402">
        <v>70</v>
      </c>
      <c r="F1402" t="s">
        <v>23</v>
      </c>
      <c r="G1402" t="s">
        <v>620</v>
      </c>
      <c r="H1402">
        <v>0</v>
      </c>
      <c r="I1402">
        <v>0</v>
      </c>
      <c r="K1402">
        <v>11</v>
      </c>
      <c r="L1402" t="b">
        <v>0</v>
      </c>
      <c r="N1402" t="b">
        <v>0</v>
      </c>
      <c r="O1402" t="b">
        <v>0</v>
      </c>
      <c r="P1402" t="s">
        <v>766</v>
      </c>
      <c r="T1402" t="s">
        <v>395</v>
      </c>
    </row>
    <row r="1403" spans="1:20" hidden="1" x14ac:dyDescent="0.25">
      <c r="A1403">
        <v>217666</v>
      </c>
      <c r="B1403" t="s">
        <v>755</v>
      </c>
      <c r="C1403" t="s">
        <v>391</v>
      </c>
      <c r="D1403" t="s">
        <v>743</v>
      </c>
      <c r="E1403">
        <v>300</v>
      </c>
      <c r="F1403" t="s">
        <v>23</v>
      </c>
      <c r="G1403" t="s">
        <v>744</v>
      </c>
      <c r="H1403">
        <v>0</v>
      </c>
      <c r="I1403">
        <v>0</v>
      </c>
      <c r="K1403">
        <v>12</v>
      </c>
      <c r="L1403" t="b">
        <v>0</v>
      </c>
      <c r="N1403" t="b">
        <v>0</v>
      </c>
      <c r="O1403" t="b">
        <v>0</v>
      </c>
      <c r="P1403" t="s">
        <v>766</v>
      </c>
      <c r="T1403" t="s">
        <v>395</v>
      </c>
    </row>
    <row r="1404" spans="1:20" hidden="1" x14ac:dyDescent="0.25">
      <c r="A1404">
        <v>217667</v>
      </c>
      <c r="B1404" t="s">
        <v>755</v>
      </c>
      <c r="C1404" t="s">
        <v>391</v>
      </c>
      <c r="D1404" t="s">
        <v>582</v>
      </c>
      <c r="E1404">
        <v>0</v>
      </c>
      <c r="G1404" t="s">
        <v>399</v>
      </c>
      <c r="H1404">
        <v>0</v>
      </c>
      <c r="I1404">
        <v>0</v>
      </c>
      <c r="K1404">
        <v>13</v>
      </c>
      <c r="L1404" t="b">
        <v>0</v>
      </c>
      <c r="N1404" t="b">
        <v>0</v>
      </c>
      <c r="O1404" t="b">
        <v>0</v>
      </c>
      <c r="P1404" t="s">
        <v>767</v>
      </c>
      <c r="T1404" t="s">
        <v>395</v>
      </c>
    </row>
    <row r="1405" spans="1:20" hidden="1" x14ac:dyDescent="0.25">
      <c r="A1405">
        <v>217668</v>
      </c>
      <c r="B1405" t="s">
        <v>755</v>
      </c>
      <c r="C1405" t="s">
        <v>391</v>
      </c>
      <c r="D1405" t="s">
        <v>584</v>
      </c>
      <c r="E1405">
        <v>70</v>
      </c>
      <c r="F1405" t="s">
        <v>23</v>
      </c>
      <c r="G1405" t="s">
        <v>501</v>
      </c>
      <c r="H1405">
        <v>0</v>
      </c>
      <c r="I1405">
        <v>0</v>
      </c>
      <c r="K1405">
        <v>14</v>
      </c>
      <c r="L1405" t="b">
        <v>0</v>
      </c>
      <c r="N1405" t="b">
        <v>0</v>
      </c>
      <c r="O1405" t="b">
        <v>0</v>
      </c>
      <c r="P1405" t="s">
        <v>767</v>
      </c>
      <c r="T1405" t="s">
        <v>395</v>
      </c>
    </row>
    <row r="1406" spans="1:20" hidden="1" x14ac:dyDescent="0.25">
      <c r="A1406">
        <v>217669</v>
      </c>
      <c r="B1406" t="s">
        <v>755</v>
      </c>
      <c r="C1406" t="s">
        <v>391</v>
      </c>
      <c r="D1406" t="s">
        <v>746</v>
      </c>
      <c r="E1406">
        <v>300</v>
      </c>
      <c r="F1406" t="s">
        <v>23</v>
      </c>
      <c r="G1406" t="s">
        <v>747</v>
      </c>
      <c r="H1406">
        <v>0</v>
      </c>
      <c r="I1406">
        <v>0</v>
      </c>
      <c r="K1406">
        <v>15</v>
      </c>
      <c r="L1406" t="b">
        <v>0</v>
      </c>
      <c r="N1406" t="b">
        <v>0</v>
      </c>
      <c r="O1406" t="b">
        <v>0</v>
      </c>
      <c r="P1406" t="s">
        <v>767</v>
      </c>
      <c r="T1406" t="s">
        <v>395</v>
      </c>
    </row>
    <row r="1407" spans="1:20" hidden="1" x14ac:dyDescent="0.25">
      <c r="A1407">
        <v>217670</v>
      </c>
      <c r="B1407" t="s">
        <v>755</v>
      </c>
      <c r="C1407" t="s">
        <v>391</v>
      </c>
      <c r="D1407" t="s">
        <v>748</v>
      </c>
      <c r="E1407">
        <v>0</v>
      </c>
      <c r="G1407" t="s">
        <v>749</v>
      </c>
      <c r="H1407">
        <v>0</v>
      </c>
      <c r="I1407">
        <v>0</v>
      </c>
      <c r="K1407">
        <v>16</v>
      </c>
      <c r="L1407" t="b">
        <v>0</v>
      </c>
      <c r="N1407" t="b">
        <v>0</v>
      </c>
      <c r="O1407" t="b">
        <v>0</v>
      </c>
      <c r="P1407" t="s">
        <v>768</v>
      </c>
      <c r="T1407" t="s">
        <v>395</v>
      </c>
    </row>
    <row r="1408" spans="1:20" hidden="1" x14ac:dyDescent="0.25">
      <c r="A1408">
        <v>217671</v>
      </c>
      <c r="B1408" t="s">
        <v>755</v>
      </c>
      <c r="C1408" t="s">
        <v>391</v>
      </c>
      <c r="D1408" t="s">
        <v>751</v>
      </c>
      <c r="E1408">
        <v>70</v>
      </c>
      <c r="F1408" t="s">
        <v>23</v>
      </c>
      <c r="G1408" t="s">
        <v>752</v>
      </c>
      <c r="H1408">
        <v>0</v>
      </c>
      <c r="I1408">
        <v>0</v>
      </c>
      <c r="K1408">
        <v>17</v>
      </c>
      <c r="L1408" t="b">
        <v>0</v>
      </c>
      <c r="N1408" t="b">
        <v>0</v>
      </c>
      <c r="O1408" t="b">
        <v>0</v>
      </c>
      <c r="P1408" t="s">
        <v>768</v>
      </c>
      <c r="T1408" t="s">
        <v>395</v>
      </c>
    </row>
    <row r="1409" spans="1:20" hidden="1" x14ac:dyDescent="0.25">
      <c r="A1409">
        <v>217672</v>
      </c>
      <c r="B1409" t="s">
        <v>755</v>
      </c>
      <c r="C1409" t="s">
        <v>391</v>
      </c>
      <c r="D1409" t="s">
        <v>753</v>
      </c>
      <c r="E1409">
        <v>300</v>
      </c>
      <c r="F1409" t="s">
        <v>23</v>
      </c>
      <c r="G1409" t="s">
        <v>754</v>
      </c>
      <c r="H1409">
        <v>0</v>
      </c>
      <c r="I1409">
        <v>0</v>
      </c>
      <c r="K1409">
        <v>18</v>
      </c>
      <c r="L1409" t="b">
        <v>0</v>
      </c>
      <c r="N1409" t="b">
        <v>0</v>
      </c>
      <c r="O1409" t="b">
        <v>0</v>
      </c>
      <c r="T1409" t="s">
        <v>395</v>
      </c>
    </row>
    <row r="1410" spans="1:20" hidden="1" x14ac:dyDescent="0.25">
      <c r="A1410">
        <v>183933</v>
      </c>
      <c r="B1410" t="s">
        <v>769</v>
      </c>
      <c r="C1410" t="s">
        <v>391</v>
      </c>
      <c r="D1410" t="s">
        <v>756</v>
      </c>
      <c r="E1410">
        <v>730</v>
      </c>
      <c r="F1410" t="s">
        <v>23</v>
      </c>
      <c r="G1410" t="s">
        <v>667</v>
      </c>
      <c r="H1410">
        <v>0</v>
      </c>
      <c r="I1410">
        <v>0</v>
      </c>
      <c r="K1410">
        <v>19</v>
      </c>
      <c r="L1410" t="b">
        <v>0</v>
      </c>
      <c r="N1410" t="b">
        <v>0</v>
      </c>
      <c r="O1410" t="b">
        <v>0</v>
      </c>
      <c r="P1410" t="s">
        <v>770</v>
      </c>
      <c r="T1410" t="s">
        <v>395</v>
      </c>
    </row>
    <row r="1411" spans="1:20" hidden="1" x14ac:dyDescent="0.25">
      <c r="A1411">
        <v>183934</v>
      </c>
      <c r="B1411" t="s">
        <v>769</v>
      </c>
      <c r="C1411" t="s">
        <v>391</v>
      </c>
      <c r="D1411" t="s">
        <v>758</v>
      </c>
      <c r="E1411">
        <v>800</v>
      </c>
      <c r="F1411" t="s">
        <v>23</v>
      </c>
      <c r="G1411" t="s">
        <v>670</v>
      </c>
      <c r="H1411">
        <v>0</v>
      </c>
      <c r="I1411">
        <v>0</v>
      </c>
      <c r="K1411">
        <v>20</v>
      </c>
      <c r="L1411" t="b">
        <v>0</v>
      </c>
      <c r="N1411" t="b">
        <v>0</v>
      </c>
      <c r="O1411" t="b">
        <v>0</v>
      </c>
      <c r="P1411" t="s">
        <v>770</v>
      </c>
      <c r="T1411" t="s">
        <v>395</v>
      </c>
    </row>
    <row r="1412" spans="1:20" hidden="1" x14ac:dyDescent="0.25">
      <c r="A1412">
        <v>183935</v>
      </c>
      <c r="B1412" t="s">
        <v>769</v>
      </c>
      <c r="C1412" t="s">
        <v>391</v>
      </c>
      <c r="D1412" t="s">
        <v>759</v>
      </c>
      <c r="E1412">
        <v>870</v>
      </c>
      <c r="F1412" t="s">
        <v>23</v>
      </c>
      <c r="G1412" t="s">
        <v>672</v>
      </c>
      <c r="H1412">
        <v>0</v>
      </c>
      <c r="I1412">
        <v>0</v>
      </c>
      <c r="K1412">
        <v>21</v>
      </c>
      <c r="L1412" t="b">
        <v>0</v>
      </c>
      <c r="N1412" t="b">
        <v>0</v>
      </c>
      <c r="O1412" t="b">
        <v>0</v>
      </c>
      <c r="P1412" t="s">
        <v>770</v>
      </c>
      <c r="T1412" t="s">
        <v>395</v>
      </c>
    </row>
    <row r="1413" spans="1:20" hidden="1" x14ac:dyDescent="0.25">
      <c r="A1413">
        <v>183936</v>
      </c>
      <c r="B1413" t="s">
        <v>769</v>
      </c>
      <c r="C1413" t="s">
        <v>391</v>
      </c>
      <c r="D1413" t="s">
        <v>674</v>
      </c>
      <c r="E1413">
        <v>730</v>
      </c>
      <c r="F1413" t="s">
        <v>23</v>
      </c>
      <c r="G1413" t="s">
        <v>675</v>
      </c>
      <c r="H1413">
        <v>0</v>
      </c>
      <c r="I1413">
        <v>0</v>
      </c>
      <c r="K1413">
        <v>22</v>
      </c>
      <c r="L1413" t="b">
        <v>0</v>
      </c>
      <c r="N1413" t="b">
        <v>0</v>
      </c>
      <c r="O1413" t="b">
        <v>0</v>
      </c>
      <c r="P1413" t="s">
        <v>771</v>
      </c>
      <c r="T1413" t="s">
        <v>395</v>
      </c>
    </row>
    <row r="1414" spans="1:20" hidden="1" x14ac:dyDescent="0.25">
      <c r="A1414">
        <v>183937</v>
      </c>
      <c r="B1414" t="s">
        <v>769</v>
      </c>
      <c r="C1414" t="s">
        <v>391</v>
      </c>
      <c r="D1414" t="s">
        <v>677</v>
      </c>
      <c r="E1414">
        <v>800</v>
      </c>
      <c r="F1414" t="s">
        <v>23</v>
      </c>
      <c r="G1414" t="s">
        <v>678</v>
      </c>
      <c r="H1414">
        <v>0</v>
      </c>
      <c r="I1414">
        <v>0</v>
      </c>
      <c r="K1414">
        <v>23</v>
      </c>
      <c r="L1414" t="b">
        <v>0</v>
      </c>
      <c r="N1414" t="b">
        <v>0</v>
      </c>
      <c r="O1414" t="b">
        <v>0</v>
      </c>
      <c r="P1414" t="s">
        <v>771</v>
      </c>
      <c r="T1414" t="s">
        <v>395</v>
      </c>
    </row>
    <row r="1415" spans="1:20" hidden="1" x14ac:dyDescent="0.25">
      <c r="A1415">
        <v>183938</v>
      </c>
      <c r="B1415" t="s">
        <v>769</v>
      </c>
      <c r="C1415" t="s">
        <v>391</v>
      </c>
      <c r="D1415" t="s">
        <v>679</v>
      </c>
      <c r="E1415">
        <v>870</v>
      </c>
      <c r="F1415" t="s">
        <v>23</v>
      </c>
      <c r="G1415" t="s">
        <v>680</v>
      </c>
      <c r="H1415">
        <v>0</v>
      </c>
      <c r="I1415">
        <v>0</v>
      </c>
      <c r="K1415">
        <v>24</v>
      </c>
      <c r="L1415" t="b">
        <v>0</v>
      </c>
      <c r="N1415" t="b">
        <v>0</v>
      </c>
      <c r="O1415" t="b">
        <v>0</v>
      </c>
      <c r="P1415" t="s">
        <v>771</v>
      </c>
      <c r="T1415" t="s">
        <v>395</v>
      </c>
    </row>
    <row r="1416" spans="1:20" hidden="1" x14ac:dyDescent="0.25">
      <c r="A1416">
        <v>183939</v>
      </c>
      <c r="B1416" t="s">
        <v>769</v>
      </c>
      <c r="C1416" t="s">
        <v>391</v>
      </c>
      <c r="D1416" t="s">
        <v>551</v>
      </c>
      <c r="E1416">
        <v>730</v>
      </c>
      <c r="F1416" t="s">
        <v>23</v>
      </c>
      <c r="G1416" t="s">
        <v>607</v>
      </c>
      <c r="H1416">
        <v>0</v>
      </c>
      <c r="I1416">
        <v>0</v>
      </c>
      <c r="K1416">
        <v>25</v>
      </c>
      <c r="L1416" t="b">
        <v>0</v>
      </c>
      <c r="N1416" t="b">
        <v>0</v>
      </c>
      <c r="O1416" t="b">
        <v>0</v>
      </c>
      <c r="P1416" t="s">
        <v>772</v>
      </c>
      <c r="T1416" t="s">
        <v>395</v>
      </c>
    </row>
    <row r="1417" spans="1:20" hidden="1" x14ac:dyDescent="0.25">
      <c r="A1417">
        <v>183940</v>
      </c>
      <c r="B1417" t="s">
        <v>769</v>
      </c>
      <c r="C1417" t="s">
        <v>391</v>
      </c>
      <c r="D1417" t="s">
        <v>553</v>
      </c>
      <c r="E1417">
        <v>800</v>
      </c>
      <c r="F1417" t="s">
        <v>23</v>
      </c>
      <c r="G1417" t="s">
        <v>554</v>
      </c>
      <c r="H1417">
        <v>0</v>
      </c>
      <c r="I1417">
        <v>0</v>
      </c>
      <c r="K1417">
        <v>26</v>
      </c>
      <c r="L1417" t="b">
        <v>0</v>
      </c>
      <c r="N1417" t="b">
        <v>0</v>
      </c>
      <c r="O1417" t="b">
        <v>0</v>
      </c>
      <c r="P1417" t="s">
        <v>772</v>
      </c>
      <c r="T1417" t="s">
        <v>395</v>
      </c>
    </row>
    <row r="1418" spans="1:20" hidden="1" x14ac:dyDescent="0.25">
      <c r="A1418">
        <v>183941</v>
      </c>
      <c r="B1418" t="s">
        <v>769</v>
      </c>
      <c r="C1418" t="s">
        <v>391</v>
      </c>
      <c r="D1418" t="s">
        <v>682</v>
      </c>
      <c r="E1418">
        <v>870</v>
      </c>
      <c r="F1418" t="s">
        <v>23</v>
      </c>
      <c r="G1418" t="s">
        <v>607</v>
      </c>
      <c r="H1418">
        <v>0</v>
      </c>
      <c r="I1418">
        <v>0</v>
      </c>
      <c r="K1418">
        <v>27</v>
      </c>
      <c r="L1418" t="b">
        <v>0</v>
      </c>
      <c r="N1418" t="b">
        <v>0</v>
      </c>
      <c r="O1418" t="b">
        <v>0</v>
      </c>
      <c r="P1418" t="s">
        <v>773</v>
      </c>
      <c r="T1418" t="s">
        <v>395</v>
      </c>
    </row>
    <row r="1419" spans="1:20" hidden="1" x14ac:dyDescent="0.25">
      <c r="A1419">
        <v>183942</v>
      </c>
      <c r="B1419" t="s">
        <v>769</v>
      </c>
      <c r="C1419" t="s">
        <v>391</v>
      </c>
      <c r="D1419" t="s">
        <v>609</v>
      </c>
      <c r="E1419">
        <v>730</v>
      </c>
      <c r="F1419" t="s">
        <v>23</v>
      </c>
      <c r="G1419" t="s">
        <v>610</v>
      </c>
      <c r="H1419">
        <v>0</v>
      </c>
      <c r="I1419">
        <v>0</v>
      </c>
      <c r="K1419">
        <v>28</v>
      </c>
      <c r="L1419" t="b">
        <v>0</v>
      </c>
      <c r="N1419" t="b">
        <v>0</v>
      </c>
      <c r="O1419" t="b">
        <v>0</v>
      </c>
      <c r="P1419" t="s">
        <v>774</v>
      </c>
      <c r="T1419" t="s">
        <v>395</v>
      </c>
    </row>
    <row r="1420" spans="1:20" hidden="1" x14ac:dyDescent="0.25">
      <c r="A1420">
        <v>183943</v>
      </c>
      <c r="B1420" t="s">
        <v>769</v>
      </c>
      <c r="C1420" t="s">
        <v>391</v>
      </c>
      <c r="D1420" t="s">
        <v>612</v>
      </c>
      <c r="E1420">
        <v>800</v>
      </c>
      <c r="F1420" t="s">
        <v>23</v>
      </c>
      <c r="G1420" t="s">
        <v>613</v>
      </c>
      <c r="H1420">
        <v>0</v>
      </c>
      <c r="I1420">
        <v>0</v>
      </c>
      <c r="K1420">
        <v>29</v>
      </c>
      <c r="L1420" t="b">
        <v>0</v>
      </c>
      <c r="N1420" t="b">
        <v>0</v>
      </c>
      <c r="O1420" t="b">
        <v>0</v>
      </c>
      <c r="P1420" t="s">
        <v>774</v>
      </c>
      <c r="T1420" t="s">
        <v>395</v>
      </c>
    </row>
    <row r="1421" spans="1:20" hidden="1" x14ac:dyDescent="0.25">
      <c r="A1421">
        <v>183944</v>
      </c>
      <c r="B1421" t="s">
        <v>769</v>
      </c>
      <c r="C1421" t="s">
        <v>391</v>
      </c>
      <c r="D1421" t="s">
        <v>684</v>
      </c>
      <c r="E1421">
        <v>870</v>
      </c>
      <c r="F1421" t="s">
        <v>23</v>
      </c>
      <c r="G1421" t="s">
        <v>685</v>
      </c>
      <c r="H1421">
        <v>0</v>
      </c>
      <c r="I1421">
        <v>0</v>
      </c>
      <c r="K1421">
        <v>30</v>
      </c>
      <c r="L1421" t="b">
        <v>0</v>
      </c>
      <c r="N1421" t="b">
        <v>0</v>
      </c>
      <c r="O1421" t="b">
        <v>0</v>
      </c>
      <c r="P1421" t="s">
        <v>774</v>
      </c>
      <c r="T1421" t="s">
        <v>395</v>
      </c>
    </row>
    <row r="1422" spans="1:20" hidden="1" x14ac:dyDescent="0.25">
      <c r="A1422">
        <v>183945</v>
      </c>
      <c r="B1422" t="s">
        <v>769</v>
      </c>
      <c r="C1422" t="s">
        <v>391</v>
      </c>
      <c r="D1422" t="s">
        <v>686</v>
      </c>
      <c r="E1422">
        <v>730</v>
      </c>
      <c r="F1422" t="s">
        <v>23</v>
      </c>
      <c r="G1422" t="s">
        <v>687</v>
      </c>
      <c r="H1422">
        <v>0</v>
      </c>
      <c r="I1422">
        <v>0</v>
      </c>
      <c r="K1422">
        <v>31</v>
      </c>
      <c r="L1422" t="b">
        <v>0</v>
      </c>
      <c r="N1422" t="b">
        <v>0</v>
      </c>
      <c r="O1422" t="b">
        <v>0</v>
      </c>
      <c r="P1422" t="s">
        <v>775</v>
      </c>
      <c r="T1422" t="s">
        <v>395</v>
      </c>
    </row>
    <row r="1423" spans="1:20" hidden="1" x14ac:dyDescent="0.25">
      <c r="A1423">
        <v>183946</v>
      </c>
      <c r="B1423" t="s">
        <v>769</v>
      </c>
      <c r="C1423" t="s">
        <v>391</v>
      </c>
      <c r="D1423" t="s">
        <v>689</v>
      </c>
      <c r="E1423">
        <v>800</v>
      </c>
      <c r="F1423" t="s">
        <v>23</v>
      </c>
      <c r="G1423" t="s">
        <v>690</v>
      </c>
      <c r="H1423">
        <v>0</v>
      </c>
      <c r="I1423">
        <v>0</v>
      </c>
      <c r="K1423">
        <v>32</v>
      </c>
      <c r="L1423" t="b">
        <v>0</v>
      </c>
      <c r="N1423" t="b">
        <v>0</v>
      </c>
      <c r="O1423" t="b">
        <v>0</v>
      </c>
      <c r="P1423" t="s">
        <v>775</v>
      </c>
      <c r="T1423" t="s">
        <v>395</v>
      </c>
    </row>
    <row r="1424" spans="1:20" hidden="1" x14ac:dyDescent="0.25">
      <c r="A1424">
        <v>183947</v>
      </c>
      <c r="B1424" t="s">
        <v>769</v>
      </c>
      <c r="C1424" t="s">
        <v>391</v>
      </c>
      <c r="D1424" t="s">
        <v>691</v>
      </c>
      <c r="E1424">
        <v>870</v>
      </c>
      <c r="F1424" t="s">
        <v>23</v>
      </c>
      <c r="G1424" t="s">
        <v>692</v>
      </c>
      <c r="H1424">
        <v>0</v>
      </c>
      <c r="I1424">
        <v>0</v>
      </c>
      <c r="K1424">
        <v>33</v>
      </c>
      <c r="L1424" t="b">
        <v>0</v>
      </c>
      <c r="N1424" t="b">
        <v>0</v>
      </c>
      <c r="O1424" t="b">
        <v>0</v>
      </c>
      <c r="P1424" t="s">
        <v>775</v>
      </c>
      <c r="T1424" t="s">
        <v>395</v>
      </c>
    </row>
    <row r="1425" spans="1:20" hidden="1" x14ac:dyDescent="0.25">
      <c r="A1425">
        <v>183948</v>
      </c>
      <c r="B1425" t="s">
        <v>769</v>
      </c>
      <c r="C1425" t="s">
        <v>391</v>
      </c>
      <c r="D1425" t="s">
        <v>693</v>
      </c>
      <c r="E1425">
        <v>730</v>
      </c>
      <c r="F1425" t="s">
        <v>23</v>
      </c>
      <c r="G1425" t="s">
        <v>694</v>
      </c>
      <c r="H1425">
        <v>0</v>
      </c>
      <c r="I1425">
        <v>0</v>
      </c>
      <c r="K1425">
        <v>34</v>
      </c>
      <c r="L1425" t="b">
        <v>0</v>
      </c>
      <c r="N1425" t="b">
        <v>0</v>
      </c>
      <c r="O1425" t="b">
        <v>0</v>
      </c>
      <c r="P1425" t="s">
        <v>776</v>
      </c>
      <c r="T1425" t="s">
        <v>395</v>
      </c>
    </row>
    <row r="1426" spans="1:20" hidden="1" x14ac:dyDescent="0.25">
      <c r="A1426">
        <v>183949</v>
      </c>
      <c r="B1426" t="s">
        <v>769</v>
      </c>
      <c r="C1426" t="s">
        <v>391</v>
      </c>
      <c r="D1426" t="s">
        <v>696</v>
      </c>
      <c r="E1426">
        <v>800</v>
      </c>
      <c r="F1426" t="s">
        <v>23</v>
      </c>
      <c r="G1426" t="s">
        <v>697</v>
      </c>
      <c r="H1426">
        <v>0</v>
      </c>
      <c r="I1426">
        <v>0</v>
      </c>
      <c r="K1426">
        <v>35</v>
      </c>
      <c r="L1426" t="b">
        <v>0</v>
      </c>
      <c r="N1426" t="b">
        <v>0</v>
      </c>
      <c r="O1426" t="b">
        <v>0</v>
      </c>
      <c r="P1426" t="s">
        <v>776</v>
      </c>
      <c r="T1426" t="s">
        <v>395</v>
      </c>
    </row>
    <row r="1427" spans="1:20" hidden="1" x14ac:dyDescent="0.25">
      <c r="A1427">
        <v>183950</v>
      </c>
      <c r="B1427" t="s">
        <v>769</v>
      </c>
      <c r="C1427" t="s">
        <v>391</v>
      </c>
      <c r="D1427" t="s">
        <v>698</v>
      </c>
      <c r="E1427">
        <v>870</v>
      </c>
      <c r="F1427" t="s">
        <v>23</v>
      </c>
      <c r="G1427" t="s">
        <v>699</v>
      </c>
      <c r="H1427">
        <v>0</v>
      </c>
      <c r="I1427">
        <v>0</v>
      </c>
      <c r="K1427">
        <v>36</v>
      </c>
      <c r="L1427" t="b">
        <v>0</v>
      </c>
      <c r="N1427" t="b">
        <v>0</v>
      </c>
      <c r="O1427" t="b">
        <v>0</v>
      </c>
      <c r="P1427" t="s">
        <v>776</v>
      </c>
      <c r="T1427" t="s">
        <v>395</v>
      </c>
    </row>
    <row r="1428" spans="1:20" hidden="1" x14ac:dyDescent="0.25">
      <c r="A1428">
        <v>183951</v>
      </c>
      <c r="B1428" t="s">
        <v>769</v>
      </c>
      <c r="C1428" t="s">
        <v>391</v>
      </c>
      <c r="D1428" t="s">
        <v>777</v>
      </c>
      <c r="E1428">
        <v>730</v>
      </c>
      <c r="F1428" t="s">
        <v>23</v>
      </c>
      <c r="G1428" t="s">
        <v>778</v>
      </c>
      <c r="H1428">
        <v>0</v>
      </c>
      <c r="I1428">
        <v>0</v>
      </c>
      <c r="K1428">
        <v>37</v>
      </c>
      <c r="L1428" t="b">
        <v>0</v>
      </c>
      <c r="N1428" t="b">
        <v>0</v>
      </c>
      <c r="O1428" t="b">
        <v>0</v>
      </c>
      <c r="P1428" t="s">
        <v>779</v>
      </c>
      <c r="T1428" t="s">
        <v>395</v>
      </c>
    </row>
    <row r="1429" spans="1:20" hidden="1" x14ac:dyDescent="0.25">
      <c r="A1429">
        <v>183952</v>
      </c>
      <c r="B1429" t="s">
        <v>769</v>
      </c>
      <c r="C1429" t="s">
        <v>391</v>
      </c>
      <c r="D1429" t="s">
        <v>780</v>
      </c>
      <c r="E1429">
        <v>800</v>
      </c>
      <c r="F1429" t="s">
        <v>23</v>
      </c>
      <c r="G1429" t="s">
        <v>781</v>
      </c>
      <c r="H1429">
        <v>0</v>
      </c>
      <c r="I1429">
        <v>0</v>
      </c>
      <c r="K1429">
        <v>38</v>
      </c>
      <c r="L1429" t="b">
        <v>0</v>
      </c>
      <c r="N1429" t="b">
        <v>0</v>
      </c>
      <c r="O1429" t="b">
        <v>0</v>
      </c>
      <c r="P1429" t="s">
        <v>779</v>
      </c>
      <c r="T1429" t="s">
        <v>395</v>
      </c>
    </row>
    <row r="1430" spans="1:20" hidden="1" x14ac:dyDescent="0.25">
      <c r="A1430">
        <v>183953</v>
      </c>
      <c r="B1430" t="s">
        <v>769</v>
      </c>
      <c r="C1430" t="s">
        <v>391</v>
      </c>
      <c r="D1430" t="s">
        <v>782</v>
      </c>
      <c r="E1430">
        <v>870</v>
      </c>
      <c r="F1430" t="s">
        <v>23</v>
      </c>
      <c r="G1430" t="s">
        <v>783</v>
      </c>
      <c r="H1430">
        <v>0</v>
      </c>
      <c r="I1430">
        <v>0</v>
      </c>
      <c r="K1430">
        <v>39</v>
      </c>
      <c r="L1430" t="b">
        <v>0</v>
      </c>
      <c r="N1430" t="b">
        <v>0</v>
      </c>
      <c r="O1430" t="b">
        <v>0</v>
      </c>
      <c r="P1430" t="s">
        <v>779</v>
      </c>
      <c r="T1430" t="s">
        <v>395</v>
      </c>
    </row>
    <row r="1431" spans="1:20" hidden="1" x14ac:dyDescent="0.25">
      <c r="A1431">
        <v>183957</v>
      </c>
      <c r="B1431" t="s">
        <v>769</v>
      </c>
      <c r="C1431" t="s">
        <v>391</v>
      </c>
      <c r="D1431" t="s">
        <v>713</v>
      </c>
      <c r="E1431">
        <v>730</v>
      </c>
      <c r="F1431" t="s">
        <v>23</v>
      </c>
      <c r="G1431" t="s">
        <v>714</v>
      </c>
      <c r="H1431">
        <v>0</v>
      </c>
      <c r="I1431">
        <v>0</v>
      </c>
      <c r="K1431">
        <v>43</v>
      </c>
      <c r="L1431" t="b">
        <v>0</v>
      </c>
      <c r="N1431" t="b">
        <v>0</v>
      </c>
      <c r="O1431" t="b">
        <v>0</v>
      </c>
      <c r="P1431" t="s">
        <v>784</v>
      </c>
      <c r="T1431" t="s">
        <v>395</v>
      </c>
    </row>
    <row r="1432" spans="1:20" hidden="1" x14ac:dyDescent="0.25">
      <c r="A1432">
        <v>183958</v>
      </c>
      <c r="B1432" t="s">
        <v>769</v>
      </c>
      <c r="C1432" t="s">
        <v>391</v>
      </c>
      <c r="D1432" t="s">
        <v>716</v>
      </c>
      <c r="E1432">
        <v>800</v>
      </c>
      <c r="F1432" t="s">
        <v>23</v>
      </c>
      <c r="G1432" t="s">
        <v>717</v>
      </c>
      <c r="H1432">
        <v>0</v>
      </c>
      <c r="I1432">
        <v>0</v>
      </c>
      <c r="K1432">
        <v>44</v>
      </c>
      <c r="L1432" t="b">
        <v>0</v>
      </c>
      <c r="N1432" t="b">
        <v>0</v>
      </c>
      <c r="O1432" t="b">
        <v>0</v>
      </c>
      <c r="P1432" t="s">
        <v>784</v>
      </c>
      <c r="T1432" t="s">
        <v>395</v>
      </c>
    </row>
    <row r="1433" spans="1:20" hidden="1" x14ac:dyDescent="0.25">
      <c r="A1433">
        <v>183959</v>
      </c>
      <c r="B1433" t="s">
        <v>769</v>
      </c>
      <c r="C1433" t="s">
        <v>391</v>
      </c>
      <c r="D1433" t="s">
        <v>718</v>
      </c>
      <c r="E1433">
        <v>870</v>
      </c>
      <c r="F1433" t="s">
        <v>23</v>
      </c>
      <c r="G1433" t="s">
        <v>719</v>
      </c>
      <c r="H1433">
        <v>0</v>
      </c>
      <c r="I1433">
        <v>0</v>
      </c>
      <c r="K1433">
        <v>45</v>
      </c>
      <c r="L1433" t="b">
        <v>0</v>
      </c>
      <c r="N1433" t="b">
        <v>0</v>
      </c>
      <c r="O1433" t="b">
        <v>0</v>
      </c>
      <c r="P1433" t="s">
        <v>784</v>
      </c>
      <c r="T1433" t="s">
        <v>395</v>
      </c>
    </row>
    <row r="1434" spans="1:20" hidden="1" x14ac:dyDescent="0.25">
      <c r="A1434">
        <v>183960</v>
      </c>
      <c r="B1434" t="s">
        <v>769</v>
      </c>
      <c r="C1434" t="s">
        <v>391</v>
      </c>
      <c r="D1434" t="s">
        <v>720</v>
      </c>
      <c r="E1434">
        <v>730</v>
      </c>
      <c r="F1434" t="s">
        <v>23</v>
      </c>
      <c r="G1434" t="s">
        <v>721</v>
      </c>
      <c r="H1434">
        <v>0</v>
      </c>
      <c r="I1434">
        <v>0</v>
      </c>
      <c r="K1434">
        <v>46</v>
      </c>
      <c r="L1434" t="b">
        <v>0</v>
      </c>
      <c r="N1434" t="b">
        <v>0</v>
      </c>
      <c r="O1434" t="b">
        <v>0</v>
      </c>
      <c r="P1434" t="s">
        <v>785</v>
      </c>
      <c r="T1434" t="s">
        <v>395</v>
      </c>
    </row>
    <row r="1435" spans="1:20" hidden="1" x14ac:dyDescent="0.25">
      <c r="A1435">
        <v>183961</v>
      </c>
      <c r="B1435" t="s">
        <v>769</v>
      </c>
      <c r="C1435" t="s">
        <v>391</v>
      </c>
      <c r="D1435" t="s">
        <v>723</v>
      </c>
      <c r="E1435">
        <v>800</v>
      </c>
      <c r="F1435" t="s">
        <v>23</v>
      </c>
      <c r="G1435" t="s">
        <v>724</v>
      </c>
      <c r="H1435">
        <v>0</v>
      </c>
      <c r="I1435">
        <v>0</v>
      </c>
      <c r="K1435">
        <v>47</v>
      </c>
      <c r="L1435" t="b">
        <v>0</v>
      </c>
      <c r="N1435" t="b">
        <v>0</v>
      </c>
      <c r="O1435" t="b">
        <v>0</v>
      </c>
      <c r="P1435" t="s">
        <v>785</v>
      </c>
      <c r="T1435" t="s">
        <v>395</v>
      </c>
    </row>
    <row r="1436" spans="1:20" hidden="1" x14ac:dyDescent="0.25">
      <c r="A1436">
        <v>183962</v>
      </c>
      <c r="B1436" t="s">
        <v>769</v>
      </c>
      <c r="C1436" t="s">
        <v>391</v>
      </c>
      <c r="D1436" t="s">
        <v>725</v>
      </c>
      <c r="E1436">
        <v>870</v>
      </c>
      <c r="F1436" t="s">
        <v>23</v>
      </c>
      <c r="G1436" t="s">
        <v>726</v>
      </c>
      <c r="H1436">
        <v>0</v>
      </c>
      <c r="I1436">
        <v>0</v>
      </c>
      <c r="K1436">
        <v>48</v>
      </c>
      <c r="L1436" t="b">
        <v>0</v>
      </c>
      <c r="N1436" t="b">
        <v>0</v>
      </c>
      <c r="O1436" t="b">
        <v>0</v>
      </c>
      <c r="P1436" t="s">
        <v>785</v>
      </c>
      <c r="T1436" t="s">
        <v>395</v>
      </c>
    </row>
    <row r="1437" spans="1:20" hidden="1" x14ac:dyDescent="0.25">
      <c r="A1437">
        <v>217673</v>
      </c>
      <c r="B1437" t="s">
        <v>769</v>
      </c>
      <c r="C1437" t="s">
        <v>391</v>
      </c>
      <c r="D1437" t="s">
        <v>565</v>
      </c>
      <c r="E1437">
        <v>0</v>
      </c>
      <c r="G1437" t="s">
        <v>403</v>
      </c>
      <c r="H1437">
        <v>0</v>
      </c>
      <c r="I1437">
        <v>0</v>
      </c>
      <c r="K1437">
        <v>1</v>
      </c>
      <c r="L1437" t="b">
        <v>0</v>
      </c>
      <c r="N1437" t="b">
        <v>0</v>
      </c>
      <c r="O1437" t="b">
        <v>0</v>
      </c>
      <c r="P1437" t="s">
        <v>786</v>
      </c>
      <c r="T1437" t="s">
        <v>395</v>
      </c>
    </row>
    <row r="1438" spans="1:20" hidden="1" x14ac:dyDescent="0.25">
      <c r="A1438">
        <v>217674</v>
      </c>
      <c r="B1438" t="s">
        <v>769</v>
      </c>
      <c r="C1438" t="s">
        <v>391</v>
      </c>
      <c r="D1438" t="s">
        <v>567</v>
      </c>
      <c r="E1438">
        <v>70</v>
      </c>
      <c r="F1438" t="s">
        <v>23</v>
      </c>
      <c r="G1438" t="s">
        <v>568</v>
      </c>
      <c r="H1438">
        <v>0</v>
      </c>
      <c r="I1438">
        <v>0</v>
      </c>
      <c r="K1438">
        <v>2</v>
      </c>
      <c r="L1438" t="b">
        <v>0</v>
      </c>
      <c r="N1438" t="b">
        <v>0</v>
      </c>
      <c r="O1438" t="b">
        <v>0</v>
      </c>
      <c r="P1438" t="s">
        <v>786</v>
      </c>
      <c r="T1438" t="s">
        <v>395</v>
      </c>
    </row>
    <row r="1439" spans="1:20" hidden="1" x14ac:dyDescent="0.25">
      <c r="A1439">
        <v>217675</v>
      </c>
      <c r="B1439" t="s">
        <v>769</v>
      </c>
      <c r="C1439" t="s">
        <v>391</v>
      </c>
      <c r="D1439" t="s">
        <v>728</v>
      </c>
      <c r="E1439">
        <v>300</v>
      </c>
      <c r="F1439" t="s">
        <v>23</v>
      </c>
      <c r="G1439" t="s">
        <v>729</v>
      </c>
      <c r="H1439">
        <v>0</v>
      </c>
      <c r="I1439">
        <v>0</v>
      </c>
      <c r="K1439">
        <v>3</v>
      </c>
      <c r="L1439" t="b">
        <v>0</v>
      </c>
      <c r="N1439" t="b">
        <v>0</v>
      </c>
      <c r="O1439" t="b">
        <v>0</v>
      </c>
      <c r="P1439" t="s">
        <v>786</v>
      </c>
      <c r="T1439" t="s">
        <v>395</v>
      </c>
    </row>
    <row r="1440" spans="1:20" hidden="1" x14ac:dyDescent="0.25">
      <c r="A1440">
        <v>217676</v>
      </c>
      <c r="B1440" t="s">
        <v>769</v>
      </c>
      <c r="C1440" t="s">
        <v>391</v>
      </c>
      <c r="D1440" t="s">
        <v>730</v>
      </c>
      <c r="E1440">
        <v>0</v>
      </c>
      <c r="G1440" t="s">
        <v>731</v>
      </c>
      <c r="H1440">
        <v>0</v>
      </c>
      <c r="I1440">
        <v>0</v>
      </c>
      <c r="K1440">
        <v>4</v>
      </c>
      <c r="L1440" t="b">
        <v>0</v>
      </c>
      <c r="N1440" t="b">
        <v>0</v>
      </c>
      <c r="O1440" t="b">
        <v>0</v>
      </c>
      <c r="P1440" t="s">
        <v>787</v>
      </c>
      <c r="T1440" t="s">
        <v>395</v>
      </c>
    </row>
    <row r="1441" spans="1:20" hidden="1" x14ac:dyDescent="0.25">
      <c r="A1441">
        <v>217677</v>
      </c>
      <c r="B1441" t="s">
        <v>769</v>
      </c>
      <c r="C1441" t="s">
        <v>391</v>
      </c>
      <c r="D1441" t="s">
        <v>733</v>
      </c>
      <c r="E1441">
        <v>70</v>
      </c>
      <c r="F1441" t="s">
        <v>23</v>
      </c>
      <c r="G1441" t="s">
        <v>734</v>
      </c>
      <c r="H1441">
        <v>0</v>
      </c>
      <c r="I1441">
        <v>0</v>
      </c>
      <c r="K1441">
        <v>5</v>
      </c>
      <c r="L1441" t="b">
        <v>0</v>
      </c>
      <c r="N1441" t="b">
        <v>0</v>
      </c>
      <c r="O1441" t="b">
        <v>0</v>
      </c>
      <c r="P1441" t="s">
        <v>787</v>
      </c>
      <c r="T1441" t="s">
        <v>395</v>
      </c>
    </row>
    <row r="1442" spans="1:20" hidden="1" x14ac:dyDescent="0.25">
      <c r="A1442">
        <v>217678</v>
      </c>
      <c r="B1442" t="s">
        <v>769</v>
      </c>
      <c r="C1442" t="s">
        <v>391</v>
      </c>
      <c r="D1442" t="s">
        <v>735</v>
      </c>
      <c r="E1442">
        <v>300</v>
      </c>
      <c r="F1442" t="s">
        <v>23</v>
      </c>
      <c r="G1442" t="s">
        <v>736</v>
      </c>
      <c r="H1442">
        <v>0</v>
      </c>
      <c r="I1442">
        <v>0</v>
      </c>
      <c r="K1442">
        <v>6</v>
      </c>
      <c r="L1442" t="b">
        <v>0</v>
      </c>
      <c r="N1442" t="b">
        <v>0</v>
      </c>
      <c r="O1442" t="b">
        <v>0</v>
      </c>
      <c r="P1442" t="s">
        <v>787</v>
      </c>
      <c r="T1442" t="s">
        <v>395</v>
      </c>
    </row>
    <row r="1443" spans="1:20" hidden="1" x14ac:dyDescent="0.25">
      <c r="A1443">
        <v>217679</v>
      </c>
      <c r="B1443" t="s">
        <v>769</v>
      </c>
      <c r="C1443" t="s">
        <v>391</v>
      </c>
      <c r="D1443" t="s">
        <v>560</v>
      </c>
      <c r="E1443">
        <v>0</v>
      </c>
      <c r="G1443" t="s">
        <v>561</v>
      </c>
      <c r="H1443">
        <v>0</v>
      </c>
      <c r="I1443">
        <v>0</v>
      </c>
      <c r="K1443">
        <v>7</v>
      </c>
      <c r="L1443" t="b">
        <v>0</v>
      </c>
      <c r="N1443" t="b">
        <v>0</v>
      </c>
      <c r="O1443" t="b">
        <v>0</v>
      </c>
      <c r="P1443" t="s">
        <v>788</v>
      </c>
      <c r="T1443" t="s">
        <v>395</v>
      </c>
    </row>
    <row r="1444" spans="1:20" hidden="1" x14ac:dyDescent="0.25">
      <c r="A1444">
        <v>217680</v>
      </c>
      <c r="B1444" t="s">
        <v>769</v>
      </c>
      <c r="C1444" t="s">
        <v>391</v>
      </c>
      <c r="D1444" t="s">
        <v>563</v>
      </c>
      <c r="E1444">
        <v>70</v>
      </c>
      <c r="F1444" t="s">
        <v>23</v>
      </c>
      <c r="G1444" t="s">
        <v>564</v>
      </c>
      <c r="H1444">
        <v>0</v>
      </c>
      <c r="I1444">
        <v>0</v>
      </c>
      <c r="K1444">
        <v>8</v>
      </c>
      <c r="L1444" t="b">
        <v>0</v>
      </c>
      <c r="N1444" t="b">
        <v>0</v>
      </c>
      <c r="O1444" t="b">
        <v>0</v>
      </c>
      <c r="P1444" t="s">
        <v>788</v>
      </c>
      <c r="T1444" t="s">
        <v>395</v>
      </c>
    </row>
    <row r="1445" spans="1:20" hidden="1" x14ac:dyDescent="0.25">
      <c r="A1445">
        <v>217681</v>
      </c>
      <c r="B1445" t="s">
        <v>769</v>
      </c>
      <c r="C1445" t="s">
        <v>391</v>
      </c>
      <c r="D1445" t="s">
        <v>738</v>
      </c>
      <c r="E1445">
        <v>300</v>
      </c>
      <c r="F1445" t="s">
        <v>23</v>
      </c>
      <c r="G1445" t="s">
        <v>739</v>
      </c>
      <c r="H1445">
        <v>0</v>
      </c>
      <c r="I1445">
        <v>0</v>
      </c>
      <c r="K1445">
        <v>9</v>
      </c>
      <c r="L1445" t="b">
        <v>0</v>
      </c>
      <c r="N1445" t="b">
        <v>0</v>
      </c>
      <c r="O1445" t="b">
        <v>0</v>
      </c>
      <c r="P1445" t="s">
        <v>788</v>
      </c>
      <c r="T1445" t="s">
        <v>395</v>
      </c>
    </row>
    <row r="1446" spans="1:20" hidden="1" x14ac:dyDescent="0.25">
      <c r="A1446">
        <v>217682</v>
      </c>
      <c r="B1446" t="s">
        <v>769</v>
      </c>
      <c r="C1446" t="s">
        <v>391</v>
      </c>
      <c r="D1446" t="s">
        <v>740</v>
      </c>
      <c r="E1446">
        <v>0</v>
      </c>
      <c r="G1446" t="s">
        <v>617</v>
      </c>
      <c r="H1446">
        <v>0</v>
      </c>
      <c r="I1446">
        <v>0</v>
      </c>
      <c r="K1446">
        <v>10</v>
      </c>
      <c r="L1446" t="b">
        <v>0</v>
      </c>
      <c r="N1446" t="b">
        <v>0</v>
      </c>
      <c r="O1446" t="b">
        <v>0</v>
      </c>
      <c r="P1446" t="s">
        <v>789</v>
      </c>
      <c r="T1446" t="s">
        <v>395</v>
      </c>
    </row>
    <row r="1447" spans="1:20" hidden="1" x14ac:dyDescent="0.25">
      <c r="A1447">
        <v>217683</v>
      </c>
      <c r="B1447" t="s">
        <v>769</v>
      </c>
      <c r="C1447" t="s">
        <v>391</v>
      </c>
      <c r="D1447" t="s">
        <v>742</v>
      </c>
      <c r="E1447">
        <v>70</v>
      </c>
      <c r="F1447" t="s">
        <v>23</v>
      </c>
      <c r="G1447" t="s">
        <v>620</v>
      </c>
      <c r="H1447">
        <v>0</v>
      </c>
      <c r="I1447">
        <v>0</v>
      </c>
      <c r="K1447">
        <v>11</v>
      </c>
      <c r="L1447" t="b">
        <v>0</v>
      </c>
      <c r="N1447" t="b">
        <v>0</v>
      </c>
      <c r="O1447" t="b">
        <v>0</v>
      </c>
      <c r="P1447" t="s">
        <v>789</v>
      </c>
      <c r="T1447" t="s">
        <v>395</v>
      </c>
    </row>
    <row r="1448" spans="1:20" hidden="1" x14ac:dyDescent="0.25">
      <c r="A1448">
        <v>217684</v>
      </c>
      <c r="B1448" t="s">
        <v>769</v>
      </c>
      <c r="C1448" t="s">
        <v>391</v>
      </c>
      <c r="D1448" t="s">
        <v>743</v>
      </c>
      <c r="E1448">
        <v>300</v>
      </c>
      <c r="F1448" t="s">
        <v>23</v>
      </c>
      <c r="G1448" t="s">
        <v>744</v>
      </c>
      <c r="H1448">
        <v>0</v>
      </c>
      <c r="I1448">
        <v>0</v>
      </c>
      <c r="K1448">
        <v>12</v>
      </c>
      <c r="L1448" t="b">
        <v>0</v>
      </c>
      <c r="N1448" t="b">
        <v>0</v>
      </c>
      <c r="O1448" t="b">
        <v>0</v>
      </c>
      <c r="P1448" t="s">
        <v>789</v>
      </c>
      <c r="T1448" t="s">
        <v>395</v>
      </c>
    </row>
    <row r="1449" spans="1:20" hidden="1" x14ac:dyDescent="0.25">
      <c r="A1449">
        <v>217685</v>
      </c>
      <c r="B1449" t="s">
        <v>769</v>
      </c>
      <c r="C1449" t="s">
        <v>391</v>
      </c>
      <c r="D1449" t="s">
        <v>582</v>
      </c>
      <c r="E1449">
        <v>0</v>
      </c>
      <c r="G1449" t="s">
        <v>399</v>
      </c>
      <c r="H1449">
        <v>0</v>
      </c>
      <c r="I1449">
        <v>0</v>
      </c>
      <c r="K1449">
        <v>13</v>
      </c>
      <c r="L1449" t="b">
        <v>0</v>
      </c>
      <c r="N1449" t="b">
        <v>0</v>
      </c>
      <c r="O1449" t="b">
        <v>0</v>
      </c>
      <c r="P1449" t="s">
        <v>790</v>
      </c>
      <c r="T1449" t="s">
        <v>395</v>
      </c>
    </row>
    <row r="1450" spans="1:20" hidden="1" x14ac:dyDescent="0.25">
      <c r="A1450">
        <v>217686</v>
      </c>
      <c r="B1450" t="s">
        <v>769</v>
      </c>
      <c r="C1450" t="s">
        <v>391</v>
      </c>
      <c r="D1450" t="s">
        <v>584</v>
      </c>
      <c r="E1450">
        <v>70</v>
      </c>
      <c r="F1450" t="s">
        <v>23</v>
      </c>
      <c r="G1450" t="s">
        <v>501</v>
      </c>
      <c r="H1450">
        <v>0</v>
      </c>
      <c r="I1450">
        <v>0</v>
      </c>
      <c r="K1450">
        <v>14</v>
      </c>
      <c r="L1450" t="b">
        <v>0</v>
      </c>
      <c r="N1450" t="b">
        <v>0</v>
      </c>
      <c r="O1450" t="b">
        <v>0</v>
      </c>
      <c r="P1450" t="s">
        <v>790</v>
      </c>
      <c r="T1450" t="s">
        <v>395</v>
      </c>
    </row>
    <row r="1451" spans="1:20" hidden="1" x14ac:dyDescent="0.25">
      <c r="A1451">
        <v>217687</v>
      </c>
      <c r="B1451" t="s">
        <v>769</v>
      </c>
      <c r="C1451" t="s">
        <v>391</v>
      </c>
      <c r="D1451" t="s">
        <v>746</v>
      </c>
      <c r="E1451">
        <v>300</v>
      </c>
      <c r="F1451" t="s">
        <v>23</v>
      </c>
      <c r="G1451" t="s">
        <v>747</v>
      </c>
      <c r="H1451">
        <v>0</v>
      </c>
      <c r="I1451">
        <v>0</v>
      </c>
      <c r="K1451">
        <v>15</v>
      </c>
      <c r="L1451" t="b">
        <v>0</v>
      </c>
      <c r="N1451" t="b">
        <v>0</v>
      </c>
      <c r="O1451" t="b">
        <v>0</v>
      </c>
      <c r="P1451" t="s">
        <v>790</v>
      </c>
      <c r="T1451" t="s">
        <v>395</v>
      </c>
    </row>
    <row r="1452" spans="1:20" hidden="1" x14ac:dyDescent="0.25">
      <c r="A1452">
        <v>217688</v>
      </c>
      <c r="B1452" t="s">
        <v>769</v>
      </c>
      <c r="C1452" t="s">
        <v>391</v>
      </c>
      <c r="D1452" t="s">
        <v>748</v>
      </c>
      <c r="E1452">
        <v>0</v>
      </c>
      <c r="G1452" t="s">
        <v>749</v>
      </c>
      <c r="H1452">
        <v>0</v>
      </c>
      <c r="I1452">
        <v>0</v>
      </c>
      <c r="K1452">
        <v>16</v>
      </c>
      <c r="L1452" t="b">
        <v>0</v>
      </c>
      <c r="N1452" t="b">
        <v>0</v>
      </c>
      <c r="O1452" t="b">
        <v>0</v>
      </c>
      <c r="P1452" t="s">
        <v>791</v>
      </c>
      <c r="T1452" t="s">
        <v>395</v>
      </c>
    </row>
    <row r="1453" spans="1:20" hidden="1" x14ac:dyDescent="0.25">
      <c r="A1453">
        <v>217689</v>
      </c>
      <c r="B1453" t="s">
        <v>769</v>
      </c>
      <c r="C1453" t="s">
        <v>391</v>
      </c>
      <c r="D1453" t="s">
        <v>751</v>
      </c>
      <c r="E1453">
        <v>70</v>
      </c>
      <c r="F1453" t="s">
        <v>23</v>
      </c>
      <c r="G1453" t="s">
        <v>752</v>
      </c>
      <c r="H1453">
        <v>0</v>
      </c>
      <c r="I1453">
        <v>0</v>
      </c>
      <c r="K1453">
        <v>17</v>
      </c>
      <c r="L1453" t="b">
        <v>0</v>
      </c>
      <c r="N1453" t="b">
        <v>0</v>
      </c>
      <c r="O1453" t="b">
        <v>0</v>
      </c>
      <c r="P1453" t="s">
        <v>791</v>
      </c>
      <c r="T1453" t="s">
        <v>395</v>
      </c>
    </row>
    <row r="1454" spans="1:20" hidden="1" x14ac:dyDescent="0.25">
      <c r="A1454">
        <v>217690</v>
      </c>
      <c r="B1454" t="s">
        <v>769</v>
      </c>
      <c r="C1454" t="s">
        <v>391</v>
      </c>
      <c r="D1454" t="s">
        <v>753</v>
      </c>
      <c r="E1454">
        <v>300</v>
      </c>
      <c r="F1454" t="s">
        <v>23</v>
      </c>
      <c r="G1454" t="s">
        <v>754</v>
      </c>
      <c r="H1454">
        <v>0</v>
      </c>
      <c r="I1454">
        <v>0</v>
      </c>
      <c r="K1454">
        <v>18</v>
      </c>
      <c r="L1454" t="b">
        <v>0</v>
      </c>
      <c r="N1454" t="b">
        <v>0</v>
      </c>
      <c r="O1454" t="b">
        <v>0</v>
      </c>
      <c r="P1454" t="s">
        <v>791</v>
      </c>
      <c r="T1454" t="s">
        <v>395</v>
      </c>
    </row>
    <row r="1455" spans="1:20" hidden="1" x14ac:dyDescent="0.25">
      <c r="A1455">
        <v>217707</v>
      </c>
      <c r="B1455" t="s">
        <v>769</v>
      </c>
      <c r="C1455" t="s">
        <v>391</v>
      </c>
      <c r="D1455" t="s">
        <v>711</v>
      </c>
      <c r="E1455">
        <v>870</v>
      </c>
      <c r="F1455" t="s">
        <v>23</v>
      </c>
      <c r="G1455" t="s">
        <v>712</v>
      </c>
      <c r="H1455">
        <v>0</v>
      </c>
      <c r="I1455">
        <v>0</v>
      </c>
      <c r="K1455">
        <v>42</v>
      </c>
      <c r="L1455" t="b">
        <v>0</v>
      </c>
      <c r="N1455" t="b">
        <v>0</v>
      </c>
      <c r="O1455" t="b">
        <v>0</v>
      </c>
      <c r="P1455" t="s">
        <v>792</v>
      </c>
      <c r="T1455" t="s">
        <v>395</v>
      </c>
    </row>
    <row r="1456" spans="1:20" hidden="1" x14ac:dyDescent="0.25">
      <c r="A1456">
        <v>217708</v>
      </c>
      <c r="B1456" t="s">
        <v>769</v>
      </c>
      <c r="C1456" t="s">
        <v>391</v>
      </c>
      <c r="D1456" t="s">
        <v>709</v>
      </c>
      <c r="E1456">
        <v>800</v>
      </c>
      <c r="F1456" t="s">
        <v>23</v>
      </c>
      <c r="G1456" t="s">
        <v>710</v>
      </c>
      <c r="H1456">
        <v>0</v>
      </c>
      <c r="I1456">
        <v>0</v>
      </c>
      <c r="K1456">
        <v>41</v>
      </c>
      <c r="L1456" t="b">
        <v>0</v>
      </c>
      <c r="N1456" t="b">
        <v>0</v>
      </c>
      <c r="O1456" t="b">
        <v>0</v>
      </c>
      <c r="P1456" t="s">
        <v>792</v>
      </c>
      <c r="T1456" t="s">
        <v>395</v>
      </c>
    </row>
    <row r="1457" spans="1:20" hidden="1" x14ac:dyDescent="0.25">
      <c r="A1457">
        <v>217709</v>
      </c>
      <c r="B1457" t="s">
        <v>769</v>
      </c>
      <c r="C1457" t="s">
        <v>391</v>
      </c>
      <c r="D1457" t="s">
        <v>707</v>
      </c>
      <c r="E1457">
        <v>730</v>
      </c>
      <c r="F1457" t="s">
        <v>23</v>
      </c>
      <c r="G1457" t="s">
        <v>708</v>
      </c>
      <c r="H1457">
        <v>0</v>
      </c>
      <c r="I1457">
        <v>0</v>
      </c>
      <c r="K1457">
        <v>40</v>
      </c>
      <c r="L1457" t="b">
        <v>0</v>
      </c>
      <c r="N1457" t="b">
        <v>0</v>
      </c>
      <c r="O1457" t="b">
        <v>0</v>
      </c>
      <c r="P1457" t="s">
        <v>792</v>
      </c>
      <c r="T1457" t="s">
        <v>395</v>
      </c>
    </row>
    <row r="1458" spans="1:20" hidden="1" x14ac:dyDescent="0.25">
      <c r="A1458">
        <v>184095</v>
      </c>
      <c r="B1458" t="s">
        <v>793</v>
      </c>
      <c r="C1458" t="s">
        <v>391</v>
      </c>
      <c r="D1458" t="s">
        <v>700</v>
      </c>
      <c r="E1458">
        <v>620</v>
      </c>
      <c r="F1458" t="s">
        <v>23</v>
      </c>
      <c r="G1458" t="s">
        <v>701</v>
      </c>
      <c r="H1458">
        <v>0</v>
      </c>
      <c r="I1458">
        <v>0</v>
      </c>
      <c r="K1458">
        <v>2</v>
      </c>
      <c r="L1458" t="b">
        <v>0</v>
      </c>
      <c r="N1458" t="b">
        <v>0</v>
      </c>
      <c r="O1458" t="b">
        <v>0</v>
      </c>
      <c r="T1458" t="s">
        <v>395</v>
      </c>
    </row>
    <row r="1459" spans="1:20" hidden="1" x14ac:dyDescent="0.25">
      <c r="A1459">
        <v>184096</v>
      </c>
      <c r="B1459" t="s">
        <v>793</v>
      </c>
      <c r="C1459" t="s">
        <v>391</v>
      </c>
      <c r="D1459" t="s">
        <v>703</v>
      </c>
      <c r="E1459">
        <v>690</v>
      </c>
      <c r="F1459" t="s">
        <v>23</v>
      </c>
      <c r="G1459" t="s">
        <v>704</v>
      </c>
      <c r="H1459">
        <v>0</v>
      </c>
      <c r="I1459">
        <v>0</v>
      </c>
      <c r="K1459">
        <v>2</v>
      </c>
      <c r="L1459" t="b">
        <v>0</v>
      </c>
      <c r="N1459" t="b">
        <v>0</v>
      </c>
      <c r="O1459" t="b">
        <v>0</v>
      </c>
      <c r="T1459" t="s">
        <v>395</v>
      </c>
    </row>
    <row r="1460" spans="1:20" hidden="1" x14ac:dyDescent="0.25">
      <c r="A1460">
        <v>184097</v>
      </c>
      <c r="B1460" t="s">
        <v>793</v>
      </c>
      <c r="C1460" t="s">
        <v>391</v>
      </c>
      <c r="D1460" t="s">
        <v>794</v>
      </c>
      <c r="E1460">
        <v>620</v>
      </c>
      <c r="F1460" t="s">
        <v>23</v>
      </c>
      <c r="G1460" t="s">
        <v>795</v>
      </c>
      <c r="H1460">
        <v>0</v>
      </c>
      <c r="I1460">
        <v>0</v>
      </c>
      <c r="K1460">
        <v>2</v>
      </c>
      <c r="L1460" t="b">
        <v>0</v>
      </c>
      <c r="N1460" t="b">
        <v>0</v>
      </c>
      <c r="O1460" t="b">
        <v>0</v>
      </c>
      <c r="T1460" t="s">
        <v>395</v>
      </c>
    </row>
    <row r="1461" spans="1:20" hidden="1" x14ac:dyDescent="0.25">
      <c r="A1461">
        <v>184098</v>
      </c>
      <c r="B1461" t="s">
        <v>793</v>
      </c>
      <c r="C1461" t="s">
        <v>391</v>
      </c>
      <c r="D1461" t="s">
        <v>796</v>
      </c>
      <c r="E1461">
        <v>690</v>
      </c>
      <c r="F1461" t="s">
        <v>23</v>
      </c>
      <c r="G1461" t="s">
        <v>797</v>
      </c>
      <c r="H1461">
        <v>0</v>
      </c>
      <c r="I1461">
        <v>0</v>
      </c>
      <c r="K1461">
        <v>2</v>
      </c>
      <c r="L1461" t="b">
        <v>0</v>
      </c>
      <c r="N1461" t="b">
        <v>0</v>
      </c>
      <c r="O1461" t="b">
        <v>0</v>
      </c>
      <c r="T1461" t="s">
        <v>395</v>
      </c>
    </row>
    <row r="1462" spans="1:20" hidden="1" x14ac:dyDescent="0.25">
      <c r="A1462">
        <v>184101</v>
      </c>
      <c r="B1462" t="s">
        <v>793</v>
      </c>
      <c r="C1462" t="s">
        <v>391</v>
      </c>
      <c r="D1462" t="s">
        <v>498</v>
      </c>
      <c r="E1462">
        <v>0</v>
      </c>
      <c r="G1462" t="s">
        <v>399</v>
      </c>
      <c r="H1462">
        <v>0</v>
      </c>
      <c r="I1462">
        <v>0</v>
      </c>
      <c r="K1462">
        <v>1</v>
      </c>
      <c r="L1462" t="b">
        <v>0</v>
      </c>
      <c r="N1462" t="b">
        <v>0</v>
      </c>
      <c r="O1462" t="b">
        <v>0</v>
      </c>
      <c r="T1462" t="s">
        <v>395</v>
      </c>
    </row>
    <row r="1463" spans="1:20" hidden="1" x14ac:dyDescent="0.25">
      <c r="A1463">
        <v>184102</v>
      </c>
      <c r="B1463" t="s">
        <v>793</v>
      </c>
      <c r="C1463" t="s">
        <v>391</v>
      </c>
      <c r="D1463" t="s">
        <v>500</v>
      </c>
      <c r="E1463">
        <v>70</v>
      </c>
      <c r="F1463" t="s">
        <v>23</v>
      </c>
      <c r="G1463" t="s">
        <v>501</v>
      </c>
      <c r="H1463">
        <v>0</v>
      </c>
      <c r="I1463">
        <v>0</v>
      </c>
      <c r="K1463">
        <v>1</v>
      </c>
      <c r="L1463" t="b">
        <v>0</v>
      </c>
      <c r="N1463" t="b">
        <v>0</v>
      </c>
      <c r="O1463" t="b">
        <v>0</v>
      </c>
      <c r="T1463" t="s">
        <v>395</v>
      </c>
    </row>
    <row r="1464" spans="1:20" hidden="1" x14ac:dyDescent="0.25">
      <c r="A1464">
        <v>184103</v>
      </c>
      <c r="B1464" t="s">
        <v>793</v>
      </c>
      <c r="C1464" t="s">
        <v>391</v>
      </c>
      <c r="D1464" t="s">
        <v>502</v>
      </c>
      <c r="E1464">
        <v>0</v>
      </c>
      <c r="G1464" t="s">
        <v>798</v>
      </c>
      <c r="H1464">
        <v>0</v>
      </c>
      <c r="I1464">
        <v>0</v>
      </c>
      <c r="K1464">
        <v>1</v>
      </c>
      <c r="L1464" t="b">
        <v>0</v>
      </c>
      <c r="N1464" t="b">
        <v>0</v>
      </c>
      <c r="O1464" t="b">
        <v>0</v>
      </c>
      <c r="T1464" t="s">
        <v>395</v>
      </c>
    </row>
    <row r="1465" spans="1:20" hidden="1" x14ac:dyDescent="0.25">
      <c r="A1465">
        <v>184104</v>
      </c>
      <c r="B1465" t="s">
        <v>793</v>
      </c>
      <c r="C1465" t="s">
        <v>391</v>
      </c>
      <c r="D1465" t="s">
        <v>505</v>
      </c>
      <c r="E1465">
        <v>70</v>
      </c>
      <c r="F1465" t="s">
        <v>23</v>
      </c>
      <c r="G1465" t="s">
        <v>799</v>
      </c>
      <c r="H1465">
        <v>0</v>
      </c>
      <c r="I1465">
        <v>0</v>
      </c>
      <c r="K1465">
        <v>1</v>
      </c>
      <c r="L1465" t="b">
        <v>0</v>
      </c>
      <c r="N1465" t="b">
        <v>0</v>
      </c>
      <c r="O1465" t="b">
        <v>0</v>
      </c>
      <c r="T1465" t="s">
        <v>395</v>
      </c>
    </row>
    <row r="1466" spans="1:20" hidden="1" x14ac:dyDescent="0.25">
      <c r="A1466">
        <v>184105</v>
      </c>
      <c r="B1466" t="s">
        <v>793</v>
      </c>
      <c r="C1466" t="s">
        <v>391</v>
      </c>
      <c r="D1466" t="s">
        <v>507</v>
      </c>
      <c r="E1466">
        <v>620</v>
      </c>
      <c r="F1466" t="s">
        <v>23</v>
      </c>
      <c r="G1466" t="s">
        <v>798</v>
      </c>
      <c r="H1466">
        <v>0</v>
      </c>
      <c r="I1466">
        <v>0</v>
      </c>
      <c r="K1466">
        <v>2</v>
      </c>
      <c r="L1466" t="b">
        <v>0</v>
      </c>
      <c r="N1466" t="b">
        <v>0</v>
      </c>
      <c r="O1466" t="b">
        <v>0</v>
      </c>
      <c r="T1466" t="s">
        <v>395</v>
      </c>
    </row>
    <row r="1467" spans="1:20" hidden="1" x14ac:dyDescent="0.25">
      <c r="A1467">
        <v>184106</v>
      </c>
      <c r="B1467" t="s">
        <v>793</v>
      </c>
      <c r="C1467" t="s">
        <v>391</v>
      </c>
      <c r="D1467" t="s">
        <v>510</v>
      </c>
      <c r="E1467">
        <v>690</v>
      </c>
      <c r="F1467" t="s">
        <v>536</v>
      </c>
      <c r="G1467" t="s">
        <v>799</v>
      </c>
      <c r="H1467">
        <v>0</v>
      </c>
      <c r="I1467">
        <v>0</v>
      </c>
      <c r="K1467">
        <v>2</v>
      </c>
      <c r="L1467" t="b">
        <v>0</v>
      </c>
      <c r="N1467" t="b">
        <v>0</v>
      </c>
      <c r="O1467" t="b">
        <v>0</v>
      </c>
      <c r="T1467" t="s">
        <v>395</v>
      </c>
    </row>
    <row r="1468" spans="1:20" hidden="1" x14ac:dyDescent="0.25">
      <c r="A1468">
        <v>184107</v>
      </c>
      <c r="B1468" t="s">
        <v>793</v>
      </c>
      <c r="C1468" t="s">
        <v>391</v>
      </c>
      <c r="D1468" t="s">
        <v>800</v>
      </c>
      <c r="E1468">
        <v>0</v>
      </c>
      <c r="G1468" t="s">
        <v>749</v>
      </c>
      <c r="H1468">
        <v>0</v>
      </c>
      <c r="I1468">
        <v>0</v>
      </c>
      <c r="K1468">
        <v>1</v>
      </c>
      <c r="L1468" t="b">
        <v>0</v>
      </c>
      <c r="N1468" t="b">
        <v>0</v>
      </c>
      <c r="O1468" t="b">
        <v>0</v>
      </c>
      <c r="T1468" t="s">
        <v>395</v>
      </c>
    </row>
    <row r="1469" spans="1:20" hidden="1" x14ac:dyDescent="0.25">
      <c r="A1469">
        <v>184108</v>
      </c>
      <c r="B1469" t="s">
        <v>793</v>
      </c>
      <c r="C1469" t="s">
        <v>391</v>
      </c>
      <c r="D1469" t="s">
        <v>801</v>
      </c>
      <c r="E1469">
        <v>70</v>
      </c>
      <c r="F1469" t="s">
        <v>23</v>
      </c>
      <c r="G1469" t="s">
        <v>752</v>
      </c>
      <c r="H1469">
        <v>0</v>
      </c>
      <c r="I1469">
        <v>0</v>
      </c>
      <c r="K1469">
        <v>1</v>
      </c>
      <c r="L1469" t="b">
        <v>0</v>
      </c>
      <c r="N1469" t="b">
        <v>0</v>
      </c>
      <c r="O1469" t="b">
        <v>0</v>
      </c>
      <c r="T1469" t="s">
        <v>395</v>
      </c>
    </row>
    <row r="1470" spans="1:20" hidden="1" x14ac:dyDescent="0.25">
      <c r="A1470">
        <v>184109</v>
      </c>
      <c r="B1470" t="s">
        <v>793</v>
      </c>
      <c r="C1470" t="s">
        <v>391</v>
      </c>
      <c r="D1470" t="s">
        <v>802</v>
      </c>
      <c r="E1470">
        <v>620</v>
      </c>
      <c r="F1470" t="s">
        <v>23</v>
      </c>
      <c r="G1470" t="s">
        <v>675</v>
      </c>
      <c r="H1470">
        <v>0</v>
      </c>
      <c r="I1470">
        <v>0</v>
      </c>
      <c r="K1470">
        <v>2</v>
      </c>
      <c r="L1470" t="b">
        <v>0</v>
      </c>
      <c r="N1470" t="b">
        <v>0</v>
      </c>
      <c r="O1470" t="b">
        <v>0</v>
      </c>
      <c r="T1470" t="s">
        <v>395</v>
      </c>
    </row>
    <row r="1471" spans="1:20" hidden="1" x14ac:dyDescent="0.25">
      <c r="A1471">
        <v>184110</v>
      </c>
      <c r="B1471" t="s">
        <v>793</v>
      </c>
      <c r="C1471" t="s">
        <v>391</v>
      </c>
      <c r="D1471" t="s">
        <v>803</v>
      </c>
      <c r="E1471">
        <v>690</v>
      </c>
      <c r="F1471" t="s">
        <v>23</v>
      </c>
      <c r="G1471" t="s">
        <v>678</v>
      </c>
      <c r="H1471">
        <v>0</v>
      </c>
      <c r="I1471">
        <v>0</v>
      </c>
      <c r="K1471">
        <v>2</v>
      </c>
      <c r="L1471" t="b">
        <v>0</v>
      </c>
      <c r="N1471" t="b">
        <v>0</v>
      </c>
      <c r="O1471" t="b">
        <v>0</v>
      </c>
      <c r="T1471" t="s">
        <v>395</v>
      </c>
    </row>
    <row r="1472" spans="1:20" hidden="1" x14ac:dyDescent="0.25">
      <c r="A1472">
        <v>184111</v>
      </c>
      <c r="B1472" t="s">
        <v>793</v>
      </c>
      <c r="C1472" t="s">
        <v>391</v>
      </c>
      <c r="D1472" t="s">
        <v>551</v>
      </c>
      <c r="E1472">
        <v>620</v>
      </c>
      <c r="F1472" t="s">
        <v>23</v>
      </c>
      <c r="G1472" t="s">
        <v>607</v>
      </c>
      <c r="H1472">
        <v>0</v>
      </c>
      <c r="I1472">
        <v>0</v>
      </c>
      <c r="K1472">
        <v>2</v>
      </c>
      <c r="L1472" t="b">
        <v>0</v>
      </c>
      <c r="N1472" t="b">
        <v>0</v>
      </c>
      <c r="O1472" t="b">
        <v>0</v>
      </c>
      <c r="T1472" t="s">
        <v>395</v>
      </c>
    </row>
    <row r="1473" spans="1:20" hidden="1" x14ac:dyDescent="0.25">
      <c r="A1473">
        <v>184112</v>
      </c>
      <c r="B1473" t="s">
        <v>793</v>
      </c>
      <c r="C1473" t="s">
        <v>391</v>
      </c>
      <c r="D1473" t="s">
        <v>553</v>
      </c>
      <c r="E1473">
        <v>690</v>
      </c>
      <c r="F1473" t="s">
        <v>23</v>
      </c>
      <c r="G1473" t="s">
        <v>554</v>
      </c>
      <c r="H1473">
        <v>0</v>
      </c>
      <c r="I1473">
        <v>0</v>
      </c>
      <c r="K1473">
        <v>2</v>
      </c>
      <c r="L1473" t="b">
        <v>0</v>
      </c>
      <c r="N1473" t="b">
        <v>0</v>
      </c>
      <c r="O1473" t="b">
        <v>0</v>
      </c>
      <c r="T1473" t="s">
        <v>395</v>
      </c>
    </row>
    <row r="1474" spans="1:20" hidden="1" x14ac:dyDescent="0.25">
      <c r="A1474">
        <v>184113</v>
      </c>
      <c r="B1474" t="s">
        <v>793</v>
      </c>
      <c r="C1474" t="s">
        <v>391</v>
      </c>
      <c r="D1474" t="s">
        <v>804</v>
      </c>
      <c r="E1474">
        <v>620</v>
      </c>
      <c r="F1474" t="s">
        <v>23</v>
      </c>
      <c r="G1474" t="s">
        <v>687</v>
      </c>
      <c r="H1474">
        <v>0</v>
      </c>
      <c r="I1474">
        <v>0</v>
      </c>
      <c r="K1474">
        <v>2</v>
      </c>
      <c r="L1474" t="b">
        <v>0</v>
      </c>
      <c r="N1474" t="b">
        <v>0</v>
      </c>
      <c r="O1474" t="b">
        <v>0</v>
      </c>
      <c r="T1474" t="s">
        <v>395</v>
      </c>
    </row>
    <row r="1475" spans="1:20" hidden="1" x14ac:dyDescent="0.25">
      <c r="A1475">
        <v>184114</v>
      </c>
      <c r="B1475" t="s">
        <v>793</v>
      </c>
      <c r="C1475" t="s">
        <v>391</v>
      </c>
      <c r="D1475" t="s">
        <v>805</v>
      </c>
      <c r="E1475">
        <v>690</v>
      </c>
      <c r="F1475" t="s">
        <v>23</v>
      </c>
      <c r="G1475" t="s">
        <v>690</v>
      </c>
      <c r="H1475">
        <v>0</v>
      </c>
      <c r="I1475">
        <v>0</v>
      </c>
      <c r="K1475">
        <v>2</v>
      </c>
      <c r="L1475" t="b">
        <v>0</v>
      </c>
      <c r="N1475" t="b">
        <v>0</v>
      </c>
      <c r="O1475" t="b">
        <v>0</v>
      </c>
      <c r="T1475" t="s">
        <v>395</v>
      </c>
    </row>
    <row r="1476" spans="1:20" hidden="1" x14ac:dyDescent="0.25">
      <c r="A1476">
        <v>184115</v>
      </c>
      <c r="B1476" t="s">
        <v>793</v>
      </c>
      <c r="C1476" t="s">
        <v>391</v>
      </c>
      <c r="D1476" t="s">
        <v>609</v>
      </c>
      <c r="E1476">
        <v>620</v>
      </c>
      <c r="F1476" t="s">
        <v>23</v>
      </c>
      <c r="G1476" t="s">
        <v>610</v>
      </c>
      <c r="H1476">
        <v>0</v>
      </c>
      <c r="I1476">
        <v>0</v>
      </c>
      <c r="K1476">
        <v>2</v>
      </c>
      <c r="L1476" t="b">
        <v>0</v>
      </c>
      <c r="N1476" t="b">
        <v>0</v>
      </c>
      <c r="O1476" t="b">
        <v>0</v>
      </c>
      <c r="T1476" t="s">
        <v>395</v>
      </c>
    </row>
    <row r="1477" spans="1:20" hidden="1" x14ac:dyDescent="0.25">
      <c r="A1477">
        <v>184116</v>
      </c>
      <c r="B1477" t="s">
        <v>793</v>
      </c>
      <c r="C1477" t="s">
        <v>391</v>
      </c>
      <c r="D1477" t="s">
        <v>612</v>
      </c>
      <c r="E1477">
        <v>690</v>
      </c>
      <c r="F1477" t="s">
        <v>23</v>
      </c>
      <c r="G1477" t="s">
        <v>613</v>
      </c>
      <c r="H1477">
        <v>0</v>
      </c>
      <c r="I1477">
        <v>0</v>
      </c>
      <c r="K1477">
        <v>2</v>
      </c>
      <c r="L1477" t="b">
        <v>0</v>
      </c>
      <c r="N1477" t="b">
        <v>0</v>
      </c>
      <c r="O1477" t="b">
        <v>0</v>
      </c>
      <c r="T1477" t="s">
        <v>395</v>
      </c>
    </row>
    <row r="1478" spans="1:20" hidden="1" x14ac:dyDescent="0.25">
      <c r="A1478">
        <v>184117</v>
      </c>
      <c r="B1478" t="s">
        <v>793</v>
      </c>
      <c r="C1478" t="s">
        <v>391</v>
      </c>
      <c r="D1478" t="s">
        <v>565</v>
      </c>
      <c r="E1478">
        <v>0</v>
      </c>
      <c r="G1478" t="s">
        <v>403</v>
      </c>
      <c r="H1478">
        <v>0</v>
      </c>
      <c r="I1478">
        <v>0</v>
      </c>
      <c r="K1478">
        <v>1</v>
      </c>
      <c r="L1478" t="b">
        <v>0</v>
      </c>
      <c r="N1478" t="b">
        <v>0</v>
      </c>
      <c r="O1478" t="b">
        <v>0</v>
      </c>
      <c r="T1478" t="s">
        <v>395</v>
      </c>
    </row>
    <row r="1479" spans="1:20" hidden="1" x14ac:dyDescent="0.25">
      <c r="A1479">
        <v>184118</v>
      </c>
      <c r="B1479" t="s">
        <v>793</v>
      </c>
      <c r="C1479" t="s">
        <v>391</v>
      </c>
      <c r="D1479" t="s">
        <v>567</v>
      </c>
      <c r="E1479">
        <v>70</v>
      </c>
      <c r="F1479" t="s">
        <v>23</v>
      </c>
      <c r="G1479" t="s">
        <v>568</v>
      </c>
      <c r="H1479">
        <v>0</v>
      </c>
      <c r="I1479">
        <v>0</v>
      </c>
      <c r="K1479">
        <v>1</v>
      </c>
      <c r="L1479" t="b">
        <v>0</v>
      </c>
      <c r="N1479" t="b">
        <v>0</v>
      </c>
      <c r="O1479" t="b">
        <v>0</v>
      </c>
      <c r="T1479" t="s">
        <v>395</v>
      </c>
    </row>
    <row r="1480" spans="1:20" hidden="1" x14ac:dyDescent="0.25">
      <c r="A1480">
        <v>184119</v>
      </c>
      <c r="B1480" t="s">
        <v>793</v>
      </c>
      <c r="C1480" t="s">
        <v>391</v>
      </c>
      <c r="D1480" t="s">
        <v>560</v>
      </c>
      <c r="E1480">
        <v>0</v>
      </c>
      <c r="G1480" t="s">
        <v>561</v>
      </c>
      <c r="H1480">
        <v>0</v>
      </c>
      <c r="I1480">
        <v>0</v>
      </c>
      <c r="K1480">
        <v>1</v>
      </c>
      <c r="L1480" t="b">
        <v>0</v>
      </c>
      <c r="N1480" t="b">
        <v>0</v>
      </c>
      <c r="O1480" t="b">
        <v>0</v>
      </c>
      <c r="T1480" t="s">
        <v>395</v>
      </c>
    </row>
    <row r="1481" spans="1:20" hidden="1" x14ac:dyDescent="0.25">
      <c r="A1481">
        <v>184120</v>
      </c>
      <c r="B1481" t="s">
        <v>793</v>
      </c>
      <c r="C1481" t="s">
        <v>391</v>
      </c>
      <c r="D1481" t="s">
        <v>563</v>
      </c>
      <c r="E1481">
        <v>70</v>
      </c>
      <c r="F1481" t="s">
        <v>23</v>
      </c>
      <c r="G1481" t="s">
        <v>564</v>
      </c>
      <c r="H1481">
        <v>0</v>
      </c>
      <c r="I1481">
        <v>0</v>
      </c>
      <c r="K1481">
        <v>1</v>
      </c>
      <c r="L1481" t="b">
        <v>0</v>
      </c>
      <c r="N1481" t="b">
        <v>0</v>
      </c>
      <c r="O1481" t="b">
        <v>0</v>
      </c>
      <c r="T1481" t="s">
        <v>395</v>
      </c>
    </row>
    <row r="1482" spans="1:20" hidden="1" x14ac:dyDescent="0.25">
      <c r="A1482">
        <v>184121</v>
      </c>
      <c r="B1482" t="s">
        <v>793</v>
      </c>
      <c r="C1482" t="s">
        <v>391</v>
      </c>
      <c r="D1482" t="s">
        <v>616</v>
      </c>
      <c r="E1482">
        <v>0</v>
      </c>
      <c r="G1482" t="s">
        <v>617</v>
      </c>
      <c r="H1482">
        <v>0</v>
      </c>
      <c r="I1482">
        <v>0</v>
      </c>
      <c r="K1482">
        <v>1</v>
      </c>
      <c r="L1482" t="b">
        <v>0</v>
      </c>
      <c r="N1482" t="b">
        <v>0</v>
      </c>
      <c r="O1482" t="b">
        <v>0</v>
      </c>
      <c r="T1482" t="s">
        <v>395</v>
      </c>
    </row>
    <row r="1483" spans="1:20" hidden="1" x14ac:dyDescent="0.25">
      <c r="A1483">
        <v>184122</v>
      </c>
      <c r="B1483" t="s">
        <v>793</v>
      </c>
      <c r="C1483" t="s">
        <v>391</v>
      </c>
      <c r="D1483" t="s">
        <v>619</v>
      </c>
      <c r="E1483">
        <v>70</v>
      </c>
      <c r="F1483" t="s">
        <v>23</v>
      </c>
      <c r="G1483" t="s">
        <v>620</v>
      </c>
      <c r="H1483">
        <v>0</v>
      </c>
      <c r="I1483">
        <v>0</v>
      </c>
      <c r="K1483">
        <v>1</v>
      </c>
      <c r="L1483" t="b">
        <v>0</v>
      </c>
      <c r="N1483" t="b">
        <v>0</v>
      </c>
      <c r="O1483" t="b">
        <v>0</v>
      </c>
      <c r="T1483" t="s">
        <v>395</v>
      </c>
    </row>
    <row r="1484" spans="1:20" hidden="1" x14ac:dyDescent="0.25">
      <c r="A1484">
        <v>210945</v>
      </c>
      <c r="B1484" t="s">
        <v>793</v>
      </c>
      <c r="C1484" t="s">
        <v>32</v>
      </c>
      <c r="D1484" t="s">
        <v>662</v>
      </c>
      <c r="E1484">
        <v>300</v>
      </c>
      <c r="F1484" t="s">
        <v>23</v>
      </c>
      <c r="H1484">
        <v>0</v>
      </c>
      <c r="I1484">
        <v>0</v>
      </c>
      <c r="K1484">
        <v>0</v>
      </c>
      <c r="L1484" t="b">
        <v>0</v>
      </c>
      <c r="N1484" t="b">
        <v>0</v>
      </c>
      <c r="O1484" t="b">
        <v>0</v>
      </c>
      <c r="T1484" t="s">
        <v>395</v>
      </c>
    </row>
    <row r="1485" spans="1:20" hidden="1" x14ac:dyDescent="0.25">
      <c r="A1485">
        <v>184393</v>
      </c>
      <c r="B1485" t="s">
        <v>806</v>
      </c>
      <c r="C1485" t="s">
        <v>391</v>
      </c>
      <c r="D1485" t="s">
        <v>700</v>
      </c>
      <c r="E1485">
        <v>740</v>
      </c>
      <c r="F1485" t="s">
        <v>23</v>
      </c>
      <c r="G1485" t="s">
        <v>701</v>
      </c>
      <c r="H1485">
        <v>0</v>
      </c>
      <c r="I1485">
        <v>0</v>
      </c>
      <c r="K1485">
        <v>2</v>
      </c>
      <c r="L1485" t="b">
        <v>0</v>
      </c>
      <c r="N1485" t="b">
        <v>0</v>
      </c>
      <c r="O1485" t="b">
        <v>0</v>
      </c>
      <c r="T1485" t="s">
        <v>395</v>
      </c>
    </row>
    <row r="1486" spans="1:20" hidden="1" x14ac:dyDescent="0.25">
      <c r="A1486">
        <v>184394</v>
      </c>
      <c r="B1486" t="s">
        <v>806</v>
      </c>
      <c r="C1486" t="s">
        <v>391</v>
      </c>
      <c r="D1486" t="s">
        <v>703</v>
      </c>
      <c r="E1486">
        <v>800</v>
      </c>
      <c r="F1486" t="s">
        <v>23</v>
      </c>
      <c r="G1486" t="s">
        <v>704</v>
      </c>
      <c r="H1486">
        <v>0</v>
      </c>
      <c r="I1486">
        <v>0</v>
      </c>
      <c r="K1486">
        <v>2</v>
      </c>
      <c r="L1486" t="b">
        <v>0</v>
      </c>
      <c r="N1486" t="b">
        <v>0</v>
      </c>
      <c r="O1486" t="b">
        <v>0</v>
      </c>
      <c r="T1486" t="s">
        <v>395</v>
      </c>
    </row>
    <row r="1487" spans="1:20" hidden="1" x14ac:dyDescent="0.25">
      <c r="A1487">
        <v>184395</v>
      </c>
      <c r="B1487" t="s">
        <v>806</v>
      </c>
      <c r="C1487" t="s">
        <v>391</v>
      </c>
      <c r="D1487" t="s">
        <v>794</v>
      </c>
      <c r="E1487">
        <v>740</v>
      </c>
      <c r="F1487" t="s">
        <v>23</v>
      </c>
      <c r="G1487" t="s">
        <v>795</v>
      </c>
      <c r="H1487">
        <v>0</v>
      </c>
      <c r="I1487">
        <v>0</v>
      </c>
      <c r="K1487">
        <v>2</v>
      </c>
      <c r="L1487" t="b">
        <v>0</v>
      </c>
      <c r="N1487" t="b">
        <v>0</v>
      </c>
      <c r="O1487" t="b">
        <v>0</v>
      </c>
      <c r="T1487" t="s">
        <v>395</v>
      </c>
    </row>
    <row r="1488" spans="1:20" hidden="1" x14ac:dyDescent="0.25">
      <c r="A1488">
        <v>184396</v>
      </c>
      <c r="B1488" t="s">
        <v>806</v>
      </c>
      <c r="C1488" t="s">
        <v>391</v>
      </c>
      <c r="D1488" t="s">
        <v>796</v>
      </c>
      <c r="E1488">
        <v>800</v>
      </c>
      <c r="F1488" t="s">
        <v>23</v>
      </c>
      <c r="G1488" t="s">
        <v>797</v>
      </c>
      <c r="H1488">
        <v>0</v>
      </c>
      <c r="I1488">
        <v>0</v>
      </c>
      <c r="K1488">
        <v>2</v>
      </c>
      <c r="L1488" t="b">
        <v>0</v>
      </c>
      <c r="N1488" t="b">
        <v>0</v>
      </c>
      <c r="O1488" t="b">
        <v>0</v>
      </c>
      <c r="T1488" t="s">
        <v>395</v>
      </c>
    </row>
    <row r="1489" spans="1:20" hidden="1" x14ac:dyDescent="0.25">
      <c r="A1489">
        <v>184397</v>
      </c>
      <c r="B1489" t="s">
        <v>806</v>
      </c>
      <c r="C1489" t="s">
        <v>391</v>
      </c>
      <c r="D1489" t="s">
        <v>498</v>
      </c>
      <c r="E1489">
        <v>0</v>
      </c>
      <c r="G1489" t="s">
        <v>399</v>
      </c>
      <c r="H1489">
        <v>0</v>
      </c>
      <c r="I1489">
        <v>0</v>
      </c>
      <c r="K1489">
        <v>1</v>
      </c>
      <c r="L1489" t="b">
        <v>0</v>
      </c>
      <c r="N1489" t="b">
        <v>0</v>
      </c>
      <c r="O1489" t="b">
        <v>0</v>
      </c>
      <c r="T1489" t="s">
        <v>395</v>
      </c>
    </row>
    <row r="1490" spans="1:20" hidden="1" x14ac:dyDescent="0.25">
      <c r="A1490">
        <v>184398</v>
      </c>
      <c r="B1490" t="s">
        <v>806</v>
      </c>
      <c r="C1490" t="s">
        <v>391</v>
      </c>
      <c r="D1490" t="s">
        <v>500</v>
      </c>
      <c r="E1490">
        <v>70</v>
      </c>
      <c r="F1490" t="s">
        <v>23</v>
      </c>
      <c r="G1490" t="s">
        <v>501</v>
      </c>
      <c r="H1490">
        <v>0</v>
      </c>
      <c r="I1490">
        <v>0</v>
      </c>
      <c r="K1490">
        <v>1</v>
      </c>
      <c r="L1490" t="b">
        <v>0</v>
      </c>
      <c r="N1490" t="b">
        <v>0</v>
      </c>
      <c r="O1490" t="b">
        <v>0</v>
      </c>
      <c r="T1490" t="s">
        <v>395</v>
      </c>
    </row>
    <row r="1491" spans="1:20" hidden="1" x14ac:dyDescent="0.25">
      <c r="A1491">
        <v>184399</v>
      </c>
      <c r="B1491" t="s">
        <v>806</v>
      </c>
      <c r="C1491" t="s">
        <v>391</v>
      </c>
      <c r="D1491" t="s">
        <v>502</v>
      </c>
      <c r="E1491">
        <v>0</v>
      </c>
      <c r="G1491" t="s">
        <v>798</v>
      </c>
      <c r="H1491">
        <v>0</v>
      </c>
      <c r="I1491">
        <v>0</v>
      </c>
      <c r="K1491">
        <v>1</v>
      </c>
      <c r="L1491" t="b">
        <v>0</v>
      </c>
      <c r="N1491" t="b">
        <v>0</v>
      </c>
      <c r="O1491" t="b">
        <v>0</v>
      </c>
      <c r="T1491" t="s">
        <v>395</v>
      </c>
    </row>
    <row r="1492" spans="1:20" hidden="1" x14ac:dyDescent="0.25">
      <c r="A1492">
        <v>184400</v>
      </c>
      <c r="B1492" t="s">
        <v>806</v>
      </c>
      <c r="C1492" t="s">
        <v>391</v>
      </c>
      <c r="D1492" t="s">
        <v>505</v>
      </c>
      <c r="E1492">
        <v>70</v>
      </c>
      <c r="F1492" t="s">
        <v>23</v>
      </c>
      <c r="G1492" t="s">
        <v>799</v>
      </c>
      <c r="H1492">
        <v>0</v>
      </c>
      <c r="I1492">
        <v>0</v>
      </c>
      <c r="K1492">
        <v>1</v>
      </c>
      <c r="L1492" t="b">
        <v>0</v>
      </c>
      <c r="N1492" t="b">
        <v>0</v>
      </c>
      <c r="O1492" t="b">
        <v>0</v>
      </c>
      <c r="T1492" t="s">
        <v>395</v>
      </c>
    </row>
    <row r="1493" spans="1:20" hidden="1" x14ac:dyDescent="0.25">
      <c r="A1493">
        <v>184401</v>
      </c>
      <c r="B1493" t="s">
        <v>806</v>
      </c>
      <c r="C1493" t="s">
        <v>391</v>
      </c>
      <c r="D1493" t="s">
        <v>507</v>
      </c>
      <c r="E1493">
        <v>740</v>
      </c>
      <c r="F1493" t="s">
        <v>23</v>
      </c>
      <c r="G1493" t="s">
        <v>798</v>
      </c>
      <c r="H1493">
        <v>0</v>
      </c>
      <c r="I1493">
        <v>0</v>
      </c>
      <c r="K1493">
        <v>2</v>
      </c>
      <c r="L1493" t="b">
        <v>0</v>
      </c>
      <c r="N1493" t="b">
        <v>0</v>
      </c>
      <c r="O1493" t="b">
        <v>0</v>
      </c>
      <c r="T1493" t="s">
        <v>395</v>
      </c>
    </row>
    <row r="1494" spans="1:20" hidden="1" x14ac:dyDescent="0.25">
      <c r="A1494">
        <v>184402</v>
      </c>
      <c r="B1494" t="s">
        <v>806</v>
      </c>
      <c r="C1494" t="s">
        <v>391</v>
      </c>
      <c r="D1494" t="s">
        <v>510</v>
      </c>
      <c r="E1494">
        <v>800</v>
      </c>
      <c r="F1494" t="s">
        <v>536</v>
      </c>
      <c r="G1494" t="s">
        <v>799</v>
      </c>
      <c r="H1494">
        <v>0</v>
      </c>
      <c r="I1494">
        <v>0</v>
      </c>
      <c r="K1494">
        <v>2</v>
      </c>
      <c r="L1494" t="b">
        <v>0</v>
      </c>
      <c r="N1494" t="b">
        <v>0</v>
      </c>
      <c r="O1494" t="b">
        <v>0</v>
      </c>
      <c r="T1494" t="s">
        <v>395</v>
      </c>
    </row>
    <row r="1495" spans="1:20" hidden="1" x14ac:dyDescent="0.25">
      <c r="A1495">
        <v>184403</v>
      </c>
      <c r="B1495" t="s">
        <v>806</v>
      </c>
      <c r="C1495" t="s">
        <v>391</v>
      </c>
      <c r="D1495" t="s">
        <v>800</v>
      </c>
      <c r="E1495">
        <v>0</v>
      </c>
      <c r="G1495" t="s">
        <v>749</v>
      </c>
      <c r="H1495">
        <v>0</v>
      </c>
      <c r="I1495">
        <v>0</v>
      </c>
      <c r="K1495">
        <v>1</v>
      </c>
      <c r="L1495" t="b">
        <v>0</v>
      </c>
      <c r="N1495" t="b">
        <v>0</v>
      </c>
      <c r="O1495" t="b">
        <v>0</v>
      </c>
      <c r="T1495" t="s">
        <v>395</v>
      </c>
    </row>
    <row r="1496" spans="1:20" hidden="1" x14ac:dyDescent="0.25">
      <c r="A1496">
        <v>184404</v>
      </c>
      <c r="B1496" t="s">
        <v>806</v>
      </c>
      <c r="C1496" t="s">
        <v>391</v>
      </c>
      <c r="D1496" t="s">
        <v>801</v>
      </c>
      <c r="E1496">
        <v>70</v>
      </c>
      <c r="F1496" t="s">
        <v>23</v>
      </c>
      <c r="G1496" t="s">
        <v>752</v>
      </c>
      <c r="H1496">
        <v>0</v>
      </c>
      <c r="I1496">
        <v>0</v>
      </c>
      <c r="K1496">
        <v>1</v>
      </c>
      <c r="L1496" t="b">
        <v>0</v>
      </c>
      <c r="N1496" t="b">
        <v>0</v>
      </c>
      <c r="O1496" t="b">
        <v>0</v>
      </c>
      <c r="T1496" t="s">
        <v>395</v>
      </c>
    </row>
    <row r="1497" spans="1:20" hidden="1" x14ac:dyDescent="0.25">
      <c r="A1497">
        <v>184405</v>
      </c>
      <c r="B1497" t="s">
        <v>806</v>
      </c>
      <c r="C1497" t="s">
        <v>391</v>
      </c>
      <c r="D1497" t="s">
        <v>802</v>
      </c>
      <c r="E1497">
        <v>740</v>
      </c>
      <c r="F1497" t="s">
        <v>23</v>
      </c>
      <c r="G1497" t="s">
        <v>675</v>
      </c>
      <c r="H1497">
        <v>0</v>
      </c>
      <c r="I1497">
        <v>0</v>
      </c>
      <c r="K1497">
        <v>2</v>
      </c>
      <c r="L1497" t="b">
        <v>0</v>
      </c>
      <c r="N1497" t="b">
        <v>0</v>
      </c>
      <c r="O1497" t="b">
        <v>0</v>
      </c>
      <c r="T1497" t="s">
        <v>395</v>
      </c>
    </row>
    <row r="1498" spans="1:20" hidden="1" x14ac:dyDescent="0.25">
      <c r="A1498">
        <v>184406</v>
      </c>
      <c r="B1498" t="s">
        <v>806</v>
      </c>
      <c r="C1498" t="s">
        <v>391</v>
      </c>
      <c r="D1498" t="s">
        <v>803</v>
      </c>
      <c r="E1498">
        <v>800</v>
      </c>
      <c r="F1498" t="s">
        <v>23</v>
      </c>
      <c r="G1498" t="s">
        <v>678</v>
      </c>
      <c r="H1498">
        <v>0</v>
      </c>
      <c r="I1498">
        <v>0</v>
      </c>
      <c r="K1498">
        <v>2</v>
      </c>
      <c r="L1498" t="b">
        <v>0</v>
      </c>
      <c r="N1498" t="b">
        <v>0</v>
      </c>
      <c r="O1498" t="b">
        <v>0</v>
      </c>
      <c r="T1498" t="s">
        <v>395</v>
      </c>
    </row>
    <row r="1499" spans="1:20" hidden="1" x14ac:dyDescent="0.25">
      <c r="A1499">
        <v>184407</v>
      </c>
      <c r="B1499" t="s">
        <v>806</v>
      </c>
      <c r="C1499" t="s">
        <v>391</v>
      </c>
      <c r="D1499" t="s">
        <v>551</v>
      </c>
      <c r="E1499">
        <v>740</v>
      </c>
      <c r="F1499" t="s">
        <v>23</v>
      </c>
      <c r="G1499" t="s">
        <v>607</v>
      </c>
      <c r="H1499">
        <v>0</v>
      </c>
      <c r="I1499">
        <v>0</v>
      </c>
      <c r="K1499">
        <v>2</v>
      </c>
      <c r="L1499" t="b">
        <v>0</v>
      </c>
      <c r="N1499" t="b">
        <v>0</v>
      </c>
      <c r="O1499" t="b">
        <v>0</v>
      </c>
      <c r="T1499" t="s">
        <v>395</v>
      </c>
    </row>
    <row r="1500" spans="1:20" hidden="1" x14ac:dyDescent="0.25">
      <c r="A1500">
        <v>184408</v>
      </c>
      <c r="B1500" t="s">
        <v>806</v>
      </c>
      <c r="C1500" t="s">
        <v>391</v>
      </c>
      <c r="D1500" t="s">
        <v>553</v>
      </c>
      <c r="E1500">
        <v>800</v>
      </c>
      <c r="F1500" t="s">
        <v>23</v>
      </c>
      <c r="G1500" t="s">
        <v>554</v>
      </c>
      <c r="H1500">
        <v>0</v>
      </c>
      <c r="I1500">
        <v>0</v>
      </c>
      <c r="K1500">
        <v>2</v>
      </c>
      <c r="L1500" t="b">
        <v>0</v>
      </c>
      <c r="N1500" t="b">
        <v>0</v>
      </c>
      <c r="O1500" t="b">
        <v>0</v>
      </c>
      <c r="T1500" t="s">
        <v>395</v>
      </c>
    </row>
    <row r="1501" spans="1:20" hidden="1" x14ac:dyDescent="0.25">
      <c r="A1501">
        <v>184409</v>
      </c>
      <c r="B1501" t="s">
        <v>806</v>
      </c>
      <c r="C1501" t="s">
        <v>391</v>
      </c>
      <c r="D1501" t="s">
        <v>804</v>
      </c>
      <c r="E1501">
        <v>740</v>
      </c>
      <c r="F1501" t="s">
        <v>23</v>
      </c>
      <c r="G1501" t="s">
        <v>687</v>
      </c>
      <c r="H1501">
        <v>0</v>
      </c>
      <c r="I1501">
        <v>0</v>
      </c>
      <c r="K1501">
        <v>2</v>
      </c>
      <c r="L1501" t="b">
        <v>0</v>
      </c>
      <c r="N1501" t="b">
        <v>0</v>
      </c>
      <c r="O1501" t="b">
        <v>0</v>
      </c>
      <c r="T1501" t="s">
        <v>395</v>
      </c>
    </row>
    <row r="1502" spans="1:20" hidden="1" x14ac:dyDescent="0.25">
      <c r="A1502">
        <v>184410</v>
      </c>
      <c r="B1502" t="s">
        <v>806</v>
      </c>
      <c r="C1502" t="s">
        <v>391</v>
      </c>
      <c r="D1502" t="s">
        <v>805</v>
      </c>
      <c r="E1502">
        <v>800</v>
      </c>
      <c r="F1502" t="s">
        <v>23</v>
      </c>
      <c r="G1502" t="s">
        <v>690</v>
      </c>
      <c r="H1502">
        <v>0</v>
      </c>
      <c r="I1502">
        <v>0</v>
      </c>
      <c r="K1502">
        <v>2</v>
      </c>
      <c r="L1502" t="b">
        <v>0</v>
      </c>
      <c r="N1502" t="b">
        <v>0</v>
      </c>
      <c r="O1502" t="b">
        <v>0</v>
      </c>
      <c r="T1502" t="s">
        <v>395</v>
      </c>
    </row>
    <row r="1503" spans="1:20" hidden="1" x14ac:dyDescent="0.25">
      <c r="A1503">
        <v>184411</v>
      </c>
      <c r="B1503" t="s">
        <v>806</v>
      </c>
      <c r="C1503" t="s">
        <v>391</v>
      </c>
      <c r="D1503" t="s">
        <v>609</v>
      </c>
      <c r="E1503">
        <v>740</v>
      </c>
      <c r="F1503" t="s">
        <v>23</v>
      </c>
      <c r="G1503" t="s">
        <v>610</v>
      </c>
      <c r="H1503">
        <v>0</v>
      </c>
      <c r="I1503">
        <v>0</v>
      </c>
      <c r="K1503">
        <v>2</v>
      </c>
      <c r="L1503" t="b">
        <v>0</v>
      </c>
      <c r="N1503" t="b">
        <v>0</v>
      </c>
      <c r="O1503" t="b">
        <v>0</v>
      </c>
      <c r="T1503" t="s">
        <v>395</v>
      </c>
    </row>
    <row r="1504" spans="1:20" hidden="1" x14ac:dyDescent="0.25">
      <c r="A1504">
        <v>184412</v>
      </c>
      <c r="B1504" t="s">
        <v>806</v>
      </c>
      <c r="C1504" t="s">
        <v>391</v>
      </c>
      <c r="D1504" t="s">
        <v>612</v>
      </c>
      <c r="E1504">
        <v>800</v>
      </c>
      <c r="F1504" t="s">
        <v>23</v>
      </c>
      <c r="G1504" t="s">
        <v>613</v>
      </c>
      <c r="H1504">
        <v>0</v>
      </c>
      <c r="I1504">
        <v>0</v>
      </c>
      <c r="K1504">
        <v>2</v>
      </c>
      <c r="L1504" t="b">
        <v>0</v>
      </c>
      <c r="N1504" t="b">
        <v>0</v>
      </c>
      <c r="O1504" t="b">
        <v>0</v>
      </c>
      <c r="T1504" t="s">
        <v>395</v>
      </c>
    </row>
    <row r="1505" spans="1:20" hidden="1" x14ac:dyDescent="0.25">
      <c r="A1505">
        <v>184413</v>
      </c>
      <c r="B1505" t="s">
        <v>806</v>
      </c>
      <c r="C1505" t="s">
        <v>391</v>
      </c>
      <c r="D1505" t="s">
        <v>565</v>
      </c>
      <c r="E1505">
        <v>0</v>
      </c>
      <c r="G1505" t="s">
        <v>403</v>
      </c>
      <c r="H1505">
        <v>0</v>
      </c>
      <c r="I1505">
        <v>0</v>
      </c>
      <c r="K1505">
        <v>1</v>
      </c>
      <c r="L1505" t="b">
        <v>0</v>
      </c>
      <c r="N1505" t="b">
        <v>0</v>
      </c>
      <c r="O1505" t="b">
        <v>0</v>
      </c>
      <c r="T1505" t="s">
        <v>395</v>
      </c>
    </row>
    <row r="1506" spans="1:20" hidden="1" x14ac:dyDescent="0.25">
      <c r="A1506">
        <v>184414</v>
      </c>
      <c r="B1506" t="s">
        <v>806</v>
      </c>
      <c r="C1506" t="s">
        <v>391</v>
      </c>
      <c r="D1506" t="s">
        <v>567</v>
      </c>
      <c r="E1506">
        <v>70</v>
      </c>
      <c r="F1506" t="s">
        <v>23</v>
      </c>
      <c r="G1506" t="s">
        <v>568</v>
      </c>
      <c r="H1506">
        <v>0</v>
      </c>
      <c r="I1506">
        <v>0</v>
      </c>
      <c r="K1506">
        <v>1</v>
      </c>
      <c r="L1506" t="b">
        <v>0</v>
      </c>
      <c r="N1506" t="b">
        <v>0</v>
      </c>
      <c r="O1506" t="b">
        <v>0</v>
      </c>
      <c r="T1506" t="s">
        <v>395</v>
      </c>
    </row>
    <row r="1507" spans="1:20" hidden="1" x14ac:dyDescent="0.25">
      <c r="A1507">
        <v>184415</v>
      </c>
      <c r="B1507" t="s">
        <v>806</v>
      </c>
      <c r="C1507" t="s">
        <v>391</v>
      </c>
      <c r="D1507" t="s">
        <v>560</v>
      </c>
      <c r="E1507">
        <v>0</v>
      </c>
      <c r="G1507" t="s">
        <v>561</v>
      </c>
      <c r="H1507">
        <v>0</v>
      </c>
      <c r="I1507">
        <v>0</v>
      </c>
      <c r="K1507">
        <v>1</v>
      </c>
      <c r="L1507" t="b">
        <v>0</v>
      </c>
      <c r="N1507" t="b">
        <v>0</v>
      </c>
      <c r="O1507" t="b">
        <v>0</v>
      </c>
      <c r="T1507" t="s">
        <v>395</v>
      </c>
    </row>
    <row r="1508" spans="1:20" hidden="1" x14ac:dyDescent="0.25">
      <c r="A1508">
        <v>184416</v>
      </c>
      <c r="B1508" t="s">
        <v>806</v>
      </c>
      <c r="C1508" t="s">
        <v>391</v>
      </c>
      <c r="D1508" t="s">
        <v>563</v>
      </c>
      <c r="E1508">
        <v>70</v>
      </c>
      <c r="F1508" t="s">
        <v>23</v>
      </c>
      <c r="G1508" t="s">
        <v>564</v>
      </c>
      <c r="H1508">
        <v>0</v>
      </c>
      <c r="I1508">
        <v>0</v>
      </c>
      <c r="K1508">
        <v>1</v>
      </c>
      <c r="L1508" t="b">
        <v>0</v>
      </c>
      <c r="N1508" t="b">
        <v>0</v>
      </c>
      <c r="O1508" t="b">
        <v>0</v>
      </c>
      <c r="T1508" t="s">
        <v>395</v>
      </c>
    </row>
    <row r="1509" spans="1:20" hidden="1" x14ac:dyDescent="0.25">
      <c r="A1509">
        <v>184417</v>
      </c>
      <c r="B1509" t="s">
        <v>806</v>
      </c>
      <c r="C1509" t="s">
        <v>391</v>
      </c>
      <c r="D1509" t="s">
        <v>616</v>
      </c>
      <c r="E1509">
        <v>0</v>
      </c>
      <c r="G1509" t="s">
        <v>617</v>
      </c>
      <c r="H1509">
        <v>0</v>
      </c>
      <c r="I1509">
        <v>0</v>
      </c>
      <c r="K1509">
        <v>1</v>
      </c>
      <c r="L1509" t="b">
        <v>0</v>
      </c>
      <c r="N1509" t="b">
        <v>0</v>
      </c>
      <c r="O1509" t="b">
        <v>0</v>
      </c>
      <c r="T1509" t="s">
        <v>395</v>
      </c>
    </row>
    <row r="1510" spans="1:20" hidden="1" x14ac:dyDescent="0.25">
      <c r="A1510">
        <v>184418</v>
      </c>
      <c r="B1510" t="s">
        <v>806</v>
      </c>
      <c r="C1510" t="s">
        <v>391</v>
      </c>
      <c r="D1510" t="s">
        <v>619</v>
      </c>
      <c r="E1510">
        <v>70</v>
      </c>
      <c r="F1510" t="s">
        <v>23</v>
      </c>
      <c r="G1510" t="s">
        <v>620</v>
      </c>
      <c r="H1510">
        <v>0</v>
      </c>
      <c r="I1510">
        <v>0</v>
      </c>
      <c r="K1510">
        <v>1</v>
      </c>
      <c r="L1510" t="b">
        <v>0</v>
      </c>
      <c r="N1510" t="b">
        <v>0</v>
      </c>
      <c r="O1510" t="b">
        <v>0</v>
      </c>
      <c r="T1510" t="s">
        <v>395</v>
      </c>
    </row>
    <row r="1511" spans="1:20" hidden="1" x14ac:dyDescent="0.25">
      <c r="A1511">
        <v>210944</v>
      </c>
      <c r="B1511" t="s">
        <v>806</v>
      </c>
      <c r="C1511" t="s">
        <v>32</v>
      </c>
      <c r="D1511" t="s">
        <v>662</v>
      </c>
      <c r="E1511">
        <v>300</v>
      </c>
      <c r="F1511" t="s">
        <v>23</v>
      </c>
      <c r="H1511">
        <v>0</v>
      </c>
      <c r="I1511">
        <v>0</v>
      </c>
      <c r="K1511">
        <v>0</v>
      </c>
      <c r="L1511" t="b">
        <v>0</v>
      </c>
      <c r="N1511" t="b">
        <v>0</v>
      </c>
      <c r="O1511" t="b">
        <v>0</v>
      </c>
      <c r="T1511" t="s">
        <v>395</v>
      </c>
    </row>
    <row r="1512" spans="1:20" hidden="1" x14ac:dyDescent="0.25">
      <c r="A1512">
        <v>184636</v>
      </c>
      <c r="B1512" t="s">
        <v>807</v>
      </c>
      <c r="C1512" t="s">
        <v>391</v>
      </c>
      <c r="D1512" t="s">
        <v>700</v>
      </c>
      <c r="E1512">
        <v>730</v>
      </c>
      <c r="F1512" t="s">
        <v>23</v>
      </c>
      <c r="G1512" t="s">
        <v>701</v>
      </c>
      <c r="H1512">
        <v>0</v>
      </c>
      <c r="I1512">
        <v>0</v>
      </c>
      <c r="K1512">
        <v>2</v>
      </c>
      <c r="L1512" t="b">
        <v>0</v>
      </c>
      <c r="N1512" t="b">
        <v>0</v>
      </c>
      <c r="O1512" t="b">
        <v>0</v>
      </c>
      <c r="T1512" t="s">
        <v>395</v>
      </c>
    </row>
    <row r="1513" spans="1:20" hidden="1" x14ac:dyDescent="0.25">
      <c r="A1513">
        <v>184637</v>
      </c>
      <c r="B1513" t="s">
        <v>807</v>
      </c>
      <c r="C1513" t="s">
        <v>391</v>
      </c>
      <c r="D1513" t="s">
        <v>703</v>
      </c>
      <c r="E1513">
        <v>800</v>
      </c>
      <c r="F1513" t="s">
        <v>23</v>
      </c>
      <c r="G1513" t="s">
        <v>704</v>
      </c>
      <c r="H1513">
        <v>0</v>
      </c>
      <c r="I1513">
        <v>0</v>
      </c>
      <c r="K1513">
        <v>2</v>
      </c>
      <c r="L1513" t="b">
        <v>0</v>
      </c>
      <c r="N1513" t="b">
        <v>0</v>
      </c>
      <c r="O1513" t="b">
        <v>0</v>
      </c>
      <c r="T1513" t="s">
        <v>395</v>
      </c>
    </row>
    <row r="1514" spans="1:20" hidden="1" x14ac:dyDescent="0.25">
      <c r="A1514">
        <v>184638</v>
      </c>
      <c r="B1514" t="s">
        <v>807</v>
      </c>
      <c r="C1514" t="s">
        <v>391</v>
      </c>
      <c r="D1514" t="s">
        <v>794</v>
      </c>
      <c r="E1514">
        <v>730</v>
      </c>
      <c r="F1514" t="s">
        <v>23</v>
      </c>
      <c r="G1514" t="s">
        <v>795</v>
      </c>
      <c r="H1514">
        <v>0</v>
      </c>
      <c r="I1514">
        <v>0</v>
      </c>
      <c r="K1514">
        <v>2</v>
      </c>
      <c r="L1514" t="b">
        <v>0</v>
      </c>
      <c r="N1514" t="b">
        <v>0</v>
      </c>
      <c r="O1514" t="b">
        <v>0</v>
      </c>
      <c r="T1514" t="s">
        <v>395</v>
      </c>
    </row>
    <row r="1515" spans="1:20" hidden="1" x14ac:dyDescent="0.25">
      <c r="A1515">
        <v>184639</v>
      </c>
      <c r="B1515" t="s">
        <v>807</v>
      </c>
      <c r="C1515" t="s">
        <v>391</v>
      </c>
      <c r="D1515" t="s">
        <v>796</v>
      </c>
      <c r="E1515">
        <v>800</v>
      </c>
      <c r="F1515" t="s">
        <v>23</v>
      </c>
      <c r="G1515" t="s">
        <v>797</v>
      </c>
      <c r="H1515">
        <v>0</v>
      </c>
      <c r="I1515">
        <v>0</v>
      </c>
      <c r="K1515">
        <v>2</v>
      </c>
      <c r="L1515" t="b">
        <v>0</v>
      </c>
      <c r="N1515" t="b">
        <v>0</v>
      </c>
      <c r="O1515" t="b">
        <v>0</v>
      </c>
      <c r="T1515" t="s">
        <v>395</v>
      </c>
    </row>
    <row r="1516" spans="1:20" hidden="1" x14ac:dyDescent="0.25">
      <c r="A1516">
        <v>184640</v>
      </c>
      <c r="B1516" t="s">
        <v>807</v>
      </c>
      <c r="C1516" t="s">
        <v>391</v>
      </c>
      <c r="D1516" t="s">
        <v>498</v>
      </c>
      <c r="E1516">
        <v>0</v>
      </c>
      <c r="G1516" t="s">
        <v>399</v>
      </c>
      <c r="H1516">
        <v>0</v>
      </c>
      <c r="I1516">
        <v>0</v>
      </c>
      <c r="K1516">
        <v>1</v>
      </c>
      <c r="L1516" t="b">
        <v>0</v>
      </c>
      <c r="N1516" t="b">
        <v>0</v>
      </c>
      <c r="O1516" t="b">
        <v>0</v>
      </c>
      <c r="T1516" t="s">
        <v>395</v>
      </c>
    </row>
    <row r="1517" spans="1:20" hidden="1" x14ac:dyDescent="0.25">
      <c r="A1517">
        <v>184641</v>
      </c>
      <c r="B1517" t="s">
        <v>807</v>
      </c>
      <c r="C1517" t="s">
        <v>391</v>
      </c>
      <c r="D1517" t="s">
        <v>500</v>
      </c>
      <c r="E1517">
        <v>70</v>
      </c>
      <c r="F1517" t="s">
        <v>23</v>
      </c>
      <c r="G1517" t="s">
        <v>501</v>
      </c>
      <c r="H1517">
        <v>0</v>
      </c>
      <c r="I1517">
        <v>0</v>
      </c>
      <c r="K1517">
        <v>1</v>
      </c>
      <c r="L1517" t="b">
        <v>0</v>
      </c>
      <c r="N1517" t="b">
        <v>0</v>
      </c>
      <c r="O1517" t="b">
        <v>0</v>
      </c>
      <c r="T1517" t="s">
        <v>395</v>
      </c>
    </row>
    <row r="1518" spans="1:20" hidden="1" x14ac:dyDescent="0.25">
      <c r="A1518">
        <v>184642</v>
      </c>
      <c r="B1518" t="s">
        <v>807</v>
      </c>
      <c r="C1518" t="s">
        <v>391</v>
      </c>
      <c r="D1518" t="s">
        <v>502</v>
      </c>
      <c r="E1518">
        <v>0</v>
      </c>
      <c r="G1518" t="s">
        <v>798</v>
      </c>
      <c r="H1518">
        <v>0</v>
      </c>
      <c r="I1518">
        <v>0</v>
      </c>
      <c r="K1518">
        <v>1</v>
      </c>
      <c r="L1518" t="b">
        <v>0</v>
      </c>
      <c r="N1518" t="b">
        <v>0</v>
      </c>
      <c r="O1518" t="b">
        <v>0</v>
      </c>
      <c r="T1518" t="s">
        <v>395</v>
      </c>
    </row>
    <row r="1519" spans="1:20" hidden="1" x14ac:dyDescent="0.25">
      <c r="A1519">
        <v>184643</v>
      </c>
      <c r="B1519" t="s">
        <v>807</v>
      </c>
      <c r="C1519" t="s">
        <v>391</v>
      </c>
      <c r="D1519" t="s">
        <v>505</v>
      </c>
      <c r="E1519">
        <v>70</v>
      </c>
      <c r="F1519" t="s">
        <v>23</v>
      </c>
      <c r="G1519" t="s">
        <v>799</v>
      </c>
      <c r="H1519">
        <v>0</v>
      </c>
      <c r="I1519">
        <v>0</v>
      </c>
      <c r="K1519">
        <v>1</v>
      </c>
      <c r="L1519" t="b">
        <v>0</v>
      </c>
      <c r="N1519" t="b">
        <v>0</v>
      </c>
      <c r="O1519" t="b">
        <v>0</v>
      </c>
      <c r="T1519" t="s">
        <v>395</v>
      </c>
    </row>
    <row r="1520" spans="1:20" hidden="1" x14ac:dyDescent="0.25">
      <c r="A1520">
        <v>184644</v>
      </c>
      <c r="B1520" t="s">
        <v>807</v>
      </c>
      <c r="C1520" t="s">
        <v>391</v>
      </c>
      <c r="D1520" t="s">
        <v>507</v>
      </c>
      <c r="E1520">
        <v>730</v>
      </c>
      <c r="F1520" t="s">
        <v>23</v>
      </c>
      <c r="G1520" t="s">
        <v>798</v>
      </c>
      <c r="H1520">
        <v>0</v>
      </c>
      <c r="I1520">
        <v>0</v>
      </c>
      <c r="K1520">
        <v>2</v>
      </c>
      <c r="L1520" t="b">
        <v>0</v>
      </c>
      <c r="N1520" t="b">
        <v>0</v>
      </c>
      <c r="O1520" t="b">
        <v>0</v>
      </c>
      <c r="T1520" t="s">
        <v>395</v>
      </c>
    </row>
    <row r="1521" spans="1:20" hidden="1" x14ac:dyDescent="0.25">
      <c r="A1521">
        <v>184645</v>
      </c>
      <c r="B1521" t="s">
        <v>807</v>
      </c>
      <c r="C1521" t="s">
        <v>391</v>
      </c>
      <c r="D1521" t="s">
        <v>510</v>
      </c>
      <c r="E1521">
        <v>800</v>
      </c>
      <c r="F1521" t="s">
        <v>536</v>
      </c>
      <c r="G1521" t="s">
        <v>799</v>
      </c>
      <c r="H1521">
        <v>0</v>
      </c>
      <c r="I1521">
        <v>0</v>
      </c>
      <c r="K1521">
        <v>2</v>
      </c>
      <c r="L1521" t="b">
        <v>0</v>
      </c>
      <c r="N1521" t="b">
        <v>0</v>
      </c>
      <c r="O1521" t="b">
        <v>0</v>
      </c>
      <c r="T1521" t="s">
        <v>395</v>
      </c>
    </row>
    <row r="1522" spans="1:20" hidden="1" x14ac:dyDescent="0.25">
      <c r="A1522">
        <v>184646</v>
      </c>
      <c r="B1522" t="s">
        <v>807</v>
      </c>
      <c r="C1522" t="s">
        <v>391</v>
      </c>
      <c r="D1522" t="s">
        <v>800</v>
      </c>
      <c r="E1522">
        <v>0</v>
      </c>
      <c r="G1522" t="s">
        <v>749</v>
      </c>
      <c r="H1522">
        <v>0</v>
      </c>
      <c r="I1522">
        <v>0</v>
      </c>
      <c r="K1522">
        <v>1</v>
      </c>
      <c r="L1522" t="b">
        <v>0</v>
      </c>
      <c r="N1522" t="b">
        <v>0</v>
      </c>
      <c r="O1522" t="b">
        <v>0</v>
      </c>
      <c r="T1522" t="s">
        <v>395</v>
      </c>
    </row>
    <row r="1523" spans="1:20" hidden="1" x14ac:dyDescent="0.25">
      <c r="A1523">
        <v>184647</v>
      </c>
      <c r="B1523" t="s">
        <v>807</v>
      </c>
      <c r="C1523" t="s">
        <v>391</v>
      </c>
      <c r="D1523" t="s">
        <v>801</v>
      </c>
      <c r="E1523">
        <v>70</v>
      </c>
      <c r="F1523" t="s">
        <v>23</v>
      </c>
      <c r="G1523" t="s">
        <v>752</v>
      </c>
      <c r="H1523">
        <v>0</v>
      </c>
      <c r="I1523">
        <v>0</v>
      </c>
      <c r="K1523">
        <v>1</v>
      </c>
      <c r="L1523" t="b">
        <v>0</v>
      </c>
      <c r="N1523" t="b">
        <v>0</v>
      </c>
      <c r="O1523" t="b">
        <v>0</v>
      </c>
      <c r="T1523" t="s">
        <v>395</v>
      </c>
    </row>
    <row r="1524" spans="1:20" hidden="1" x14ac:dyDescent="0.25">
      <c r="A1524">
        <v>184648</v>
      </c>
      <c r="B1524" t="s">
        <v>807</v>
      </c>
      <c r="C1524" t="s">
        <v>391</v>
      </c>
      <c r="D1524" t="s">
        <v>802</v>
      </c>
      <c r="E1524">
        <v>730</v>
      </c>
      <c r="F1524" t="s">
        <v>23</v>
      </c>
      <c r="G1524" t="s">
        <v>675</v>
      </c>
      <c r="H1524">
        <v>0</v>
      </c>
      <c r="I1524">
        <v>0</v>
      </c>
      <c r="K1524">
        <v>2</v>
      </c>
      <c r="L1524" t="b">
        <v>0</v>
      </c>
      <c r="N1524" t="b">
        <v>0</v>
      </c>
      <c r="O1524" t="b">
        <v>0</v>
      </c>
      <c r="T1524" t="s">
        <v>395</v>
      </c>
    </row>
    <row r="1525" spans="1:20" hidden="1" x14ac:dyDescent="0.25">
      <c r="A1525">
        <v>184649</v>
      </c>
      <c r="B1525" t="s">
        <v>807</v>
      </c>
      <c r="C1525" t="s">
        <v>391</v>
      </c>
      <c r="D1525" t="s">
        <v>803</v>
      </c>
      <c r="E1525">
        <v>800</v>
      </c>
      <c r="F1525" t="s">
        <v>23</v>
      </c>
      <c r="G1525" t="s">
        <v>678</v>
      </c>
      <c r="H1525">
        <v>0</v>
      </c>
      <c r="I1525">
        <v>0</v>
      </c>
      <c r="K1525">
        <v>2</v>
      </c>
      <c r="L1525" t="b">
        <v>0</v>
      </c>
      <c r="N1525" t="b">
        <v>0</v>
      </c>
      <c r="O1525" t="b">
        <v>0</v>
      </c>
      <c r="T1525" t="s">
        <v>395</v>
      </c>
    </row>
    <row r="1526" spans="1:20" hidden="1" x14ac:dyDescent="0.25">
      <c r="A1526">
        <v>184650</v>
      </c>
      <c r="B1526" t="s">
        <v>807</v>
      </c>
      <c r="C1526" t="s">
        <v>391</v>
      </c>
      <c r="D1526" t="s">
        <v>551</v>
      </c>
      <c r="E1526">
        <v>730</v>
      </c>
      <c r="F1526" t="s">
        <v>23</v>
      </c>
      <c r="G1526" t="s">
        <v>607</v>
      </c>
      <c r="H1526">
        <v>0</v>
      </c>
      <c r="I1526">
        <v>0</v>
      </c>
      <c r="K1526">
        <v>2</v>
      </c>
      <c r="L1526" t="b">
        <v>0</v>
      </c>
      <c r="N1526" t="b">
        <v>0</v>
      </c>
      <c r="O1526" t="b">
        <v>0</v>
      </c>
      <c r="T1526" t="s">
        <v>395</v>
      </c>
    </row>
    <row r="1527" spans="1:20" hidden="1" x14ac:dyDescent="0.25">
      <c r="A1527">
        <v>184651</v>
      </c>
      <c r="B1527" t="s">
        <v>807</v>
      </c>
      <c r="C1527" t="s">
        <v>391</v>
      </c>
      <c r="D1527" t="s">
        <v>553</v>
      </c>
      <c r="E1527">
        <v>800</v>
      </c>
      <c r="F1527" t="s">
        <v>23</v>
      </c>
      <c r="G1527" t="s">
        <v>554</v>
      </c>
      <c r="H1527">
        <v>0</v>
      </c>
      <c r="I1527">
        <v>0</v>
      </c>
      <c r="K1527">
        <v>2</v>
      </c>
      <c r="L1527" t="b">
        <v>0</v>
      </c>
      <c r="N1527" t="b">
        <v>0</v>
      </c>
      <c r="O1527" t="b">
        <v>0</v>
      </c>
      <c r="T1527" t="s">
        <v>395</v>
      </c>
    </row>
    <row r="1528" spans="1:20" hidden="1" x14ac:dyDescent="0.25">
      <c r="A1528">
        <v>184652</v>
      </c>
      <c r="B1528" t="s">
        <v>807</v>
      </c>
      <c r="C1528" t="s">
        <v>391</v>
      </c>
      <c r="D1528" t="s">
        <v>804</v>
      </c>
      <c r="E1528">
        <v>730</v>
      </c>
      <c r="F1528" t="s">
        <v>23</v>
      </c>
      <c r="G1528" t="s">
        <v>687</v>
      </c>
      <c r="H1528">
        <v>0</v>
      </c>
      <c r="I1528">
        <v>0</v>
      </c>
      <c r="K1528">
        <v>2</v>
      </c>
      <c r="L1528" t="b">
        <v>0</v>
      </c>
      <c r="N1528" t="b">
        <v>0</v>
      </c>
      <c r="O1528" t="b">
        <v>0</v>
      </c>
      <c r="T1528" t="s">
        <v>395</v>
      </c>
    </row>
    <row r="1529" spans="1:20" hidden="1" x14ac:dyDescent="0.25">
      <c r="A1529">
        <v>184653</v>
      </c>
      <c r="B1529" t="s">
        <v>807</v>
      </c>
      <c r="C1529" t="s">
        <v>391</v>
      </c>
      <c r="D1529" t="s">
        <v>805</v>
      </c>
      <c r="E1529">
        <v>800</v>
      </c>
      <c r="F1529" t="s">
        <v>23</v>
      </c>
      <c r="G1529" t="s">
        <v>690</v>
      </c>
      <c r="H1529">
        <v>0</v>
      </c>
      <c r="I1529">
        <v>0</v>
      </c>
      <c r="K1529">
        <v>2</v>
      </c>
      <c r="L1529" t="b">
        <v>0</v>
      </c>
      <c r="N1529" t="b">
        <v>0</v>
      </c>
      <c r="O1529" t="b">
        <v>0</v>
      </c>
      <c r="T1529" t="s">
        <v>395</v>
      </c>
    </row>
    <row r="1530" spans="1:20" hidden="1" x14ac:dyDescent="0.25">
      <c r="A1530">
        <v>184654</v>
      </c>
      <c r="B1530" t="s">
        <v>807</v>
      </c>
      <c r="C1530" t="s">
        <v>391</v>
      </c>
      <c r="D1530" t="s">
        <v>609</v>
      </c>
      <c r="E1530">
        <v>730</v>
      </c>
      <c r="F1530" t="s">
        <v>23</v>
      </c>
      <c r="G1530" t="s">
        <v>610</v>
      </c>
      <c r="H1530">
        <v>0</v>
      </c>
      <c r="I1530">
        <v>0</v>
      </c>
      <c r="K1530">
        <v>2</v>
      </c>
      <c r="L1530" t="b">
        <v>0</v>
      </c>
      <c r="N1530" t="b">
        <v>0</v>
      </c>
      <c r="O1530" t="b">
        <v>0</v>
      </c>
      <c r="T1530" t="s">
        <v>395</v>
      </c>
    </row>
    <row r="1531" spans="1:20" hidden="1" x14ac:dyDescent="0.25">
      <c r="A1531">
        <v>184655</v>
      </c>
      <c r="B1531" t="s">
        <v>807</v>
      </c>
      <c r="C1531" t="s">
        <v>391</v>
      </c>
      <c r="D1531" t="s">
        <v>612</v>
      </c>
      <c r="E1531">
        <v>800</v>
      </c>
      <c r="F1531" t="s">
        <v>23</v>
      </c>
      <c r="G1531" t="s">
        <v>613</v>
      </c>
      <c r="H1531">
        <v>0</v>
      </c>
      <c r="I1531">
        <v>0</v>
      </c>
      <c r="K1531">
        <v>2</v>
      </c>
      <c r="L1531" t="b">
        <v>0</v>
      </c>
      <c r="N1531" t="b">
        <v>0</v>
      </c>
      <c r="O1531" t="b">
        <v>0</v>
      </c>
      <c r="T1531" t="s">
        <v>395</v>
      </c>
    </row>
    <row r="1532" spans="1:20" hidden="1" x14ac:dyDescent="0.25">
      <c r="A1532">
        <v>184656</v>
      </c>
      <c r="B1532" t="s">
        <v>807</v>
      </c>
      <c r="C1532" t="s">
        <v>391</v>
      </c>
      <c r="D1532" t="s">
        <v>565</v>
      </c>
      <c r="E1532">
        <v>0</v>
      </c>
      <c r="G1532" t="s">
        <v>403</v>
      </c>
      <c r="H1532">
        <v>0</v>
      </c>
      <c r="I1532">
        <v>0</v>
      </c>
      <c r="K1532">
        <v>1</v>
      </c>
      <c r="L1532" t="b">
        <v>0</v>
      </c>
      <c r="N1532" t="b">
        <v>0</v>
      </c>
      <c r="O1532" t="b">
        <v>0</v>
      </c>
      <c r="T1532" t="s">
        <v>395</v>
      </c>
    </row>
    <row r="1533" spans="1:20" hidden="1" x14ac:dyDescent="0.25">
      <c r="A1533">
        <v>184657</v>
      </c>
      <c r="B1533" t="s">
        <v>807</v>
      </c>
      <c r="C1533" t="s">
        <v>391</v>
      </c>
      <c r="D1533" t="s">
        <v>567</v>
      </c>
      <c r="E1533">
        <v>70</v>
      </c>
      <c r="F1533" t="s">
        <v>23</v>
      </c>
      <c r="G1533" t="s">
        <v>568</v>
      </c>
      <c r="H1533">
        <v>0</v>
      </c>
      <c r="I1533">
        <v>0</v>
      </c>
      <c r="K1533">
        <v>1</v>
      </c>
      <c r="L1533" t="b">
        <v>0</v>
      </c>
      <c r="N1533" t="b">
        <v>0</v>
      </c>
      <c r="O1533" t="b">
        <v>0</v>
      </c>
      <c r="T1533" t="s">
        <v>395</v>
      </c>
    </row>
    <row r="1534" spans="1:20" hidden="1" x14ac:dyDescent="0.25">
      <c r="A1534">
        <v>184658</v>
      </c>
      <c r="B1534" t="s">
        <v>807</v>
      </c>
      <c r="C1534" t="s">
        <v>391</v>
      </c>
      <c r="D1534" t="s">
        <v>560</v>
      </c>
      <c r="E1534">
        <v>0</v>
      </c>
      <c r="G1534" t="s">
        <v>561</v>
      </c>
      <c r="H1534">
        <v>0</v>
      </c>
      <c r="I1534">
        <v>0</v>
      </c>
      <c r="K1534">
        <v>1</v>
      </c>
      <c r="L1534" t="b">
        <v>0</v>
      </c>
      <c r="N1534" t="b">
        <v>0</v>
      </c>
      <c r="O1534" t="b">
        <v>0</v>
      </c>
      <c r="T1534" t="s">
        <v>395</v>
      </c>
    </row>
    <row r="1535" spans="1:20" hidden="1" x14ac:dyDescent="0.25">
      <c r="A1535">
        <v>184659</v>
      </c>
      <c r="B1535" t="s">
        <v>807</v>
      </c>
      <c r="C1535" t="s">
        <v>391</v>
      </c>
      <c r="D1535" t="s">
        <v>563</v>
      </c>
      <c r="E1535">
        <v>70</v>
      </c>
      <c r="F1535" t="s">
        <v>23</v>
      </c>
      <c r="G1535" t="s">
        <v>564</v>
      </c>
      <c r="H1535">
        <v>0</v>
      </c>
      <c r="I1535">
        <v>0</v>
      </c>
      <c r="K1535">
        <v>1</v>
      </c>
      <c r="L1535" t="b">
        <v>0</v>
      </c>
      <c r="N1535" t="b">
        <v>0</v>
      </c>
      <c r="O1535" t="b">
        <v>0</v>
      </c>
      <c r="T1535" t="s">
        <v>395</v>
      </c>
    </row>
    <row r="1536" spans="1:20" hidden="1" x14ac:dyDescent="0.25">
      <c r="A1536">
        <v>184660</v>
      </c>
      <c r="B1536" t="s">
        <v>807</v>
      </c>
      <c r="C1536" t="s">
        <v>391</v>
      </c>
      <c r="D1536" t="s">
        <v>616</v>
      </c>
      <c r="E1536">
        <v>0</v>
      </c>
      <c r="G1536" t="s">
        <v>617</v>
      </c>
      <c r="H1536">
        <v>0</v>
      </c>
      <c r="I1536">
        <v>0</v>
      </c>
      <c r="K1536">
        <v>1</v>
      </c>
      <c r="L1536" t="b">
        <v>0</v>
      </c>
      <c r="N1536" t="b">
        <v>0</v>
      </c>
      <c r="O1536" t="b">
        <v>0</v>
      </c>
      <c r="T1536" t="s">
        <v>395</v>
      </c>
    </row>
    <row r="1537" spans="1:20" hidden="1" x14ac:dyDescent="0.25">
      <c r="A1537">
        <v>184661</v>
      </c>
      <c r="B1537" t="s">
        <v>807</v>
      </c>
      <c r="C1537" t="s">
        <v>391</v>
      </c>
      <c r="D1537" t="s">
        <v>619</v>
      </c>
      <c r="E1537">
        <v>70</v>
      </c>
      <c r="F1537" t="s">
        <v>23</v>
      </c>
      <c r="G1537" t="s">
        <v>620</v>
      </c>
      <c r="H1537">
        <v>0</v>
      </c>
      <c r="I1537">
        <v>0</v>
      </c>
      <c r="K1537">
        <v>1</v>
      </c>
      <c r="L1537" t="b">
        <v>0</v>
      </c>
      <c r="N1537" t="b">
        <v>0</v>
      </c>
      <c r="O1537" t="b">
        <v>0</v>
      </c>
      <c r="T1537" t="s">
        <v>395</v>
      </c>
    </row>
    <row r="1538" spans="1:20" hidden="1" x14ac:dyDescent="0.25">
      <c r="A1538">
        <v>210943</v>
      </c>
      <c r="B1538" t="s">
        <v>807</v>
      </c>
      <c r="C1538" t="s">
        <v>32</v>
      </c>
      <c r="D1538" t="s">
        <v>662</v>
      </c>
      <c r="E1538">
        <v>300</v>
      </c>
      <c r="F1538" t="s">
        <v>23</v>
      </c>
      <c r="H1538">
        <v>0</v>
      </c>
      <c r="I1538">
        <v>0</v>
      </c>
      <c r="K1538">
        <v>0</v>
      </c>
      <c r="L1538" t="b">
        <v>0</v>
      </c>
      <c r="N1538" t="b">
        <v>0</v>
      </c>
      <c r="O1538" t="b">
        <v>0</v>
      </c>
      <c r="T1538" t="s">
        <v>395</v>
      </c>
    </row>
    <row r="1539" spans="1:20" hidden="1" x14ac:dyDescent="0.25">
      <c r="A1539">
        <v>188025</v>
      </c>
      <c r="B1539" t="s">
        <v>808</v>
      </c>
      <c r="C1539" t="s">
        <v>47</v>
      </c>
      <c r="D1539" t="s">
        <v>809</v>
      </c>
      <c r="E1539">
        <v>0</v>
      </c>
      <c r="H1539">
        <v>0</v>
      </c>
      <c r="I1539">
        <v>0</v>
      </c>
      <c r="K1539">
        <v>0</v>
      </c>
      <c r="L1539" t="b">
        <v>0</v>
      </c>
      <c r="N1539" t="b">
        <v>0</v>
      </c>
      <c r="O1539" t="b">
        <v>0</v>
      </c>
      <c r="T1539" t="s">
        <v>314</v>
      </c>
    </row>
    <row r="1540" spans="1:20" hidden="1" x14ac:dyDescent="0.25">
      <c r="A1540">
        <v>188026</v>
      </c>
      <c r="B1540" t="s">
        <v>808</v>
      </c>
      <c r="C1540" t="s">
        <v>47</v>
      </c>
      <c r="D1540" t="s">
        <v>810</v>
      </c>
      <c r="E1540">
        <v>0</v>
      </c>
      <c r="H1540">
        <v>0</v>
      </c>
      <c r="I1540">
        <v>0</v>
      </c>
      <c r="K1540">
        <v>1</v>
      </c>
      <c r="L1540" t="b">
        <v>0</v>
      </c>
      <c r="N1540" t="b">
        <v>0</v>
      </c>
      <c r="O1540" t="b">
        <v>0</v>
      </c>
      <c r="T1540" t="s">
        <v>314</v>
      </c>
    </row>
    <row r="1541" spans="1:20" hidden="1" x14ac:dyDescent="0.25">
      <c r="A1541">
        <v>188027</v>
      </c>
      <c r="B1541" t="s">
        <v>808</v>
      </c>
      <c r="C1541" t="s">
        <v>47</v>
      </c>
      <c r="D1541" t="s">
        <v>811</v>
      </c>
      <c r="E1541">
        <v>0</v>
      </c>
      <c r="H1541">
        <v>0</v>
      </c>
      <c r="I1541">
        <v>0</v>
      </c>
      <c r="K1541">
        <v>2</v>
      </c>
      <c r="L1541" t="b">
        <v>0</v>
      </c>
      <c r="N1541" t="b">
        <v>0</v>
      </c>
      <c r="O1541" t="b">
        <v>0</v>
      </c>
      <c r="T1541" t="s">
        <v>314</v>
      </c>
    </row>
    <row r="1542" spans="1:20" hidden="1" x14ac:dyDescent="0.25">
      <c r="A1542">
        <v>188028</v>
      </c>
      <c r="B1542" t="s">
        <v>808</v>
      </c>
      <c r="C1542" t="s">
        <v>47</v>
      </c>
      <c r="D1542" t="s">
        <v>812</v>
      </c>
      <c r="E1542">
        <v>0</v>
      </c>
      <c r="H1542">
        <v>0</v>
      </c>
      <c r="I1542">
        <v>0</v>
      </c>
      <c r="K1542">
        <v>3</v>
      </c>
      <c r="L1542" t="b">
        <v>0</v>
      </c>
      <c r="N1542" t="b">
        <v>0</v>
      </c>
      <c r="O1542" t="b">
        <v>0</v>
      </c>
      <c r="T1542" t="s">
        <v>314</v>
      </c>
    </row>
    <row r="1543" spans="1:20" hidden="1" x14ac:dyDescent="0.25">
      <c r="A1543">
        <v>188029</v>
      </c>
      <c r="B1543" t="s">
        <v>808</v>
      </c>
      <c r="C1543" t="s">
        <v>47</v>
      </c>
      <c r="D1543" t="s">
        <v>813</v>
      </c>
      <c r="E1543">
        <v>0</v>
      </c>
      <c r="H1543">
        <v>0</v>
      </c>
      <c r="I1543">
        <v>0</v>
      </c>
      <c r="K1543">
        <v>4</v>
      </c>
      <c r="L1543" t="b">
        <v>1</v>
      </c>
      <c r="N1543" t="b">
        <v>0</v>
      </c>
      <c r="O1543" t="b">
        <v>0</v>
      </c>
      <c r="T1543" t="s">
        <v>314</v>
      </c>
    </row>
    <row r="1544" spans="1:20" hidden="1" x14ac:dyDescent="0.25">
      <c r="A1544">
        <v>188030</v>
      </c>
      <c r="B1544" t="s">
        <v>808</v>
      </c>
      <c r="C1544" t="s">
        <v>47</v>
      </c>
      <c r="D1544" t="s">
        <v>814</v>
      </c>
      <c r="E1544">
        <v>0</v>
      </c>
      <c r="H1544">
        <v>0</v>
      </c>
      <c r="I1544">
        <v>0</v>
      </c>
      <c r="K1544">
        <v>5</v>
      </c>
      <c r="L1544" t="b">
        <v>0</v>
      </c>
      <c r="N1544" t="b">
        <v>0</v>
      </c>
      <c r="O1544" t="b">
        <v>0</v>
      </c>
      <c r="T1544" t="s">
        <v>314</v>
      </c>
    </row>
    <row r="1545" spans="1:20" hidden="1" x14ac:dyDescent="0.25">
      <c r="A1545">
        <v>188031</v>
      </c>
      <c r="B1545" t="s">
        <v>808</v>
      </c>
      <c r="C1545" t="s">
        <v>53</v>
      </c>
      <c r="D1545" t="s">
        <v>315</v>
      </c>
      <c r="E1545">
        <v>0</v>
      </c>
      <c r="H1545">
        <v>0</v>
      </c>
      <c r="I1545">
        <v>0</v>
      </c>
      <c r="K1545">
        <v>0</v>
      </c>
      <c r="L1545" t="b">
        <v>0</v>
      </c>
      <c r="N1545" t="b">
        <v>0</v>
      </c>
      <c r="O1545" t="b">
        <v>0</v>
      </c>
      <c r="T1545" t="s">
        <v>314</v>
      </c>
    </row>
    <row r="1546" spans="1:20" hidden="1" x14ac:dyDescent="0.25">
      <c r="A1546">
        <v>188032</v>
      </c>
      <c r="B1546" t="s">
        <v>808</v>
      </c>
      <c r="C1546" t="s">
        <v>53</v>
      </c>
      <c r="D1546" t="s">
        <v>815</v>
      </c>
      <c r="E1546">
        <v>0</v>
      </c>
      <c r="H1546">
        <v>0</v>
      </c>
      <c r="I1546">
        <v>0</v>
      </c>
      <c r="K1546">
        <v>1</v>
      </c>
      <c r="L1546" t="b">
        <v>0</v>
      </c>
      <c r="N1546" t="b">
        <v>0</v>
      </c>
      <c r="O1546" t="b">
        <v>0</v>
      </c>
      <c r="T1546" t="s">
        <v>314</v>
      </c>
    </row>
    <row r="1547" spans="1:20" hidden="1" x14ac:dyDescent="0.25">
      <c r="A1547">
        <v>188033</v>
      </c>
      <c r="B1547" t="s">
        <v>808</v>
      </c>
      <c r="C1547" t="s">
        <v>53</v>
      </c>
      <c r="D1547" t="s">
        <v>816</v>
      </c>
      <c r="E1547">
        <v>580</v>
      </c>
      <c r="F1547" t="s">
        <v>23</v>
      </c>
      <c r="H1547">
        <v>0</v>
      </c>
      <c r="I1547">
        <v>0</v>
      </c>
      <c r="K1547">
        <v>2</v>
      </c>
      <c r="L1547" t="b">
        <v>0</v>
      </c>
      <c r="N1547" t="b">
        <v>0</v>
      </c>
      <c r="O1547" t="b">
        <v>0</v>
      </c>
      <c r="T1547" t="s">
        <v>314</v>
      </c>
    </row>
    <row r="1548" spans="1:20" hidden="1" x14ac:dyDescent="0.25">
      <c r="A1548">
        <v>188034</v>
      </c>
      <c r="B1548" t="s">
        <v>808</v>
      </c>
      <c r="C1548" t="s">
        <v>817</v>
      </c>
      <c r="D1548" t="s">
        <v>818</v>
      </c>
      <c r="E1548">
        <v>0</v>
      </c>
      <c r="H1548">
        <v>0</v>
      </c>
      <c r="I1548">
        <v>0</v>
      </c>
      <c r="K1548">
        <v>0</v>
      </c>
      <c r="L1548" t="b">
        <v>0</v>
      </c>
      <c r="N1548" t="b">
        <v>0</v>
      </c>
      <c r="O1548" t="b">
        <v>0</v>
      </c>
      <c r="T1548" t="s">
        <v>314</v>
      </c>
    </row>
    <row r="1549" spans="1:20" hidden="1" x14ac:dyDescent="0.25">
      <c r="A1549">
        <v>188035</v>
      </c>
      <c r="B1549" t="s">
        <v>808</v>
      </c>
      <c r="C1549" t="s">
        <v>817</v>
      </c>
      <c r="D1549" t="s">
        <v>819</v>
      </c>
      <c r="E1549">
        <v>0</v>
      </c>
      <c r="H1549">
        <v>0</v>
      </c>
      <c r="I1549">
        <v>0</v>
      </c>
      <c r="K1549">
        <v>1</v>
      </c>
      <c r="L1549" t="b">
        <v>0</v>
      </c>
      <c r="N1549" t="b">
        <v>0</v>
      </c>
      <c r="O1549" t="b">
        <v>0</v>
      </c>
      <c r="T1549" t="s">
        <v>314</v>
      </c>
    </row>
    <row r="1550" spans="1:20" hidden="1" x14ac:dyDescent="0.25">
      <c r="A1550">
        <v>188036</v>
      </c>
      <c r="B1550" t="s">
        <v>808</v>
      </c>
      <c r="C1550" t="s">
        <v>817</v>
      </c>
      <c r="D1550" t="s">
        <v>820</v>
      </c>
      <c r="E1550">
        <v>0</v>
      </c>
      <c r="H1550">
        <v>0</v>
      </c>
      <c r="I1550">
        <v>0</v>
      </c>
      <c r="K1550">
        <v>2</v>
      </c>
      <c r="L1550" t="b">
        <v>0</v>
      </c>
      <c r="N1550" t="b">
        <v>0</v>
      </c>
      <c r="O1550" t="b">
        <v>0</v>
      </c>
      <c r="T1550" t="s">
        <v>314</v>
      </c>
    </row>
    <row r="1551" spans="1:20" hidden="1" x14ac:dyDescent="0.25">
      <c r="A1551">
        <v>188037</v>
      </c>
      <c r="B1551" t="s">
        <v>808</v>
      </c>
      <c r="C1551" t="s">
        <v>817</v>
      </c>
      <c r="D1551" t="s">
        <v>821</v>
      </c>
      <c r="E1551">
        <v>0</v>
      </c>
      <c r="H1551">
        <v>0</v>
      </c>
      <c r="I1551">
        <v>0</v>
      </c>
      <c r="K1551">
        <v>3</v>
      </c>
      <c r="L1551" t="b">
        <v>0</v>
      </c>
      <c r="N1551" t="b">
        <v>0</v>
      </c>
      <c r="O1551" t="b">
        <v>0</v>
      </c>
      <c r="T1551" t="s">
        <v>314</v>
      </c>
    </row>
    <row r="1552" spans="1:20" hidden="1" x14ac:dyDescent="0.25">
      <c r="A1552">
        <v>188038</v>
      </c>
      <c r="B1552" t="s">
        <v>808</v>
      </c>
      <c r="C1552" t="s">
        <v>817</v>
      </c>
      <c r="D1552" t="s">
        <v>822</v>
      </c>
      <c r="E1552">
        <v>0</v>
      </c>
      <c r="H1552">
        <v>0</v>
      </c>
      <c r="I1552">
        <v>0</v>
      </c>
      <c r="K1552">
        <v>4</v>
      </c>
      <c r="L1552" t="b">
        <v>0</v>
      </c>
      <c r="N1552" t="b">
        <v>0</v>
      </c>
      <c r="O1552" t="b">
        <v>0</v>
      </c>
      <c r="T1552" t="s">
        <v>314</v>
      </c>
    </row>
    <row r="1553" spans="1:20" hidden="1" x14ac:dyDescent="0.25">
      <c r="A1553">
        <v>188039</v>
      </c>
      <c r="B1553" t="s">
        <v>808</v>
      </c>
      <c r="C1553" t="s">
        <v>817</v>
      </c>
      <c r="D1553" t="s">
        <v>823</v>
      </c>
      <c r="E1553">
        <v>0</v>
      </c>
      <c r="H1553">
        <v>0</v>
      </c>
      <c r="I1553">
        <v>0</v>
      </c>
      <c r="K1553">
        <v>5</v>
      </c>
      <c r="L1553" t="b">
        <v>0</v>
      </c>
      <c r="N1553" t="b">
        <v>0</v>
      </c>
      <c r="O1553" t="b">
        <v>0</v>
      </c>
      <c r="T1553" t="s">
        <v>314</v>
      </c>
    </row>
    <row r="1554" spans="1:20" hidden="1" x14ac:dyDescent="0.25">
      <c r="A1554">
        <v>188040</v>
      </c>
      <c r="B1554" t="s">
        <v>824</v>
      </c>
      <c r="C1554" t="s">
        <v>47</v>
      </c>
      <c r="D1554" t="s">
        <v>809</v>
      </c>
      <c r="E1554">
        <v>0</v>
      </c>
      <c r="H1554">
        <v>0</v>
      </c>
      <c r="I1554">
        <v>0</v>
      </c>
      <c r="K1554">
        <v>0</v>
      </c>
      <c r="L1554" t="b">
        <v>0</v>
      </c>
      <c r="N1554" t="b">
        <v>0</v>
      </c>
      <c r="O1554" t="b">
        <v>0</v>
      </c>
      <c r="T1554" t="s">
        <v>314</v>
      </c>
    </row>
    <row r="1555" spans="1:20" hidden="1" x14ac:dyDescent="0.25">
      <c r="A1555">
        <v>188041</v>
      </c>
      <c r="B1555" t="s">
        <v>824</v>
      </c>
      <c r="C1555" t="s">
        <v>47</v>
      </c>
      <c r="D1555" t="s">
        <v>810</v>
      </c>
      <c r="E1555">
        <v>0</v>
      </c>
      <c r="H1555">
        <v>0</v>
      </c>
      <c r="I1555">
        <v>0</v>
      </c>
      <c r="K1555">
        <v>1</v>
      </c>
      <c r="L1555" t="b">
        <v>0</v>
      </c>
      <c r="N1555" t="b">
        <v>0</v>
      </c>
      <c r="O1555" t="b">
        <v>0</v>
      </c>
      <c r="T1555" t="s">
        <v>314</v>
      </c>
    </row>
    <row r="1556" spans="1:20" hidden="1" x14ac:dyDescent="0.25">
      <c r="A1556">
        <v>188042</v>
      </c>
      <c r="B1556" t="s">
        <v>824</v>
      </c>
      <c r="C1556" t="s">
        <v>47</v>
      </c>
      <c r="D1556" t="s">
        <v>811</v>
      </c>
      <c r="E1556">
        <v>0</v>
      </c>
      <c r="H1556">
        <v>0</v>
      </c>
      <c r="I1556">
        <v>0</v>
      </c>
      <c r="K1556">
        <v>2</v>
      </c>
      <c r="L1556" t="b">
        <v>0</v>
      </c>
      <c r="N1556" t="b">
        <v>0</v>
      </c>
      <c r="O1556" t="b">
        <v>0</v>
      </c>
      <c r="T1556" t="s">
        <v>314</v>
      </c>
    </row>
    <row r="1557" spans="1:20" hidden="1" x14ac:dyDescent="0.25">
      <c r="A1557">
        <v>188043</v>
      </c>
      <c r="B1557" t="s">
        <v>824</v>
      </c>
      <c r="C1557" t="s">
        <v>47</v>
      </c>
      <c r="D1557" t="s">
        <v>812</v>
      </c>
      <c r="E1557">
        <v>0</v>
      </c>
      <c r="H1557">
        <v>0</v>
      </c>
      <c r="I1557">
        <v>0</v>
      </c>
      <c r="K1557">
        <v>3</v>
      </c>
      <c r="L1557" t="b">
        <v>0</v>
      </c>
      <c r="N1557" t="b">
        <v>0</v>
      </c>
      <c r="O1557" t="b">
        <v>0</v>
      </c>
      <c r="T1557" t="s">
        <v>314</v>
      </c>
    </row>
    <row r="1558" spans="1:20" hidden="1" x14ac:dyDescent="0.25">
      <c r="A1558">
        <v>188044</v>
      </c>
      <c r="B1558" t="s">
        <v>824</v>
      </c>
      <c r="C1558" t="s">
        <v>47</v>
      </c>
      <c r="D1558" t="s">
        <v>825</v>
      </c>
      <c r="E1558">
        <v>0</v>
      </c>
      <c r="H1558">
        <v>0</v>
      </c>
      <c r="I1558">
        <v>0</v>
      </c>
      <c r="K1558">
        <v>4</v>
      </c>
      <c r="L1558" t="b">
        <v>1</v>
      </c>
      <c r="N1558" t="b">
        <v>0</v>
      </c>
      <c r="O1558" t="b">
        <v>0</v>
      </c>
      <c r="T1558" t="s">
        <v>314</v>
      </c>
    </row>
    <row r="1559" spans="1:20" hidden="1" x14ac:dyDescent="0.25">
      <c r="A1559">
        <v>188045</v>
      </c>
      <c r="B1559" t="s">
        <v>824</v>
      </c>
      <c r="C1559" t="s">
        <v>47</v>
      </c>
      <c r="D1559" t="s">
        <v>826</v>
      </c>
      <c r="E1559">
        <v>0</v>
      </c>
      <c r="H1559">
        <v>0</v>
      </c>
      <c r="I1559">
        <v>0</v>
      </c>
      <c r="K1559">
        <v>5</v>
      </c>
      <c r="L1559" t="b">
        <v>0</v>
      </c>
      <c r="N1559" t="b">
        <v>0</v>
      </c>
      <c r="O1559" t="b">
        <v>0</v>
      </c>
      <c r="T1559" t="s">
        <v>314</v>
      </c>
    </row>
    <row r="1560" spans="1:20" hidden="1" x14ac:dyDescent="0.25">
      <c r="A1560">
        <v>188046</v>
      </c>
      <c r="B1560" t="s">
        <v>824</v>
      </c>
      <c r="C1560" t="s">
        <v>53</v>
      </c>
      <c r="D1560" t="s">
        <v>827</v>
      </c>
      <c r="E1560">
        <v>0</v>
      </c>
      <c r="H1560">
        <v>0</v>
      </c>
      <c r="I1560">
        <v>0</v>
      </c>
      <c r="K1560">
        <v>0</v>
      </c>
      <c r="L1560" t="b">
        <v>0</v>
      </c>
      <c r="N1560" t="b">
        <v>0</v>
      </c>
      <c r="O1560" t="b">
        <v>0</v>
      </c>
      <c r="T1560" t="s">
        <v>314</v>
      </c>
    </row>
    <row r="1561" spans="1:20" hidden="1" x14ac:dyDescent="0.25">
      <c r="A1561">
        <v>188047</v>
      </c>
      <c r="B1561" t="s">
        <v>824</v>
      </c>
      <c r="C1561" t="s">
        <v>53</v>
      </c>
      <c r="D1561" t="s">
        <v>828</v>
      </c>
      <c r="E1561">
        <v>0</v>
      </c>
      <c r="H1561">
        <v>0</v>
      </c>
      <c r="I1561">
        <v>0</v>
      </c>
      <c r="K1561">
        <v>1</v>
      </c>
      <c r="L1561" t="b">
        <v>0</v>
      </c>
      <c r="N1561" t="b">
        <v>0</v>
      </c>
      <c r="O1561" t="b">
        <v>0</v>
      </c>
      <c r="T1561" t="s">
        <v>314</v>
      </c>
    </row>
    <row r="1562" spans="1:20" hidden="1" x14ac:dyDescent="0.25">
      <c r="A1562">
        <v>188048</v>
      </c>
      <c r="B1562" t="s">
        <v>824</v>
      </c>
      <c r="C1562" t="s">
        <v>53</v>
      </c>
      <c r="D1562" t="s">
        <v>829</v>
      </c>
      <c r="E1562">
        <v>580</v>
      </c>
      <c r="F1562" t="s">
        <v>23</v>
      </c>
      <c r="H1562">
        <v>0</v>
      </c>
      <c r="I1562">
        <v>0</v>
      </c>
      <c r="K1562">
        <v>2</v>
      </c>
      <c r="L1562" t="b">
        <v>0</v>
      </c>
      <c r="N1562" t="b">
        <v>0</v>
      </c>
      <c r="O1562" t="b">
        <v>0</v>
      </c>
      <c r="T1562" t="s">
        <v>314</v>
      </c>
    </row>
    <row r="1563" spans="1:20" hidden="1" x14ac:dyDescent="0.25">
      <c r="A1563">
        <v>188049</v>
      </c>
      <c r="B1563" t="s">
        <v>824</v>
      </c>
      <c r="C1563" t="s">
        <v>817</v>
      </c>
      <c r="D1563" t="s">
        <v>830</v>
      </c>
      <c r="E1563">
        <v>0</v>
      </c>
      <c r="H1563">
        <v>0</v>
      </c>
      <c r="I1563">
        <v>0</v>
      </c>
      <c r="K1563">
        <v>0</v>
      </c>
      <c r="L1563" t="b">
        <v>0</v>
      </c>
      <c r="N1563" t="b">
        <v>0</v>
      </c>
      <c r="O1563" t="b">
        <v>0</v>
      </c>
      <c r="T1563" t="s">
        <v>314</v>
      </c>
    </row>
    <row r="1564" spans="1:20" hidden="1" x14ac:dyDescent="0.25">
      <c r="A1564">
        <v>188050</v>
      </c>
      <c r="B1564" t="s">
        <v>824</v>
      </c>
      <c r="C1564" t="s">
        <v>817</v>
      </c>
      <c r="D1564" t="s">
        <v>831</v>
      </c>
      <c r="E1564">
        <v>185</v>
      </c>
      <c r="F1564" t="s">
        <v>23</v>
      </c>
      <c r="H1564">
        <v>0</v>
      </c>
      <c r="I1564">
        <v>0</v>
      </c>
      <c r="K1564">
        <v>6</v>
      </c>
      <c r="L1564" t="b">
        <v>0</v>
      </c>
      <c r="N1564" t="b">
        <v>0</v>
      </c>
      <c r="O1564" t="b">
        <v>0</v>
      </c>
      <c r="T1564" t="s">
        <v>314</v>
      </c>
    </row>
    <row r="1565" spans="1:20" hidden="1" x14ac:dyDescent="0.25">
      <c r="A1565">
        <v>188051</v>
      </c>
      <c r="B1565" t="s">
        <v>824</v>
      </c>
      <c r="C1565" t="s">
        <v>817</v>
      </c>
      <c r="D1565" t="s">
        <v>832</v>
      </c>
      <c r="E1565">
        <v>125</v>
      </c>
      <c r="F1565" t="s">
        <v>23</v>
      </c>
      <c r="H1565">
        <v>0</v>
      </c>
      <c r="I1565">
        <v>0</v>
      </c>
      <c r="K1565">
        <v>5</v>
      </c>
      <c r="L1565" t="b">
        <v>0</v>
      </c>
      <c r="N1565" t="b">
        <v>0</v>
      </c>
      <c r="O1565" t="b">
        <v>0</v>
      </c>
      <c r="T1565" t="s">
        <v>314</v>
      </c>
    </row>
    <row r="1566" spans="1:20" hidden="1" x14ac:dyDescent="0.25">
      <c r="A1566">
        <v>188052</v>
      </c>
      <c r="B1566" t="s">
        <v>824</v>
      </c>
      <c r="C1566" t="s">
        <v>817</v>
      </c>
      <c r="D1566" t="s">
        <v>820</v>
      </c>
      <c r="E1566">
        <v>50</v>
      </c>
      <c r="F1566" t="s">
        <v>23</v>
      </c>
      <c r="H1566">
        <v>0</v>
      </c>
      <c r="I1566">
        <v>0</v>
      </c>
      <c r="K1566">
        <v>1</v>
      </c>
      <c r="L1566" t="b">
        <v>0</v>
      </c>
      <c r="N1566" t="b">
        <v>0</v>
      </c>
      <c r="O1566" t="b">
        <v>0</v>
      </c>
      <c r="T1566" t="s">
        <v>314</v>
      </c>
    </row>
    <row r="1567" spans="1:20" hidden="1" x14ac:dyDescent="0.25">
      <c r="A1567">
        <v>188053</v>
      </c>
      <c r="B1567" t="s">
        <v>824</v>
      </c>
      <c r="C1567" t="s">
        <v>817</v>
      </c>
      <c r="D1567" t="s">
        <v>821</v>
      </c>
      <c r="E1567">
        <v>85</v>
      </c>
      <c r="F1567" t="s">
        <v>23</v>
      </c>
      <c r="H1567">
        <v>0</v>
      </c>
      <c r="I1567">
        <v>0</v>
      </c>
      <c r="K1567">
        <v>2</v>
      </c>
      <c r="L1567" t="b">
        <v>0</v>
      </c>
      <c r="N1567" t="b">
        <v>0</v>
      </c>
      <c r="O1567" t="b">
        <v>0</v>
      </c>
      <c r="T1567" t="s">
        <v>314</v>
      </c>
    </row>
    <row r="1568" spans="1:20" hidden="1" x14ac:dyDescent="0.25">
      <c r="A1568">
        <v>188054</v>
      </c>
      <c r="B1568" t="s">
        <v>824</v>
      </c>
      <c r="C1568" t="s">
        <v>817</v>
      </c>
      <c r="D1568" t="s">
        <v>822</v>
      </c>
      <c r="E1568">
        <v>100</v>
      </c>
      <c r="F1568" t="s">
        <v>23</v>
      </c>
      <c r="H1568">
        <v>0</v>
      </c>
      <c r="I1568">
        <v>0</v>
      </c>
      <c r="K1568">
        <v>3</v>
      </c>
      <c r="L1568" t="b">
        <v>0</v>
      </c>
      <c r="N1568" t="b">
        <v>0</v>
      </c>
      <c r="O1568" t="b">
        <v>0</v>
      </c>
      <c r="T1568" t="s">
        <v>314</v>
      </c>
    </row>
    <row r="1569" spans="1:20" hidden="1" x14ac:dyDescent="0.25">
      <c r="A1569">
        <v>188055</v>
      </c>
      <c r="B1569" t="s">
        <v>824</v>
      </c>
      <c r="C1569" t="s">
        <v>817</v>
      </c>
      <c r="D1569" t="s">
        <v>823</v>
      </c>
      <c r="E1569">
        <v>150</v>
      </c>
      <c r="F1569" t="s">
        <v>23</v>
      </c>
      <c r="H1569">
        <v>0</v>
      </c>
      <c r="I1569">
        <v>0</v>
      </c>
      <c r="K1569">
        <v>4</v>
      </c>
      <c r="L1569" t="b">
        <v>0</v>
      </c>
      <c r="N1569" t="b">
        <v>0</v>
      </c>
      <c r="O1569" t="b">
        <v>0</v>
      </c>
      <c r="T1569" t="s">
        <v>314</v>
      </c>
    </row>
    <row r="1570" spans="1:20" hidden="1" x14ac:dyDescent="0.25">
      <c r="A1570">
        <v>188056</v>
      </c>
      <c r="B1570" t="s">
        <v>833</v>
      </c>
      <c r="C1570" t="s">
        <v>47</v>
      </c>
      <c r="D1570" t="s">
        <v>809</v>
      </c>
      <c r="E1570">
        <v>0</v>
      </c>
      <c r="H1570">
        <v>0</v>
      </c>
      <c r="I1570">
        <v>0</v>
      </c>
      <c r="K1570">
        <v>0</v>
      </c>
      <c r="L1570" t="b">
        <v>0</v>
      </c>
      <c r="N1570" t="b">
        <v>0</v>
      </c>
      <c r="O1570" t="b">
        <v>0</v>
      </c>
      <c r="T1570" t="s">
        <v>314</v>
      </c>
    </row>
    <row r="1571" spans="1:20" hidden="1" x14ac:dyDescent="0.25">
      <c r="A1571">
        <v>188057</v>
      </c>
      <c r="B1571" t="s">
        <v>833</v>
      </c>
      <c r="C1571" t="s">
        <v>47</v>
      </c>
      <c r="D1571" t="s">
        <v>810</v>
      </c>
      <c r="E1571">
        <v>0</v>
      </c>
      <c r="H1571">
        <v>0</v>
      </c>
      <c r="I1571">
        <v>0</v>
      </c>
      <c r="K1571">
        <v>1</v>
      </c>
      <c r="L1571" t="b">
        <v>0</v>
      </c>
      <c r="N1571" t="b">
        <v>0</v>
      </c>
      <c r="O1571" t="b">
        <v>0</v>
      </c>
      <c r="T1571" t="s">
        <v>314</v>
      </c>
    </row>
    <row r="1572" spans="1:20" hidden="1" x14ac:dyDescent="0.25">
      <c r="A1572">
        <v>188058</v>
      </c>
      <c r="B1572" t="s">
        <v>833</v>
      </c>
      <c r="C1572" t="s">
        <v>47</v>
      </c>
      <c r="D1572" t="s">
        <v>811</v>
      </c>
      <c r="E1572">
        <v>0</v>
      </c>
      <c r="H1572">
        <v>0</v>
      </c>
      <c r="I1572">
        <v>0</v>
      </c>
      <c r="K1572">
        <v>2</v>
      </c>
      <c r="L1572" t="b">
        <v>0</v>
      </c>
      <c r="N1572" t="b">
        <v>0</v>
      </c>
      <c r="O1572" t="b">
        <v>0</v>
      </c>
      <c r="T1572" t="s">
        <v>314</v>
      </c>
    </row>
    <row r="1573" spans="1:20" hidden="1" x14ac:dyDescent="0.25">
      <c r="A1573">
        <v>188059</v>
      </c>
      <c r="B1573" t="s">
        <v>833</v>
      </c>
      <c r="C1573" t="s">
        <v>47</v>
      </c>
      <c r="D1573" t="s">
        <v>812</v>
      </c>
      <c r="E1573">
        <v>0</v>
      </c>
      <c r="H1573">
        <v>0</v>
      </c>
      <c r="I1573">
        <v>0</v>
      </c>
      <c r="K1573">
        <v>3</v>
      </c>
      <c r="L1573" t="b">
        <v>0</v>
      </c>
      <c r="N1573" t="b">
        <v>0</v>
      </c>
      <c r="O1573" t="b">
        <v>0</v>
      </c>
      <c r="T1573" t="s">
        <v>314</v>
      </c>
    </row>
    <row r="1574" spans="1:20" hidden="1" x14ac:dyDescent="0.25">
      <c r="A1574">
        <v>188060</v>
      </c>
      <c r="B1574" t="s">
        <v>833</v>
      </c>
      <c r="C1574" t="s">
        <v>47</v>
      </c>
      <c r="D1574" t="s">
        <v>813</v>
      </c>
      <c r="E1574">
        <v>0</v>
      </c>
      <c r="H1574">
        <v>0</v>
      </c>
      <c r="I1574">
        <v>0</v>
      </c>
      <c r="K1574">
        <v>4</v>
      </c>
      <c r="L1574" t="b">
        <v>1</v>
      </c>
      <c r="N1574" t="b">
        <v>0</v>
      </c>
      <c r="O1574" t="b">
        <v>0</v>
      </c>
      <c r="T1574" t="s">
        <v>314</v>
      </c>
    </row>
    <row r="1575" spans="1:20" hidden="1" x14ac:dyDescent="0.25">
      <c r="A1575">
        <v>188061</v>
      </c>
      <c r="B1575" t="s">
        <v>833</v>
      </c>
      <c r="C1575" t="s">
        <v>47</v>
      </c>
      <c r="D1575" t="s">
        <v>826</v>
      </c>
      <c r="E1575">
        <v>0</v>
      </c>
      <c r="H1575">
        <v>0</v>
      </c>
      <c r="I1575">
        <v>0</v>
      </c>
      <c r="K1575">
        <v>5</v>
      </c>
      <c r="L1575" t="b">
        <v>0</v>
      </c>
      <c r="N1575" t="b">
        <v>0</v>
      </c>
      <c r="O1575" t="b">
        <v>0</v>
      </c>
      <c r="T1575" t="s">
        <v>314</v>
      </c>
    </row>
    <row r="1576" spans="1:20" hidden="1" x14ac:dyDescent="0.25">
      <c r="A1576">
        <v>188062</v>
      </c>
      <c r="B1576" t="s">
        <v>833</v>
      </c>
      <c r="C1576" t="s">
        <v>53</v>
      </c>
      <c r="D1576" t="s">
        <v>315</v>
      </c>
      <c r="E1576">
        <v>0</v>
      </c>
      <c r="H1576">
        <v>0</v>
      </c>
      <c r="I1576">
        <v>0</v>
      </c>
      <c r="K1576">
        <v>0</v>
      </c>
      <c r="L1576" t="b">
        <v>0</v>
      </c>
      <c r="N1576" t="b">
        <v>0</v>
      </c>
      <c r="O1576" t="b">
        <v>0</v>
      </c>
      <c r="T1576" t="s">
        <v>314</v>
      </c>
    </row>
    <row r="1577" spans="1:20" hidden="1" x14ac:dyDescent="0.25">
      <c r="A1577">
        <v>188063</v>
      </c>
      <c r="B1577" t="s">
        <v>833</v>
      </c>
      <c r="C1577" t="s">
        <v>53</v>
      </c>
      <c r="D1577" t="s">
        <v>815</v>
      </c>
      <c r="E1577">
        <v>0</v>
      </c>
      <c r="H1577">
        <v>0</v>
      </c>
      <c r="I1577">
        <v>0</v>
      </c>
      <c r="K1577">
        <v>1</v>
      </c>
      <c r="L1577" t="b">
        <v>0</v>
      </c>
      <c r="N1577" t="b">
        <v>0</v>
      </c>
      <c r="O1577" t="b">
        <v>0</v>
      </c>
      <c r="T1577" t="s">
        <v>314</v>
      </c>
    </row>
    <row r="1578" spans="1:20" hidden="1" x14ac:dyDescent="0.25">
      <c r="A1578">
        <v>188064</v>
      </c>
      <c r="B1578" t="s">
        <v>833</v>
      </c>
      <c r="C1578" t="s">
        <v>53</v>
      </c>
      <c r="D1578" t="s">
        <v>816</v>
      </c>
      <c r="E1578">
        <v>580</v>
      </c>
      <c r="F1578" t="s">
        <v>23</v>
      </c>
      <c r="H1578">
        <v>0</v>
      </c>
      <c r="I1578">
        <v>0</v>
      </c>
      <c r="K1578">
        <v>2</v>
      </c>
      <c r="L1578" t="b">
        <v>0</v>
      </c>
      <c r="N1578" t="b">
        <v>0</v>
      </c>
      <c r="O1578" t="b">
        <v>0</v>
      </c>
      <c r="T1578" t="s">
        <v>314</v>
      </c>
    </row>
    <row r="1579" spans="1:20" hidden="1" x14ac:dyDescent="0.25">
      <c r="A1579">
        <v>188065</v>
      </c>
      <c r="B1579" t="s">
        <v>833</v>
      </c>
      <c r="C1579" t="s">
        <v>817</v>
      </c>
      <c r="D1579" t="s">
        <v>830</v>
      </c>
      <c r="E1579">
        <v>0</v>
      </c>
      <c r="H1579">
        <v>0</v>
      </c>
      <c r="I1579">
        <v>0</v>
      </c>
      <c r="K1579">
        <v>0</v>
      </c>
      <c r="L1579" t="b">
        <v>0</v>
      </c>
      <c r="N1579" t="b">
        <v>0</v>
      </c>
      <c r="O1579" t="b">
        <v>0</v>
      </c>
      <c r="T1579" t="s">
        <v>314</v>
      </c>
    </row>
    <row r="1580" spans="1:20" hidden="1" x14ac:dyDescent="0.25">
      <c r="A1580">
        <v>188066</v>
      </c>
      <c r="B1580" t="s">
        <v>833</v>
      </c>
      <c r="C1580" t="s">
        <v>817</v>
      </c>
      <c r="D1580" t="s">
        <v>831</v>
      </c>
      <c r="E1580">
        <v>185</v>
      </c>
      <c r="F1580" t="s">
        <v>23</v>
      </c>
      <c r="H1580">
        <v>0</v>
      </c>
      <c r="I1580">
        <v>0</v>
      </c>
      <c r="K1580">
        <v>6</v>
      </c>
      <c r="L1580" t="b">
        <v>0</v>
      </c>
      <c r="N1580" t="b">
        <v>0</v>
      </c>
      <c r="O1580" t="b">
        <v>0</v>
      </c>
      <c r="T1580" t="s">
        <v>314</v>
      </c>
    </row>
    <row r="1581" spans="1:20" hidden="1" x14ac:dyDescent="0.25">
      <c r="A1581">
        <v>188067</v>
      </c>
      <c r="B1581" t="s">
        <v>833</v>
      </c>
      <c r="C1581" t="s">
        <v>817</v>
      </c>
      <c r="D1581" t="s">
        <v>832</v>
      </c>
      <c r="E1581">
        <v>125</v>
      </c>
      <c r="F1581" t="s">
        <v>23</v>
      </c>
      <c r="H1581">
        <v>0</v>
      </c>
      <c r="I1581">
        <v>0</v>
      </c>
      <c r="K1581">
        <v>5</v>
      </c>
      <c r="L1581" t="b">
        <v>0</v>
      </c>
      <c r="N1581" t="b">
        <v>0</v>
      </c>
      <c r="O1581" t="b">
        <v>0</v>
      </c>
      <c r="T1581" t="s">
        <v>314</v>
      </c>
    </row>
    <row r="1582" spans="1:20" hidden="1" x14ac:dyDescent="0.25">
      <c r="A1582">
        <v>188068</v>
      </c>
      <c r="B1582" t="s">
        <v>833</v>
      </c>
      <c r="C1582" t="s">
        <v>817</v>
      </c>
      <c r="D1582" t="s">
        <v>820</v>
      </c>
      <c r="E1582">
        <v>50</v>
      </c>
      <c r="F1582" t="s">
        <v>23</v>
      </c>
      <c r="H1582">
        <v>0</v>
      </c>
      <c r="I1582">
        <v>0</v>
      </c>
      <c r="K1582">
        <v>1</v>
      </c>
      <c r="L1582" t="b">
        <v>0</v>
      </c>
      <c r="N1582" t="b">
        <v>0</v>
      </c>
      <c r="O1582" t="b">
        <v>0</v>
      </c>
      <c r="T1582" t="s">
        <v>314</v>
      </c>
    </row>
    <row r="1583" spans="1:20" hidden="1" x14ac:dyDescent="0.25">
      <c r="A1583">
        <v>188069</v>
      </c>
      <c r="B1583" t="s">
        <v>833</v>
      </c>
      <c r="C1583" t="s">
        <v>817</v>
      </c>
      <c r="D1583" t="s">
        <v>821</v>
      </c>
      <c r="E1583">
        <v>85</v>
      </c>
      <c r="F1583" t="s">
        <v>23</v>
      </c>
      <c r="H1583">
        <v>0</v>
      </c>
      <c r="I1583">
        <v>0</v>
      </c>
      <c r="K1583">
        <v>2</v>
      </c>
      <c r="L1583" t="b">
        <v>0</v>
      </c>
      <c r="N1583" t="b">
        <v>0</v>
      </c>
      <c r="O1583" t="b">
        <v>0</v>
      </c>
      <c r="T1583" t="s">
        <v>314</v>
      </c>
    </row>
    <row r="1584" spans="1:20" hidden="1" x14ac:dyDescent="0.25">
      <c r="A1584">
        <v>188070</v>
      </c>
      <c r="B1584" t="s">
        <v>833</v>
      </c>
      <c r="C1584" t="s">
        <v>817</v>
      </c>
      <c r="D1584" t="s">
        <v>822</v>
      </c>
      <c r="E1584">
        <v>100</v>
      </c>
      <c r="F1584" t="s">
        <v>23</v>
      </c>
      <c r="H1584">
        <v>0</v>
      </c>
      <c r="I1584">
        <v>0</v>
      </c>
      <c r="K1584">
        <v>3</v>
      </c>
      <c r="L1584" t="b">
        <v>0</v>
      </c>
      <c r="N1584" t="b">
        <v>0</v>
      </c>
      <c r="O1584" t="b">
        <v>0</v>
      </c>
      <c r="T1584" t="s">
        <v>314</v>
      </c>
    </row>
    <row r="1585" spans="1:20" hidden="1" x14ac:dyDescent="0.25">
      <c r="A1585">
        <v>188071</v>
      </c>
      <c r="B1585" t="s">
        <v>833</v>
      </c>
      <c r="C1585" t="s">
        <v>817</v>
      </c>
      <c r="D1585" t="s">
        <v>823</v>
      </c>
      <c r="E1585">
        <v>150</v>
      </c>
      <c r="F1585" t="s">
        <v>23</v>
      </c>
      <c r="H1585">
        <v>0</v>
      </c>
      <c r="I1585">
        <v>0</v>
      </c>
      <c r="K1585">
        <v>4</v>
      </c>
      <c r="L1585" t="b">
        <v>0</v>
      </c>
      <c r="N1585" t="b">
        <v>0</v>
      </c>
      <c r="O1585" t="b">
        <v>0</v>
      </c>
      <c r="T1585" t="s">
        <v>314</v>
      </c>
    </row>
    <row r="1586" spans="1:20" hidden="1" x14ac:dyDescent="0.25">
      <c r="A1586">
        <v>188072</v>
      </c>
      <c r="B1586" t="s">
        <v>834</v>
      </c>
      <c r="C1586" t="s">
        <v>47</v>
      </c>
      <c r="D1586" t="s">
        <v>809</v>
      </c>
      <c r="E1586">
        <v>0</v>
      </c>
      <c r="H1586">
        <v>0</v>
      </c>
      <c r="I1586">
        <v>0</v>
      </c>
      <c r="K1586">
        <v>0</v>
      </c>
      <c r="L1586" t="b">
        <v>0</v>
      </c>
      <c r="N1586" t="b">
        <v>0</v>
      </c>
      <c r="O1586" t="b">
        <v>0</v>
      </c>
      <c r="T1586" t="s">
        <v>314</v>
      </c>
    </row>
    <row r="1587" spans="1:20" hidden="1" x14ac:dyDescent="0.25">
      <c r="A1587">
        <v>188073</v>
      </c>
      <c r="B1587" t="s">
        <v>834</v>
      </c>
      <c r="C1587" t="s">
        <v>47</v>
      </c>
      <c r="D1587" t="s">
        <v>810</v>
      </c>
      <c r="E1587">
        <v>0</v>
      </c>
      <c r="H1587">
        <v>0</v>
      </c>
      <c r="I1587">
        <v>0</v>
      </c>
      <c r="K1587">
        <v>1</v>
      </c>
      <c r="L1587" t="b">
        <v>0</v>
      </c>
      <c r="N1587" t="b">
        <v>0</v>
      </c>
      <c r="O1587" t="b">
        <v>0</v>
      </c>
      <c r="T1587" t="s">
        <v>314</v>
      </c>
    </row>
    <row r="1588" spans="1:20" hidden="1" x14ac:dyDescent="0.25">
      <c r="A1588">
        <v>188074</v>
      </c>
      <c r="B1588" t="s">
        <v>834</v>
      </c>
      <c r="C1588" t="s">
        <v>47</v>
      </c>
      <c r="D1588" t="s">
        <v>811</v>
      </c>
      <c r="E1588">
        <v>0</v>
      </c>
      <c r="H1588">
        <v>0</v>
      </c>
      <c r="I1588">
        <v>0</v>
      </c>
      <c r="K1588">
        <v>2</v>
      </c>
      <c r="L1588" t="b">
        <v>0</v>
      </c>
      <c r="N1588" t="b">
        <v>0</v>
      </c>
      <c r="O1588" t="b">
        <v>0</v>
      </c>
      <c r="T1588" t="s">
        <v>314</v>
      </c>
    </row>
    <row r="1589" spans="1:20" hidden="1" x14ac:dyDescent="0.25">
      <c r="A1589">
        <v>188075</v>
      </c>
      <c r="B1589" t="s">
        <v>834</v>
      </c>
      <c r="C1589" t="s">
        <v>47</v>
      </c>
      <c r="D1589" t="s">
        <v>812</v>
      </c>
      <c r="E1589">
        <v>0</v>
      </c>
      <c r="H1589">
        <v>0</v>
      </c>
      <c r="I1589">
        <v>0</v>
      </c>
      <c r="K1589">
        <v>3</v>
      </c>
      <c r="L1589" t="b">
        <v>0</v>
      </c>
      <c r="N1589" t="b">
        <v>0</v>
      </c>
      <c r="O1589" t="b">
        <v>0</v>
      </c>
      <c r="T1589" t="s">
        <v>314</v>
      </c>
    </row>
    <row r="1590" spans="1:20" hidden="1" x14ac:dyDescent="0.25">
      <c r="A1590">
        <v>188076</v>
      </c>
      <c r="B1590" t="s">
        <v>834</v>
      </c>
      <c r="C1590" t="s">
        <v>47</v>
      </c>
      <c r="D1590" t="s">
        <v>813</v>
      </c>
      <c r="E1590">
        <v>0</v>
      </c>
      <c r="H1590">
        <v>0</v>
      </c>
      <c r="I1590">
        <v>0</v>
      </c>
      <c r="K1590">
        <v>4</v>
      </c>
      <c r="L1590" t="b">
        <v>1</v>
      </c>
      <c r="N1590" t="b">
        <v>0</v>
      </c>
      <c r="O1590" t="b">
        <v>0</v>
      </c>
      <c r="T1590" t="s">
        <v>314</v>
      </c>
    </row>
    <row r="1591" spans="1:20" hidden="1" x14ac:dyDescent="0.25">
      <c r="A1591">
        <v>188077</v>
      </c>
      <c r="B1591" t="s">
        <v>834</v>
      </c>
      <c r="C1591" t="s">
        <v>47</v>
      </c>
      <c r="D1591" t="s">
        <v>826</v>
      </c>
      <c r="E1591">
        <v>0</v>
      </c>
      <c r="H1591">
        <v>0</v>
      </c>
      <c r="I1591">
        <v>0</v>
      </c>
      <c r="K1591">
        <v>5</v>
      </c>
      <c r="L1591" t="b">
        <v>0</v>
      </c>
      <c r="N1591" t="b">
        <v>0</v>
      </c>
      <c r="O1591" t="b">
        <v>0</v>
      </c>
      <c r="T1591" t="s">
        <v>314</v>
      </c>
    </row>
    <row r="1592" spans="1:20" hidden="1" x14ac:dyDescent="0.25">
      <c r="A1592">
        <v>188078</v>
      </c>
      <c r="B1592" t="s">
        <v>834</v>
      </c>
      <c r="C1592" t="s">
        <v>53</v>
      </c>
      <c r="D1592" t="s">
        <v>835</v>
      </c>
      <c r="E1592">
        <v>200</v>
      </c>
      <c r="F1592" t="s">
        <v>23</v>
      </c>
      <c r="H1592">
        <v>0</v>
      </c>
      <c r="I1592">
        <v>0</v>
      </c>
      <c r="K1592">
        <v>1</v>
      </c>
      <c r="L1592" t="b">
        <v>0</v>
      </c>
      <c r="N1592" t="b">
        <v>0</v>
      </c>
      <c r="O1592" t="b">
        <v>0</v>
      </c>
      <c r="T1592" t="s">
        <v>314</v>
      </c>
    </row>
    <row r="1593" spans="1:20" hidden="1" x14ac:dyDescent="0.25">
      <c r="A1593">
        <v>188079</v>
      </c>
      <c r="B1593" t="s">
        <v>834</v>
      </c>
      <c r="C1593" t="s">
        <v>53</v>
      </c>
      <c r="D1593" t="s">
        <v>836</v>
      </c>
      <c r="E1593">
        <v>0</v>
      </c>
      <c r="H1593">
        <v>0</v>
      </c>
      <c r="I1593">
        <v>0</v>
      </c>
      <c r="K1593">
        <v>0</v>
      </c>
      <c r="L1593" t="b">
        <v>0</v>
      </c>
      <c r="N1593" t="b">
        <v>0</v>
      </c>
      <c r="O1593" t="b">
        <v>0</v>
      </c>
      <c r="T1593" t="s">
        <v>314</v>
      </c>
    </row>
    <row r="1594" spans="1:20" hidden="1" x14ac:dyDescent="0.25">
      <c r="A1594">
        <v>188080</v>
      </c>
      <c r="B1594" t="s">
        <v>834</v>
      </c>
      <c r="C1594" t="s">
        <v>53</v>
      </c>
      <c r="D1594" t="s">
        <v>829</v>
      </c>
      <c r="E1594">
        <v>580</v>
      </c>
      <c r="F1594" t="s">
        <v>23</v>
      </c>
      <c r="H1594">
        <v>0</v>
      </c>
      <c r="I1594">
        <v>0</v>
      </c>
      <c r="K1594">
        <v>2</v>
      </c>
      <c r="L1594" t="b">
        <v>0</v>
      </c>
      <c r="N1594" t="b">
        <v>0</v>
      </c>
      <c r="O1594" t="b">
        <v>0</v>
      </c>
      <c r="T1594" t="s">
        <v>314</v>
      </c>
    </row>
    <row r="1595" spans="1:20" hidden="1" x14ac:dyDescent="0.25">
      <c r="A1595">
        <v>188081</v>
      </c>
      <c r="B1595" t="s">
        <v>834</v>
      </c>
      <c r="C1595" t="s">
        <v>817</v>
      </c>
      <c r="D1595" t="s">
        <v>830</v>
      </c>
      <c r="E1595">
        <v>0</v>
      </c>
      <c r="H1595">
        <v>0</v>
      </c>
      <c r="I1595">
        <v>0</v>
      </c>
      <c r="K1595">
        <v>0</v>
      </c>
      <c r="L1595" t="b">
        <v>0</v>
      </c>
      <c r="N1595" t="b">
        <v>0</v>
      </c>
      <c r="O1595" t="b">
        <v>0</v>
      </c>
      <c r="T1595" t="s">
        <v>314</v>
      </c>
    </row>
    <row r="1596" spans="1:20" hidden="1" x14ac:dyDescent="0.25">
      <c r="A1596">
        <v>188082</v>
      </c>
      <c r="B1596" t="s">
        <v>834</v>
      </c>
      <c r="C1596" t="s">
        <v>817</v>
      </c>
      <c r="D1596" t="s">
        <v>831</v>
      </c>
      <c r="E1596">
        <v>185</v>
      </c>
      <c r="F1596" t="s">
        <v>23</v>
      </c>
      <c r="H1596">
        <v>0</v>
      </c>
      <c r="I1596">
        <v>0</v>
      </c>
      <c r="K1596">
        <v>6</v>
      </c>
      <c r="L1596" t="b">
        <v>0</v>
      </c>
      <c r="N1596" t="b">
        <v>0</v>
      </c>
      <c r="O1596" t="b">
        <v>0</v>
      </c>
      <c r="T1596" t="s">
        <v>314</v>
      </c>
    </row>
    <row r="1597" spans="1:20" hidden="1" x14ac:dyDescent="0.25">
      <c r="A1597">
        <v>188083</v>
      </c>
      <c r="B1597" t="s">
        <v>834</v>
      </c>
      <c r="C1597" t="s">
        <v>817</v>
      </c>
      <c r="D1597" t="s">
        <v>832</v>
      </c>
      <c r="E1597">
        <v>125</v>
      </c>
      <c r="F1597" t="s">
        <v>23</v>
      </c>
      <c r="H1597">
        <v>0</v>
      </c>
      <c r="I1597">
        <v>0</v>
      </c>
      <c r="K1597">
        <v>5</v>
      </c>
      <c r="L1597" t="b">
        <v>0</v>
      </c>
      <c r="N1597" t="b">
        <v>0</v>
      </c>
      <c r="O1597" t="b">
        <v>0</v>
      </c>
      <c r="T1597" t="s">
        <v>314</v>
      </c>
    </row>
    <row r="1598" spans="1:20" hidden="1" x14ac:dyDescent="0.25">
      <c r="A1598">
        <v>188084</v>
      </c>
      <c r="B1598" t="s">
        <v>834</v>
      </c>
      <c r="C1598" t="s">
        <v>817</v>
      </c>
      <c r="D1598" t="s">
        <v>820</v>
      </c>
      <c r="E1598">
        <v>50</v>
      </c>
      <c r="F1598" t="s">
        <v>23</v>
      </c>
      <c r="H1598">
        <v>0</v>
      </c>
      <c r="I1598">
        <v>0</v>
      </c>
      <c r="K1598">
        <v>1</v>
      </c>
      <c r="L1598" t="b">
        <v>0</v>
      </c>
      <c r="N1598" t="b">
        <v>0</v>
      </c>
      <c r="O1598" t="b">
        <v>0</v>
      </c>
      <c r="T1598" t="s">
        <v>314</v>
      </c>
    </row>
    <row r="1599" spans="1:20" hidden="1" x14ac:dyDescent="0.25">
      <c r="A1599">
        <v>188085</v>
      </c>
      <c r="B1599" t="s">
        <v>834</v>
      </c>
      <c r="C1599" t="s">
        <v>817</v>
      </c>
      <c r="D1599" t="s">
        <v>821</v>
      </c>
      <c r="E1599">
        <v>85</v>
      </c>
      <c r="F1599" t="s">
        <v>23</v>
      </c>
      <c r="H1599">
        <v>0</v>
      </c>
      <c r="I1599">
        <v>0</v>
      </c>
      <c r="K1599">
        <v>2</v>
      </c>
      <c r="L1599" t="b">
        <v>0</v>
      </c>
      <c r="N1599" t="b">
        <v>0</v>
      </c>
      <c r="O1599" t="b">
        <v>0</v>
      </c>
      <c r="T1599" t="s">
        <v>314</v>
      </c>
    </row>
    <row r="1600" spans="1:20" hidden="1" x14ac:dyDescent="0.25">
      <c r="A1600">
        <v>188086</v>
      </c>
      <c r="B1600" t="s">
        <v>834</v>
      </c>
      <c r="C1600" t="s">
        <v>817</v>
      </c>
      <c r="D1600" t="s">
        <v>822</v>
      </c>
      <c r="E1600">
        <v>100</v>
      </c>
      <c r="F1600" t="s">
        <v>23</v>
      </c>
      <c r="H1600">
        <v>0</v>
      </c>
      <c r="I1600">
        <v>0</v>
      </c>
      <c r="K1600">
        <v>3</v>
      </c>
      <c r="L1600" t="b">
        <v>0</v>
      </c>
      <c r="N1600" t="b">
        <v>0</v>
      </c>
      <c r="O1600" t="b">
        <v>0</v>
      </c>
      <c r="T1600" t="s">
        <v>314</v>
      </c>
    </row>
    <row r="1601" spans="1:20" hidden="1" x14ac:dyDescent="0.25">
      <c r="A1601">
        <v>188087</v>
      </c>
      <c r="B1601" t="s">
        <v>834</v>
      </c>
      <c r="C1601" t="s">
        <v>817</v>
      </c>
      <c r="D1601" t="s">
        <v>823</v>
      </c>
      <c r="E1601">
        <v>150</v>
      </c>
      <c r="F1601" t="s">
        <v>23</v>
      </c>
      <c r="H1601">
        <v>0</v>
      </c>
      <c r="I1601">
        <v>0</v>
      </c>
      <c r="K1601">
        <v>4</v>
      </c>
      <c r="L1601" t="b">
        <v>0</v>
      </c>
      <c r="N1601" t="b">
        <v>0</v>
      </c>
      <c r="O1601" t="b">
        <v>0</v>
      </c>
      <c r="T1601" t="s">
        <v>314</v>
      </c>
    </row>
    <row r="1602" spans="1:20" hidden="1" x14ac:dyDescent="0.25">
      <c r="A1602">
        <v>207142</v>
      </c>
      <c r="B1602" t="s">
        <v>834</v>
      </c>
      <c r="C1602" t="s">
        <v>306</v>
      </c>
      <c r="D1602" t="s">
        <v>837</v>
      </c>
      <c r="E1602">
        <v>1100</v>
      </c>
      <c r="F1602" t="s">
        <v>23</v>
      </c>
      <c r="H1602">
        <v>0</v>
      </c>
      <c r="I1602">
        <v>0</v>
      </c>
      <c r="K1602">
        <v>0</v>
      </c>
      <c r="L1602" t="b">
        <v>0</v>
      </c>
      <c r="N1602" t="b">
        <v>0</v>
      </c>
      <c r="O1602" t="b">
        <v>0</v>
      </c>
      <c r="T1602" t="s">
        <v>314</v>
      </c>
    </row>
    <row r="1603" spans="1:20" hidden="1" x14ac:dyDescent="0.25">
      <c r="A1603">
        <v>188088</v>
      </c>
      <c r="B1603" t="s">
        <v>838</v>
      </c>
      <c r="C1603" t="s">
        <v>47</v>
      </c>
      <c r="D1603" t="s">
        <v>809</v>
      </c>
      <c r="E1603">
        <v>0</v>
      </c>
      <c r="H1603">
        <v>0</v>
      </c>
      <c r="I1603">
        <v>0</v>
      </c>
      <c r="K1603">
        <v>0</v>
      </c>
      <c r="L1603" t="b">
        <v>0</v>
      </c>
      <c r="N1603" t="b">
        <v>0</v>
      </c>
      <c r="O1603" t="b">
        <v>0</v>
      </c>
      <c r="T1603" t="s">
        <v>314</v>
      </c>
    </row>
    <row r="1604" spans="1:20" hidden="1" x14ac:dyDescent="0.25">
      <c r="A1604">
        <v>188089</v>
      </c>
      <c r="B1604" t="s">
        <v>838</v>
      </c>
      <c r="C1604" t="s">
        <v>47</v>
      </c>
      <c r="D1604" t="s">
        <v>810</v>
      </c>
      <c r="E1604">
        <v>0</v>
      </c>
      <c r="H1604">
        <v>0</v>
      </c>
      <c r="I1604">
        <v>0</v>
      </c>
      <c r="K1604">
        <v>1</v>
      </c>
      <c r="L1604" t="b">
        <v>0</v>
      </c>
      <c r="N1604" t="b">
        <v>0</v>
      </c>
      <c r="O1604" t="b">
        <v>0</v>
      </c>
      <c r="T1604" t="s">
        <v>314</v>
      </c>
    </row>
    <row r="1605" spans="1:20" hidden="1" x14ac:dyDescent="0.25">
      <c r="A1605">
        <v>188090</v>
      </c>
      <c r="B1605" t="s">
        <v>838</v>
      </c>
      <c r="C1605" t="s">
        <v>47</v>
      </c>
      <c r="D1605" t="s">
        <v>811</v>
      </c>
      <c r="E1605">
        <v>0</v>
      </c>
      <c r="H1605">
        <v>0</v>
      </c>
      <c r="I1605">
        <v>0</v>
      </c>
      <c r="K1605">
        <v>2</v>
      </c>
      <c r="L1605" t="b">
        <v>0</v>
      </c>
      <c r="N1605" t="b">
        <v>0</v>
      </c>
      <c r="O1605" t="b">
        <v>0</v>
      </c>
      <c r="T1605" t="s">
        <v>314</v>
      </c>
    </row>
    <row r="1606" spans="1:20" hidden="1" x14ac:dyDescent="0.25">
      <c r="A1606">
        <v>188091</v>
      </c>
      <c r="B1606" t="s">
        <v>838</v>
      </c>
      <c r="C1606" t="s">
        <v>47</v>
      </c>
      <c r="D1606" t="s">
        <v>812</v>
      </c>
      <c r="E1606">
        <v>0</v>
      </c>
      <c r="H1606">
        <v>0</v>
      </c>
      <c r="I1606">
        <v>0</v>
      </c>
      <c r="K1606">
        <v>3</v>
      </c>
      <c r="L1606" t="b">
        <v>0</v>
      </c>
      <c r="N1606" t="b">
        <v>0</v>
      </c>
      <c r="O1606" t="b">
        <v>0</v>
      </c>
      <c r="T1606" t="s">
        <v>314</v>
      </c>
    </row>
    <row r="1607" spans="1:20" hidden="1" x14ac:dyDescent="0.25">
      <c r="A1607">
        <v>188092</v>
      </c>
      <c r="B1607" t="s">
        <v>838</v>
      </c>
      <c r="C1607" t="s">
        <v>47</v>
      </c>
      <c r="D1607" t="s">
        <v>825</v>
      </c>
      <c r="E1607">
        <v>0</v>
      </c>
      <c r="H1607">
        <v>0</v>
      </c>
      <c r="I1607">
        <v>0</v>
      </c>
      <c r="K1607">
        <v>4</v>
      </c>
      <c r="L1607" t="b">
        <v>1</v>
      </c>
      <c r="N1607" t="b">
        <v>0</v>
      </c>
      <c r="O1607" t="b">
        <v>0</v>
      </c>
      <c r="T1607" t="s">
        <v>314</v>
      </c>
    </row>
    <row r="1608" spans="1:20" hidden="1" x14ac:dyDescent="0.25">
      <c r="A1608">
        <v>188093</v>
      </c>
      <c r="B1608" t="s">
        <v>838</v>
      </c>
      <c r="C1608" t="s">
        <v>47</v>
      </c>
      <c r="D1608" t="s">
        <v>826</v>
      </c>
      <c r="E1608">
        <v>0</v>
      </c>
      <c r="H1608">
        <v>0</v>
      </c>
      <c r="I1608">
        <v>0</v>
      </c>
      <c r="K1608">
        <v>5</v>
      </c>
      <c r="L1608" t="b">
        <v>0</v>
      </c>
      <c r="N1608" t="b">
        <v>0</v>
      </c>
      <c r="O1608" t="b">
        <v>0</v>
      </c>
      <c r="T1608" t="s">
        <v>314</v>
      </c>
    </row>
    <row r="1609" spans="1:20" hidden="1" x14ac:dyDescent="0.25">
      <c r="A1609">
        <v>188094</v>
      </c>
      <c r="B1609" t="s">
        <v>838</v>
      </c>
      <c r="C1609" t="s">
        <v>53</v>
      </c>
      <c r="D1609" t="s">
        <v>835</v>
      </c>
      <c r="E1609">
        <v>125</v>
      </c>
      <c r="F1609" t="s">
        <v>23</v>
      </c>
      <c r="H1609">
        <v>0</v>
      </c>
      <c r="I1609">
        <v>0</v>
      </c>
      <c r="K1609">
        <v>1</v>
      </c>
      <c r="L1609" t="b">
        <v>0</v>
      </c>
      <c r="N1609" t="b">
        <v>0</v>
      </c>
      <c r="O1609" t="b">
        <v>0</v>
      </c>
      <c r="T1609" t="s">
        <v>314</v>
      </c>
    </row>
    <row r="1610" spans="1:20" hidden="1" x14ac:dyDescent="0.25">
      <c r="A1610">
        <v>188095</v>
      </c>
      <c r="B1610" t="s">
        <v>838</v>
      </c>
      <c r="C1610" t="s">
        <v>53</v>
      </c>
      <c r="D1610" t="s">
        <v>836</v>
      </c>
      <c r="E1610">
        <v>0</v>
      </c>
      <c r="H1610">
        <v>0</v>
      </c>
      <c r="I1610">
        <v>0</v>
      </c>
      <c r="K1610">
        <v>0</v>
      </c>
      <c r="L1610" t="b">
        <v>0</v>
      </c>
      <c r="N1610" t="b">
        <v>0</v>
      </c>
      <c r="O1610" t="b">
        <v>0</v>
      </c>
      <c r="T1610" t="s">
        <v>314</v>
      </c>
    </row>
    <row r="1611" spans="1:20" hidden="1" x14ac:dyDescent="0.25">
      <c r="A1611">
        <v>188096</v>
      </c>
      <c r="B1611" t="s">
        <v>838</v>
      </c>
      <c r="C1611" t="s">
        <v>53</v>
      </c>
      <c r="D1611" t="s">
        <v>829</v>
      </c>
      <c r="E1611">
        <v>580</v>
      </c>
      <c r="F1611" t="s">
        <v>23</v>
      </c>
      <c r="H1611">
        <v>0</v>
      </c>
      <c r="I1611">
        <v>0</v>
      </c>
      <c r="K1611">
        <v>2</v>
      </c>
      <c r="L1611" t="b">
        <v>0</v>
      </c>
      <c r="N1611" t="b">
        <v>0</v>
      </c>
      <c r="O1611" t="b">
        <v>0</v>
      </c>
      <c r="T1611" t="s">
        <v>314</v>
      </c>
    </row>
    <row r="1612" spans="1:20" hidden="1" x14ac:dyDescent="0.25">
      <c r="A1612">
        <v>188097</v>
      </c>
      <c r="B1612" t="s">
        <v>838</v>
      </c>
      <c r="C1612" t="s">
        <v>817</v>
      </c>
      <c r="D1612" t="s">
        <v>830</v>
      </c>
      <c r="E1612">
        <v>0</v>
      </c>
      <c r="H1612">
        <v>0</v>
      </c>
      <c r="I1612">
        <v>0</v>
      </c>
      <c r="K1612">
        <v>0</v>
      </c>
      <c r="L1612" t="b">
        <v>0</v>
      </c>
      <c r="N1612" t="b">
        <v>0</v>
      </c>
      <c r="O1612" t="b">
        <v>0</v>
      </c>
      <c r="T1612" t="s">
        <v>314</v>
      </c>
    </row>
    <row r="1613" spans="1:20" hidden="1" x14ac:dyDescent="0.25">
      <c r="A1613">
        <v>188098</v>
      </c>
      <c r="B1613" t="s">
        <v>838</v>
      </c>
      <c r="C1613" t="s">
        <v>817</v>
      </c>
      <c r="D1613" t="s">
        <v>831</v>
      </c>
      <c r="E1613">
        <v>185</v>
      </c>
      <c r="F1613" t="s">
        <v>23</v>
      </c>
      <c r="H1613">
        <v>0</v>
      </c>
      <c r="I1613">
        <v>0</v>
      </c>
      <c r="K1613">
        <v>6</v>
      </c>
      <c r="L1613" t="b">
        <v>0</v>
      </c>
      <c r="N1613" t="b">
        <v>0</v>
      </c>
      <c r="O1613" t="b">
        <v>0</v>
      </c>
      <c r="T1613" t="s">
        <v>314</v>
      </c>
    </row>
    <row r="1614" spans="1:20" hidden="1" x14ac:dyDescent="0.25">
      <c r="A1614">
        <v>188099</v>
      </c>
      <c r="B1614" t="s">
        <v>838</v>
      </c>
      <c r="C1614" t="s">
        <v>817</v>
      </c>
      <c r="D1614" t="s">
        <v>832</v>
      </c>
      <c r="E1614">
        <v>125</v>
      </c>
      <c r="F1614" t="s">
        <v>23</v>
      </c>
      <c r="H1614">
        <v>0</v>
      </c>
      <c r="I1614">
        <v>0</v>
      </c>
      <c r="K1614">
        <v>5</v>
      </c>
      <c r="L1614" t="b">
        <v>0</v>
      </c>
      <c r="N1614" t="b">
        <v>0</v>
      </c>
      <c r="O1614" t="b">
        <v>0</v>
      </c>
      <c r="T1614" t="s">
        <v>314</v>
      </c>
    </row>
    <row r="1615" spans="1:20" hidden="1" x14ac:dyDescent="0.25">
      <c r="A1615">
        <v>188100</v>
      </c>
      <c r="B1615" t="s">
        <v>838</v>
      </c>
      <c r="C1615" t="s">
        <v>817</v>
      </c>
      <c r="D1615" t="s">
        <v>820</v>
      </c>
      <c r="E1615">
        <v>50</v>
      </c>
      <c r="F1615" t="s">
        <v>23</v>
      </c>
      <c r="H1615">
        <v>0</v>
      </c>
      <c r="I1615">
        <v>0</v>
      </c>
      <c r="K1615">
        <v>1</v>
      </c>
      <c r="L1615" t="b">
        <v>0</v>
      </c>
      <c r="N1615" t="b">
        <v>0</v>
      </c>
      <c r="O1615" t="b">
        <v>0</v>
      </c>
      <c r="T1615" t="s">
        <v>314</v>
      </c>
    </row>
    <row r="1616" spans="1:20" hidden="1" x14ac:dyDescent="0.25">
      <c r="A1616">
        <v>188101</v>
      </c>
      <c r="B1616" t="s">
        <v>838</v>
      </c>
      <c r="C1616" t="s">
        <v>817</v>
      </c>
      <c r="D1616" t="s">
        <v>821</v>
      </c>
      <c r="E1616">
        <v>85</v>
      </c>
      <c r="F1616" t="s">
        <v>23</v>
      </c>
      <c r="H1616">
        <v>0</v>
      </c>
      <c r="I1616">
        <v>0</v>
      </c>
      <c r="K1616">
        <v>2</v>
      </c>
      <c r="L1616" t="b">
        <v>0</v>
      </c>
      <c r="N1616" t="b">
        <v>0</v>
      </c>
      <c r="O1616" t="b">
        <v>0</v>
      </c>
      <c r="T1616" t="s">
        <v>314</v>
      </c>
    </row>
    <row r="1617" spans="1:20" hidden="1" x14ac:dyDescent="0.25">
      <c r="A1617">
        <v>188102</v>
      </c>
      <c r="B1617" t="s">
        <v>838</v>
      </c>
      <c r="C1617" t="s">
        <v>817</v>
      </c>
      <c r="D1617" t="s">
        <v>822</v>
      </c>
      <c r="E1617">
        <v>100</v>
      </c>
      <c r="F1617" t="s">
        <v>23</v>
      </c>
      <c r="H1617">
        <v>0</v>
      </c>
      <c r="I1617">
        <v>0</v>
      </c>
      <c r="K1617">
        <v>3</v>
      </c>
      <c r="L1617" t="b">
        <v>0</v>
      </c>
      <c r="N1617" t="b">
        <v>0</v>
      </c>
      <c r="O1617" t="b">
        <v>0</v>
      </c>
      <c r="T1617" t="s">
        <v>314</v>
      </c>
    </row>
    <row r="1618" spans="1:20" hidden="1" x14ac:dyDescent="0.25">
      <c r="A1618">
        <v>188103</v>
      </c>
      <c r="B1618" t="s">
        <v>838</v>
      </c>
      <c r="C1618" t="s">
        <v>817</v>
      </c>
      <c r="D1618" t="s">
        <v>823</v>
      </c>
      <c r="E1618">
        <v>150</v>
      </c>
      <c r="F1618" t="s">
        <v>23</v>
      </c>
      <c r="H1618">
        <v>0</v>
      </c>
      <c r="I1618">
        <v>0</v>
      </c>
      <c r="K1618">
        <v>4</v>
      </c>
      <c r="L1618" t="b">
        <v>0</v>
      </c>
      <c r="N1618" t="b">
        <v>0</v>
      </c>
      <c r="O1618" t="b">
        <v>0</v>
      </c>
      <c r="T1618" t="s">
        <v>314</v>
      </c>
    </row>
    <row r="1619" spans="1:20" hidden="1" x14ac:dyDescent="0.25">
      <c r="A1619">
        <v>190427</v>
      </c>
      <c r="B1619" t="s">
        <v>839</v>
      </c>
      <c r="C1619" t="s">
        <v>47</v>
      </c>
      <c r="D1619" t="s">
        <v>318</v>
      </c>
      <c r="E1619">
        <v>0</v>
      </c>
      <c r="H1619">
        <v>0</v>
      </c>
      <c r="I1619">
        <v>0</v>
      </c>
      <c r="K1619">
        <v>3</v>
      </c>
      <c r="L1619" t="b">
        <v>0</v>
      </c>
      <c r="N1619" t="b">
        <v>0</v>
      </c>
      <c r="O1619" t="b">
        <v>0</v>
      </c>
      <c r="T1619" t="s">
        <v>281</v>
      </c>
    </row>
    <row r="1620" spans="1:20" hidden="1" x14ac:dyDescent="0.25">
      <c r="A1620">
        <v>190428</v>
      </c>
      <c r="B1620" t="s">
        <v>839</v>
      </c>
      <c r="C1620" t="s">
        <v>47</v>
      </c>
      <c r="D1620" t="s">
        <v>282</v>
      </c>
      <c r="E1620">
        <v>0</v>
      </c>
      <c r="H1620">
        <v>0</v>
      </c>
      <c r="I1620">
        <v>0</v>
      </c>
      <c r="K1620">
        <v>2</v>
      </c>
      <c r="L1620" t="b">
        <v>0</v>
      </c>
      <c r="N1620" t="b">
        <v>0</v>
      </c>
      <c r="O1620" t="b">
        <v>0</v>
      </c>
      <c r="T1620" t="s">
        <v>281</v>
      </c>
    </row>
    <row r="1621" spans="1:20" hidden="1" x14ac:dyDescent="0.25">
      <c r="A1621">
        <v>190429</v>
      </c>
      <c r="B1621" t="s">
        <v>839</v>
      </c>
      <c r="C1621" t="s">
        <v>47</v>
      </c>
      <c r="D1621" t="s">
        <v>283</v>
      </c>
      <c r="E1621">
        <v>0</v>
      </c>
      <c r="H1621">
        <v>0</v>
      </c>
      <c r="I1621">
        <v>0</v>
      </c>
      <c r="K1621">
        <v>1</v>
      </c>
      <c r="L1621" t="b">
        <v>0</v>
      </c>
      <c r="N1621" t="b">
        <v>0</v>
      </c>
      <c r="O1621" t="b">
        <v>0</v>
      </c>
      <c r="T1621" t="s">
        <v>281</v>
      </c>
    </row>
    <row r="1622" spans="1:20" hidden="1" x14ac:dyDescent="0.25">
      <c r="A1622">
        <v>190430</v>
      </c>
      <c r="B1622" t="s">
        <v>839</v>
      </c>
      <c r="C1622" t="s">
        <v>47</v>
      </c>
      <c r="D1622" t="s">
        <v>284</v>
      </c>
      <c r="E1622">
        <v>0</v>
      </c>
      <c r="H1622">
        <v>0</v>
      </c>
      <c r="I1622">
        <v>0</v>
      </c>
      <c r="K1622">
        <v>0</v>
      </c>
      <c r="L1622" t="b">
        <v>0</v>
      </c>
      <c r="N1622" t="b">
        <v>0</v>
      </c>
      <c r="O1622" t="b">
        <v>0</v>
      </c>
      <c r="T1622" t="s">
        <v>281</v>
      </c>
    </row>
    <row r="1623" spans="1:20" hidden="1" x14ac:dyDescent="0.25">
      <c r="A1623">
        <v>190431</v>
      </c>
      <c r="B1623" t="s">
        <v>839</v>
      </c>
      <c r="C1623" t="s">
        <v>47</v>
      </c>
      <c r="D1623" t="s">
        <v>319</v>
      </c>
      <c r="E1623">
        <v>0</v>
      </c>
      <c r="H1623">
        <v>0</v>
      </c>
      <c r="I1623">
        <v>0</v>
      </c>
      <c r="K1623">
        <v>4</v>
      </c>
      <c r="L1623" t="b">
        <v>0</v>
      </c>
      <c r="N1623" t="b">
        <v>0</v>
      </c>
      <c r="O1623" t="b">
        <v>0</v>
      </c>
      <c r="T1623" t="s">
        <v>281</v>
      </c>
    </row>
    <row r="1624" spans="1:20" hidden="1" x14ac:dyDescent="0.25">
      <c r="A1624">
        <v>190432</v>
      </c>
      <c r="B1624" t="s">
        <v>839</v>
      </c>
      <c r="C1624" t="s">
        <v>53</v>
      </c>
      <c r="D1624" t="s">
        <v>320</v>
      </c>
      <c r="E1624">
        <v>0</v>
      </c>
      <c r="H1624">
        <v>0</v>
      </c>
      <c r="I1624">
        <v>0</v>
      </c>
      <c r="K1624">
        <v>0</v>
      </c>
      <c r="L1624" t="b">
        <v>0</v>
      </c>
      <c r="N1624" t="b">
        <v>0</v>
      </c>
      <c r="O1624" t="b">
        <v>0</v>
      </c>
      <c r="T1624" t="s">
        <v>281</v>
      </c>
    </row>
    <row r="1625" spans="1:20" hidden="1" x14ac:dyDescent="0.25">
      <c r="A1625">
        <v>190433</v>
      </c>
      <c r="B1625" t="s">
        <v>839</v>
      </c>
      <c r="C1625" t="s">
        <v>53</v>
      </c>
      <c r="D1625" t="s">
        <v>321</v>
      </c>
      <c r="E1625">
        <v>55</v>
      </c>
      <c r="F1625" t="s">
        <v>23</v>
      </c>
      <c r="H1625">
        <v>0</v>
      </c>
      <c r="I1625">
        <v>0</v>
      </c>
      <c r="K1625">
        <v>1</v>
      </c>
      <c r="L1625" t="b">
        <v>0</v>
      </c>
      <c r="N1625" t="b">
        <v>0</v>
      </c>
      <c r="O1625" t="b">
        <v>0</v>
      </c>
      <c r="T1625" t="s">
        <v>281</v>
      </c>
    </row>
    <row r="1626" spans="1:20" hidden="1" x14ac:dyDescent="0.25">
      <c r="A1626">
        <v>190434</v>
      </c>
      <c r="B1626" t="s">
        <v>839</v>
      </c>
      <c r="C1626" t="s">
        <v>53</v>
      </c>
      <c r="D1626" t="s">
        <v>322</v>
      </c>
      <c r="E1626">
        <v>239</v>
      </c>
      <c r="F1626" t="s">
        <v>23</v>
      </c>
      <c r="H1626">
        <v>0</v>
      </c>
      <c r="I1626">
        <v>0</v>
      </c>
      <c r="K1626">
        <v>2</v>
      </c>
      <c r="L1626" t="b">
        <v>0</v>
      </c>
      <c r="N1626" t="b">
        <v>0</v>
      </c>
      <c r="O1626" t="b">
        <v>0</v>
      </c>
      <c r="T1626" t="s">
        <v>281</v>
      </c>
    </row>
    <row r="1627" spans="1:20" hidden="1" x14ac:dyDescent="0.25">
      <c r="A1627">
        <v>190438</v>
      </c>
      <c r="B1627" t="s">
        <v>839</v>
      </c>
      <c r="C1627" t="s">
        <v>293</v>
      </c>
      <c r="D1627" t="s">
        <v>294</v>
      </c>
      <c r="E1627">
        <v>0</v>
      </c>
      <c r="H1627">
        <v>0</v>
      </c>
      <c r="I1627">
        <v>0</v>
      </c>
      <c r="K1627">
        <v>1</v>
      </c>
      <c r="L1627" t="b">
        <v>0</v>
      </c>
      <c r="N1627" t="b">
        <v>0</v>
      </c>
      <c r="O1627" t="b">
        <v>0</v>
      </c>
      <c r="T1627" t="s">
        <v>281</v>
      </c>
    </row>
    <row r="1628" spans="1:20" hidden="1" x14ac:dyDescent="0.25">
      <c r="A1628">
        <v>190439</v>
      </c>
      <c r="B1628" t="s">
        <v>839</v>
      </c>
      <c r="C1628" t="s">
        <v>293</v>
      </c>
      <c r="D1628" t="s">
        <v>295</v>
      </c>
      <c r="E1628">
        <v>0</v>
      </c>
      <c r="H1628">
        <v>0</v>
      </c>
      <c r="I1628">
        <v>0</v>
      </c>
      <c r="K1628">
        <v>4</v>
      </c>
      <c r="L1628" t="b">
        <v>0</v>
      </c>
      <c r="N1628" t="b">
        <v>0</v>
      </c>
      <c r="O1628" t="b">
        <v>0</v>
      </c>
      <c r="T1628" t="s">
        <v>281</v>
      </c>
    </row>
    <row r="1629" spans="1:20" hidden="1" x14ac:dyDescent="0.25">
      <c r="A1629">
        <v>190440</v>
      </c>
      <c r="B1629" t="s">
        <v>839</v>
      </c>
      <c r="C1629" t="s">
        <v>293</v>
      </c>
      <c r="D1629" t="s">
        <v>296</v>
      </c>
      <c r="E1629">
        <v>0</v>
      </c>
      <c r="H1629">
        <v>0</v>
      </c>
      <c r="I1629">
        <v>0</v>
      </c>
      <c r="K1629">
        <v>2</v>
      </c>
      <c r="L1629" t="b">
        <v>0</v>
      </c>
      <c r="N1629" t="b">
        <v>0</v>
      </c>
      <c r="O1629" t="b">
        <v>0</v>
      </c>
      <c r="T1629" t="s">
        <v>281</v>
      </c>
    </row>
    <row r="1630" spans="1:20" hidden="1" x14ac:dyDescent="0.25">
      <c r="A1630">
        <v>190441</v>
      </c>
      <c r="B1630" t="s">
        <v>839</v>
      </c>
      <c r="C1630" t="s">
        <v>293</v>
      </c>
      <c r="D1630" t="s">
        <v>297</v>
      </c>
      <c r="E1630">
        <v>0</v>
      </c>
      <c r="H1630">
        <v>0</v>
      </c>
      <c r="I1630">
        <v>0</v>
      </c>
      <c r="K1630">
        <v>6</v>
      </c>
      <c r="L1630" t="b">
        <v>0</v>
      </c>
      <c r="N1630" t="b">
        <v>0</v>
      </c>
      <c r="O1630" t="b">
        <v>0</v>
      </c>
      <c r="T1630" t="s">
        <v>281</v>
      </c>
    </row>
    <row r="1631" spans="1:20" hidden="1" x14ac:dyDescent="0.25">
      <c r="A1631">
        <v>190442</v>
      </c>
      <c r="B1631" t="s">
        <v>839</v>
      </c>
      <c r="C1631" t="s">
        <v>293</v>
      </c>
      <c r="D1631" t="s">
        <v>298</v>
      </c>
      <c r="E1631">
        <v>0</v>
      </c>
      <c r="H1631">
        <v>0</v>
      </c>
      <c r="I1631">
        <v>0</v>
      </c>
      <c r="K1631">
        <v>3</v>
      </c>
      <c r="L1631" t="b">
        <v>0</v>
      </c>
      <c r="N1631" t="b">
        <v>0</v>
      </c>
      <c r="O1631" t="b">
        <v>0</v>
      </c>
      <c r="T1631" t="s">
        <v>281</v>
      </c>
    </row>
    <row r="1632" spans="1:20" hidden="1" x14ac:dyDescent="0.25">
      <c r="A1632">
        <v>190443</v>
      </c>
      <c r="B1632" t="s">
        <v>839</v>
      </c>
      <c r="C1632" t="s">
        <v>293</v>
      </c>
      <c r="D1632" t="s">
        <v>299</v>
      </c>
      <c r="E1632">
        <v>0</v>
      </c>
      <c r="H1632">
        <v>0</v>
      </c>
      <c r="I1632">
        <v>0</v>
      </c>
      <c r="K1632">
        <v>5</v>
      </c>
      <c r="L1632" t="b">
        <v>0</v>
      </c>
      <c r="N1632" t="b">
        <v>0</v>
      </c>
      <c r="O1632" t="b">
        <v>0</v>
      </c>
      <c r="T1632" t="s">
        <v>281</v>
      </c>
    </row>
    <row r="1633" spans="1:20" hidden="1" x14ac:dyDescent="0.25">
      <c r="A1633">
        <v>190444</v>
      </c>
      <c r="B1633" t="s">
        <v>839</v>
      </c>
      <c r="C1633" t="s">
        <v>293</v>
      </c>
      <c r="D1633" t="s">
        <v>300</v>
      </c>
      <c r="E1633">
        <v>0</v>
      </c>
      <c r="H1633">
        <v>0</v>
      </c>
      <c r="I1633">
        <v>0</v>
      </c>
      <c r="K1633">
        <v>7</v>
      </c>
      <c r="L1633" t="b">
        <v>0</v>
      </c>
      <c r="N1633" t="b">
        <v>0</v>
      </c>
      <c r="O1633" t="b">
        <v>0</v>
      </c>
      <c r="T1633" t="s">
        <v>281</v>
      </c>
    </row>
    <row r="1634" spans="1:20" hidden="1" x14ac:dyDescent="0.25">
      <c r="A1634">
        <v>190445</v>
      </c>
      <c r="B1634" t="s">
        <v>839</v>
      </c>
      <c r="C1634" t="s">
        <v>293</v>
      </c>
      <c r="D1634" t="s">
        <v>301</v>
      </c>
      <c r="E1634">
        <v>0</v>
      </c>
      <c r="H1634">
        <v>0</v>
      </c>
      <c r="I1634">
        <v>0</v>
      </c>
      <c r="K1634">
        <v>0</v>
      </c>
      <c r="L1634" t="b">
        <v>0</v>
      </c>
      <c r="N1634" t="b">
        <v>0</v>
      </c>
      <c r="O1634" t="b">
        <v>0</v>
      </c>
      <c r="T1634" t="s">
        <v>281</v>
      </c>
    </row>
    <row r="1635" spans="1:20" hidden="1" x14ac:dyDescent="0.25">
      <c r="A1635">
        <v>190446</v>
      </c>
      <c r="B1635" t="s">
        <v>839</v>
      </c>
      <c r="C1635" t="s">
        <v>293</v>
      </c>
      <c r="D1635" t="s">
        <v>302</v>
      </c>
      <c r="E1635">
        <v>60</v>
      </c>
      <c r="F1635" t="s">
        <v>23</v>
      </c>
      <c r="H1635">
        <v>0</v>
      </c>
      <c r="I1635">
        <v>0</v>
      </c>
      <c r="K1635">
        <v>8</v>
      </c>
      <c r="L1635" t="b">
        <v>0</v>
      </c>
      <c r="N1635" t="b">
        <v>0</v>
      </c>
      <c r="O1635" t="b">
        <v>0</v>
      </c>
      <c r="T1635" t="s">
        <v>281</v>
      </c>
    </row>
    <row r="1636" spans="1:20" hidden="1" x14ac:dyDescent="0.25">
      <c r="A1636">
        <v>190447</v>
      </c>
      <c r="B1636" t="s">
        <v>839</v>
      </c>
      <c r="C1636" t="s">
        <v>293</v>
      </c>
      <c r="D1636" t="s">
        <v>303</v>
      </c>
      <c r="E1636">
        <v>60</v>
      </c>
      <c r="F1636" t="s">
        <v>23</v>
      </c>
      <c r="H1636">
        <v>0</v>
      </c>
      <c r="I1636">
        <v>0</v>
      </c>
      <c r="K1636">
        <v>9</v>
      </c>
      <c r="L1636" t="b">
        <v>0</v>
      </c>
      <c r="N1636" t="b">
        <v>0</v>
      </c>
      <c r="O1636" t="b">
        <v>0</v>
      </c>
      <c r="T1636" t="s">
        <v>281</v>
      </c>
    </row>
    <row r="1637" spans="1:20" hidden="1" x14ac:dyDescent="0.25">
      <c r="A1637">
        <v>190448</v>
      </c>
      <c r="B1637" t="s">
        <v>839</v>
      </c>
      <c r="C1637" t="s">
        <v>293</v>
      </c>
      <c r="D1637" t="s">
        <v>304</v>
      </c>
      <c r="E1637">
        <v>60</v>
      </c>
      <c r="F1637" t="s">
        <v>23</v>
      </c>
      <c r="H1637">
        <v>0</v>
      </c>
      <c r="I1637">
        <v>0</v>
      </c>
      <c r="K1637">
        <v>10</v>
      </c>
      <c r="L1637" t="b">
        <v>0</v>
      </c>
      <c r="N1637" t="b">
        <v>0</v>
      </c>
      <c r="O1637" t="b">
        <v>0</v>
      </c>
      <c r="T1637" t="s">
        <v>281</v>
      </c>
    </row>
    <row r="1638" spans="1:20" hidden="1" x14ac:dyDescent="0.25">
      <c r="A1638">
        <v>190449</v>
      </c>
      <c r="B1638" t="s">
        <v>839</v>
      </c>
      <c r="C1638" t="s">
        <v>293</v>
      </c>
      <c r="D1638" t="s">
        <v>305</v>
      </c>
      <c r="E1638">
        <v>60</v>
      </c>
      <c r="F1638" t="s">
        <v>23</v>
      </c>
      <c r="H1638">
        <v>0</v>
      </c>
      <c r="I1638">
        <v>0</v>
      </c>
      <c r="K1638">
        <v>11</v>
      </c>
      <c r="L1638" t="b">
        <v>0</v>
      </c>
      <c r="N1638" t="b">
        <v>0</v>
      </c>
      <c r="O1638" t="b">
        <v>0</v>
      </c>
      <c r="T1638" t="s">
        <v>281</v>
      </c>
    </row>
    <row r="1639" spans="1:20" hidden="1" x14ac:dyDescent="0.25">
      <c r="A1639">
        <v>190451</v>
      </c>
      <c r="B1639" t="s">
        <v>839</v>
      </c>
      <c r="C1639" t="s">
        <v>306</v>
      </c>
      <c r="D1639" t="s">
        <v>350</v>
      </c>
      <c r="E1639">
        <v>29</v>
      </c>
      <c r="F1639" t="s">
        <v>23</v>
      </c>
      <c r="H1639">
        <v>0</v>
      </c>
      <c r="I1639">
        <v>0</v>
      </c>
      <c r="K1639">
        <v>14</v>
      </c>
      <c r="L1639" t="b">
        <v>0</v>
      </c>
      <c r="N1639" t="b">
        <v>0</v>
      </c>
      <c r="O1639" t="b">
        <v>0</v>
      </c>
      <c r="T1639" t="s">
        <v>281</v>
      </c>
    </row>
    <row r="1640" spans="1:20" hidden="1" x14ac:dyDescent="0.25">
      <c r="A1640">
        <v>190453</v>
      </c>
      <c r="B1640" t="s">
        <v>839</v>
      </c>
      <c r="C1640" t="s">
        <v>306</v>
      </c>
      <c r="D1640" t="s">
        <v>172</v>
      </c>
      <c r="E1640">
        <v>20</v>
      </c>
      <c r="F1640" t="s">
        <v>23</v>
      </c>
      <c r="H1640">
        <v>0</v>
      </c>
      <c r="I1640">
        <v>0</v>
      </c>
      <c r="K1640">
        <v>12</v>
      </c>
      <c r="L1640" t="b">
        <v>0</v>
      </c>
      <c r="N1640" t="b">
        <v>0</v>
      </c>
      <c r="O1640" t="b">
        <v>0</v>
      </c>
      <c r="T1640" t="s">
        <v>281</v>
      </c>
    </row>
    <row r="1641" spans="1:20" hidden="1" x14ac:dyDescent="0.25">
      <c r="A1641">
        <v>190454</v>
      </c>
      <c r="B1641" t="s">
        <v>839</v>
      </c>
      <c r="C1641" t="s">
        <v>306</v>
      </c>
      <c r="D1641" t="s">
        <v>310</v>
      </c>
      <c r="E1641">
        <v>25</v>
      </c>
      <c r="F1641" t="s">
        <v>23</v>
      </c>
      <c r="H1641">
        <v>0</v>
      </c>
      <c r="I1641">
        <v>0</v>
      </c>
      <c r="K1641">
        <v>13</v>
      </c>
      <c r="L1641" t="b">
        <v>0</v>
      </c>
      <c r="N1641" t="b">
        <v>0</v>
      </c>
      <c r="O1641" t="b">
        <v>0</v>
      </c>
      <c r="T1641" t="s">
        <v>281</v>
      </c>
    </row>
    <row r="1642" spans="1:20" hidden="1" x14ac:dyDescent="0.25">
      <c r="A1642">
        <v>211110</v>
      </c>
      <c r="B1642" t="s">
        <v>839</v>
      </c>
      <c r="C1642" t="s">
        <v>306</v>
      </c>
      <c r="D1642" t="s">
        <v>326</v>
      </c>
      <c r="E1642">
        <v>27</v>
      </c>
      <c r="F1642" t="s">
        <v>23</v>
      </c>
      <c r="H1642">
        <v>0</v>
      </c>
      <c r="I1642">
        <v>0</v>
      </c>
      <c r="K1642">
        <v>7</v>
      </c>
      <c r="L1642" t="b">
        <v>0</v>
      </c>
      <c r="N1642" t="b">
        <v>0</v>
      </c>
      <c r="O1642" t="b">
        <v>0</v>
      </c>
      <c r="T1642" t="s">
        <v>281</v>
      </c>
    </row>
    <row r="1643" spans="1:20" hidden="1" x14ac:dyDescent="0.25">
      <c r="A1643">
        <v>211112</v>
      </c>
      <c r="B1643" t="s">
        <v>839</v>
      </c>
      <c r="C1643" t="s">
        <v>306</v>
      </c>
      <c r="D1643" t="s">
        <v>329</v>
      </c>
      <c r="E1643">
        <v>30</v>
      </c>
      <c r="F1643" t="s">
        <v>23</v>
      </c>
      <c r="H1643">
        <v>0</v>
      </c>
      <c r="I1643">
        <v>0</v>
      </c>
      <c r="K1643">
        <v>2</v>
      </c>
      <c r="L1643" t="b">
        <v>0</v>
      </c>
      <c r="N1643" t="b">
        <v>0</v>
      </c>
      <c r="O1643" t="b">
        <v>0</v>
      </c>
      <c r="T1643" t="s">
        <v>281</v>
      </c>
    </row>
    <row r="1644" spans="1:20" hidden="1" x14ac:dyDescent="0.25">
      <c r="A1644">
        <v>211119</v>
      </c>
      <c r="B1644" t="s">
        <v>839</v>
      </c>
      <c r="C1644" t="s">
        <v>306</v>
      </c>
      <c r="D1644" t="s">
        <v>327</v>
      </c>
      <c r="E1644">
        <v>60</v>
      </c>
      <c r="F1644" t="s">
        <v>23</v>
      </c>
      <c r="H1644">
        <v>0</v>
      </c>
      <c r="I1644">
        <v>0</v>
      </c>
      <c r="K1644">
        <v>1</v>
      </c>
      <c r="L1644" t="b">
        <v>0</v>
      </c>
      <c r="N1644" t="b">
        <v>0</v>
      </c>
      <c r="O1644" t="b">
        <v>0</v>
      </c>
      <c r="T1644" t="s">
        <v>281</v>
      </c>
    </row>
    <row r="1645" spans="1:20" hidden="1" x14ac:dyDescent="0.25">
      <c r="A1645">
        <v>211120</v>
      </c>
      <c r="B1645" t="s">
        <v>839</v>
      </c>
      <c r="C1645" t="s">
        <v>306</v>
      </c>
      <c r="D1645" t="s">
        <v>328</v>
      </c>
      <c r="E1645">
        <v>18</v>
      </c>
      <c r="F1645" t="s">
        <v>23</v>
      </c>
      <c r="H1645">
        <v>0</v>
      </c>
      <c r="I1645">
        <v>0</v>
      </c>
      <c r="K1645">
        <v>6</v>
      </c>
      <c r="L1645" t="b">
        <v>0</v>
      </c>
      <c r="N1645" t="b">
        <v>0</v>
      </c>
      <c r="O1645" t="b">
        <v>0</v>
      </c>
      <c r="T1645" t="s">
        <v>281</v>
      </c>
    </row>
    <row r="1646" spans="1:20" hidden="1" x14ac:dyDescent="0.25">
      <c r="A1646">
        <v>211121</v>
      </c>
      <c r="B1646" t="s">
        <v>839</v>
      </c>
      <c r="C1646" t="s">
        <v>306</v>
      </c>
      <c r="D1646" t="s">
        <v>840</v>
      </c>
      <c r="E1646">
        <v>38</v>
      </c>
      <c r="F1646" t="s">
        <v>23</v>
      </c>
      <c r="H1646">
        <v>0</v>
      </c>
      <c r="I1646">
        <v>0</v>
      </c>
      <c r="K1646">
        <v>5</v>
      </c>
      <c r="L1646" t="b">
        <v>0</v>
      </c>
      <c r="N1646" t="b">
        <v>0</v>
      </c>
      <c r="O1646" t="b">
        <v>0</v>
      </c>
      <c r="T1646" t="s">
        <v>281</v>
      </c>
    </row>
    <row r="1647" spans="1:20" hidden="1" x14ac:dyDescent="0.25">
      <c r="A1647">
        <v>211122</v>
      </c>
      <c r="B1647" t="s">
        <v>839</v>
      </c>
      <c r="C1647" t="s">
        <v>306</v>
      </c>
      <c r="D1647" t="s">
        <v>841</v>
      </c>
      <c r="E1647">
        <v>55</v>
      </c>
      <c r="F1647" t="s">
        <v>23</v>
      </c>
      <c r="H1647">
        <v>0</v>
      </c>
      <c r="I1647">
        <v>0</v>
      </c>
      <c r="K1647">
        <v>4</v>
      </c>
      <c r="L1647" t="b">
        <v>0</v>
      </c>
      <c r="N1647" t="b">
        <v>0</v>
      </c>
      <c r="O1647" t="b">
        <v>0</v>
      </c>
      <c r="T1647" t="s">
        <v>281</v>
      </c>
    </row>
    <row r="1648" spans="1:20" hidden="1" x14ac:dyDescent="0.25">
      <c r="A1648">
        <v>211124</v>
      </c>
      <c r="B1648" t="s">
        <v>839</v>
      </c>
      <c r="C1648" t="s">
        <v>323</v>
      </c>
      <c r="D1648" t="s">
        <v>325</v>
      </c>
      <c r="E1648">
        <v>0</v>
      </c>
      <c r="H1648">
        <v>0</v>
      </c>
      <c r="I1648">
        <v>0</v>
      </c>
      <c r="K1648">
        <v>3</v>
      </c>
      <c r="L1648" t="b">
        <v>0</v>
      </c>
      <c r="N1648" t="b">
        <v>0</v>
      </c>
      <c r="O1648" t="b">
        <v>0</v>
      </c>
      <c r="T1648" t="s">
        <v>281</v>
      </c>
    </row>
    <row r="1649" spans="1:20" hidden="1" x14ac:dyDescent="0.25">
      <c r="A1649">
        <v>211125</v>
      </c>
      <c r="B1649" t="s">
        <v>839</v>
      </c>
      <c r="C1649" t="s">
        <v>306</v>
      </c>
      <c r="D1649" t="s">
        <v>330</v>
      </c>
      <c r="E1649">
        <v>40</v>
      </c>
      <c r="F1649" t="s">
        <v>23</v>
      </c>
      <c r="H1649">
        <v>0</v>
      </c>
      <c r="I1649">
        <v>0</v>
      </c>
      <c r="K1649">
        <v>15</v>
      </c>
      <c r="L1649" t="b">
        <v>0</v>
      </c>
      <c r="N1649" t="b">
        <v>0</v>
      </c>
      <c r="O1649" t="b">
        <v>0</v>
      </c>
      <c r="T1649" t="s">
        <v>281</v>
      </c>
    </row>
    <row r="1650" spans="1:20" hidden="1" x14ac:dyDescent="0.25">
      <c r="A1650">
        <v>211285</v>
      </c>
      <c r="B1650" t="s">
        <v>839</v>
      </c>
      <c r="C1650" t="s">
        <v>323</v>
      </c>
      <c r="D1650" t="s">
        <v>331</v>
      </c>
      <c r="E1650">
        <v>0</v>
      </c>
      <c r="H1650">
        <v>0</v>
      </c>
      <c r="I1650">
        <v>0</v>
      </c>
      <c r="K1650">
        <v>1</v>
      </c>
      <c r="L1650" t="b">
        <v>0</v>
      </c>
      <c r="N1650" t="b">
        <v>0</v>
      </c>
      <c r="O1650" t="b">
        <v>0</v>
      </c>
      <c r="T1650" t="s">
        <v>281</v>
      </c>
    </row>
    <row r="1651" spans="1:20" hidden="1" x14ac:dyDescent="0.25">
      <c r="A1651">
        <v>211286</v>
      </c>
      <c r="B1651" t="s">
        <v>839</v>
      </c>
      <c r="C1651" t="s">
        <v>323</v>
      </c>
      <c r="D1651" t="s">
        <v>332</v>
      </c>
      <c r="E1651">
        <v>0</v>
      </c>
      <c r="H1651">
        <v>0</v>
      </c>
      <c r="I1651">
        <v>0</v>
      </c>
      <c r="K1651">
        <v>2</v>
      </c>
      <c r="L1651" t="b">
        <v>0</v>
      </c>
      <c r="N1651" t="b">
        <v>0</v>
      </c>
      <c r="O1651" t="b">
        <v>0</v>
      </c>
      <c r="T1651" t="s">
        <v>281</v>
      </c>
    </row>
    <row r="1652" spans="1:20" hidden="1" x14ac:dyDescent="0.25">
      <c r="A1652">
        <v>213607</v>
      </c>
      <c r="B1652" t="s">
        <v>839</v>
      </c>
      <c r="C1652" t="s">
        <v>47</v>
      </c>
      <c r="D1652" t="s">
        <v>334</v>
      </c>
      <c r="E1652">
        <v>250</v>
      </c>
      <c r="F1652" t="s">
        <v>23</v>
      </c>
      <c r="H1652">
        <v>0</v>
      </c>
      <c r="I1652">
        <v>0</v>
      </c>
      <c r="K1652">
        <v>5</v>
      </c>
      <c r="L1652" t="b">
        <v>0</v>
      </c>
      <c r="N1652" t="b">
        <v>0</v>
      </c>
      <c r="O1652" t="b">
        <v>0</v>
      </c>
      <c r="T1652" t="s">
        <v>281</v>
      </c>
    </row>
    <row r="1653" spans="1:20" hidden="1" x14ac:dyDescent="0.25">
      <c r="A1653">
        <v>213608</v>
      </c>
      <c r="B1653" t="s">
        <v>839</v>
      </c>
      <c r="C1653" t="s">
        <v>47</v>
      </c>
      <c r="D1653" t="s">
        <v>333</v>
      </c>
      <c r="E1653">
        <v>250</v>
      </c>
      <c r="F1653" t="s">
        <v>23</v>
      </c>
      <c r="H1653">
        <v>0</v>
      </c>
      <c r="I1653">
        <v>0</v>
      </c>
      <c r="K1653">
        <v>7</v>
      </c>
      <c r="L1653" t="b">
        <v>0</v>
      </c>
      <c r="N1653" t="b">
        <v>0</v>
      </c>
      <c r="O1653" t="b">
        <v>0</v>
      </c>
      <c r="T1653" t="s">
        <v>281</v>
      </c>
    </row>
    <row r="1654" spans="1:20" hidden="1" x14ac:dyDescent="0.25">
      <c r="A1654">
        <v>214382</v>
      </c>
      <c r="B1654" t="s">
        <v>839</v>
      </c>
      <c r="C1654" t="s">
        <v>306</v>
      </c>
      <c r="D1654" t="s">
        <v>335</v>
      </c>
      <c r="E1654">
        <v>18</v>
      </c>
      <c r="F1654" t="s">
        <v>23</v>
      </c>
      <c r="H1654">
        <v>0</v>
      </c>
      <c r="I1654">
        <v>0</v>
      </c>
      <c r="K1654">
        <v>3</v>
      </c>
      <c r="L1654" t="b">
        <v>0</v>
      </c>
      <c r="N1654" t="b">
        <v>0</v>
      </c>
      <c r="O1654" t="b">
        <v>0</v>
      </c>
      <c r="T1654" t="s">
        <v>281</v>
      </c>
    </row>
    <row r="1655" spans="1:20" hidden="1" x14ac:dyDescent="0.25">
      <c r="A1655">
        <v>216214</v>
      </c>
      <c r="B1655" t="s">
        <v>839</v>
      </c>
      <c r="C1655" t="s">
        <v>47</v>
      </c>
      <c r="D1655" t="s">
        <v>336</v>
      </c>
      <c r="E1655">
        <v>250</v>
      </c>
      <c r="F1655" t="s">
        <v>23</v>
      </c>
      <c r="H1655">
        <v>0</v>
      </c>
      <c r="I1655">
        <v>0</v>
      </c>
      <c r="K1655">
        <v>8</v>
      </c>
      <c r="L1655" t="b">
        <v>0</v>
      </c>
      <c r="N1655" t="b">
        <v>0</v>
      </c>
      <c r="O1655" t="b">
        <v>0</v>
      </c>
      <c r="T1655" t="s">
        <v>281</v>
      </c>
    </row>
    <row r="1656" spans="1:20" hidden="1" x14ac:dyDescent="0.25">
      <c r="A1656">
        <v>218758</v>
      </c>
      <c r="B1656" t="s">
        <v>839</v>
      </c>
      <c r="C1656" t="s">
        <v>47</v>
      </c>
      <c r="D1656" t="s">
        <v>338</v>
      </c>
      <c r="E1656">
        <v>250</v>
      </c>
      <c r="F1656" t="s">
        <v>23</v>
      </c>
      <c r="H1656">
        <v>0</v>
      </c>
      <c r="I1656">
        <v>0</v>
      </c>
      <c r="K1656">
        <v>10</v>
      </c>
      <c r="L1656" t="b">
        <v>0</v>
      </c>
      <c r="N1656" t="b">
        <v>0</v>
      </c>
      <c r="O1656" t="b">
        <v>0</v>
      </c>
      <c r="T1656" t="s">
        <v>281</v>
      </c>
    </row>
    <row r="1657" spans="1:20" hidden="1" x14ac:dyDescent="0.25">
      <c r="A1657">
        <v>218759</v>
      </c>
      <c r="B1657" t="s">
        <v>839</v>
      </c>
      <c r="C1657" t="s">
        <v>293</v>
      </c>
      <c r="D1657" t="s">
        <v>339</v>
      </c>
      <c r="E1657">
        <v>0</v>
      </c>
      <c r="H1657">
        <v>0</v>
      </c>
      <c r="I1657">
        <v>0</v>
      </c>
      <c r="K1657">
        <v>11</v>
      </c>
      <c r="L1657" t="b">
        <v>0</v>
      </c>
      <c r="N1657" t="b">
        <v>0</v>
      </c>
      <c r="O1657" t="b">
        <v>0</v>
      </c>
      <c r="T1657" t="s">
        <v>281</v>
      </c>
    </row>
    <row r="1658" spans="1:20" hidden="1" x14ac:dyDescent="0.25">
      <c r="A1658">
        <v>218760</v>
      </c>
      <c r="B1658" t="s">
        <v>839</v>
      </c>
      <c r="C1658" t="s">
        <v>293</v>
      </c>
      <c r="D1658" t="s">
        <v>340</v>
      </c>
      <c r="E1658">
        <v>0</v>
      </c>
      <c r="H1658">
        <v>0</v>
      </c>
      <c r="I1658">
        <v>0</v>
      </c>
      <c r="K1658">
        <v>12</v>
      </c>
      <c r="L1658" t="b">
        <v>0</v>
      </c>
      <c r="N1658" t="b">
        <v>0</v>
      </c>
      <c r="O1658" t="b">
        <v>0</v>
      </c>
      <c r="T1658" t="s">
        <v>281</v>
      </c>
    </row>
    <row r="1659" spans="1:20" hidden="1" x14ac:dyDescent="0.25">
      <c r="A1659">
        <v>218761</v>
      </c>
      <c r="B1659" t="s">
        <v>839</v>
      </c>
      <c r="C1659" t="s">
        <v>293</v>
      </c>
      <c r="D1659" t="s">
        <v>341</v>
      </c>
      <c r="E1659">
        <v>0</v>
      </c>
      <c r="H1659">
        <v>0</v>
      </c>
      <c r="I1659">
        <v>0</v>
      </c>
      <c r="K1659">
        <v>13</v>
      </c>
      <c r="L1659" t="b">
        <v>0</v>
      </c>
      <c r="N1659" t="b">
        <v>0</v>
      </c>
      <c r="O1659" t="b">
        <v>0</v>
      </c>
      <c r="T1659" t="s">
        <v>281</v>
      </c>
    </row>
    <row r="1660" spans="1:20" hidden="1" x14ac:dyDescent="0.25">
      <c r="A1660">
        <v>218762</v>
      </c>
      <c r="B1660" t="s">
        <v>839</v>
      </c>
      <c r="C1660" t="s">
        <v>293</v>
      </c>
      <c r="D1660" t="s">
        <v>342</v>
      </c>
      <c r="E1660">
        <v>0</v>
      </c>
      <c r="H1660">
        <v>0</v>
      </c>
      <c r="I1660">
        <v>0</v>
      </c>
      <c r="K1660">
        <v>14</v>
      </c>
      <c r="L1660" t="b">
        <v>0</v>
      </c>
      <c r="N1660" t="b">
        <v>0</v>
      </c>
      <c r="O1660" t="b">
        <v>0</v>
      </c>
      <c r="T1660" t="s">
        <v>281</v>
      </c>
    </row>
    <row r="1661" spans="1:20" hidden="1" x14ac:dyDescent="0.25">
      <c r="A1661">
        <v>224198</v>
      </c>
      <c r="B1661" t="s">
        <v>839</v>
      </c>
      <c r="C1661" t="s">
        <v>358</v>
      </c>
      <c r="D1661" t="s">
        <v>842</v>
      </c>
      <c r="E1661">
        <v>0</v>
      </c>
      <c r="H1661">
        <v>0</v>
      </c>
      <c r="I1661">
        <v>0</v>
      </c>
      <c r="K1661">
        <v>1</v>
      </c>
      <c r="L1661" t="b">
        <v>0</v>
      </c>
      <c r="N1661" t="b">
        <v>0</v>
      </c>
      <c r="O1661" t="b">
        <v>0</v>
      </c>
      <c r="T1661" t="s">
        <v>281</v>
      </c>
    </row>
    <row r="1662" spans="1:20" hidden="1" x14ac:dyDescent="0.25">
      <c r="A1662">
        <v>224199</v>
      </c>
      <c r="B1662" t="s">
        <v>839</v>
      </c>
      <c r="C1662" t="s">
        <v>358</v>
      </c>
      <c r="D1662" t="s">
        <v>843</v>
      </c>
      <c r="E1662">
        <v>150</v>
      </c>
      <c r="F1662" t="s">
        <v>23</v>
      </c>
      <c r="H1662">
        <v>0</v>
      </c>
      <c r="I1662">
        <v>0</v>
      </c>
      <c r="K1662">
        <v>2</v>
      </c>
      <c r="L1662" t="b">
        <v>0</v>
      </c>
      <c r="N1662" t="b">
        <v>0</v>
      </c>
      <c r="O1662" t="b">
        <v>0</v>
      </c>
      <c r="T1662" t="s">
        <v>281</v>
      </c>
    </row>
    <row r="1663" spans="1:20" hidden="1" x14ac:dyDescent="0.25">
      <c r="A1663">
        <v>190455</v>
      </c>
      <c r="B1663" t="s">
        <v>844</v>
      </c>
      <c r="C1663" t="s">
        <v>47</v>
      </c>
      <c r="D1663" t="s">
        <v>164</v>
      </c>
      <c r="E1663">
        <v>300</v>
      </c>
      <c r="F1663" t="s">
        <v>23</v>
      </c>
      <c r="H1663">
        <v>0</v>
      </c>
      <c r="I1663">
        <v>0</v>
      </c>
      <c r="K1663">
        <v>8</v>
      </c>
      <c r="L1663" t="b">
        <v>0</v>
      </c>
      <c r="N1663" t="b">
        <v>0</v>
      </c>
      <c r="O1663" t="b">
        <v>0</v>
      </c>
      <c r="T1663" t="s">
        <v>281</v>
      </c>
    </row>
    <row r="1664" spans="1:20" hidden="1" x14ac:dyDescent="0.25">
      <c r="A1664">
        <v>190456</v>
      </c>
      <c r="B1664" t="s">
        <v>844</v>
      </c>
      <c r="C1664" t="s">
        <v>47</v>
      </c>
      <c r="D1664" t="s">
        <v>282</v>
      </c>
      <c r="E1664">
        <v>300</v>
      </c>
      <c r="F1664" t="s">
        <v>23</v>
      </c>
      <c r="H1664">
        <v>0</v>
      </c>
      <c r="I1664">
        <v>0</v>
      </c>
      <c r="K1664">
        <v>3</v>
      </c>
      <c r="L1664" t="b">
        <v>0</v>
      </c>
      <c r="N1664" t="b">
        <v>0</v>
      </c>
      <c r="O1664" t="b">
        <v>0</v>
      </c>
      <c r="T1664" t="s">
        <v>281</v>
      </c>
    </row>
    <row r="1665" spans="1:20" hidden="1" x14ac:dyDescent="0.25">
      <c r="A1665">
        <v>190457</v>
      </c>
      <c r="B1665" t="s">
        <v>844</v>
      </c>
      <c r="C1665" t="s">
        <v>47</v>
      </c>
      <c r="D1665" t="s">
        <v>283</v>
      </c>
      <c r="E1665">
        <v>300</v>
      </c>
      <c r="F1665" t="s">
        <v>23</v>
      </c>
      <c r="H1665">
        <v>0</v>
      </c>
      <c r="I1665">
        <v>0</v>
      </c>
      <c r="K1665">
        <v>2</v>
      </c>
      <c r="L1665" t="b">
        <v>0</v>
      </c>
      <c r="N1665" t="b">
        <v>0</v>
      </c>
      <c r="O1665" t="b">
        <v>0</v>
      </c>
      <c r="T1665" t="s">
        <v>281</v>
      </c>
    </row>
    <row r="1666" spans="1:20" hidden="1" x14ac:dyDescent="0.25">
      <c r="A1666">
        <v>190458</v>
      </c>
      <c r="B1666" t="s">
        <v>844</v>
      </c>
      <c r="C1666" t="s">
        <v>47</v>
      </c>
      <c r="D1666" t="s">
        <v>284</v>
      </c>
      <c r="E1666">
        <v>300</v>
      </c>
      <c r="F1666" t="s">
        <v>23</v>
      </c>
      <c r="H1666">
        <v>0</v>
      </c>
      <c r="I1666">
        <v>0</v>
      </c>
      <c r="K1666">
        <v>1</v>
      </c>
      <c r="L1666" t="b">
        <v>0</v>
      </c>
      <c r="N1666" t="b">
        <v>0</v>
      </c>
      <c r="O1666" t="b">
        <v>0</v>
      </c>
      <c r="T1666" t="s">
        <v>281</v>
      </c>
    </row>
    <row r="1667" spans="1:20" hidden="1" x14ac:dyDescent="0.25">
      <c r="A1667">
        <v>190459</v>
      </c>
      <c r="B1667" t="s">
        <v>844</v>
      </c>
      <c r="C1667" t="s">
        <v>47</v>
      </c>
      <c r="D1667" t="s">
        <v>318</v>
      </c>
      <c r="E1667">
        <v>300</v>
      </c>
      <c r="F1667" t="s">
        <v>23</v>
      </c>
      <c r="H1667">
        <v>0</v>
      </c>
      <c r="I1667">
        <v>0</v>
      </c>
      <c r="K1667">
        <v>4</v>
      </c>
      <c r="L1667" t="b">
        <v>0</v>
      </c>
      <c r="N1667" t="b">
        <v>0</v>
      </c>
      <c r="O1667" t="b">
        <v>0</v>
      </c>
      <c r="T1667" t="s">
        <v>281</v>
      </c>
    </row>
    <row r="1668" spans="1:20" hidden="1" x14ac:dyDescent="0.25">
      <c r="A1668">
        <v>190460</v>
      </c>
      <c r="B1668" t="s">
        <v>844</v>
      </c>
      <c r="C1668" t="s">
        <v>53</v>
      </c>
      <c r="D1668" t="s">
        <v>286</v>
      </c>
      <c r="E1668">
        <v>0</v>
      </c>
      <c r="H1668">
        <v>0</v>
      </c>
      <c r="I1668">
        <v>0</v>
      </c>
      <c r="K1668">
        <v>0</v>
      </c>
      <c r="L1668" t="b">
        <v>0</v>
      </c>
      <c r="N1668" t="b">
        <v>0</v>
      </c>
      <c r="O1668" t="b">
        <v>0</v>
      </c>
      <c r="T1668" t="s">
        <v>281</v>
      </c>
    </row>
    <row r="1669" spans="1:20" hidden="1" x14ac:dyDescent="0.25">
      <c r="A1669">
        <v>190461</v>
      </c>
      <c r="B1669" t="s">
        <v>844</v>
      </c>
      <c r="C1669" t="s">
        <v>53</v>
      </c>
      <c r="D1669" t="s">
        <v>321</v>
      </c>
      <c r="E1669">
        <v>89</v>
      </c>
      <c r="F1669" t="s">
        <v>23</v>
      </c>
      <c r="H1669">
        <v>0</v>
      </c>
      <c r="I1669">
        <v>0</v>
      </c>
      <c r="K1669">
        <v>1</v>
      </c>
      <c r="L1669" t="b">
        <v>0</v>
      </c>
      <c r="N1669" t="b">
        <v>0</v>
      </c>
      <c r="O1669" t="b">
        <v>0</v>
      </c>
      <c r="T1669" t="s">
        <v>281</v>
      </c>
    </row>
    <row r="1670" spans="1:20" hidden="1" x14ac:dyDescent="0.25">
      <c r="A1670">
        <v>190462</v>
      </c>
      <c r="B1670" t="s">
        <v>844</v>
      </c>
      <c r="C1670" t="s">
        <v>53</v>
      </c>
      <c r="D1670" t="s">
        <v>322</v>
      </c>
      <c r="E1670">
        <v>289</v>
      </c>
      <c r="F1670" t="s">
        <v>23</v>
      </c>
      <c r="H1670">
        <v>0</v>
      </c>
      <c r="I1670">
        <v>0</v>
      </c>
      <c r="K1670">
        <v>2</v>
      </c>
      <c r="L1670" t="b">
        <v>0</v>
      </c>
      <c r="N1670" t="b">
        <v>0</v>
      </c>
      <c r="O1670" t="b">
        <v>0</v>
      </c>
      <c r="T1670" t="s">
        <v>281</v>
      </c>
    </row>
    <row r="1671" spans="1:20" hidden="1" x14ac:dyDescent="0.25">
      <c r="A1671">
        <v>190466</v>
      </c>
      <c r="B1671" t="s">
        <v>844</v>
      </c>
      <c r="C1671" t="s">
        <v>293</v>
      </c>
      <c r="D1671" t="s">
        <v>295</v>
      </c>
      <c r="E1671">
        <v>0</v>
      </c>
      <c r="H1671">
        <v>0</v>
      </c>
      <c r="I1671">
        <v>0</v>
      </c>
      <c r="K1671">
        <v>4</v>
      </c>
      <c r="L1671" t="b">
        <v>0</v>
      </c>
      <c r="N1671" t="b">
        <v>0</v>
      </c>
      <c r="O1671" t="b">
        <v>0</v>
      </c>
      <c r="T1671" t="s">
        <v>281</v>
      </c>
    </row>
    <row r="1672" spans="1:20" hidden="1" x14ac:dyDescent="0.25">
      <c r="A1672">
        <v>190467</v>
      </c>
      <c r="B1672" t="s">
        <v>844</v>
      </c>
      <c r="C1672" t="s">
        <v>293</v>
      </c>
      <c r="D1672" t="s">
        <v>294</v>
      </c>
      <c r="E1672">
        <v>0</v>
      </c>
      <c r="H1672">
        <v>0</v>
      </c>
      <c r="I1672">
        <v>0</v>
      </c>
      <c r="K1672">
        <v>1</v>
      </c>
      <c r="L1672" t="b">
        <v>0</v>
      </c>
      <c r="N1672" t="b">
        <v>0</v>
      </c>
      <c r="O1672" t="b">
        <v>0</v>
      </c>
      <c r="T1672" t="s">
        <v>281</v>
      </c>
    </row>
    <row r="1673" spans="1:20" hidden="1" x14ac:dyDescent="0.25">
      <c r="A1673">
        <v>190468</v>
      </c>
      <c r="B1673" t="s">
        <v>844</v>
      </c>
      <c r="C1673" t="s">
        <v>293</v>
      </c>
      <c r="D1673" t="s">
        <v>296</v>
      </c>
      <c r="E1673">
        <v>0</v>
      </c>
      <c r="H1673">
        <v>0</v>
      </c>
      <c r="I1673">
        <v>0</v>
      </c>
      <c r="K1673">
        <v>2</v>
      </c>
      <c r="L1673" t="b">
        <v>0</v>
      </c>
      <c r="N1673" t="b">
        <v>0</v>
      </c>
      <c r="O1673" t="b">
        <v>0</v>
      </c>
      <c r="T1673" t="s">
        <v>281</v>
      </c>
    </row>
    <row r="1674" spans="1:20" hidden="1" x14ac:dyDescent="0.25">
      <c r="A1674">
        <v>190469</v>
      </c>
      <c r="B1674" t="s">
        <v>844</v>
      </c>
      <c r="C1674" t="s">
        <v>293</v>
      </c>
      <c r="D1674" t="s">
        <v>297</v>
      </c>
      <c r="E1674">
        <v>0</v>
      </c>
      <c r="H1674">
        <v>0</v>
      </c>
      <c r="I1674">
        <v>0</v>
      </c>
      <c r="K1674">
        <v>6</v>
      </c>
      <c r="L1674" t="b">
        <v>0</v>
      </c>
      <c r="N1674" t="b">
        <v>0</v>
      </c>
      <c r="O1674" t="b">
        <v>0</v>
      </c>
      <c r="T1674" t="s">
        <v>281</v>
      </c>
    </row>
    <row r="1675" spans="1:20" hidden="1" x14ac:dyDescent="0.25">
      <c r="A1675">
        <v>190470</v>
      </c>
      <c r="B1675" t="s">
        <v>844</v>
      </c>
      <c r="C1675" t="s">
        <v>293</v>
      </c>
      <c r="D1675" t="s">
        <v>298</v>
      </c>
      <c r="E1675">
        <v>0</v>
      </c>
      <c r="H1675">
        <v>0</v>
      </c>
      <c r="I1675">
        <v>0</v>
      </c>
      <c r="K1675">
        <v>3</v>
      </c>
      <c r="L1675" t="b">
        <v>0</v>
      </c>
      <c r="N1675" t="b">
        <v>0</v>
      </c>
      <c r="O1675" t="b">
        <v>0</v>
      </c>
      <c r="T1675" t="s">
        <v>281</v>
      </c>
    </row>
    <row r="1676" spans="1:20" hidden="1" x14ac:dyDescent="0.25">
      <c r="A1676">
        <v>190471</v>
      </c>
      <c r="B1676" t="s">
        <v>844</v>
      </c>
      <c r="C1676" t="s">
        <v>293</v>
      </c>
      <c r="D1676" t="s">
        <v>299</v>
      </c>
      <c r="E1676">
        <v>0</v>
      </c>
      <c r="H1676">
        <v>0</v>
      </c>
      <c r="I1676">
        <v>0</v>
      </c>
      <c r="K1676">
        <v>5</v>
      </c>
      <c r="L1676" t="b">
        <v>0</v>
      </c>
      <c r="N1676" t="b">
        <v>0</v>
      </c>
      <c r="O1676" t="b">
        <v>0</v>
      </c>
      <c r="T1676" t="s">
        <v>281</v>
      </c>
    </row>
    <row r="1677" spans="1:20" hidden="1" x14ac:dyDescent="0.25">
      <c r="A1677">
        <v>190472</v>
      </c>
      <c r="B1677" t="s">
        <v>844</v>
      </c>
      <c r="C1677" t="s">
        <v>293</v>
      </c>
      <c r="D1677" t="s">
        <v>300</v>
      </c>
      <c r="E1677">
        <v>0</v>
      </c>
      <c r="H1677">
        <v>0</v>
      </c>
      <c r="I1677">
        <v>0</v>
      </c>
      <c r="K1677">
        <v>7</v>
      </c>
      <c r="L1677" t="b">
        <v>0</v>
      </c>
      <c r="N1677" t="b">
        <v>0</v>
      </c>
      <c r="O1677" t="b">
        <v>0</v>
      </c>
      <c r="T1677" t="s">
        <v>281</v>
      </c>
    </row>
    <row r="1678" spans="1:20" hidden="1" x14ac:dyDescent="0.25">
      <c r="A1678">
        <v>190473</v>
      </c>
      <c r="B1678" t="s">
        <v>844</v>
      </c>
      <c r="C1678" t="s">
        <v>293</v>
      </c>
      <c r="D1678" t="s">
        <v>301</v>
      </c>
      <c r="E1678">
        <v>0</v>
      </c>
      <c r="H1678">
        <v>0</v>
      </c>
      <c r="I1678">
        <v>0</v>
      </c>
      <c r="K1678">
        <v>0</v>
      </c>
      <c r="L1678" t="b">
        <v>0</v>
      </c>
      <c r="N1678" t="b">
        <v>0</v>
      </c>
      <c r="O1678" t="b">
        <v>0</v>
      </c>
      <c r="T1678" t="s">
        <v>281</v>
      </c>
    </row>
    <row r="1679" spans="1:20" hidden="1" x14ac:dyDescent="0.25">
      <c r="A1679">
        <v>190474</v>
      </c>
      <c r="B1679" t="s">
        <v>844</v>
      </c>
      <c r="C1679" t="s">
        <v>293</v>
      </c>
      <c r="D1679" t="s">
        <v>302</v>
      </c>
      <c r="E1679">
        <v>60</v>
      </c>
      <c r="F1679" t="s">
        <v>23</v>
      </c>
      <c r="H1679">
        <v>0</v>
      </c>
      <c r="I1679">
        <v>3</v>
      </c>
      <c r="K1679">
        <v>8</v>
      </c>
      <c r="L1679" t="b">
        <v>0</v>
      </c>
      <c r="N1679" t="b">
        <v>0</v>
      </c>
      <c r="O1679" t="b">
        <v>0</v>
      </c>
      <c r="T1679" t="s">
        <v>281</v>
      </c>
    </row>
    <row r="1680" spans="1:20" hidden="1" x14ac:dyDescent="0.25">
      <c r="A1680">
        <v>190475</v>
      </c>
      <c r="B1680" t="s">
        <v>844</v>
      </c>
      <c r="C1680" t="s">
        <v>293</v>
      </c>
      <c r="D1680" t="s">
        <v>303</v>
      </c>
      <c r="E1680">
        <v>100</v>
      </c>
      <c r="F1680" t="s">
        <v>23</v>
      </c>
      <c r="H1680">
        <v>0</v>
      </c>
      <c r="I1680">
        <v>3</v>
      </c>
      <c r="K1680">
        <v>9</v>
      </c>
      <c r="L1680" t="b">
        <v>0</v>
      </c>
      <c r="N1680" t="b">
        <v>0</v>
      </c>
      <c r="O1680" t="b">
        <v>0</v>
      </c>
      <c r="T1680" t="s">
        <v>281</v>
      </c>
    </row>
    <row r="1681" spans="1:20" hidden="1" x14ac:dyDescent="0.25">
      <c r="A1681">
        <v>190476</v>
      </c>
      <c r="B1681" t="s">
        <v>844</v>
      </c>
      <c r="C1681" t="s">
        <v>293</v>
      </c>
      <c r="D1681" t="s">
        <v>304</v>
      </c>
      <c r="E1681">
        <v>60</v>
      </c>
      <c r="F1681" t="s">
        <v>23</v>
      </c>
      <c r="H1681">
        <v>0</v>
      </c>
      <c r="I1681">
        <v>3</v>
      </c>
      <c r="K1681">
        <v>10</v>
      </c>
      <c r="L1681" t="b">
        <v>0</v>
      </c>
      <c r="N1681" t="b">
        <v>0</v>
      </c>
      <c r="O1681" t="b">
        <v>0</v>
      </c>
      <c r="T1681" t="s">
        <v>281</v>
      </c>
    </row>
    <row r="1682" spans="1:20" hidden="1" x14ac:dyDescent="0.25">
      <c r="A1682">
        <v>190477</v>
      </c>
      <c r="B1682" t="s">
        <v>844</v>
      </c>
      <c r="C1682" t="s">
        <v>293</v>
      </c>
      <c r="D1682" t="s">
        <v>305</v>
      </c>
      <c r="E1682">
        <v>60</v>
      </c>
      <c r="F1682" t="s">
        <v>23</v>
      </c>
      <c r="H1682">
        <v>0</v>
      </c>
      <c r="I1682">
        <v>3</v>
      </c>
      <c r="K1682">
        <v>11</v>
      </c>
      <c r="L1682" t="b">
        <v>0</v>
      </c>
      <c r="N1682" t="b">
        <v>0</v>
      </c>
      <c r="O1682" t="b">
        <v>0</v>
      </c>
      <c r="T1682" t="s">
        <v>281</v>
      </c>
    </row>
    <row r="1683" spans="1:20" hidden="1" x14ac:dyDescent="0.25">
      <c r="A1683">
        <v>190479</v>
      </c>
      <c r="B1683" t="s">
        <v>844</v>
      </c>
      <c r="C1683" t="s">
        <v>306</v>
      </c>
      <c r="D1683" t="s">
        <v>350</v>
      </c>
      <c r="E1683">
        <v>29</v>
      </c>
      <c r="F1683" t="s">
        <v>23</v>
      </c>
      <c r="H1683">
        <v>0</v>
      </c>
      <c r="I1683">
        <v>0</v>
      </c>
      <c r="K1683">
        <v>0</v>
      </c>
      <c r="L1683" t="b">
        <v>0</v>
      </c>
      <c r="N1683" t="b">
        <v>0</v>
      </c>
      <c r="O1683" t="b">
        <v>0</v>
      </c>
      <c r="T1683" t="s">
        <v>281</v>
      </c>
    </row>
    <row r="1684" spans="1:20" hidden="1" x14ac:dyDescent="0.25">
      <c r="A1684">
        <v>190481</v>
      </c>
      <c r="B1684" t="s">
        <v>844</v>
      </c>
      <c r="C1684" t="s">
        <v>306</v>
      </c>
      <c r="D1684" t="s">
        <v>172</v>
      </c>
      <c r="E1684">
        <v>20</v>
      </c>
      <c r="F1684" t="s">
        <v>23</v>
      </c>
      <c r="H1684">
        <v>0</v>
      </c>
      <c r="I1684">
        <v>0</v>
      </c>
      <c r="K1684">
        <v>2</v>
      </c>
      <c r="L1684" t="b">
        <v>0</v>
      </c>
      <c r="N1684" t="b">
        <v>0</v>
      </c>
      <c r="O1684" t="b">
        <v>0</v>
      </c>
      <c r="T1684" t="s">
        <v>281</v>
      </c>
    </row>
    <row r="1685" spans="1:20" hidden="1" x14ac:dyDescent="0.25">
      <c r="A1685">
        <v>190482</v>
      </c>
      <c r="B1685" t="s">
        <v>844</v>
      </c>
      <c r="C1685" t="s">
        <v>306</v>
      </c>
      <c r="D1685" t="s">
        <v>310</v>
      </c>
      <c r="E1685">
        <v>25</v>
      </c>
      <c r="F1685" t="s">
        <v>23</v>
      </c>
      <c r="H1685">
        <v>0</v>
      </c>
      <c r="I1685">
        <v>0</v>
      </c>
      <c r="K1685">
        <v>3</v>
      </c>
      <c r="L1685" t="b">
        <v>0</v>
      </c>
      <c r="N1685" t="b">
        <v>0</v>
      </c>
      <c r="O1685" t="b">
        <v>0</v>
      </c>
      <c r="T1685" t="s">
        <v>281</v>
      </c>
    </row>
    <row r="1686" spans="1:20" hidden="1" x14ac:dyDescent="0.25">
      <c r="A1686">
        <v>190483</v>
      </c>
      <c r="B1686" t="s">
        <v>844</v>
      </c>
      <c r="C1686" t="s">
        <v>47</v>
      </c>
      <c r="D1686" t="s">
        <v>355</v>
      </c>
      <c r="E1686">
        <v>0</v>
      </c>
      <c r="H1686">
        <v>0</v>
      </c>
      <c r="I1686">
        <v>0</v>
      </c>
      <c r="K1686">
        <v>0</v>
      </c>
      <c r="L1686" t="b">
        <v>0</v>
      </c>
      <c r="N1686" t="b">
        <v>0</v>
      </c>
      <c r="O1686" t="b">
        <v>0</v>
      </c>
      <c r="T1686" t="s">
        <v>281</v>
      </c>
    </row>
    <row r="1687" spans="1:20" hidden="1" x14ac:dyDescent="0.25">
      <c r="A1687">
        <v>211170</v>
      </c>
      <c r="B1687" t="s">
        <v>844</v>
      </c>
      <c r="C1687" t="s">
        <v>306</v>
      </c>
      <c r="D1687" t="s">
        <v>326</v>
      </c>
      <c r="E1687">
        <v>27</v>
      </c>
      <c r="F1687" t="s">
        <v>23</v>
      </c>
      <c r="H1687">
        <v>0</v>
      </c>
      <c r="I1687">
        <v>0</v>
      </c>
      <c r="K1687">
        <v>0</v>
      </c>
      <c r="L1687" t="b">
        <v>0</v>
      </c>
      <c r="N1687" t="b">
        <v>0</v>
      </c>
      <c r="O1687" t="b">
        <v>0</v>
      </c>
      <c r="T1687" t="s">
        <v>281</v>
      </c>
    </row>
    <row r="1688" spans="1:20" hidden="1" x14ac:dyDescent="0.25">
      <c r="A1688">
        <v>211171</v>
      </c>
      <c r="B1688" t="s">
        <v>844</v>
      </c>
      <c r="C1688" t="s">
        <v>306</v>
      </c>
      <c r="D1688" t="s">
        <v>327</v>
      </c>
      <c r="E1688">
        <v>60</v>
      </c>
      <c r="F1688" t="s">
        <v>23</v>
      </c>
      <c r="H1688">
        <v>0</v>
      </c>
      <c r="I1688">
        <v>0</v>
      </c>
      <c r="K1688">
        <v>0</v>
      </c>
      <c r="L1688" t="b">
        <v>0</v>
      </c>
      <c r="N1688" t="b">
        <v>0</v>
      </c>
      <c r="O1688" t="b">
        <v>0</v>
      </c>
      <c r="T1688" t="s">
        <v>281</v>
      </c>
    </row>
    <row r="1689" spans="1:20" hidden="1" x14ac:dyDescent="0.25">
      <c r="A1689">
        <v>211172</v>
      </c>
      <c r="B1689" t="s">
        <v>844</v>
      </c>
      <c r="C1689" t="s">
        <v>306</v>
      </c>
      <c r="D1689" t="s">
        <v>328</v>
      </c>
      <c r="E1689">
        <v>18</v>
      </c>
      <c r="F1689" t="s">
        <v>23</v>
      </c>
      <c r="H1689">
        <v>0</v>
      </c>
      <c r="I1689">
        <v>0</v>
      </c>
      <c r="K1689">
        <v>0</v>
      </c>
      <c r="L1689" t="b">
        <v>0</v>
      </c>
      <c r="N1689" t="b">
        <v>0</v>
      </c>
      <c r="O1689" t="b">
        <v>0</v>
      </c>
      <c r="T1689" t="s">
        <v>281</v>
      </c>
    </row>
    <row r="1690" spans="1:20" hidden="1" x14ac:dyDescent="0.25">
      <c r="A1690">
        <v>211173</v>
      </c>
      <c r="B1690" t="s">
        <v>844</v>
      </c>
      <c r="C1690" t="s">
        <v>306</v>
      </c>
      <c r="D1690" t="s">
        <v>356</v>
      </c>
      <c r="E1690">
        <v>38</v>
      </c>
      <c r="F1690" t="s">
        <v>23</v>
      </c>
      <c r="H1690">
        <v>0</v>
      </c>
      <c r="I1690">
        <v>0</v>
      </c>
      <c r="K1690">
        <v>0</v>
      </c>
      <c r="L1690" t="b">
        <v>0</v>
      </c>
      <c r="N1690" t="b">
        <v>0</v>
      </c>
      <c r="O1690" t="b">
        <v>0</v>
      </c>
      <c r="T1690" t="s">
        <v>281</v>
      </c>
    </row>
    <row r="1691" spans="1:20" hidden="1" x14ac:dyDescent="0.25">
      <c r="A1691">
        <v>211174</v>
      </c>
      <c r="B1691" t="s">
        <v>844</v>
      </c>
      <c r="C1691" t="s">
        <v>306</v>
      </c>
      <c r="D1691" t="s">
        <v>357</v>
      </c>
      <c r="E1691">
        <v>75</v>
      </c>
      <c r="F1691" t="s">
        <v>23</v>
      </c>
      <c r="H1691">
        <v>0</v>
      </c>
      <c r="I1691">
        <v>0</v>
      </c>
      <c r="K1691">
        <v>0</v>
      </c>
      <c r="L1691" t="b">
        <v>0</v>
      </c>
      <c r="N1691" t="b">
        <v>0</v>
      </c>
      <c r="O1691" t="b">
        <v>0</v>
      </c>
      <c r="T1691" t="s">
        <v>281</v>
      </c>
    </row>
    <row r="1692" spans="1:20" hidden="1" x14ac:dyDescent="0.25">
      <c r="A1692">
        <v>211175</v>
      </c>
      <c r="B1692" t="s">
        <v>844</v>
      </c>
      <c r="C1692" t="s">
        <v>306</v>
      </c>
      <c r="D1692" t="s">
        <v>329</v>
      </c>
      <c r="E1692">
        <v>30</v>
      </c>
      <c r="F1692" t="s">
        <v>23</v>
      </c>
      <c r="H1692">
        <v>0</v>
      </c>
      <c r="I1692">
        <v>0</v>
      </c>
      <c r="K1692">
        <v>0</v>
      </c>
      <c r="L1692" t="b">
        <v>0</v>
      </c>
      <c r="N1692" t="b">
        <v>0</v>
      </c>
      <c r="O1692" t="b">
        <v>0</v>
      </c>
      <c r="T1692" t="s">
        <v>281</v>
      </c>
    </row>
    <row r="1693" spans="1:20" hidden="1" x14ac:dyDescent="0.25">
      <c r="A1693">
        <v>211176</v>
      </c>
      <c r="B1693" t="s">
        <v>844</v>
      </c>
      <c r="C1693" t="s">
        <v>306</v>
      </c>
      <c r="D1693" t="s">
        <v>330</v>
      </c>
      <c r="E1693">
        <v>40</v>
      </c>
      <c r="F1693" t="s">
        <v>23</v>
      </c>
      <c r="H1693">
        <v>0</v>
      </c>
      <c r="I1693">
        <v>0</v>
      </c>
      <c r="K1693">
        <v>0</v>
      </c>
      <c r="L1693" t="b">
        <v>0</v>
      </c>
      <c r="N1693" t="b">
        <v>0</v>
      </c>
      <c r="O1693" t="b">
        <v>0</v>
      </c>
      <c r="T1693" t="s">
        <v>281</v>
      </c>
    </row>
    <row r="1694" spans="1:20" hidden="1" x14ac:dyDescent="0.25">
      <c r="A1694">
        <v>211178</v>
      </c>
      <c r="B1694" t="s">
        <v>844</v>
      </c>
      <c r="C1694" t="s">
        <v>323</v>
      </c>
      <c r="D1694" t="s">
        <v>325</v>
      </c>
      <c r="E1694">
        <v>0</v>
      </c>
      <c r="H1694">
        <v>0</v>
      </c>
      <c r="I1694">
        <v>0</v>
      </c>
      <c r="K1694">
        <v>3</v>
      </c>
      <c r="L1694" t="b">
        <v>0</v>
      </c>
      <c r="N1694" t="b">
        <v>0</v>
      </c>
      <c r="O1694" t="b">
        <v>0</v>
      </c>
      <c r="T1694" t="s">
        <v>281</v>
      </c>
    </row>
    <row r="1695" spans="1:20" hidden="1" x14ac:dyDescent="0.25">
      <c r="A1695">
        <v>211287</v>
      </c>
      <c r="B1695" t="s">
        <v>844</v>
      </c>
      <c r="C1695" t="s">
        <v>323</v>
      </c>
      <c r="D1695" t="s">
        <v>331</v>
      </c>
      <c r="E1695">
        <v>0</v>
      </c>
      <c r="H1695">
        <v>0</v>
      </c>
      <c r="I1695">
        <v>0</v>
      </c>
      <c r="K1695">
        <v>1</v>
      </c>
      <c r="L1695" t="b">
        <v>0</v>
      </c>
      <c r="N1695" t="b">
        <v>0</v>
      </c>
      <c r="O1695" t="b">
        <v>0</v>
      </c>
      <c r="T1695" t="s">
        <v>281</v>
      </c>
    </row>
    <row r="1696" spans="1:20" hidden="1" x14ac:dyDescent="0.25">
      <c r="A1696">
        <v>211288</v>
      </c>
      <c r="B1696" t="s">
        <v>844</v>
      </c>
      <c r="C1696" t="s">
        <v>323</v>
      </c>
      <c r="D1696" t="s">
        <v>332</v>
      </c>
      <c r="E1696">
        <v>0</v>
      </c>
      <c r="H1696">
        <v>0</v>
      </c>
      <c r="I1696">
        <v>0</v>
      </c>
      <c r="K1696">
        <v>2</v>
      </c>
      <c r="L1696" t="b">
        <v>0</v>
      </c>
      <c r="N1696" t="b">
        <v>0</v>
      </c>
      <c r="O1696" t="b">
        <v>0</v>
      </c>
      <c r="T1696" t="s">
        <v>281</v>
      </c>
    </row>
    <row r="1697" spans="1:20" hidden="1" x14ac:dyDescent="0.25">
      <c r="A1697">
        <v>213598</v>
      </c>
      <c r="B1697" t="s">
        <v>844</v>
      </c>
      <c r="C1697" t="s">
        <v>47</v>
      </c>
      <c r="D1697" t="s">
        <v>333</v>
      </c>
      <c r="E1697">
        <v>550</v>
      </c>
      <c r="F1697" t="s">
        <v>23</v>
      </c>
      <c r="H1697">
        <v>0</v>
      </c>
      <c r="I1697">
        <v>0</v>
      </c>
      <c r="K1697">
        <v>12</v>
      </c>
      <c r="L1697" t="b">
        <v>0</v>
      </c>
      <c r="N1697" t="b">
        <v>0</v>
      </c>
      <c r="O1697" t="b">
        <v>0</v>
      </c>
      <c r="T1697" t="s">
        <v>281</v>
      </c>
    </row>
    <row r="1698" spans="1:20" hidden="1" x14ac:dyDescent="0.25">
      <c r="A1698">
        <v>213599</v>
      </c>
      <c r="B1698" t="s">
        <v>844</v>
      </c>
      <c r="C1698" t="s">
        <v>47</v>
      </c>
      <c r="D1698" t="s">
        <v>334</v>
      </c>
      <c r="E1698">
        <v>550</v>
      </c>
      <c r="F1698" t="s">
        <v>23</v>
      </c>
      <c r="H1698">
        <v>0</v>
      </c>
      <c r="I1698">
        <v>0</v>
      </c>
      <c r="K1698">
        <v>11</v>
      </c>
      <c r="L1698" t="b">
        <v>0</v>
      </c>
      <c r="N1698" t="b">
        <v>0</v>
      </c>
      <c r="O1698" t="b">
        <v>0</v>
      </c>
      <c r="T1698" t="s">
        <v>281</v>
      </c>
    </row>
    <row r="1699" spans="1:20" hidden="1" x14ac:dyDescent="0.25">
      <c r="A1699">
        <v>214383</v>
      </c>
      <c r="B1699" t="s">
        <v>844</v>
      </c>
      <c r="C1699" t="s">
        <v>306</v>
      </c>
      <c r="D1699" t="s">
        <v>335</v>
      </c>
      <c r="E1699">
        <v>18</v>
      </c>
      <c r="F1699" t="s">
        <v>23</v>
      </c>
      <c r="H1699">
        <v>0</v>
      </c>
      <c r="I1699">
        <v>0</v>
      </c>
      <c r="K1699">
        <v>0</v>
      </c>
      <c r="L1699" t="b">
        <v>0</v>
      </c>
      <c r="N1699" t="b">
        <v>0</v>
      </c>
      <c r="O1699" t="b">
        <v>0</v>
      </c>
      <c r="T1699" t="s">
        <v>281</v>
      </c>
    </row>
    <row r="1700" spans="1:20" hidden="1" x14ac:dyDescent="0.25">
      <c r="A1700">
        <v>216173</v>
      </c>
      <c r="B1700" t="s">
        <v>844</v>
      </c>
      <c r="C1700" t="s">
        <v>47</v>
      </c>
      <c r="D1700" t="s">
        <v>319</v>
      </c>
      <c r="E1700">
        <v>300</v>
      </c>
      <c r="F1700" t="s">
        <v>23</v>
      </c>
      <c r="H1700">
        <v>0</v>
      </c>
      <c r="I1700">
        <v>0</v>
      </c>
      <c r="K1700">
        <v>5</v>
      </c>
      <c r="L1700" t="b">
        <v>0</v>
      </c>
      <c r="N1700" t="b">
        <v>0</v>
      </c>
      <c r="O1700" t="b">
        <v>0</v>
      </c>
      <c r="T1700" t="s">
        <v>281</v>
      </c>
    </row>
    <row r="1701" spans="1:20" hidden="1" x14ac:dyDescent="0.25">
      <c r="A1701">
        <v>216174</v>
      </c>
      <c r="B1701" t="s">
        <v>844</v>
      </c>
      <c r="C1701" t="s">
        <v>47</v>
      </c>
      <c r="D1701" t="s">
        <v>336</v>
      </c>
      <c r="E1701">
        <v>550</v>
      </c>
      <c r="F1701" t="s">
        <v>23</v>
      </c>
      <c r="H1701">
        <v>0</v>
      </c>
      <c r="I1701">
        <v>0</v>
      </c>
      <c r="K1701">
        <v>13</v>
      </c>
      <c r="L1701" t="b">
        <v>0</v>
      </c>
      <c r="N1701" t="b">
        <v>0</v>
      </c>
      <c r="O1701" t="b">
        <v>0</v>
      </c>
      <c r="T1701" t="s">
        <v>281</v>
      </c>
    </row>
    <row r="1702" spans="1:20" hidden="1" x14ac:dyDescent="0.25">
      <c r="A1702">
        <v>216175</v>
      </c>
      <c r="B1702" t="s">
        <v>844</v>
      </c>
      <c r="C1702" t="s">
        <v>293</v>
      </c>
      <c r="D1702" t="s">
        <v>337</v>
      </c>
      <c r="E1702">
        <v>60</v>
      </c>
      <c r="F1702" t="s">
        <v>23</v>
      </c>
      <c r="H1702">
        <v>0</v>
      </c>
      <c r="I1702">
        <v>0</v>
      </c>
      <c r="K1702">
        <v>8</v>
      </c>
      <c r="L1702" t="b">
        <v>0</v>
      </c>
      <c r="N1702" t="b">
        <v>0</v>
      </c>
      <c r="O1702" t="b">
        <v>0</v>
      </c>
      <c r="T1702" t="s">
        <v>281</v>
      </c>
    </row>
    <row r="1703" spans="1:20" hidden="1" x14ac:dyDescent="0.25">
      <c r="A1703">
        <v>218778</v>
      </c>
      <c r="B1703" t="s">
        <v>844</v>
      </c>
      <c r="C1703" t="s">
        <v>47</v>
      </c>
      <c r="D1703" t="s">
        <v>338</v>
      </c>
      <c r="E1703">
        <v>550</v>
      </c>
      <c r="F1703" t="s">
        <v>23</v>
      </c>
      <c r="H1703">
        <v>0</v>
      </c>
      <c r="I1703">
        <v>0</v>
      </c>
      <c r="K1703">
        <v>10</v>
      </c>
      <c r="L1703" t="b">
        <v>0</v>
      </c>
      <c r="N1703" t="b">
        <v>0</v>
      </c>
      <c r="O1703" t="b">
        <v>0</v>
      </c>
      <c r="T1703" t="s">
        <v>281</v>
      </c>
    </row>
    <row r="1704" spans="1:20" hidden="1" x14ac:dyDescent="0.25">
      <c r="A1704">
        <v>218779</v>
      </c>
      <c r="B1704" t="s">
        <v>844</v>
      </c>
      <c r="C1704" t="s">
        <v>293</v>
      </c>
      <c r="D1704" t="s">
        <v>339</v>
      </c>
      <c r="E1704">
        <v>0</v>
      </c>
      <c r="H1704">
        <v>0</v>
      </c>
      <c r="I1704">
        <v>0</v>
      </c>
      <c r="K1704">
        <v>11</v>
      </c>
      <c r="L1704" t="b">
        <v>0</v>
      </c>
      <c r="N1704" t="b">
        <v>0</v>
      </c>
      <c r="O1704" t="b">
        <v>0</v>
      </c>
      <c r="T1704" t="s">
        <v>281</v>
      </c>
    </row>
    <row r="1705" spans="1:20" hidden="1" x14ac:dyDescent="0.25">
      <c r="A1705">
        <v>218780</v>
      </c>
      <c r="B1705" t="s">
        <v>844</v>
      </c>
      <c r="C1705" t="s">
        <v>293</v>
      </c>
      <c r="D1705" t="s">
        <v>340</v>
      </c>
      <c r="E1705">
        <v>0</v>
      </c>
      <c r="H1705">
        <v>0</v>
      </c>
      <c r="I1705">
        <v>0</v>
      </c>
      <c r="K1705">
        <v>12</v>
      </c>
      <c r="L1705" t="b">
        <v>0</v>
      </c>
      <c r="N1705" t="b">
        <v>0</v>
      </c>
      <c r="O1705" t="b">
        <v>0</v>
      </c>
      <c r="T1705" t="s">
        <v>281</v>
      </c>
    </row>
    <row r="1706" spans="1:20" hidden="1" x14ac:dyDescent="0.25">
      <c r="A1706">
        <v>218781</v>
      </c>
      <c r="B1706" t="s">
        <v>844</v>
      </c>
      <c r="C1706" t="s">
        <v>293</v>
      </c>
      <c r="D1706" t="s">
        <v>341</v>
      </c>
      <c r="E1706">
        <v>0</v>
      </c>
      <c r="H1706">
        <v>0</v>
      </c>
      <c r="I1706">
        <v>0</v>
      </c>
      <c r="K1706">
        <v>13</v>
      </c>
      <c r="L1706" t="b">
        <v>0</v>
      </c>
      <c r="N1706" t="b">
        <v>0</v>
      </c>
      <c r="O1706" t="b">
        <v>0</v>
      </c>
      <c r="T1706" t="s">
        <v>281</v>
      </c>
    </row>
    <row r="1707" spans="1:20" hidden="1" x14ac:dyDescent="0.25">
      <c r="A1707">
        <v>218782</v>
      </c>
      <c r="B1707" t="s">
        <v>844</v>
      </c>
      <c r="C1707" t="s">
        <v>293</v>
      </c>
      <c r="D1707" t="s">
        <v>342</v>
      </c>
      <c r="E1707">
        <v>0</v>
      </c>
      <c r="H1707">
        <v>0</v>
      </c>
      <c r="I1707">
        <v>0</v>
      </c>
      <c r="K1707">
        <v>14</v>
      </c>
      <c r="L1707" t="b">
        <v>0</v>
      </c>
      <c r="N1707" t="b">
        <v>0</v>
      </c>
      <c r="O1707" t="b">
        <v>0</v>
      </c>
      <c r="T1707" t="s">
        <v>281</v>
      </c>
    </row>
    <row r="1708" spans="1:20" hidden="1" x14ac:dyDescent="0.25">
      <c r="A1708">
        <v>224321</v>
      </c>
      <c r="B1708" t="s">
        <v>844</v>
      </c>
      <c r="C1708" t="s">
        <v>358</v>
      </c>
      <c r="D1708" t="s">
        <v>170</v>
      </c>
      <c r="E1708">
        <v>0</v>
      </c>
      <c r="H1708">
        <v>0</v>
      </c>
      <c r="I1708">
        <v>0</v>
      </c>
      <c r="K1708">
        <v>0</v>
      </c>
      <c r="L1708" t="b">
        <v>0</v>
      </c>
      <c r="N1708" t="b">
        <v>0</v>
      </c>
      <c r="O1708" t="b">
        <v>0</v>
      </c>
      <c r="T1708" t="s">
        <v>281</v>
      </c>
    </row>
    <row r="1709" spans="1:20" hidden="1" x14ac:dyDescent="0.25">
      <c r="A1709">
        <v>224322</v>
      </c>
      <c r="B1709" t="s">
        <v>844</v>
      </c>
      <c r="C1709" t="s">
        <v>358</v>
      </c>
      <c r="D1709" t="s">
        <v>137</v>
      </c>
      <c r="E1709">
        <v>150</v>
      </c>
      <c r="F1709" t="s">
        <v>23</v>
      </c>
      <c r="H1709">
        <v>0</v>
      </c>
      <c r="I1709">
        <v>0</v>
      </c>
      <c r="K1709">
        <v>2</v>
      </c>
      <c r="L1709" t="b">
        <v>0</v>
      </c>
      <c r="N1709" t="b">
        <v>0</v>
      </c>
      <c r="O1709" t="b">
        <v>0</v>
      </c>
      <c r="T1709" t="s">
        <v>281</v>
      </c>
    </row>
    <row r="1710" spans="1:20" hidden="1" x14ac:dyDescent="0.25">
      <c r="A1710">
        <v>230508</v>
      </c>
      <c r="B1710" t="s">
        <v>844</v>
      </c>
      <c r="C1710" t="s">
        <v>306</v>
      </c>
      <c r="D1710" t="s">
        <v>343</v>
      </c>
      <c r="E1710">
        <v>70</v>
      </c>
      <c r="F1710" t="s">
        <v>23</v>
      </c>
      <c r="H1710">
        <v>0</v>
      </c>
      <c r="I1710">
        <v>0</v>
      </c>
      <c r="K1710">
        <v>0</v>
      </c>
      <c r="L1710" t="b">
        <v>0</v>
      </c>
      <c r="N1710" t="b">
        <v>0</v>
      </c>
      <c r="O1710" t="b">
        <v>0</v>
      </c>
      <c r="T1710" t="s">
        <v>281</v>
      </c>
    </row>
    <row r="1711" spans="1:20" hidden="1" x14ac:dyDescent="0.25">
      <c r="A1711">
        <v>198803</v>
      </c>
      <c r="B1711">
        <v>1001</v>
      </c>
      <c r="C1711" t="s">
        <v>47</v>
      </c>
      <c r="D1711" t="s">
        <v>259</v>
      </c>
      <c r="E1711">
        <v>0</v>
      </c>
      <c r="G1711" t="e">
        <f>-BLK</f>
        <v>#NAME?</v>
      </c>
      <c r="H1711">
        <v>1</v>
      </c>
      <c r="I1711">
        <v>0</v>
      </c>
      <c r="K1711">
        <v>0</v>
      </c>
      <c r="L1711" t="b">
        <v>0</v>
      </c>
      <c r="N1711" t="b">
        <v>0</v>
      </c>
      <c r="O1711" t="b">
        <v>0</v>
      </c>
      <c r="T1711" t="s">
        <v>845</v>
      </c>
    </row>
    <row r="1712" spans="1:20" hidden="1" x14ac:dyDescent="0.25">
      <c r="A1712">
        <v>198804</v>
      </c>
      <c r="B1712">
        <v>1001</v>
      </c>
      <c r="C1712" t="s">
        <v>47</v>
      </c>
      <c r="D1712" t="s">
        <v>846</v>
      </c>
      <c r="E1712">
        <v>0</v>
      </c>
      <c r="G1712" t="e">
        <f>-Blu</f>
        <v>#NAME?</v>
      </c>
      <c r="H1712">
        <v>1</v>
      </c>
      <c r="I1712">
        <v>0</v>
      </c>
      <c r="K1712">
        <v>1</v>
      </c>
      <c r="L1712" t="b">
        <v>0</v>
      </c>
      <c r="N1712" t="b">
        <v>0</v>
      </c>
      <c r="O1712" t="b">
        <v>0</v>
      </c>
      <c r="T1712" t="s">
        <v>845</v>
      </c>
    </row>
    <row r="1713" spans="1:20" hidden="1" x14ac:dyDescent="0.25">
      <c r="A1713">
        <v>198805</v>
      </c>
      <c r="B1713">
        <v>1001</v>
      </c>
      <c r="C1713" t="s">
        <v>47</v>
      </c>
      <c r="D1713" t="s">
        <v>847</v>
      </c>
      <c r="E1713">
        <v>0</v>
      </c>
      <c r="G1713" t="e">
        <f>-Bur</f>
        <v>#NAME?</v>
      </c>
      <c r="H1713">
        <v>1</v>
      </c>
      <c r="I1713">
        <v>0</v>
      </c>
      <c r="K1713">
        <v>2</v>
      </c>
      <c r="L1713" t="b">
        <v>0</v>
      </c>
      <c r="N1713" t="b">
        <v>0</v>
      </c>
      <c r="O1713" t="b">
        <v>0</v>
      </c>
      <c r="T1713" t="s">
        <v>845</v>
      </c>
    </row>
    <row r="1714" spans="1:20" hidden="1" x14ac:dyDescent="0.25">
      <c r="A1714">
        <v>198806</v>
      </c>
      <c r="B1714">
        <v>1001</v>
      </c>
      <c r="C1714" t="s">
        <v>47</v>
      </c>
      <c r="D1714" t="s">
        <v>848</v>
      </c>
      <c r="E1714">
        <v>0</v>
      </c>
      <c r="G1714" t="e">
        <f>-Gre</f>
        <v>#NAME?</v>
      </c>
      <c r="H1714">
        <v>1</v>
      </c>
      <c r="I1714">
        <v>0</v>
      </c>
      <c r="K1714">
        <v>3</v>
      </c>
      <c r="L1714" t="b">
        <v>0</v>
      </c>
      <c r="N1714" t="b">
        <v>0</v>
      </c>
      <c r="O1714" t="b">
        <v>0</v>
      </c>
      <c r="T1714" t="s">
        <v>845</v>
      </c>
    </row>
    <row r="1715" spans="1:20" hidden="1" x14ac:dyDescent="0.25">
      <c r="A1715">
        <v>198809</v>
      </c>
      <c r="B1715" t="s">
        <v>849</v>
      </c>
      <c r="C1715" t="s">
        <v>47</v>
      </c>
      <c r="D1715" t="s">
        <v>259</v>
      </c>
      <c r="E1715">
        <v>0</v>
      </c>
      <c r="G1715" t="e">
        <f>-BLK</f>
        <v>#NAME?</v>
      </c>
      <c r="H1715">
        <v>1</v>
      </c>
      <c r="I1715">
        <v>0</v>
      </c>
      <c r="K1715">
        <v>0</v>
      </c>
      <c r="L1715" t="b">
        <v>0</v>
      </c>
      <c r="N1715" t="b">
        <v>0</v>
      </c>
      <c r="O1715" t="b">
        <v>0</v>
      </c>
      <c r="T1715" t="s">
        <v>845</v>
      </c>
    </row>
    <row r="1716" spans="1:20" hidden="1" x14ac:dyDescent="0.25">
      <c r="A1716">
        <v>198810</v>
      </c>
      <c r="B1716" t="s">
        <v>849</v>
      </c>
      <c r="C1716" t="s">
        <v>47</v>
      </c>
      <c r="D1716" t="s">
        <v>846</v>
      </c>
      <c r="E1716">
        <v>0</v>
      </c>
      <c r="G1716" t="e">
        <f>-Blu</f>
        <v>#NAME?</v>
      </c>
      <c r="H1716">
        <v>1</v>
      </c>
      <c r="I1716">
        <v>0</v>
      </c>
      <c r="K1716">
        <v>1</v>
      </c>
      <c r="L1716" t="b">
        <v>0</v>
      </c>
      <c r="N1716" t="b">
        <v>0</v>
      </c>
      <c r="O1716" t="b">
        <v>0</v>
      </c>
      <c r="T1716" t="s">
        <v>845</v>
      </c>
    </row>
    <row r="1717" spans="1:20" hidden="1" x14ac:dyDescent="0.25">
      <c r="A1717">
        <v>198811</v>
      </c>
      <c r="B1717" t="s">
        <v>849</v>
      </c>
      <c r="C1717" t="s">
        <v>47</v>
      </c>
      <c r="D1717" t="s">
        <v>847</v>
      </c>
      <c r="E1717">
        <v>0</v>
      </c>
      <c r="G1717" t="e">
        <f>-Bur</f>
        <v>#NAME?</v>
      </c>
      <c r="H1717">
        <v>1</v>
      </c>
      <c r="I1717">
        <v>0</v>
      </c>
      <c r="K1717">
        <v>2</v>
      </c>
      <c r="L1717" t="b">
        <v>0</v>
      </c>
      <c r="N1717" t="b">
        <v>0</v>
      </c>
      <c r="O1717" t="b">
        <v>0</v>
      </c>
      <c r="T1717" t="s">
        <v>845</v>
      </c>
    </row>
    <row r="1718" spans="1:20" hidden="1" x14ac:dyDescent="0.25">
      <c r="A1718">
        <v>198812</v>
      </c>
      <c r="B1718" t="s">
        <v>849</v>
      </c>
      <c r="C1718" t="s">
        <v>47</v>
      </c>
      <c r="D1718" t="s">
        <v>848</v>
      </c>
      <c r="E1718">
        <v>0</v>
      </c>
      <c r="G1718" t="e">
        <f>-Gre</f>
        <v>#NAME?</v>
      </c>
      <c r="H1718">
        <v>1</v>
      </c>
      <c r="I1718">
        <v>0</v>
      </c>
      <c r="K1718">
        <v>3</v>
      </c>
      <c r="L1718" t="b">
        <v>0</v>
      </c>
      <c r="N1718" t="b">
        <v>0</v>
      </c>
      <c r="O1718" t="b">
        <v>0</v>
      </c>
      <c r="T1718" t="s">
        <v>845</v>
      </c>
    </row>
    <row r="1719" spans="1:20" hidden="1" x14ac:dyDescent="0.25">
      <c r="A1719">
        <v>198826</v>
      </c>
      <c r="B1719">
        <v>1003</v>
      </c>
      <c r="C1719" t="s">
        <v>47</v>
      </c>
      <c r="D1719" t="s">
        <v>259</v>
      </c>
      <c r="E1719">
        <v>0</v>
      </c>
      <c r="G1719" t="e">
        <f>-BLK</f>
        <v>#NAME?</v>
      </c>
      <c r="H1719">
        <v>1</v>
      </c>
      <c r="I1719">
        <v>0</v>
      </c>
      <c r="K1719">
        <v>0</v>
      </c>
      <c r="L1719" t="b">
        <v>0</v>
      </c>
      <c r="N1719" t="b">
        <v>0</v>
      </c>
      <c r="O1719" t="b">
        <v>0</v>
      </c>
      <c r="T1719" t="s">
        <v>845</v>
      </c>
    </row>
    <row r="1720" spans="1:20" hidden="1" x14ac:dyDescent="0.25">
      <c r="A1720">
        <v>198827</v>
      </c>
      <c r="B1720">
        <v>1003</v>
      </c>
      <c r="C1720" t="s">
        <v>47</v>
      </c>
      <c r="D1720" t="s">
        <v>846</v>
      </c>
      <c r="E1720">
        <v>0</v>
      </c>
      <c r="G1720" t="e">
        <f>-Blu</f>
        <v>#NAME?</v>
      </c>
      <c r="H1720">
        <v>1</v>
      </c>
      <c r="I1720">
        <v>0</v>
      </c>
      <c r="K1720">
        <v>1</v>
      </c>
      <c r="L1720" t="b">
        <v>0</v>
      </c>
      <c r="N1720" t="b">
        <v>0</v>
      </c>
      <c r="O1720" t="b">
        <v>0</v>
      </c>
      <c r="T1720" t="s">
        <v>845</v>
      </c>
    </row>
    <row r="1721" spans="1:20" hidden="1" x14ac:dyDescent="0.25">
      <c r="A1721">
        <v>198828</v>
      </c>
      <c r="B1721">
        <v>1003</v>
      </c>
      <c r="C1721" t="s">
        <v>47</v>
      </c>
      <c r="D1721" t="s">
        <v>847</v>
      </c>
      <c r="E1721">
        <v>0</v>
      </c>
      <c r="G1721" t="e">
        <f>-Bur</f>
        <v>#NAME?</v>
      </c>
      <c r="H1721">
        <v>1</v>
      </c>
      <c r="I1721">
        <v>0</v>
      </c>
      <c r="K1721">
        <v>2</v>
      </c>
      <c r="L1721" t="b">
        <v>0</v>
      </c>
      <c r="N1721" t="b">
        <v>0</v>
      </c>
      <c r="O1721" t="b">
        <v>0</v>
      </c>
      <c r="T1721" t="s">
        <v>845</v>
      </c>
    </row>
    <row r="1722" spans="1:20" hidden="1" x14ac:dyDescent="0.25">
      <c r="A1722">
        <v>198829</v>
      </c>
      <c r="B1722">
        <v>1003</v>
      </c>
      <c r="C1722" t="s">
        <v>47</v>
      </c>
      <c r="D1722" t="s">
        <v>848</v>
      </c>
      <c r="E1722">
        <v>0</v>
      </c>
      <c r="G1722" t="e">
        <f>-Gre</f>
        <v>#NAME?</v>
      </c>
      <c r="H1722">
        <v>1</v>
      </c>
      <c r="I1722">
        <v>0</v>
      </c>
      <c r="K1722">
        <v>3</v>
      </c>
      <c r="L1722" t="b">
        <v>0</v>
      </c>
      <c r="N1722" t="b">
        <v>0</v>
      </c>
      <c r="O1722" t="b">
        <v>0</v>
      </c>
      <c r="T1722" t="s">
        <v>845</v>
      </c>
    </row>
    <row r="1723" spans="1:20" hidden="1" x14ac:dyDescent="0.25">
      <c r="A1723">
        <v>198830</v>
      </c>
      <c r="B1723" t="s">
        <v>850</v>
      </c>
      <c r="C1723" t="s">
        <v>47</v>
      </c>
      <c r="D1723" t="s">
        <v>259</v>
      </c>
      <c r="E1723">
        <v>0</v>
      </c>
      <c r="G1723" t="e">
        <f>-BLK</f>
        <v>#NAME?</v>
      </c>
      <c r="H1723">
        <v>1</v>
      </c>
      <c r="I1723">
        <v>0</v>
      </c>
      <c r="K1723">
        <v>0</v>
      </c>
      <c r="L1723" t="b">
        <v>0</v>
      </c>
      <c r="N1723" t="b">
        <v>0</v>
      </c>
      <c r="O1723" t="b">
        <v>0</v>
      </c>
      <c r="T1723" t="s">
        <v>845</v>
      </c>
    </row>
    <row r="1724" spans="1:20" hidden="1" x14ac:dyDescent="0.25">
      <c r="A1724">
        <v>198831</v>
      </c>
      <c r="B1724" t="s">
        <v>850</v>
      </c>
      <c r="C1724" t="s">
        <v>47</v>
      </c>
      <c r="D1724" t="s">
        <v>846</v>
      </c>
      <c r="E1724">
        <v>0</v>
      </c>
      <c r="G1724" t="e">
        <f>-Blu</f>
        <v>#NAME?</v>
      </c>
      <c r="H1724">
        <v>1</v>
      </c>
      <c r="I1724">
        <v>0</v>
      </c>
      <c r="K1724">
        <v>1</v>
      </c>
      <c r="L1724" t="b">
        <v>0</v>
      </c>
      <c r="N1724" t="b">
        <v>0</v>
      </c>
      <c r="O1724" t="b">
        <v>0</v>
      </c>
      <c r="T1724" t="s">
        <v>845</v>
      </c>
    </row>
    <row r="1725" spans="1:20" hidden="1" x14ac:dyDescent="0.25">
      <c r="A1725">
        <v>198832</v>
      </c>
      <c r="B1725" t="s">
        <v>850</v>
      </c>
      <c r="C1725" t="s">
        <v>47</v>
      </c>
      <c r="D1725" t="s">
        <v>847</v>
      </c>
      <c r="E1725">
        <v>0</v>
      </c>
      <c r="G1725" t="e">
        <f>-Bur</f>
        <v>#NAME?</v>
      </c>
      <c r="H1725">
        <v>1</v>
      </c>
      <c r="I1725">
        <v>0</v>
      </c>
      <c r="K1725">
        <v>2</v>
      </c>
      <c r="L1725" t="b">
        <v>0</v>
      </c>
      <c r="N1725" t="b">
        <v>0</v>
      </c>
      <c r="O1725" t="b">
        <v>0</v>
      </c>
      <c r="T1725" t="s">
        <v>845</v>
      </c>
    </row>
    <row r="1726" spans="1:20" hidden="1" x14ac:dyDescent="0.25">
      <c r="A1726">
        <v>198833</v>
      </c>
      <c r="B1726" t="s">
        <v>850</v>
      </c>
      <c r="C1726" t="s">
        <v>47</v>
      </c>
      <c r="D1726" t="s">
        <v>848</v>
      </c>
      <c r="E1726">
        <v>0</v>
      </c>
      <c r="G1726" t="e">
        <f>-Gre</f>
        <v>#NAME?</v>
      </c>
      <c r="H1726">
        <v>1</v>
      </c>
      <c r="I1726">
        <v>0</v>
      </c>
      <c r="K1726">
        <v>3</v>
      </c>
      <c r="L1726" t="b">
        <v>0</v>
      </c>
      <c r="N1726" t="b">
        <v>0</v>
      </c>
      <c r="O1726" t="b">
        <v>0</v>
      </c>
      <c r="T1726" t="s">
        <v>845</v>
      </c>
    </row>
    <row r="1727" spans="1:20" hidden="1" x14ac:dyDescent="0.25">
      <c r="A1727">
        <v>198834</v>
      </c>
      <c r="B1727" t="s">
        <v>851</v>
      </c>
      <c r="C1727" t="s">
        <v>47</v>
      </c>
      <c r="D1727" t="s">
        <v>259</v>
      </c>
      <c r="E1727">
        <v>0</v>
      </c>
      <c r="G1727" t="e">
        <f>-BLK</f>
        <v>#NAME?</v>
      </c>
      <c r="H1727">
        <v>1</v>
      </c>
      <c r="I1727">
        <v>0</v>
      </c>
      <c r="K1727">
        <v>0</v>
      </c>
      <c r="L1727" t="b">
        <v>0</v>
      </c>
      <c r="N1727" t="b">
        <v>0</v>
      </c>
      <c r="O1727" t="b">
        <v>0</v>
      </c>
      <c r="T1727" t="s">
        <v>845</v>
      </c>
    </row>
    <row r="1728" spans="1:20" hidden="1" x14ac:dyDescent="0.25">
      <c r="A1728">
        <v>198835</v>
      </c>
      <c r="B1728" t="s">
        <v>851</v>
      </c>
      <c r="C1728" t="s">
        <v>47</v>
      </c>
      <c r="D1728" t="s">
        <v>846</v>
      </c>
      <c r="E1728">
        <v>0</v>
      </c>
      <c r="G1728" t="e">
        <f>-Blu</f>
        <v>#NAME?</v>
      </c>
      <c r="H1728">
        <v>1</v>
      </c>
      <c r="I1728">
        <v>0</v>
      </c>
      <c r="K1728">
        <v>1</v>
      </c>
      <c r="L1728" t="b">
        <v>0</v>
      </c>
      <c r="N1728" t="b">
        <v>0</v>
      </c>
      <c r="O1728" t="b">
        <v>0</v>
      </c>
      <c r="T1728" t="s">
        <v>845</v>
      </c>
    </row>
    <row r="1729" spans="1:20" hidden="1" x14ac:dyDescent="0.25">
      <c r="A1729">
        <v>198836</v>
      </c>
      <c r="B1729" t="s">
        <v>851</v>
      </c>
      <c r="C1729" t="s">
        <v>47</v>
      </c>
      <c r="D1729" t="s">
        <v>847</v>
      </c>
      <c r="E1729">
        <v>0</v>
      </c>
      <c r="G1729" t="e">
        <f>-Bur</f>
        <v>#NAME?</v>
      </c>
      <c r="H1729">
        <v>1</v>
      </c>
      <c r="I1729">
        <v>0</v>
      </c>
      <c r="K1729">
        <v>2</v>
      </c>
      <c r="L1729" t="b">
        <v>0</v>
      </c>
      <c r="N1729" t="b">
        <v>0</v>
      </c>
      <c r="O1729" t="b">
        <v>0</v>
      </c>
      <c r="T1729" t="s">
        <v>845</v>
      </c>
    </row>
    <row r="1730" spans="1:20" hidden="1" x14ac:dyDescent="0.25">
      <c r="A1730">
        <v>198837</v>
      </c>
      <c r="B1730" t="s">
        <v>851</v>
      </c>
      <c r="C1730" t="s">
        <v>47</v>
      </c>
      <c r="D1730" t="s">
        <v>848</v>
      </c>
      <c r="E1730">
        <v>0</v>
      </c>
      <c r="G1730" t="e">
        <f>-Gre</f>
        <v>#NAME?</v>
      </c>
      <c r="H1730">
        <v>1</v>
      </c>
      <c r="I1730">
        <v>0</v>
      </c>
      <c r="K1730">
        <v>3</v>
      </c>
      <c r="L1730" t="b">
        <v>0</v>
      </c>
      <c r="N1730" t="b">
        <v>0</v>
      </c>
      <c r="O1730" t="b">
        <v>0</v>
      </c>
      <c r="T1730" t="s">
        <v>845</v>
      </c>
    </row>
    <row r="1731" spans="1:20" hidden="1" x14ac:dyDescent="0.25">
      <c r="A1731">
        <v>198838</v>
      </c>
      <c r="B1731" t="s">
        <v>852</v>
      </c>
      <c r="C1731" t="s">
        <v>47</v>
      </c>
      <c r="D1731" t="s">
        <v>259</v>
      </c>
      <c r="E1731">
        <v>0</v>
      </c>
      <c r="G1731" t="e">
        <f>-BLK</f>
        <v>#NAME?</v>
      </c>
      <c r="H1731">
        <v>1</v>
      </c>
      <c r="I1731">
        <v>0</v>
      </c>
      <c r="K1731">
        <v>0</v>
      </c>
      <c r="L1731" t="b">
        <v>0</v>
      </c>
      <c r="N1731" t="b">
        <v>0</v>
      </c>
      <c r="O1731" t="b">
        <v>0</v>
      </c>
      <c r="T1731" t="s">
        <v>845</v>
      </c>
    </row>
    <row r="1732" spans="1:20" hidden="1" x14ac:dyDescent="0.25">
      <c r="A1732">
        <v>198839</v>
      </c>
      <c r="B1732" t="s">
        <v>852</v>
      </c>
      <c r="C1732" t="s">
        <v>47</v>
      </c>
      <c r="D1732" t="s">
        <v>846</v>
      </c>
      <c r="E1732">
        <v>0</v>
      </c>
      <c r="G1732" t="e">
        <f>-Blu</f>
        <v>#NAME?</v>
      </c>
      <c r="H1732">
        <v>1</v>
      </c>
      <c r="I1732">
        <v>0</v>
      </c>
      <c r="K1732">
        <v>1</v>
      </c>
      <c r="L1732" t="b">
        <v>0</v>
      </c>
      <c r="N1732" t="b">
        <v>0</v>
      </c>
      <c r="O1732" t="b">
        <v>0</v>
      </c>
      <c r="T1732" t="s">
        <v>845</v>
      </c>
    </row>
    <row r="1733" spans="1:20" hidden="1" x14ac:dyDescent="0.25">
      <c r="A1733">
        <v>198840</v>
      </c>
      <c r="B1733" t="s">
        <v>852</v>
      </c>
      <c r="C1733" t="s">
        <v>47</v>
      </c>
      <c r="D1733" t="s">
        <v>847</v>
      </c>
      <c r="E1733">
        <v>0</v>
      </c>
      <c r="G1733" t="e">
        <f>-Bur</f>
        <v>#NAME?</v>
      </c>
      <c r="H1733">
        <v>1</v>
      </c>
      <c r="I1733">
        <v>0</v>
      </c>
      <c r="K1733">
        <v>2</v>
      </c>
      <c r="L1733" t="b">
        <v>0</v>
      </c>
      <c r="N1733" t="b">
        <v>0</v>
      </c>
      <c r="O1733" t="b">
        <v>0</v>
      </c>
      <c r="T1733" t="s">
        <v>845</v>
      </c>
    </row>
    <row r="1734" spans="1:20" hidden="1" x14ac:dyDescent="0.25">
      <c r="A1734">
        <v>198841</v>
      </c>
      <c r="B1734" t="s">
        <v>852</v>
      </c>
      <c r="C1734" t="s">
        <v>47</v>
      </c>
      <c r="D1734" t="s">
        <v>848</v>
      </c>
      <c r="E1734">
        <v>0</v>
      </c>
      <c r="G1734" t="e">
        <f>-Gre</f>
        <v>#NAME?</v>
      </c>
      <c r="H1734">
        <v>1</v>
      </c>
      <c r="I1734">
        <v>0</v>
      </c>
      <c r="K1734">
        <v>3</v>
      </c>
      <c r="L1734" t="b">
        <v>0</v>
      </c>
      <c r="N1734" t="b">
        <v>0</v>
      </c>
      <c r="O1734" t="b">
        <v>0</v>
      </c>
      <c r="T1734" t="s">
        <v>845</v>
      </c>
    </row>
    <row r="1735" spans="1:20" hidden="1" x14ac:dyDescent="0.25">
      <c r="A1735">
        <v>198842</v>
      </c>
      <c r="B1735" t="s">
        <v>853</v>
      </c>
      <c r="C1735" t="s">
        <v>47</v>
      </c>
      <c r="D1735" t="s">
        <v>259</v>
      </c>
      <c r="E1735">
        <v>0</v>
      </c>
      <c r="G1735" t="e">
        <f>-BLK</f>
        <v>#NAME?</v>
      </c>
      <c r="H1735">
        <v>1</v>
      </c>
      <c r="I1735">
        <v>0</v>
      </c>
      <c r="K1735">
        <v>0</v>
      </c>
      <c r="L1735" t="b">
        <v>0</v>
      </c>
      <c r="N1735" t="b">
        <v>0</v>
      </c>
      <c r="O1735" t="b">
        <v>0</v>
      </c>
      <c r="T1735" t="s">
        <v>845</v>
      </c>
    </row>
    <row r="1736" spans="1:20" hidden="1" x14ac:dyDescent="0.25">
      <c r="A1736">
        <v>198843</v>
      </c>
      <c r="B1736" t="s">
        <v>853</v>
      </c>
      <c r="C1736" t="s">
        <v>47</v>
      </c>
      <c r="D1736" t="s">
        <v>846</v>
      </c>
      <c r="E1736">
        <v>0</v>
      </c>
      <c r="G1736" t="e">
        <f>-Blu</f>
        <v>#NAME?</v>
      </c>
      <c r="H1736">
        <v>1</v>
      </c>
      <c r="I1736">
        <v>0</v>
      </c>
      <c r="K1736">
        <v>1</v>
      </c>
      <c r="L1736" t="b">
        <v>0</v>
      </c>
      <c r="N1736" t="b">
        <v>0</v>
      </c>
      <c r="O1736" t="b">
        <v>0</v>
      </c>
      <c r="T1736" t="s">
        <v>845</v>
      </c>
    </row>
    <row r="1737" spans="1:20" hidden="1" x14ac:dyDescent="0.25">
      <c r="A1737">
        <v>198844</v>
      </c>
      <c r="B1737" t="s">
        <v>853</v>
      </c>
      <c r="C1737" t="s">
        <v>47</v>
      </c>
      <c r="D1737" t="s">
        <v>847</v>
      </c>
      <c r="E1737">
        <v>0</v>
      </c>
      <c r="G1737" t="e">
        <f>-Bur</f>
        <v>#NAME?</v>
      </c>
      <c r="H1737">
        <v>1</v>
      </c>
      <c r="I1737">
        <v>0</v>
      </c>
      <c r="K1737">
        <v>2</v>
      </c>
      <c r="L1737" t="b">
        <v>0</v>
      </c>
      <c r="N1737" t="b">
        <v>0</v>
      </c>
      <c r="O1737" t="b">
        <v>0</v>
      </c>
      <c r="T1737" t="s">
        <v>845</v>
      </c>
    </row>
    <row r="1738" spans="1:20" hidden="1" x14ac:dyDescent="0.25">
      <c r="A1738">
        <v>198845</v>
      </c>
      <c r="B1738" t="s">
        <v>853</v>
      </c>
      <c r="C1738" t="s">
        <v>47</v>
      </c>
      <c r="D1738" t="s">
        <v>848</v>
      </c>
      <c r="E1738">
        <v>0</v>
      </c>
      <c r="G1738" t="e">
        <f>-Gre</f>
        <v>#NAME?</v>
      </c>
      <c r="H1738">
        <v>1</v>
      </c>
      <c r="I1738">
        <v>0</v>
      </c>
      <c r="K1738">
        <v>3</v>
      </c>
      <c r="L1738" t="b">
        <v>0</v>
      </c>
      <c r="N1738" t="b">
        <v>0</v>
      </c>
      <c r="O1738" t="b">
        <v>0</v>
      </c>
      <c r="T1738" t="s">
        <v>845</v>
      </c>
    </row>
    <row r="1739" spans="1:20" hidden="1" x14ac:dyDescent="0.25">
      <c r="A1739">
        <v>198846</v>
      </c>
      <c r="B1739" t="s">
        <v>854</v>
      </c>
      <c r="C1739" t="s">
        <v>47</v>
      </c>
      <c r="D1739" t="s">
        <v>259</v>
      </c>
      <c r="E1739">
        <v>0</v>
      </c>
      <c r="G1739" t="e">
        <f>-BLK</f>
        <v>#NAME?</v>
      </c>
      <c r="H1739">
        <v>1</v>
      </c>
      <c r="I1739">
        <v>0</v>
      </c>
      <c r="K1739">
        <v>0</v>
      </c>
      <c r="L1739" t="b">
        <v>0</v>
      </c>
      <c r="N1739" t="b">
        <v>0</v>
      </c>
      <c r="O1739" t="b">
        <v>0</v>
      </c>
      <c r="T1739" t="s">
        <v>845</v>
      </c>
    </row>
    <row r="1740" spans="1:20" hidden="1" x14ac:dyDescent="0.25">
      <c r="A1740">
        <v>198847</v>
      </c>
      <c r="B1740" t="s">
        <v>854</v>
      </c>
      <c r="C1740" t="s">
        <v>47</v>
      </c>
      <c r="D1740" t="s">
        <v>846</v>
      </c>
      <c r="E1740">
        <v>0</v>
      </c>
      <c r="G1740" t="e">
        <f>-Blu</f>
        <v>#NAME?</v>
      </c>
      <c r="H1740">
        <v>1</v>
      </c>
      <c r="I1740">
        <v>0</v>
      </c>
      <c r="K1740">
        <v>1</v>
      </c>
      <c r="L1740" t="b">
        <v>0</v>
      </c>
      <c r="N1740" t="b">
        <v>0</v>
      </c>
      <c r="O1740" t="b">
        <v>0</v>
      </c>
      <c r="T1740" t="s">
        <v>845</v>
      </c>
    </row>
    <row r="1741" spans="1:20" hidden="1" x14ac:dyDescent="0.25">
      <c r="A1741">
        <v>198848</v>
      </c>
      <c r="B1741" t="s">
        <v>854</v>
      </c>
      <c r="C1741" t="s">
        <v>47</v>
      </c>
      <c r="D1741" t="s">
        <v>847</v>
      </c>
      <c r="E1741">
        <v>0</v>
      </c>
      <c r="G1741" t="e">
        <f>-Bur</f>
        <v>#NAME?</v>
      </c>
      <c r="H1741">
        <v>1</v>
      </c>
      <c r="I1741">
        <v>0</v>
      </c>
      <c r="K1741">
        <v>2</v>
      </c>
      <c r="L1741" t="b">
        <v>0</v>
      </c>
      <c r="N1741" t="b">
        <v>0</v>
      </c>
      <c r="O1741" t="b">
        <v>0</v>
      </c>
      <c r="T1741" t="s">
        <v>845</v>
      </c>
    </row>
    <row r="1742" spans="1:20" hidden="1" x14ac:dyDescent="0.25">
      <c r="A1742">
        <v>198849</v>
      </c>
      <c r="B1742" t="s">
        <v>854</v>
      </c>
      <c r="C1742" t="s">
        <v>47</v>
      </c>
      <c r="D1742" t="s">
        <v>848</v>
      </c>
      <c r="E1742">
        <v>0</v>
      </c>
      <c r="G1742" t="e">
        <f>-Gre</f>
        <v>#NAME?</v>
      </c>
      <c r="H1742">
        <v>1</v>
      </c>
      <c r="I1742">
        <v>0</v>
      </c>
      <c r="K1742">
        <v>3</v>
      </c>
      <c r="L1742" t="b">
        <v>0</v>
      </c>
      <c r="N1742" t="b">
        <v>0</v>
      </c>
      <c r="O1742" t="b">
        <v>0</v>
      </c>
      <c r="T1742" t="s">
        <v>845</v>
      </c>
    </row>
    <row r="1743" spans="1:20" hidden="1" x14ac:dyDescent="0.25">
      <c r="A1743">
        <v>198850</v>
      </c>
      <c r="B1743" t="s">
        <v>855</v>
      </c>
      <c r="C1743" t="s">
        <v>47</v>
      </c>
      <c r="D1743" t="s">
        <v>259</v>
      </c>
      <c r="E1743">
        <v>0</v>
      </c>
      <c r="G1743" t="e">
        <f>-BLK</f>
        <v>#NAME?</v>
      </c>
      <c r="H1743">
        <v>1</v>
      </c>
      <c r="I1743">
        <v>0</v>
      </c>
      <c r="K1743">
        <v>0</v>
      </c>
      <c r="L1743" t="b">
        <v>0</v>
      </c>
      <c r="N1743" t="b">
        <v>0</v>
      </c>
      <c r="O1743" t="b">
        <v>0</v>
      </c>
      <c r="T1743" t="s">
        <v>845</v>
      </c>
    </row>
    <row r="1744" spans="1:20" hidden="1" x14ac:dyDescent="0.25">
      <c r="A1744">
        <v>198851</v>
      </c>
      <c r="B1744" t="s">
        <v>855</v>
      </c>
      <c r="C1744" t="s">
        <v>47</v>
      </c>
      <c r="D1744" t="s">
        <v>846</v>
      </c>
      <c r="E1744">
        <v>0</v>
      </c>
      <c r="G1744" t="e">
        <f>-Blu</f>
        <v>#NAME?</v>
      </c>
      <c r="H1744">
        <v>1</v>
      </c>
      <c r="I1744">
        <v>0</v>
      </c>
      <c r="K1744">
        <v>1</v>
      </c>
      <c r="L1744" t="b">
        <v>0</v>
      </c>
      <c r="N1744" t="b">
        <v>0</v>
      </c>
      <c r="O1744" t="b">
        <v>0</v>
      </c>
      <c r="T1744" t="s">
        <v>845</v>
      </c>
    </row>
    <row r="1745" spans="1:20" hidden="1" x14ac:dyDescent="0.25">
      <c r="A1745">
        <v>198852</v>
      </c>
      <c r="B1745" t="s">
        <v>855</v>
      </c>
      <c r="C1745" t="s">
        <v>47</v>
      </c>
      <c r="D1745" t="s">
        <v>847</v>
      </c>
      <c r="E1745">
        <v>0</v>
      </c>
      <c r="G1745" t="e">
        <f>-Bur</f>
        <v>#NAME?</v>
      </c>
      <c r="H1745">
        <v>1</v>
      </c>
      <c r="I1745">
        <v>0</v>
      </c>
      <c r="K1745">
        <v>2</v>
      </c>
      <c r="L1745" t="b">
        <v>0</v>
      </c>
      <c r="N1745" t="b">
        <v>0</v>
      </c>
      <c r="O1745" t="b">
        <v>0</v>
      </c>
      <c r="T1745" t="s">
        <v>845</v>
      </c>
    </row>
    <row r="1746" spans="1:20" hidden="1" x14ac:dyDescent="0.25">
      <c r="A1746">
        <v>198853</v>
      </c>
      <c r="B1746" t="s">
        <v>855</v>
      </c>
      <c r="C1746" t="s">
        <v>47</v>
      </c>
      <c r="D1746" t="s">
        <v>848</v>
      </c>
      <c r="E1746">
        <v>0</v>
      </c>
      <c r="G1746" t="e">
        <f>-Gre</f>
        <v>#NAME?</v>
      </c>
      <c r="H1746">
        <v>1</v>
      </c>
      <c r="I1746">
        <v>0</v>
      </c>
      <c r="K1746">
        <v>3</v>
      </c>
      <c r="L1746" t="b">
        <v>0</v>
      </c>
      <c r="N1746" t="b">
        <v>0</v>
      </c>
      <c r="O1746" t="b">
        <v>0</v>
      </c>
      <c r="T1746" t="s">
        <v>845</v>
      </c>
    </row>
    <row r="1747" spans="1:20" hidden="1" x14ac:dyDescent="0.25">
      <c r="A1747">
        <v>198854</v>
      </c>
      <c r="B1747" t="s">
        <v>856</v>
      </c>
      <c r="C1747" t="s">
        <v>47</v>
      </c>
      <c r="D1747" t="s">
        <v>259</v>
      </c>
      <c r="E1747">
        <v>0</v>
      </c>
      <c r="G1747" t="e">
        <f>-BLK</f>
        <v>#NAME?</v>
      </c>
      <c r="H1747">
        <v>1</v>
      </c>
      <c r="I1747">
        <v>0</v>
      </c>
      <c r="K1747">
        <v>0</v>
      </c>
      <c r="L1747" t="b">
        <v>0</v>
      </c>
      <c r="N1747" t="b">
        <v>0</v>
      </c>
      <c r="O1747" t="b">
        <v>0</v>
      </c>
      <c r="T1747" t="s">
        <v>845</v>
      </c>
    </row>
    <row r="1748" spans="1:20" hidden="1" x14ac:dyDescent="0.25">
      <c r="A1748">
        <v>198855</v>
      </c>
      <c r="B1748" t="s">
        <v>856</v>
      </c>
      <c r="C1748" t="s">
        <v>47</v>
      </c>
      <c r="D1748" t="s">
        <v>846</v>
      </c>
      <c r="E1748">
        <v>0</v>
      </c>
      <c r="G1748" t="e">
        <f>-Blu</f>
        <v>#NAME?</v>
      </c>
      <c r="H1748">
        <v>1</v>
      </c>
      <c r="I1748">
        <v>0</v>
      </c>
      <c r="K1748">
        <v>1</v>
      </c>
      <c r="L1748" t="b">
        <v>0</v>
      </c>
      <c r="N1748" t="b">
        <v>0</v>
      </c>
      <c r="O1748" t="b">
        <v>0</v>
      </c>
      <c r="T1748" t="s">
        <v>845</v>
      </c>
    </row>
    <row r="1749" spans="1:20" hidden="1" x14ac:dyDescent="0.25">
      <c r="A1749">
        <v>198856</v>
      </c>
      <c r="B1749" t="s">
        <v>856</v>
      </c>
      <c r="C1749" t="s">
        <v>47</v>
      </c>
      <c r="D1749" t="s">
        <v>847</v>
      </c>
      <c r="E1749">
        <v>0</v>
      </c>
      <c r="G1749" t="e">
        <f>-Bur</f>
        <v>#NAME?</v>
      </c>
      <c r="H1749">
        <v>1</v>
      </c>
      <c r="I1749">
        <v>0</v>
      </c>
      <c r="K1749">
        <v>2</v>
      </c>
      <c r="L1749" t="b">
        <v>0</v>
      </c>
      <c r="N1749" t="b">
        <v>0</v>
      </c>
      <c r="O1749" t="b">
        <v>0</v>
      </c>
      <c r="T1749" t="s">
        <v>845</v>
      </c>
    </row>
    <row r="1750" spans="1:20" hidden="1" x14ac:dyDescent="0.25">
      <c r="A1750">
        <v>198857</v>
      </c>
      <c r="B1750" t="s">
        <v>856</v>
      </c>
      <c r="C1750" t="s">
        <v>47</v>
      </c>
      <c r="D1750" t="s">
        <v>848</v>
      </c>
      <c r="E1750">
        <v>0</v>
      </c>
      <c r="G1750" t="e">
        <f>-Gre</f>
        <v>#NAME?</v>
      </c>
      <c r="H1750">
        <v>1</v>
      </c>
      <c r="I1750">
        <v>0</v>
      </c>
      <c r="K1750">
        <v>3</v>
      </c>
      <c r="L1750" t="b">
        <v>0</v>
      </c>
      <c r="N1750" t="b">
        <v>0</v>
      </c>
      <c r="O1750" t="b">
        <v>0</v>
      </c>
      <c r="T1750" t="s">
        <v>845</v>
      </c>
    </row>
    <row r="1751" spans="1:20" hidden="1" x14ac:dyDescent="0.25">
      <c r="A1751">
        <v>198858</v>
      </c>
      <c r="B1751" t="s">
        <v>857</v>
      </c>
      <c r="C1751" t="s">
        <v>47</v>
      </c>
      <c r="D1751" t="s">
        <v>259</v>
      </c>
      <c r="E1751">
        <v>0</v>
      </c>
      <c r="G1751" t="e">
        <f>-BLK</f>
        <v>#NAME?</v>
      </c>
      <c r="H1751">
        <v>1</v>
      </c>
      <c r="I1751">
        <v>0</v>
      </c>
      <c r="K1751">
        <v>0</v>
      </c>
      <c r="L1751" t="b">
        <v>0</v>
      </c>
      <c r="N1751" t="b">
        <v>0</v>
      </c>
      <c r="O1751" t="b">
        <v>0</v>
      </c>
      <c r="T1751" t="s">
        <v>845</v>
      </c>
    </row>
    <row r="1752" spans="1:20" hidden="1" x14ac:dyDescent="0.25">
      <c r="A1752">
        <v>198859</v>
      </c>
      <c r="B1752" t="s">
        <v>857</v>
      </c>
      <c r="C1752" t="s">
        <v>47</v>
      </c>
      <c r="D1752" t="s">
        <v>846</v>
      </c>
      <c r="E1752">
        <v>0</v>
      </c>
      <c r="G1752" t="e">
        <f>-Blu</f>
        <v>#NAME?</v>
      </c>
      <c r="H1752">
        <v>1</v>
      </c>
      <c r="I1752">
        <v>0</v>
      </c>
      <c r="K1752">
        <v>1</v>
      </c>
      <c r="L1752" t="b">
        <v>0</v>
      </c>
      <c r="N1752" t="b">
        <v>0</v>
      </c>
      <c r="O1752" t="b">
        <v>0</v>
      </c>
      <c r="T1752" t="s">
        <v>845</v>
      </c>
    </row>
    <row r="1753" spans="1:20" hidden="1" x14ac:dyDescent="0.25">
      <c r="A1753">
        <v>198860</v>
      </c>
      <c r="B1753" t="s">
        <v>857</v>
      </c>
      <c r="C1753" t="s">
        <v>47</v>
      </c>
      <c r="D1753" t="s">
        <v>847</v>
      </c>
      <c r="E1753">
        <v>0</v>
      </c>
      <c r="G1753" t="e">
        <f>-Bur</f>
        <v>#NAME?</v>
      </c>
      <c r="H1753">
        <v>1</v>
      </c>
      <c r="I1753">
        <v>0</v>
      </c>
      <c r="K1753">
        <v>2</v>
      </c>
      <c r="L1753" t="b">
        <v>0</v>
      </c>
      <c r="N1753" t="b">
        <v>0</v>
      </c>
      <c r="O1753" t="b">
        <v>0</v>
      </c>
      <c r="T1753" t="s">
        <v>845</v>
      </c>
    </row>
    <row r="1754" spans="1:20" hidden="1" x14ac:dyDescent="0.25">
      <c r="A1754">
        <v>198861</v>
      </c>
      <c r="B1754" t="s">
        <v>857</v>
      </c>
      <c r="C1754" t="s">
        <v>47</v>
      </c>
      <c r="D1754" t="s">
        <v>848</v>
      </c>
      <c r="E1754">
        <v>0</v>
      </c>
      <c r="G1754" t="e">
        <f>-Gre</f>
        <v>#NAME?</v>
      </c>
      <c r="H1754">
        <v>1</v>
      </c>
      <c r="I1754">
        <v>0</v>
      </c>
      <c r="K1754">
        <v>3</v>
      </c>
      <c r="L1754" t="b">
        <v>0</v>
      </c>
      <c r="N1754" t="b">
        <v>0</v>
      </c>
      <c r="O1754" t="b">
        <v>0</v>
      </c>
      <c r="T1754" t="s">
        <v>845</v>
      </c>
    </row>
    <row r="1755" spans="1:20" hidden="1" x14ac:dyDescent="0.25">
      <c r="A1755">
        <v>198862</v>
      </c>
      <c r="B1755">
        <v>1022</v>
      </c>
      <c r="C1755" t="s">
        <v>47</v>
      </c>
      <c r="D1755" t="s">
        <v>259</v>
      </c>
      <c r="E1755">
        <v>0</v>
      </c>
      <c r="G1755" t="e">
        <f>-BLK</f>
        <v>#NAME?</v>
      </c>
      <c r="H1755">
        <v>1</v>
      </c>
      <c r="I1755">
        <v>0</v>
      </c>
      <c r="K1755">
        <v>0</v>
      </c>
      <c r="L1755" t="b">
        <v>0</v>
      </c>
      <c r="N1755" t="b">
        <v>0</v>
      </c>
      <c r="O1755" t="b">
        <v>0</v>
      </c>
      <c r="T1755" t="s">
        <v>845</v>
      </c>
    </row>
    <row r="1756" spans="1:20" hidden="1" x14ac:dyDescent="0.25">
      <c r="A1756">
        <v>198863</v>
      </c>
      <c r="B1756">
        <v>1022</v>
      </c>
      <c r="C1756" t="s">
        <v>47</v>
      </c>
      <c r="D1756" t="s">
        <v>846</v>
      </c>
      <c r="E1756">
        <v>0</v>
      </c>
      <c r="G1756" t="e">
        <f>-Blu</f>
        <v>#NAME?</v>
      </c>
      <c r="H1756">
        <v>1</v>
      </c>
      <c r="I1756">
        <v>0</v>
      </c>
      <c r="K1756">
        <v>1</v>
      </c>
      <c r="L1756" t="b">
        <v>0</v>
      </c>
      <c r="N1756" t="b">
        <v>0</v>
      </c>
      <c r="O1756" t="b">
        <v>0</v>
      </c>
      <c r="T1756" t="s">
        <v>845</v>
      </c>
    </row>
    <row r="1757" spans="1:20" hidden="1" x14ac:dyDescent="0.25">
      <c r="A1757">
        <v>198864</v>
      </c>
      <c r="B1757">
        <v>1022</v>
      </c>
      <c r="C1757" t="s">
        <v>47</v>
      </c>
      <c r="D1757" t="s">
        <v>847</v>
      </c>
      <c r="E1757">
        <v>0</v>
      </c>
      <c r="G1757" t="e">
        <f>-Bur</f>
        <v>#NAME?</v>
      </c>
      <c r="H1757">
        <v>1</v>
      </c>
      <c r="I1757">
        <v>0</v>
      </c>
      <c r="K1757">
        <v>2</v>
      </c>
      <c r="L1757" t="b">
        <v>0</v>
      </c>
      <c r="N1757" t="b">
        <v>0</v>
      </c>
      <c r="O1757" t="b">
        <v>0</v>
      </c>
      <c r="T1757" t="s">
        <v>845</v>
      </c>
    </row>
    <row r="1758" spans="1:20" hidden="1" x14ac:dyDescent="0.25">
      <c r="A1758">
        <v>198865</v>
      </c>
      <c r="B1758">
        <v>1022</v>
      </c>
      <c r="C1758" t="s">
        <v>47</v>
      </c>
      <c r="D1758" t="s">
        <v>848</v>
      </c>
      <c r="E1758">
        <v>0</v>
      </c>
      <c r="G1758" t="e">
        <f>-Gre</f>
        <v>#NAME?</v>
      </c>
      <c r="H1758">
        <v>1</v>
      </c>
      <c r="I1758">
        <v>0</v>
      </c>
      <c r="K1758">
        <v>3</v>
      </c>
      <c r="L1758" t="b">
        <v>0</v>
      </c>
      <c r="N1758" t="b">
        <v>0</v>
      </c>
      <c r="O1758" t="b">
        <v>0</v>
      </c>
      <c r="T1758" t="s">
        <v>845</v>
      </c>
    </row>
    <row r="1759" spans="1:20" hidden="1" x14ac:dyDescent="0.25">
      <c r="A1759">
        <v>198866</v>
      </c>
      <c r="B1759" t="s">
        <v>858</v>
      </c>
      <c r="C1759" t="s">
        <v>47</v>
      </c>
      <c r="D1759" t="s">
        <v>259</v>
      </c>
      <c r="E1759">
        <v>0</v>
      </c>
      <c r="G1759" t="e">
        <f>-BLK</f>
        <v>#NAME?</v>
      </c>
      <c r="H1759">
        <v>1</v>
      </c>
      <c r="I1759">
        <v>0</v>
      </c>
      <c r="K1759">
        <v>0</v>
      </c>
      <c r="L1759" t="b">
        <v>0</v>
      </c>
      <c r="N1759" t="b">
        <v>0</v>
      </c>
      <c r="O1759" t="b">
        <v>0</v>
      </c>
      <c r="T1759" t="s">
        <v>845</v>
      </c>
    </row>
    <row r="1760" spans="1:20" hidden="1" x14ac:dyDescent="0.25">
      <c r="A1760">
        <v>198867</v>
      </c>
      <c r="B1760" t="s">
        <v>858</v>
      </c>
      <c r="C1760" t="s">
        <v>47</v>
      </c>
      <c r="D1760" t="s">
        <v>846</v>
      </c>
      <c r="E1760">
        <v>0</v>
      </c>
      <c r="G1760" t="e">
        <f>-Blu</f>
        <v>#NAME?</v>
      </c>
      <c r="H1760">
        <v>1</v>
      </c>
      <c r="I1760">
        <v>0</v>
      </c>
      <c r="K1760">
        <v>1</v>
      </c>
      <c r="L1760" t="b">
        <v>0</v>
      </c>
      <c r="N1760" t="b">
        <v>0</v>
      </c>
      <c r="O1760" t="b">
        <v>0</v>
      </c>
      <c r="T1760" t="s">
        <v>845</v>
      </c>
    </row>
    <row r="1761" spans="1:20" hidden="1" x14ac:dyDescent="0.25">
      <c r="A1761">
        <v>198868</v>
      </c>
      <c r="B1761" t="s">
        <v>858</v>
      </c>
      <c r="C1761" t="s">
        <v>47</v>
      </c>
      <c r="D1761" t="s">
        <v>847</v>
      </c>
      <c r="E1761">
        <v>0</v>
      </c>
      <c r="G1761" t="e">
        <f>-Bur</f>
        <v>#NAME?</v>
      </c>
      <c r="H1761">
        <v>1</v>
      </c>
      <c r="I1761">
        <v>0</v>
      </c>
      <c r="K1761">
        <v>2</v>
      </c>
      <c r="L1761" t="b">
        <v>0</v>
      </c>
      <c r="N1761" t="b">
        <v>0</v>
      </c>
      <c r="O1761" t="b">
        <v>0</v>
      </c>
      <c r="T1761" t="s">
        <v>845</v>
      </c>
    </row>
    <row r="1762" spans="1:20" hidden="1" x14ac:dyDescent="0.25">
      <c r="A1762">
        <v>198869</v>
      </c>
      <c r="B1762" t="s">
        <v>858</v>
      </c>
      <c r="C1762" t="s">
        <v>47</v>
      </c>
      <c r="D1762" t="s">
        <v>848</v>
      </c>
      <c r="E1762">
        <v>0</v>
      </c>
      <c r="G1762" t="e">
        <f>-Gre</f>
        <v>#NAME?</v>
      </c>
      <c r="H1762">
        <v>1</v>
      </c>
      <c r="I1762">
        <v>0</v>
      </c>
      <c r="K1762">
        <v>3</v>
      </c>
      <c r="L1762" t="b">
        <v>0</v>
      </c>
      <c r="N1762" t="b">
        <v>0</v>
      </c>
      <c r="O1762" t="b">
        <v>0</v>
      </c>
      <c r="T1762" t="s">
        <v>845</v>
      </c>
    </row>
    <row r="1763" spans="1:20" hidden="1" x14ac:dyDescent="0.25">
      <c r="A1763">
        <v>198870</v>
      </c>
      <c r="B1763">
        <v>1024</v>
      </c>
      <c r="C1763" t="s">
        <v>47</v>
      </c>
      <c r="D1763" t="s">
        <v>259</v>
      </c>
      <c r="E1763">
        <v>0</v>
      </c>
      <c r="G1763" t="e">
        <f>-BLK</f>
        <v>#NAME?</v>
      </c>
      <c r="H1763">
        <v>1</v>
      </c>
      <c r="I1763">
        <v>0</v>
      </c>
      <c r="K1763">
        <v>0</v>
      </c>
      <c r="L1763" t="b">
        <v>0</v>
      </c>
      <c r="N1763" t="b">
        <v>0</v>
      </c>
      <c r="O1763" t="b">
        <v>0</v>
      </c>
      <c r="T1763" t="s">
        <v>845</v>
      </c>
    </row>
    <row r="1764" spans="1:20" hidden="1" x14ac:dyDescent="0.25">
      <c r="A1764">
        <v>198871</v>
      </c>
      <c r="B1764">
        <v>1024</v>
      </c>
      <c r="C1764" t="s">
        <v>47</v>
      </c>
      <c r="D1764" t="s">
        <v>846</v>
      </c>
      <c r="E1764">
        <v>0</v>
      </c>
      <c r="G1764" t="e">
        <f>-Blu</f>
        <v>#NAME?</v>
      </c>
      <c r="H1764">
        <v>1</v>
      </c>
      <c r="I1764">
        <v>0</v>
      </c>
      <c r="K1764">
        <v>1</v>
      </c>
      <c r="L1764" t="b">
        <v>0</v>
      </c>
      <c r="N1764" t="b">
        <v>0</v>
      </c>
      <c r="O1764" t="b">
        <v>0</v>
      </c>
      <c r="T1764" t="s">
        <v>845</v>
      </c>
    </row>
    <row r="1765" spans="1:20" hidden="1" x14ac:dyDescent="0.25">
      <c r="A1765">
        <v>198872</v>
      </c>
      <c r="B1765">
        <v>1024</v>
      </c>
      <c r="C1765" t="s">
        <v>47</v>
      </c>
      <c r="D1765" t="s">
        <v>847</v>
      </c>
      <c r="E1765">
        <v>0</v>
      </c>
      <c r="G1765" t="e">
        <f>-Bur</f>
        <v>#NAME?</v>
      </c>
      <c r="H1765">
        <v>1</v>
      </c>
      <c r="I1765">
        <v>0</v>
      </c>
      <c r="K1765">
        <v>2</v>
      </c>
      <c r="L1765" t="b">
        <v>0</v>
      </c>
      <c r="N1765" t="b">
        <v>0</v>
      </c>
      <c r="O1765" t="b">
        <v>0</v>
      </c>
      <c r="T1765" t="s">
        <v>845</v>
      </c>
    </row>
    <row r="1766" spans="1:20" hidden="1" x14ac:dyDescent="0.25">
      <c r="A1766">
        <v>198873</v>
      </c>
      <c r="B1766">
        <v>1024</v>
      </c>
      <c r="C1766" t="s">
        <v>47</v>
      </c>
      <c r="D1766" t="s">
        <v>848</v>
      </c>
      <c r="E1766">
        <v>0</v>
      </c>
      <c r="G1766" t="e">
        <f>-Gre</f>
        <v>#NAME?</v>
      </c>
      <c r="H1766">
        <v>1</v>
      </c>
      <c r="I1766">
        <v>0</v>
      </c>
      <c r="K1766">
        <v>3</v>
      </c>
      <c r="L1766" t="b">
        <v>0</v>
      </c>
      <c r="N1766" t="b">
        <v>0</v>
      </c>
      <c r="O1766" t="b">
        <v>0</v>
      </c>
      <c r="T1766" t="s">
        <v>845</v>
      </c>
    </row>
    <row r="1767" spans="1:20" hidden="1" x14ac:dyDescent="0.25">
      <c r="A1767">
        <v>198874</v>
      </c>
      <c r="B1767" t="s">
        <v>859</v>
      </c>
      <c r="C1767" t="s">
        <v>47</v>
      </c>
      <c r="D1767" t="s">
        <v>259</v>
      </c>
      <c r="E1767">
        <v>0</v>
      </c>
      <c r="G1767" t="e">
        <f>-BLK</f>
        <v>#NAME?</v>
      </c>
      <c r="H1767">
        <v>1</v>
      </c>
      <c r="I1767">
        <v>0</v>
      </c>
      <c r="K1767">
        <v>0</v>
      </c>
      <c r="L1767" t="b">
        <v>0</v>
      </c>
      <c r="N1767" t="b">
        <v>0</v>
      </c>
      <c r="O1767" t="b">
        <v>0</v>
      </c>
      <c r="T1767" t="s">
        <v>845</v>
      </c>
    </row>
    <row r="1768" spans="1:20" hidden="1" x14ac:dyDescent="0.25">
      <c r="A1768">
        <v>198875</v>
      </c>
      <c r="B1768" t="s">
        <v>859</v>
      </c>
      <c r="C1768" t="s">
        <v>47</v>
      </c>
      <c r="D1768" t="s">
        <v>846</v>
      </c>
      <c r="E1768">
        <v>0</v>
      </c>
      <c r="G1768" t="e">
        <f>-Blu</f>
        <v>#NAME?</v>
      </c>
      <c r="H1768">
        <v>1</v>
      </c>
      <c r="I1768">
        <v>0</v>
      </c>
      <c r="K1768">
        <v>1</v>
      </c>
      <c r="L1768" t="b">
        <v>0</v>
      </c>
      <c r="N1768" t="b">
        <v>0</v>
      </c>
      <c r="O1768" t="b">
        <v>0</v>
      </c>
      <c r="T1768" t="s">
        <v>845</v>
      </c>
    </row>
    <row r="1769" spans="1:20" hidden="1" x14ac:dyDescent="0.25">
      <c r="A1769">
        <v>198876</v>
      </c>
      <c r="B1769" t="s">
        <v>859</v>
      </c>
      <c r="C1769" t="s">
        <v>47</v>
      </c>
      <c r="D1769" t="s">
        <v>847</v>
      </c>
      <c r="E1769">
        <v>0</v>
      </c>
      <c r="G1769" t="e">
        <f>-Bur</f>
        <v>#NAME?</v>
      </c>
      <c r="H1769">
        <v>1</v>
      </c>
      <c r="I1769">
        <v>0</v>
      </c>
      <c r="K1769">
        <v>2</v>
      </c>
      <c r="L1769" t="b">
        <v>0</v>
      </c>
      <c r="N1769" t="b">
        <v>0</v>
      </c>
      <c r="O1769" t="b">
        <v>0</v>
      </c>
      <c r="T1769" t="s">
        <v>845</v>
      </c>
    </row>
    <row r="1770" spans="1:20" hidden="1" x14ac:dyDescent="0.25">
      <c r="A1770">
        <v>198877</v>
      </c>
      <c r="B1770" t="s">
        <v>859</v>
      </c>
      <c r="C1770" t="s">
        <v>47</v>
      </c>
      <c r="D1770" t="s">
        <v>848</v>
      </c>
      <c r="E1770">
        <v>0</v>
      </c>
      <c r="G1770" t="e">
        <f>-Gre</f>
        <v>#NAME?</v>
      </c>
      <c r="H1770">
        <v>1</v>
      </c>
      <c r="I1770">
        <v>0</v>
      </c>
      <c r="K1770">
        <v>3</v>
      </c>
      <c r="L1770" t="b">
        <v>0</v>
      </c>
      <c r="N1770" t="b">
        <v>0</v>
      </c>
      <c r="O1770" t="b">
        <v>0</v>
      </c>
      <c r="T1770" t="s">
        <v>845</v>
      </c>
    </row>
    <row r="1771" spans="1:20" hidden="1" x14ac:dyDescent="0.25">
      <c r="A1771">
        <v>198878</v>
      </c>
      <c r="B1771" t="s">
        <v>860</v>
      </c>
      <c r="C1771" t="s">
        <v>47</v>
      </c>
      <c r="D1771" t="s">
        <v>259</v>
      </c>
      <c r="E1771">
        <v>0</v>
      </c>
      <c r="G1771" t="e">
        <f>-BLK</f>
        <v>#NAME?</v>
      </c>
      <c r="H1771">
        <v>1</v>
      </c>
      <c r="I1771">
        <v>0</v>
      </c>
      <c r="K1771">
        <v>0</v>
      </c>
      <c r="L1771" t="b">
        <v>0</v>
      </c>
      <c r="N1771" t="b">
        <v>0</v>
      </c>
      <c r="O1771" t="b">
        <v>0</v>
      </c>
      <c r="T1771" t="s">
        <v>845</v>
      </c>
    </row>
    <row r="1772" spans="1:20" hidden="1" x14ac:dyDescent="0.25">
      <c r="A1772">
        <v>198879</v>
      </c>
      <c r="B1772" t="s">
        <v>860</v>
      </c>
      <c r="C1772" t="s">
        <v>47</v>
      </c>
      <c r="D1772" t="s">
        <v>846</v>
      </c>
      <c r="E1772">
        <v>0</v>
      </c>
      <c r="G1772" t="e">
        <f>-Blu</f>
        <v>#NAME?</v>
      </c>
      <c r="H1772">
        <v>1</v>
      </c>
      <c r="I1772">
        <v>0</v>
      </c>
      <c r="K1772">
        <v>1</v>
      </c>
      <c r="L1772" t="b">
        <v>0</v>
      </c>
      <c r="N1772" t="b">
        <v>0</v>
      </c>
      <c r="O1772" t="b">
        <v>0</v>
      </c>
      <c r="T1772" t="s">
        <v>845</v>
      </c>
    </row>
    <row r="1773" spans="1:20" hidden="1" x14ac:dyDescent="0.25">
      <c r="A1773">
        <v>198880</v>
      </c>
      <c r="B1773" t="s">
        <v>860</v>
      </c>
      <c r="C1773" t="s">
        <v>47</v>
      </c>
      <c r="D1773" t="s">
        <v>847</v>
      </c>
      <c r="E1773">
        <v>0</v>
      </c>
      <c r="G1773" t="e">
        <f>-Bur</f>
        <v>#NAME?</v>
      </c>
      <c r="H1773">
        <v>1</v>
      </c>
      <c r="I1773">
        <v>0</v>
      </c>
      <c r="K1773">
        <v>2</v>
      </c>
      <c r="L1773" t="b">
        <v>0</v>
      </c>
      <c r="N1773" t="b">
        <v>0</v>
      </c>
      <c r="O1773" t="b">
        <v>0</v>
      </c>
      <c r="T1773" t="s">
        <v>845</v>
      </c>
    </row>
    <row r="1774" spans="1:20" hidden="1" x14ac:dyDescent="0.25">
      <c r="A1774">
        <v>198881</v>
      </c>
      <c r="B1774" t="s">
        <v>860</v>
      </c>
      <c r="C1774" t="s">
        <v>47</v>
      </c>
      <c r="D1774" t="s">
        <v>848</v>
      </c>
      <c r="E1774">
        <v>0</v>
      </c>
      <c r="G1774" t="e">
        <f>-Gre</f>
        <v>#NAME?</v>
      </c>
      <c r="H1774">
        <v>1</v>
      </c>
      <c r="I1774">
        <v>0</v>
      </c>
      <c r="K1774">
        <v>3</v>
      </c>
      <c r="L1774" t="b">
        <v>0</v>
      </c>
      <c r="N1774" t="b">
        <v>0</v>
      </c>
      <c r="O1774" t="b">
        <v>0</v>
      </c>
      <c r="T1774" t="s">
        <v>845</v>
      </c>
    </row>
    <row r="1775" spans="1:20" hidden="1" x14ac:dyDescent="0.25">
      <c r="A1775">
        <v>198882</v>
      </c>
      <c r="B1775">
        <v>2001</v>
      </c>
      <c r="C1775" t="s">
        <v>47</v>
      </c>
      <c r="D1775" t="s">
        <v>259</v>
      </c>
      <c r="E1775">
        <v>0</v>
      </c>
      <c r="G1775" t="e">
        <f>-BLK</f>
        <v>#NAME?</v>
      </c>
      <c r="H1775">
        <v>1</v>
      </c>
      <c r="I1775">
        <v>0</v>
      </c>
      <c r="K1775">
        <v>0</v>
      </c>
      <c r="L1775" t="b">
        <v>0</v>
      </c>
      <c r="N1775" t="b">
        <v>0</v>
      </c>
      <c r="O1775" t="b">
        <v>0</v>
      </c>
      <c r="T1775" t="s">
        <v>845</v>
      </c>
    </row>
    <row r="1776" spans="1:20" hidden="1" x14ac:dyDescent="0.25">
      <c r="A1776">
        <v>198883</v>
      </c>
      <c r="B1776">
        <v>2001</v>
      </c>
      <c r="C1776" t="s">
        <v>47</v>
      </c>
      <c r="D1776" t="s">
        <v>846</v>
      </c>
      <c r="E1776">
        <v>0</v>
      </c>
      <c r="G1776" t="e">
        <f>-Blu</f>
        <v>#NAME?</v>
      </c>
      <c r="H1776">
        <v>1</v>
      </c>
      <c r="I1776">
        <v>0</v>
      </c>
      <c r="K1776">
        <v>1</v>
      </c>
      <c r="L1776" t="b">
        <v>0</v>
      </c>
      <c r="N1776" t="b">
        <v>0</v>
      </c>
      <c r="O1776" t="b">
        <v>0</v>
      </c>
      <c r="T1776" t="s">
        <v>845</v>
      </c>
    </row>
    <row r="1777" spans="1:20" hidden="1" x14ac:dyDescent="0.25">
      <c r="A1777">
        <v>198884</v>
      </c>
      <c r="B1777">
        <v>2001</v>
      </c>
      <c r="C1777" t="s">
        <v>47</v>
      </c>
      <c r="D1777" t="s">
        <v>847</v>
      </c>
      <c r="E1777">
        <v>0</v>
      </c>
      <c r="G1777" t="e">
        <f>-Bur</f>
        <v>#NAME?</v>
      </c>
      <c r="H1777">
        <v>1</v>
      </c>
      <c r="I1777">
        <v>0</v>
      </c>
      <c r="K1777">
        <v>2</v>
      </c>
      <c r="L1777" t="b">
        <v>0</v>
      </c>
      <c r="N1777" t="b">
        <v>0</v>
      </c>
      <c r="O1777" t="b">
        <v>0</v>
      </c>
      <c r="T1777" t="s">
        <v>845</v>
      </c>
    </row>
    <row r="1778" spans="1:20" hidden="1" x14ac:dyDescent="0.25">
      <c r="A1778">
        <v>198885</v>
      </c>
      <c r="B1778">
        <v>2001</v>
      </c>
      <c r="C1778" t="s">
        <v>47</v>
      </c>
      <c r="D1778" t="s">
        <v>848</v>
      </c>
      <c r="E1778">
        <v>0</v>
      </c>
      <c r="G1778" t="e">
        <f>-Gre</f>
        <v>#NAME?</v>
      </c>
      <c r="H1778">
        <v>1</v>
      </c>
      <c r="I1778">
        <v>0</v>
      </c>
      <c r="K1778">
        <v>3</v>
      </c>
      <c r="L1778" t="b">
        <v>0</v>
      </c>
      <c r="N1778" t="b">
        <v>0</v>
      </c>
      <c r="O1778" t="b">
        <v>0</v>
      </c>
      <c r="T1778" t="s">
        <v>845</v>
      </c>
    </row>
    <row r="1779" spans="1:20" hidden="1" x14ac:dyDescent="0.25">
      <c r="A1779">
        <v>198886</v>
      </c>
      <c r="B1779">
        <v>2002</v>
      </c>
      <c r="C1779" t="s">
        <v>47</v>
      </c>
      <c r="D1779" t="s">
        <v>259</v>
      </c>
      <c r="E1779">
        <v>0</v>
      </c>
      <c r="G1779" t="e">
        <f>-BLK</f>
        <v>#NAME?</v>
      </c>
      <c r="H1779">
        <v>1</v>
      </c>
      <c r="I1779">
        <v>0</v>
      </c>
      <c r="K1779">
        <v>0</v>
      </c>
      <c r="L1779" t="b">
        <v>0</v>
      </c>
      <c r="N1779" t="b">
        <v>0</v>
      </c>
      <c r="O1779" t="b">
        <v>0</v>
      </c>
      <c r="T1779" t="s">
        <v>845</v>
      </c>
    </row>
    <row r="1780" spans="1:20" hidden="1" x14ac:dyDescent="0.25">
      <c r="A1780">
        <v>198887</v>
      </c>
      <c r="B1780">
        <v>2002</v>
      </c>
      <c r="C1780" t="s">
        <v>47</v>
      </c>
      <c r="D1780" t="s">
        <v>846</v>
      </c>
      <c r="E1780">
        <v>0</v>
      </c>
      <c r="G1780" t="e">
        <f>-Blu</f>
        <v>#NAME?</v>
      </c>
      <c r="H1780">
        <v>1</v>
      </c>
      <c r="I1780">
        <v>0</v>
      </c>
      <c r="K1780">
        <v>1</v>
      </c>
      <c r="L1780" t="b">
        <v>0</v>
      </c>
      <c r="N1780" t="b">
        <v>0</v>
      </c>
      <c r="O1780" t="b">
        <v>0</v>
      </c>
      <c r="T1780" t="s">
        <v>845</v>
      </c>
    </row>
    <row r="1781" spans="1:20" hidden="1" x14ac:dyDescent="0.25">
      <c r="A1781">
        <v>198888</v>
      </c>
      <c r="B1781">
        <v>2002</v>
      </c>
      <c r="C1781" t="s">
        <v>47</v>
      </c>
      <c r="D1781" t="s">
        <v>847</v>
      </c>
      <c r="E1781">
        <v>0</v>
      </c>
      <c r="G1781" t="e">
        <f>-Bur</f>
        <v>#NAME?</v>
      </c>
      <c r="H1781">
        <v>1</v>
      </c>
      <c r="I1781">
        <v>0</v>
      </c>
      <c r="K1781">
        <v>2</v>
      </c>
      <c r="L1781" t="b">
        <v>0</v>
      </c>
      <c r="N1781" t="b">
        <v>0</v>
      </c>
      <c r="O1781" t="b">
        <v>0</v>
      </c>
      <c r="T1781" t="s">
        <v>845</v>
      </c>
    </row>
    <row r="1782" spans="1:20" hidden="1" x14ac:dyDescent="0.25">
      <c r="A1782">
        <v>198889</v>
      </c>
      <c r="B1782">
        <v>2002</v>
      </c>
      <c r="C1782" t="s">
        <v>47</v>
      </c>
      <c r="D1782" t="s">
        <v>848</v>
      </c>
      <c r="E1782">
        <v>0</v>
      </c>
      <c r="G1782" t="e">
        <f>-Gre</f>
        <v>#NAME?</v>
      </c>
      <c r="H1782">
        <v>1</v>
      </c>
      <c r="I1782">
        <v>0</v>
      </c>
      <c r="K1782">
        <v>3</v>
      </c>
      <c r="L1782" t="b">
        <v>0</v>
      </c>
      <c r="N1782" t="b">
        <v>0</v>
      </c>
      <c r="O1782" t="b">
        <v>0</v>
      </c>
      <c r="T1782" t="s">
        <v>845</v>
      </c>
    </row>
    <row r="1783" spans="1:20" hidden="1" x14ac:dyDescent="0.25">
      <c r="A1783">
        <v>198890</v>
      </c>
      <c r="B1783">
        <v>2003</v>
      </c>
      <c r="C1783" t="s">
        <v>47</v>
      </c>
      <c r="D1783" t="s">
        <v>259</v>
      </c>
      <c r="E1783">
        <v>0</v>
      </c>
      <c r="G1783" t="e">
        <f>-BLK</f>
        <v>#NAME?</v>
      </c>
      <c r="H1783">
        <v>1</v>
      </c>
      <c r="I1783">
        <v>0</v>
      </c>
      <c r="K1783">
        <v>0</v>
      </c>
      <c r="L1783" t="b">
        <v>0</v>
      </c>
      <c r="N1783" t="b">
        <v>0</v>
      </c>
      <c r="O1783" t="b">
        <v>0</v>
      </c>
      <c r="T1783" t="s">
        <v>845</v>
      </c>
    </row>
    <row r="1784" spans="1:20" hidden="1" x14ac:dyDescent="0.25">
      <c r="A1784">
        <v>198891</v>
      </c>
      <c r="B1784">
        <v>2003</v>
      </c>
      <c r="C1784" t="s">
        <v>47</v>
      </c>
      <c r="D1784" t="s">
        <v>846</v>
      </c>
      <c r="E1784">
        <v>0</v>
      </c>
      <c r="G1784" t="e">
        <f>-Blu</f>
        <v>#NAME?</v>
      </c>
      <c r="H1784">
        <v>1</v>
      </c>
      <c r="I1784">
        <v>0</v>
      </c>
      <c r="K1784">
        <v>1</v>
      </c>
      <c r="L1784" t="b">
        <v>0</v>
      </c>
      <c r="N1784" t="b">
        <v>0</v>
      </c>
      <c r="O1784" t="b">
        <v>0</v>
      </c>
      <c r="T1784" t="s">
        <v>845</v>
      </c>
    </row>
    <row r="1785" spans="1:20" hidden="1" x14ac:dyDescent="0.25">
      <c r="A1785">
        <v>198892</v>
      </c>
      <c r="B1785">
        <v>2003</v>
      </c>
      <c r="C1785" t="s">
        <v>47</v>
      </c>
      <c r="D1785" t="s">
        <v>847</v>
      </c>
      <c r="E1785">
        <v>0</v>
      </c>
      <c r="G1785" t="e">
        <f>-Bur</f>
        <v>#NAME?</v>
      </c>
      <c r="H1785">
        <v>1</v>
      </c>
      <c r="I1785">
        <v>0</v>
      </c>
      <c r="K1785">
        <v>2</v>
      </c>
      <c r="L1785" t="b">
        <v>0</v>
      </c>
      <c r="N1785" t="b">
        <v>0</v>
      </c>
      <c r="O1785" t="b">
        <v>0</v>
      </c>
      <c r="T1785" t="s">
        <v>845</v>
      </c>
    </row>
    <row r="1786" spans="1:20" hidden="1" x14ac:dyDescent="0.25">
      <c r="A1786">
        <v>198893</v>
      </c>
      <c r="B1786">
        <v>2003</v>
      </c>
      <c r="C1786" t="s">
        <v>47</v>
      </c>
      <c r="D1786" t="s">
        <v>848</v>
      </c>
      <c r="E1786">
        <v>0</v>
      </c>
      <c r="G1786" t="e">
        <f>-Gre</f>
        <v>#NAME?</v>
      </c>
      <c r="H1786">
        <v>1</v>
      </c>
      <c r="I1786">
        <v>0</v>
      </c>
      <c r="K1786">
        <v>3</v>
      </c>
      <c r="L1786" t="b">
        <v>0</v>
      </c>
      <c r="N1786" t="b">
        <v>0</v>
      </c>
      <c r="O1786" t="b">
        <v>0</v>
      </c>
      <c r="T1786" t="s">
        <v>845</v>
      </c>
    </row>
    <row r="1787" spans="1:20" hidden="1" x14ac:dyDescent="0.25">
      <c r="A1787">
        <v>198894</v>
      </c>
      <c r="B1787" t="s">
        <v>861</v>
      </c>
      <c r="C1787" t="s">
        <v>47</v>
      </c>
      <c r="D1787" t="s">
        <v>259</v>
      </c>
      <c r="E1787">
        <v>0</v>
      </c>
      <c r="G1787" t="e">
        <f>-BLK</f>
        <v>#NAME?</v>
      </c>
      <c r="H1787">
        <v>1</v>
      </c>
      <c r="I1787">
        <v>0</v>
      </c>
      <c r="K1787">
        <v>0</v>
      </c>
      <c r="L1787" t="b">
        <v>0</v>
      </c>
      <c r="N1787" t="b">
        <v>0</v>
      </c>
      <c r="O1787" t="b">
        <v>0</v>
      </c>
      <c r="T1787" t="s">
        <v>845</v>
      </c>
    </row>
    <row r="1788" spans="1:20" hidden="1" x14ac:dyDescent="0.25">
      <c r="A1788">
        <v>198895</v>
      </c>
      <c r="B1788" t="s">
        <v>861</v>
      </c>
      <c r="C1788" t="s">
        <v>47</v>
      </c>
      <c r="D1788" t="s">
        <v>846</v>
      </c>
      <c r="E1788">
        <v>0</v>
      </c>
      <c r="G1788" t="e">
        <f>-Blu</f>
        <v>#NAME?</v>
      </c>
      <c r="H1788">
        <v>1</v>
      </c>
      <c r="I1788">
        <v>0</v>
      </c>
      <c r="K1788">
        <v>1</v>
      </c>
      <c r="L1788" t="b">
        <v>0</v>
      </c>
      <c r="N1788" t="b">
        <v>0</v>
      </c>
      <c r="O1788" t="b">
        <v>0</v>
      </c>
      <c r="T1788" t="s">
        <v>845</v>
      </c>
    </row>
    <row r="1789" spans="1:20" hidden="1" x14ac:dyDescent="0.25">
      <c r="A1789">
        <v>198896</v>
      </c>
      <c r="B1789" t="s">
        <v>861</v>
      </c>
      <c r="C1789" t="s">
        <v>47</v>
      </c>
      <c r="D1789" t="s">
        <v>847</v>
      </c>
      <c r="E1789">
        <v>0</v>
      </c>
      <c r="G1789" t="e">
        <f>-Bur</f>
        <v>#NAME?</v>
      </c>
      <c r="H1789">
        <v>1</v>
      </c>
      <c r="I1789">
        <v>0</v>
      </c>
      <c r="K1789">
        <v>2</v>
      </c>
      <c r="L1789" t="b">
        <v>0</v>
      </c>
      <c r="N1789" t="b">
        <v>0</v>
      </c>
      <c r="O1789" t="b">
        <v>0</v>
      </c>
      <c r="T1789" t="s">
        <v>845</v>
      </c>
    </row>
    <row r="1790" spans="1:20" hidden="1" x14ac:dyDescent="0.25">
      <c r="A1790">
        <v>198897</v>
      </c>
      <c r="B1790" t="s">
        <v>861</v>
      </c>
      <c r="C1790" t="s">
        <v>47</v>
      </c>
      <c r="D1790" t="s">
        <v>848</v>
      </c>
      <c r="E1790">
        <v>0</v>
      </c>
      <c r="G1790" t="e">
        <f>-Gre</f>
        <v>#NAME?</v>
      </c>
      <c r="H1790">
        <v>1</v>
      </c>
      <c r="I1790">
        <v>0</v>
      </c>
      <c r="K1790">
        <v>3</v>
      </c>
      <c r="L1790" t="b">
        <v>0</v>
      </c>
      <c r="N1790" t="b">
        <v>0</v>
      </c>
      <c r="O1790" t="b">
        <v>0</v>
      </c>
      <c r="T1790" t="s">
        <v>845</v>
      </c>
    </row>
    <row r="1791" spans="1:20" hidden="1" x14ac:dyDescent="0.25">
      <c r="A1791">
        <v>198898</v>
      </c>
      <c r="B1791">
        <v>2005</v>
      </c>
      <c r="C1791" t="s">
        <v>47</v>
      </c>
      <c r="D1791" t="s">
        <v>259</v>
      </c>
      <c r="E1791">
        <v>0</v>
      </c>
      <c r="G1791" t="e">
        <f>-BLK</f>
        <v>#NAME?</v>
      </c>
      <c r="H1791">
        <v>1</v>
      </c>
      <c r="I1791">
        <v>0</v>
      </c>
      <c r="K1791">
        <v>0</v>
      </c>
      <c r="L1791" t="b">
        <v>0</v>
      </c>
      <c r="N1791" t="b">
        <v>0</v>
      </c>
      <c r="O1791" t="b">
        <v>0</v>
      </c>
      <c r="T1791" t="s">
        <v>845</v>
      </c>
    </row>
    <row r="1792" spans="1:20" hidden="1" x14ac:dyDescent="0.25">
      <c r="A1792">
        <v>198899</v>
      </c>
      <c r="B1792">
        <v>2005</v>
      </c>
      <c r="C1792" t="s">
        <v>47</v>
      </c>
      <c r="D1792" t="s">
        <v>846</v>
      </c>
      <c r="E1792">
        <v>0</v>
      </c>
      <c r="G1792" t="e">
        <f>-Blu</f>
        <v>#NAME?</v>
      </c>
      <c r="H1792">
        <v>1</v>
      </c>
      <c r="I1792">
        <v>0</v>
      </c>
      <c r="K1792">
        <v>1</v>
      </c>
      <c r="L1792" t="b">
        <v>0</v>
      </c>
      <c r="N1792" t="b">
        <v>0</v>
      </c>
      <c r="O1792" t="b">
        <v>0</v>
      </c>
      <c r="T1792" t="s">
        <v>845</v>
      </c>
    </row>
    <row r="1793" spans="1:20" hidden="1" x14ac:dyDescent="0.25">
      <c r="A1793">
        <v>198900</v>
      </c>
      <c r="B1793">
        <v>2005</v>
      </c>
      <c r="C1793" t="s">
        <v>47</v>
      </c>
      <c r="D1793" t="s">
        <v>847</v>
      </c>
      <c r="E1793">
        <v>0</v>
      </c>
      <c r="G1793" t="e">
        <f>-Bur</f>
        <v>#NAME?</v>
      </c>
      <c r="H1793">
        <v>1</v>
      </c>
      <c r="I1793">
        <v>0</v>
      </c>
      <c r="K1793">
        <v>2</v>
      </c>
      <c r="L1793" t="b">
        <v>0</v>
      </c>
      <c r="N1793" t="b">
        <v>0</v>
      </c>
      <c r="O1793" t="b">
        <v>0</v>
      </c>
      <c r="T1793" t="s">
        <v>845</v>
      </c>
    </row>
    <row r="1794" spans="1:20" hidden="1" x14ac:dyDescent="0.25">
      <c r="A1794">
        <v>198901</v>
      </c>
      <c r="B1794">
        <v>2005</v>
      </c>
      <c r="C1794" t="s">
        <v>47</v>
      </c>
      <c r="D1794" t="s">
        <v>848</v>
      </c>
      <c r="E1794">
        <v>0</v>
      </c>
      <c r="G1794" t="e">
        <f>-Gre</f>
        <v>#NAME?</v>
      </c>
      <c r="H1794">
        <v>1</v>
      </c>
      <c r="I1794">
        <v>0</v>
      </c>
      <c r="K1794">
        <v>3</v>
      </c>
      <c r="L1794" t="b">
        <v>0</v>
      </c>
      <c r="N1794" t="b">
        <v>0</v>
      </c>
      <c r="O1794" t="b">
        <v>0</v>
      </c>
      <c r="T1794" t="s">
        <v>845</v>
      </c>
    </row>
    <row r="1795" spans="1:20" hidden="1" x14ac:dyDescent="0.25">
      <c r="A1795">
        <v>198902</v>
      </c>
      <c r="B1795">
        <v>2006</v>
      </c>
      <c r="C1795" t="s">
        <v>47</v>
      </c>
      <c r="D1795" t="s">
        <v>259</v>
      </c>
      <c r="E1795">
        <v>0</v>
      </c>
      <c r="G1795" t="e">
        <f>-BLK</f>
        <v>#NAME?</v>
      </c>
      <c r="H1795">
        <v>1</v>
      </c>
      <c r="I1795">
        <v>0</v>
      </c>
      <c r="K1795">
        <v>0</v>
      </c>
      <c r="L1795" t="b">
        <v>0</v>
      </c>
      <c r="N1795" t="b">
        <v>0</v>
      </c>
      <c r="O1795" t="b">
        <v>0</v>
      </c>
      <c r="T1795" t="s">
        <v>845</v>
      </c>
    </row>
    <row r="1796" spans="1:20" hidden="1" x14ac:dyDescent="0.25">
      <c r="A1796">
        <v>198903</v>
      </c>
      <c r="B1796">
        <v>2006</v>
      </c>
      <c r="C1796" t="s">
        <v>47</v>
      </c>
      <c r="D1796" t="s">
        <v>846</v>
      </c>
      <c r="E1796">
        <v>0</v>
      </c>
      <c r="G1796" t="e">
        <f>-Blu</f>
        <v>#NAME?</v>
      </c>
      <c r="H1796">
        <v>1</v>
      </c>
      <c r="I1796">
        <v>0</v>
      </c>
      <c r="K1796">
        <v>1</v>
      </c>
      <c r="L1796" t="b">
        <v>0</v>
      </c>
      <c r="N1796" t="b">
        <v>0</v>
      </c>
      <c r="O1796" t="b">
        <v>0</v>
      </c>
      <c r="T1796" t="s">
        <v>845</v>
      </c>
    </row>
    <row r="1797" spans="1:20" hidden="1" x14ac:dyDescent="0.25">
      <c r="A1797">
        <v>198904</v>
      </c>
      <c r="B1797">
        <v>2006</v>
      </c>
      <c r="C1797" t="s">
        <v>47</v>
      </c>
      <c r="D1797" t="s">
        <v>847</v>
      </c>
      <c r="E1797">
        <v>0</v>
      </c>
      <c r="G1797" t="e">
        <f>-Bur</f>
        <v>#NAME?</v>
      </c>
      <c r="H1797">
        <v>1</v>
      </c>
      <c r="I1797">
        <v>0</v>
      </c>
      <c r="K1797">
        <v>2</v>
      </c>
      <c r="L1797" t="b">
        <v>0</v>
      </c>
      <c r="N1797" t="b">
        <v>0</v>
      </c>
      <c r="O1797" t="b">
        <v>0</v>
      </c>
      <c r="T1797" t="s">
        <v>845</v>
      </c>
    </row>
    <row r="1798" spans="1:20" hidden="1" x14ac:dyDescent="0.25">
      <c r="A1798">
        <v>198905</v>
      </c>
      <c r="B1798">
        <v>2006</v>
      </c>
      <c r="C1798" t="s">
        <v>47</v>
      </c>
      <c r="D1798" t="s">
        <v>848</v>
      </c>
      <c r="E1798">
        <v>0</v>
      </c>
      <c r="G1798" t="e">
        <f>-Gre</f>
        <v>#NAME?</v>
      </c>
      <c r="H1798">
        <v>1</v>
      </c>
      <c r="I1798">
        <v>0</v>
      </c>
      <c r="K1798">
        <v>3</v>
      </c>
      <c r="L1798" t="b">
        <v>0</v>
      </c>
      <c r="N1798" t="b">
        <v>0</v>
      </c>
      <c r="O1798" t="b">
        <v>0</v>
      </c>
      <c r="T1798" t="s">
        <v>845</v>
      </c>
    </row>
    <row r="1799" spans="1:20" hidden="1" x14ac:dyDescent="0.25">
      <c r="A1799">
        <v>198906</v>
      </c>
      <c r="B1799">
        <v>2007</v>
      </c>
      <c r="C1799" t="s">
        <v>47</v>
      </c>
      <c r="D1799" t="s">
        <v>259</v>
      </c>
      <c r="E1799">
        <v>0</v>
      </c>
      <c r="G1799" t="e">
        <f>-BLK</f>
        <v>#NAME?</v>
      </c>
      <c r="H1799">
        <v>1</v>
      </c>
      <c r="I1799">
        <v>0</v>
      </c>
      <c r="K1799">
        <v>0</v>
      </c>
      <c r="L1799" t="b">
        <v>0</v>
      </c>
      <c r="N1799" t="b">
        <v>0</v>
      </c>
      <c r="O1799" t="b">
        <v>0</v>
      </c>
      <c r="T1799" t="s">
        <v>845</v>
      </c>
    </row>
    <row r="1800" spans="1:20" hidden="1" x14ac:dyDescent="0.25">
      <c r="A1800">
        <v>198907</v>
      </c>
      <c r="B1800">
        <v>2007</v>
      </c>
      <c r="C1800" t="s">
        <v>47</v>
      </c>
      <c r="D1800" t="s">
        <v>846</v>
      </c>
      <c r="E1800">
        <v>0</v>
      </c>
      <c r="G1800" t="e">
        <f>-Blu</f>
        <v>#NAME?</v>
      </c>
      <c r="H1800">
        <v>1</v>
      </c>
      <c r="I1800">
        <v>0</v>
      </c>
      <c r="K1800">
        <v>1</v>
      </c>
      <c r="L1800" t="b">
        <v>0</v>
      </c>
      <c r="N1800" t="b">
        <v>0</v>
      </c>
      <c r="O1800" t="b">
        <v>0</v>
      </c>
      <c r="T1800" t="s">
        <v>845</v>
      </c>
    </row>
    <row r="1801" spans="1:20" hidden="1" x14ac:dyDescent="0.25">
      <c r="A1801">
        <v>198908</v>
      </c>
      <c r="B1801">
        <v>2007</v>
      </c>
      <c r="C1801" t="s">
        <v>47</v>
      </c>
      <c r="D1801" t="s">
        <v>847</v>
      </c>
      <c r="E1801">
        <v>0</v>
      </c>
      <c r="G1801" t="e">
        <f>-Bur</f>
        <v>#NAME?</v>
      </c>
      <c r="H1801">
        <v>1</v>
      </c>
      <c r="I1801">
        <v>0</v>
      </c>
      <c r="K1801">
        <v>2</v>
      </c>
      <c r="L1801" t="b">
        <v>0</v>
      </c>
      <c r="N1801" t="b">
        <v>0</v>
      </c>
      <c r="O1801" t="b">
        <v>0</v>
      </c>
      <c r="T1801" t="s">
        <v>845</v>
      </c>
    </row>
    <row r="1802" spans="1:20" hidden="1" x14ac:dyDescent="0.25">
      <c r="A1802">
        <v>198909</v>
      </c>
      <c r="B1802">
        <v>2007</v>
      </c>
      <c r="C1802" t="s">
        <v>47</v>
      </c>
      <c r="D1802" t="s">
        <v>848</v>
      </c>
      <c r="E1802">
        <v>0</v>
      </c>
      <c r="G1802" t="e">
        <f>-Gre</f>
        <v>#NAME?</v>
      </c>
      <c r="H1802">
        <v>1</v>
      </c>
      <c r="I1802">
        <v>0</v>
      </c>
      <c r="K1802">
        <v>3</v>
      </c>
      <c r="L1802" t="b">
        <v>0</v>
      </c>
      <c r="N1802" t="b">
        <v>0</v>
      </c>
      <c r="O1802" t="b">
        <v>0</v>
      </c>
      <c r="T1802" t="s">
        <v>845</v>
      </c>
    </row>
    <row r="1803" spans="1:20" hidden="1" x14ac:dyDescent="0.25">
      <c r="A1803">
        <v>198910</v>
      </c>
      <c r="B1803">
        <v>2008</v>
      </c>
      <c r="C1803" t="s">
        <v>47</v>
      </c>
      <c r="D1803" t="s">
        <v>259</v>
      </c>
      <c r="E1803">
        <v>0</v>
      </c>
      <c r="G1803" t="e">
        <f>-BLK</f>
        <v>#NAME?</v>
      </c>
      <c r="H1803">
        <v>1</v>
      </c>
      <c r="I1803">
        <v>0</v>
      </c>
      <c r="K1803">
        <v>0</v>
      </c>
      <c r="L1803" t="b">
        <v>0</v>
      </c>
      <c r="N1803" t="b">
        <v>0</v>
      </c>
      <c r="O1803" t="b">
        <v>0</v>
      </c>
      <c r="T1803" t="s">
        <v>845</v>
      </c>
    </row>
    <row r="1804" spans="1:20" hidden="1" x14ac:dyDescent="0.25">
      <c r="A1804">
        <v>198911</v>
      </c>
      <c r="B1804">
        <v>2008</v>
      </c>
      <c r="C1804" t="s">
        <v>47</v>
      </c>
      <c r="D1804" t="s">
        <v>846</v>
      </c>
      <c r="E1804">
        <v>0</v>
      </c>
      <c r="G1804" t="e">
        <f>-Blu</f>
        <v>#NAME?</v>
      </c>
      <c r="H1804">
        <v>1</v>
      </c>
      <c r="I1804">
        <v>0</v>
      </c>
      <c r="K1804">
        <v>1</v>
      </c>
      <c r="L1804" t="b">
        <v>0</v>
      </c>
      <c r="N1804" t="b">
        <v>0</v>
      </c>
      <c r="O1804" t="b">
        <v>0</v>
      </c>
      <c r="T1804" t="s">
        <v>845</v>
      </c>
    </row>
    <row r="1805" spans="1:20" hidden="1" x14ac:dyDescent="0.25">
      <c r="A1805">
        <v>198912</v>
      </c>
      <c r="B1805">
        <v>2008</v>
      </c>
      <c r="C1805" t="s">
        <v>47</v>
      </c>
      <c r="D1805" t="s">
        <v>847</v>
      </c>
      <c r="E1805">
        <v>0</v>
      </c>
      <c r="G1805" t="e">
        <f>-Bur</f>
        <v>#NAME?</v>
      </c>
      <c r="H1805">
        <v>1</v>
      </c>
      <c r="I1805">
        <v>0</v>
      </c>
      <c r="K1805">
        <v>2</v>
      </c>
      <c r="L1805" t="b">
        <v>0</v>
      </c>
      <c r="N1805" t="b">
        <v>0</v>
      </c>
      <c r="O1805" t="b">
        <v>0</v>
      </c>
      <c r="T1805" t="s">
        <v>845</v>
      </c>
    </row>
    <row r="1806" spans="1:20" hidden="1" x14ac:dyDescent="0.25">
      <c r="A1806">
        <v>198913</v>
      </c>
      <c r="B1806">
        <v>2008</v>
      </c>
      <c r="C1806" t="s">
        <v>47</v>
      </c>
      <c r="D1806" t="s">
        <v>848</v>
      </c>
      <c r="E1806">
        <v>0</v>
      </c>
      <c r="G1806" t="e">
        <f>-Gre</f>
        <v>#NAME?</v>
      </c>
      <c r="H1806">
        <v>1</v>
      </c>
      <c r="I1806">
        <v>0</v>
      </c>
      <c r="K1806">
        <v>3</v>
      </c>
      <c r="L1806" t="b">
        <v>0</v>
      </c>
      <c r="N1806" t="b">
        <v>0</v>
      </c>
      <c r="O1806" t="b">
        <v>0</v>
      </c>
      <c r="T1806" t="s">
        <v>845</v>
      </c>
    </row>
    <row r="1807" spans="1:20" hidden="1" x14ac:dyDescent="0.25">
      <c r="A1807">
        <v>198914</v>
      </c>
      <c r="B1807">
        <v>2009</v>
      </c>
      <c r="C1807" t="s">
        <v>47</v>
      </c>
      <c r="D1807" t="s">
        <v>259</v>
      </c>
      <c r="E1807">
        <v>0</v>
      </c>
      <c r="G1807" t="e">
        <f>-BLK</f>
        <v>#NAME?</v>
      </c>
      <c r="H1807">
        <v>1</v>
      </c>
      <c r="I1807">
        <v>0</v>
      </c>
      <c r="K1807">
        <v>0</v>
      </c>
      <c r="L1807" t="b">
        <v>0</v>
      </c>
      <c r="N1807" t="b">
        <v>0</v>
      </c>
      <c r="O1807" t="b">
        <v>0</v>
      </c>
      <c r="T1807" t="s">
        <v>845</v>
      </c>
    </row>
    <row r="1808" spans="1:20" hidden="1" x14ac:dyDescent="0.25">
      <c r="A1808">
        <v>198915</v>
      </c>
      <c r="B1808">
        <v>2009</v>
      </c>
      <c r="C1808" t="s">
        <v>47</v>
      </c>
      <c r="D1808" t="s">
        <v>846</v>
      </c>
      <c r="E1808">
        <v>0</v>
      </c>
      <c r="G1808" t="e">
        <f>-Blu</f>
        <v>#NAME?</v>
      </c>
      <c r="H1808">
        <v>1</v>
      </c>
      <c r="I1808">
        <v>0</v>
      </c>
      <c r="K1808">
        <v>1</v>
      </c>
      <c r="L1808" t="b">
        <v>0</v>
      </c>
      <c r="N1808" t="b">
        <v>0</v>
      </c>
      <c r="O1808" t="b">
        <v>0</v>
      </c>
      <c r="T1808" t="s">
        <v>845</v>
      </c>
    </row>
    <row r="1809" spans="1:20" hidden="1" x14ac:dyDescent="0.25">
      <c r="A1809">
        <v>198916</v>
      </c>
      <c r="B1809">
        <v>2009</v>
      </c>
      <c r="C1809" t="s">
        <v>47</v>
      </c>
      <c r="D1809" t="s">
        <v>847</v>
      </c>
      <c r="E1809">
        <v>0</v>
      </c>
      <c r="G1809" t="e">
        <f>-Bur</f>
        <v>#NAME?</v>
      </c>
      <c r="H1809">
        <v>1</v>
      </c>
      <c r="I1809">
        <v>0</v>
      </c>
      <c r="K1809">
        <v>2</v>
      </c>
      <c r="L1809" t="b">
        <v>0</v>
      </c>
      <c r="N1809" t="b">
        <v>0</v>
      </c>
      <c r="O1809" t="b">
        <v>0</v>
      </c>
      <c r="T1809" t="s">
        <v>845</v>
      </c>
    </row>
    <row r="1810" spans="1:20" hidden="1" x14ac:dyDescent="0.25">
      <c r="A1810">
        <v>198917</v>
      </c>
      <c r="B1810">
        <v>2009</v>
      </c>
      <c r="C1810" t="s">
        <v>47</v>
      </c>
      <c r="D1810" t="s">
        <v>848</v>
      </c>
      <c r="E1810">
        <v>0</v>
      </c>
      <c r="G1810" t="e">
        <f>-Gre</f>
        <v>#NAME?</v>
      </c>
      <c r="H1810">
        <v>1</v>
      </c>
      <c r="I1810">
        <v>0</v>
      </c>
      <c r="K1810">
        <v>3</v>
      </c>
      <c r="L1810" t="b">
        <v>0</v>
      </c>
      <c r="N1810" t="b">
        <v>0</v>
      </c>
      <c r="O1810" t="b">
        <v>0</v>
      </c>
      <c r="T1810" t="s">
        <v>845</v>
      </c>
    </row>
    <row r="1811" spans="1:20" hidden="1" x14ac:dyDescent="0.25">
      <c r="A1811">
        <v>198918</v>
      </c>
      <c r="B1811">
        <v>2010</v>
      </c>
      <c r="C1811" t="s">
        <v>47</v>
      </c>
      <c r="D1811" t="s">
        <v>259</v>
      </c>
      <c r="E1811">
        <v>0</v>
      </c>
      <c r="G1811" t="e">
        <f>-BLK</f>
        <v>#NAME?</v>
      </c>
      <c r="H1811">
        <v>1</v>
      </c>
      <c r="I1811">
        <v>0</v>
      </c>
      <c r="K1811">
        <v>0</v>
      </c>
      <c r="L1811" t="b">
        <v>0</v>
      </c>
      <c r="N1811" t="b">
        <v>0</v>
      </c>
      <c r="O1811" t="b">
        <v>0</v>
      </c>
      <c r="T1811" t="s">
        <v>845</v>
      </c>
    </row>
    <row r="1812" spans="1:20" hidden="1" x14ac:dyDescent="0.25">
      <c r="A1812">
        <v>198919</v>
      </c>
      <c r="B1812">
        <v>2010</v>
      </c>
      <c r="C1812" t="s">
        <v>47</v>
      </c>
      <c r="D1812" t="s">
        <v>846</v>
      </c>
      <c r="E1812">
        <v>0</v>
      </c>
      <c r="G1812" t="e">
        <f>-Blu</f>
        <v>#NAME?</v>
      </c>
      <c r="H1812">
        <v>1</v>
      </c>
      <c r="I1812">
        <v>0</v>
      </c>
      <c r="K1812">
        <v>1</v>
      </c>
      <c r="L1812" t="b">
        <v>0</v>
      </c>
      <c r="N1812" t="b">
        <v>0</v>
      </c>
      <c r="O1812" t="b">
        <v>0</v>
      </c>
      <c r="T1812" t="s">
        <v>845</v>
      </c>
    </row>
    <row r="1813" spans="1:20" hidden="1" x14ac:dyDescent="0.25">
      <c r="A1813">
        <v>198920</v>
      </c>
      <c r="B1813">
        <v>2010</v>
      </c>
      <c r="C1813" t="s">
        <v>47</v>
      </c>
      <c r="D1813" t="s">
        <v>847</v>
      </c>
      <c r="E1813">
        <v>0</v>
      </c>
      <c r="G1813" t="e">
        <f>-Bur</f>
        <v>#NAME?</v>
      </c>
      <c r="H1813">
        <v>1</v>
      </c>
      <c r="I1813">
        <v>0</v>
      </c>
      <c r="K1813">
        <v>2</v>
      </c>
      <c r="L1813" t="b">
        <v>0</v>
      </c>
      <c r="N1813" t="b">
        <v>0</v>
      </c>
      <c r="O1813" t="b">
        <v>0</v>
      </c>
      <c r="T1813" t="s">
        <v>845</v>
      </c>
    </row>
    <row r="1814" spans="1:20" hidden="1" x14ac:dyDescent="0.25">
      <c r="A1814">
        <v>198921</v>
      </c>
      <c r="B1814">
        <v>2010</v>
      </c>
      <c r="C1814" t="s">
        <v>47</v>
      </c>
      <c r="D1814" t="s">
        <v>848</v>
      </c>
      <c r="E1814">
        <v>0</v>
      </c>
      <c r="G1814" t="e">
        <f>-Gre</f>
        <v>#NAME?</v>
      </c>
      <c r="H1814">
        <v>1</v>
      </c>
      <c r="I1814">
        <v>0</v>
      </c>
      <c r="K1814">
        <v>3</v>
      </c>
      <c r="L1814" t="b">
        <v>0</v>
      </c>
      <c r="N1814" t="b">
        <v>0</v>
      </c>
      <c r="O1814" t="b">
        <v>0</v>
      </c>
      <c r="T1814" t="s">
        <v>845</v>
      </c>
    </row>
    <row r="1815" spans="1:20" hidden="1" x14ac:dyDescent="0.25">
      <c r="A1815">
        <v>198922</v>
      </c>
      <c r="B1815">
        <v>2011</v>
      </c>
      <c r="C1815" t="s">
        <v>47</v>
      </c>
      <c r="D1815" t="s">
        <v>259</v>
      </c>
      <c r="E1815">
        <v>0</v>
      </c>
      <c r="G1815" t="e">
        <f>-BLK</f>
        <v>#NAME?</v>
      </c>
      <c r="H1815">
        <v>1</v>
      </c>
      <c r="I1815">
        <v>0</v>
      </c>
      <c r="K1815">
        <v>0</v>
      </c>
      <c r="L1815" t="b">
        <v>0</v>
      </c>
      <c r="N1815" t="b">
        <v>0</v>
      </c>
      <c r="O1815" t="b">
        <v>0</v>
      </c>
      <c r="T1815" t="s">
        <v>845</v>
      </c>
    </row>
    <row r="1816" spans="1:20" hidden="1" x14ac:dyDescent="0.25">
      <c r="A1816">
        <v>198923</v>
      </c>
      <c r="B1816">
        <v>2011</v>
      </c>
      <c r="C1816" t="s">
        <v>47</v>
      </c>
      <c r="D1816" t="s">
        <v>846</v>
      </c>
      <c r="E1816">
        <v>0</v>
      </c>
      <c r="G1816" t="e">
        <f>-Blu</f>
        <v>#NAME?</v>
      </c>
      <c r="H1816">
        <v>1</v>
      </c>
      <c r="I1816">
        <v>0</v>
      </c>
      <c r="K1816">
        <v>1</v>
      </c>
      <c r="L1816" t="b">
        <v>0</v>
      </c>
      <c r="N1816" t="b">
        <v>0</v>
      </c>
      <c r="O1816" t="b">
        <v>0</v>
      </c>
      <c r="T1816" t="s">
        <v>845</v>
      </c>
    </row>
    <row r="1817" spans="1:20" hidden="1" x14ac:dyDescent="0.25">
      <c r="A1817">
        <v>198924</v>
      </c>
      <c r="B1817">
        <v>2011</v>
      </c>
      <c r="C1817" t="s">
        <v>47</v>
      </c>
      <c r="D1817" t="s">
        <v>847</v>
      </c>
      <c r="E1817">
        <v>0</v>
      </c>
      <c r="G1817" t="e">
        <f>-Bur</f>
        <v>#NAME?</v>
      </c>
      <c r="H1817">
        <v>1</v>
      </c>
      <c r="I1817">
        <v>0</v>
      </c>
      <c r="K1817">
        <v>2</v>
      </c>
      <c r="L1817" t="b">
        <v>0</v>
      </c>
      <c r="N1817" t="b">
        <v>0</v>
      </c>
      <c r="O1817" t="b">
        <v>0</v>
      </c>
      <c r="T1817" t="s">
        <v>845</v>
      </c>
    </row>
    <row r="1818" spans="1:20" hidden="1" x14ac:dyDescent="0.25">
      <c r="A1818">
        <v>198925</v>
      </c>
      <c r="B1818">
        <v>2011</v>
      </c>
      <c r="C1818" t="s">
        <v>47</v>
      </c>
      <c r="D1818" t="s">
        <v>848</v>
      </c>
      <c r="E1818">
        <v>0</v>
      </c>
      <c r="G1818" t="e">
        <f>-Gre</f>
        <v>#NAME?</v>
      </c>
      <c r="H1818">
        <v>1</v>
      </c>
      <c r="I1818">
        <v>0</v>
      </c>
      <c r="K1818">
        <v>3</v>
      </c>
      <c r="L1818" t="b">
        <v>0</v>
      </c>
      <c r="N1818" t="b">
        <v>0</v>
      </c>
      <c r="O1818" t="b">
        <v>0</v>
      </c>
      <c r="T1818" t="s">
        <v>845</v>
      </c>
    </row>
    <row r="1819" spans="1:20" hidden="1" x14ac:dyDescent="0.25">
      <c r="A1819">
        <v>198926</v>
      </c>
      <c r="B1819">
        <v>2012</v>
      </c>
      <c r="C1819" t="s">
        <v>47</v>
      </c>
      <c r="D1819" t="s">
        <v>259</v>
      </c>
      <c r="E1819">
        <v>0</v>
      </c>
      <c r="G1819" t="e">
        <f>-BLK</f>
        <v>#NAME?</v>
      </c>
      <c r="H1819">
        <v>1</v>
      </c>
      <c r="I1819">
        <v>0</v>
      </c>
      <c r="K1819">
        <v>0</v>
      </c>
      <c r="L1819" t="b">
        <v>0</v>
      </c>
      <c r="N1819" t="b">
        <v>0</v>
      </c>
      <c r="O1819" t="b">
        <v>0</v>
      </c>
      <c r="T1819" t="s">
        <v>845</v>
      </c>
    </row>
    <row r="1820" spans="1:20" hidden="1" x14ac:dyDescent="0.25">
      <c r="A1820">
        <v>198927</v>
      </c>
      <c r="B1820">
        <v>2012</v>
      </c>
      <c r="C1820" t="s">
        <v>47</v>
      </c>
      <c r="D1820" t="s">
        <v>846</v>
      </c>
      <c r="E1820">
        <v>0</v>
      </c>
      <c r="G1820" t="e">
        <f>-Blu</f>
        <v>#NAME?</v>
      </c>
      <c r="H1820">
        <v>1</v>
      </c>
      <c r="I1820">
        <v>0</v>
      </c>
      <c r="K1820">
        <v>1</v>
      </c>
      <c r="L1820" t="b">
        <v>0</v>
      </c>
      <c r="N1820" t="b">
        <v>0</v>
      </c>
      <c r="O1820" t="b">
        <v>0</v>
      </c>
      <c r="T1820" t="s">
        <v>845</v>
      </c>
    </row>
    <row r="1821" spans="1:20" hidden="1" x14ac:dyDescent="0.25">
      <c r="A1821">
        <v>198928</v>
      </c>
      <c r="B1821">
        <v>2012</v>
      </c>
      <c r="C1821" t="s">
        <v>47</v>
      </c>
      <c r="D1821" t="s">
        <v>847</v>
      </c>
      <c r="E1821">
        <v>0</v>
      </c>
      <c r="G1821" t="e">
        <f>-Bur</f>
        <v>#NAME?</v>
      </c>
      <c r="H1821">
        <v>1</v>
      </c>
      <c r="I1821">
        <v>0</v>
      </c>
      <c r="K1821">
        <v>2</v>
      </c>
      <c r="L1821" t="b">
        <v>0</v>
      </c>
      <c r="N1821" t="b">
        <v>0</v>
      </c>
      <c r="O1821" t="b">
        <v>0</v>
      </c>
      <c r="T1821" t="s">
        <v>845</v>
      </c>
    </row>
    <row r="1822" spans="1:20" hidden="1" x14ac:dyDescent="0.25">
      <c r="A1822">
        <v>198929</v>
      </c>
      <c r="B1822">
        <v>2012</v>
      </c>
      <c r="C1822" t="s">
        <v>47</v>
      </c>
      <c r="D1822" t="s">
        <v>848</v>
      </c>
      <c r="E1822">
        <v>0</v>
      </c>
      <c r="G1822" t="e">
        <f>-Gre</f>
        <v>#NAME?</v>
      </c>
      <c r="H1822">
        <v>1</v>
      </c>
      <c r="I1822">
        <v>0</v>
      </c>
      <c r="K1822">
        <v>3</v>
      </c>
      <c r="L1822" t="b">
        <v>0</v>
      </c>
      <c r="N1822" t="b">
        <v>0</v>
      </c>
      <c r="O1822" t="b">
        <v>0</v>
      </c>
      <c r="T1822" t="s">
        <v>845</v>
      </c>
    </row>
    <row r="1823" spans="1:20" hidden="1" x14ac:dyDescent="0.25">
      <c r="A1823">
        <v>198930</v>
      </c>
      <c r="B1823">
        <v>2013</v>
      </c>
      <c r="C1823" t="s">
        <v>47</v>
      </c>
      <c r="D1823" t="s">
        <v>259</v>
      </c>
      <c r="E1823">
        <v>0</v>
      </c>
      <c r="G1823" t="e">
        <f>-BLK</f>
        <v>#NAME?</v>
      </c>
      <c r="H1823">
        <v>1</v>
      </c>
      <c r="I1823">
        <v>0</v>
      </c>
      <c r="K1823">
        <v>0</v>
      </c>
      <c r="L1823" t="b">
        <v>0</v>
      </c>
      <c r="N1823" t="b">
        <v>0</v>
      </c>
      <c r="O1823" t="b">
        <v>0</v>
      </c>
      <c r="T1823" t="s">
        <v>845</v>
      </c>
    </row>
    <row r="1824" spans="1:20" hidden="1" x14ac:dyDescent="0.25">
      <c r="A1824">
        <v>198931</v>
      </c>
      <c r="B1824">
        <v>2013</v>
      </c>
      <c r="C1824" t="s">
        <v>47</v>
      </c>
      <c r="D1824" t="s">
        <v>846</v>
      </c>
      <c r="E1824">
        <v>0</v>
      </c>
      <c r="G1824" t="e">
        <f>-Blu</f>
        <v>#NAME?</v>
      </c>
      <c r="H1824">
        <v>1</v>
      </c>
      <c r="I1824">
        <v>0</v>
      </c>
      <c r="K1824">
        <v>1</v>
      </c>
      <c r="L1824" t="b">
        <v>0</v>
      </c>
      <c r="N1824" t="b">
        <v>0</v>
      </c>
      <c r="O1824" t="b">
        <v>0</v>
      </c>
      <c r="T1824" t="s">
        <v>845</v>
      </c>
    </row>
    <row r="1825" spans="1:20" hidden="1" x14ac:dyDescent="0.25">
      <c r="A1825">
        <v>198932</v>
      </c>
      <c r="B1825">
        <v>2013</v>
      </c>
      <c r="C1825" t="s">
        <v>47</v>
      </c>
      <c r="D1825" t="s">
        <v>847</v>
      </c>
      <c r="E1825">
        <v>0</v>
      </c>
      <c r="G1825" t="e">
        <f>-Bur</f>
        <v>#NAME?</v>
      </c>
      <c r="H1825">
        <v>1</v>
      </c>
      <c r="I1825">
        <v>0</v>
      </c>
      <c r="K1825">
        <v>2</v>
      </c>
      <c r="L1825" t="b">
        <v>0</v>
      </c>
      <c r="N1825" t="b">
        <v>0</v>
      </c>
      <c r="O1825" t="b">
        <v>0</v>
      </c>
      <c r="T1825" t="s">
        <v>845</v>
      </c>
    </row>
    <row r="1826" spans="1:20" hidden="1" x14ac:dyDescent="0.25">
      <c r="A1826">
        <v>198933</v>
      </c>
      <c r="B1826">
        <v>2013</v>
      </c>
      <c r="C1826" t="s">
        <v>47</v>
      </c>
      <c r="D1826" t="s">
        <v>848</v>
      </c>
      <c r="E1826">
        <v>0</v>
      </c>
      <c r="G1826" t="e">
        <f>-Gre</f>
        <v>#NAME?</v>
      </c>
      <c r="H1826">
        <v>1</v>
      </c>
      <c r="I1826">
        <v>0</v>
      </c>
      <c r="K1826">
        <v>3</v>
      </c>
      <c r="L1826" t="b">
        <v>0</v>
      </c>
      <c r="N1826" t="b">
        <v>0</v>
      </c>
      <c r="O1826" t="b">
        <v>0</v>
      </c>
      <c r="T1826" t="s">
        <v>845</v>
      </c>
    </row>
    <row r="1827" spans="1:20" hidden="1" x14ac:dyDescent="0.25">
      <c r="A1827">
        <v>198934</v>
      </c>
      <c r="B1827">
        <v>2015</v>
      </c>
      <c r="C1827" t="s">
        <v>47</v>
      </c>
      <c r="D1827" t="s">
        <v>259</v>
      </c>
      <c r="E1827">
        <v>0</v>
      </c>
      <c r="G1827" t="e">
        <f>-BLK</f>
        <v>#NAME?</v>
      </c>
      <c r="H1827">
        <v>1</v>
      </c>
      <c r="I1827">
        <v>0</v>
      </c>
      <c r="K1827">
        <v>0</v>
      </c>
      <c r="L1827" t="b">
        <v>0</v>
      </c>
      <c r="N1827" t="b">
        <v>0</v>
      </c>
      <c r="O1827" t="b">
        <v>0</v>
      </c>
      <c r="T1827" t="s">
        <v>845</v>
      </c>
    </row>
    <row r="1828" spans="1:20" hidden="1" x14ac:dyDescent="0.25">
      <c r="A1828">
        <v>198935</v>
      </c>
      <c r="B1828">
        <v>2015</v>
      </c>
      <c r="C1828" t="s">
        <v>47</v>
      </c>
      <c r="D1828" t="s">
        <v>846</v>
      </c>
      <c r="E1828">
        <v>0</v>
      </c>
      <c r="G1828" t="e">
        <f>-Blu</f>
        <v>#NAME?</v>
      </c>
      <c r="H1828">
        <v>1</v>
      </c>
      <c r="I1828">
        <v>0</v>
      </c>
      <c r="K1828">
        <v>1</v>
      </c>
      <c r="L1828" t="b">
        <v>0</v>
      </c>
      <c r="N1828" t="b">
        <v>0</v>
      </c>
      <c r="O1828" t="b">
        <v>0</v>
      </c>
      <c r="T1828" t="s">
        <v>845</v>
      </c>
    </row>
    <row r="1829" spans="1:20" hidden="1" x14ac:dyDescent="0.25">
      <c r="A1829">
        <v>198936</v>
      </c>
      <c r="B1829">
        <v>2015</v>
      </c>
      <c r="C1829" t="s">
        <v>47</v>
      </c>
      <c r="D1829" t="s">
        <v>847</v>
      </c>
      <c r="E1829">
        <v>0</v>
      </c>
      <c r="G1829" t="e">
        <f>-Bur</f>
        <v>#NAME?</v>
      </c>
      <c r="H1829">
        <v>1</v>
      </c>
      <c r="I1829">
        <v>0</v>
      </c>
      <c r="K1829">
        <v>2</v>
      </c>
      <c r="L1829" t="b">
        <v>0</v>
      </c>
      <c r="N1829" t="b">
        <v>0</v>
      </c>
      <c r="O1829" t="b">
        <v>0</v>
      </c>
      <c r="T1829" t="s">
        <v>845</v>
      </c>
    </row>
    <row r="1830" spans="1:20" hidden="1" x14ac:dyDescent="0.25">
      <c r="A1830">
        <v>198937</v>
      </c>
      <c r="B1830">
        <v>2015</v>
      </c>
      <c r="C1830" t="s">
        <v>47</v>
      </c>
      <c r="D1830" t="s">
        <v>848</v>
      </c>
      <c r="E1830">
        <v>0</v>
      </c>
      <c r="G1830" t="e">
        <f>-Gre</f>
        <v>#NAME?</v>
      </c>
      <c r="H1830">
        <v>1</v>
      </c>
      <c r="I1830">
        <v>0</v>
      </c>
      <c r="K1830">
        <v>3</v>
      </c>
      <c r="L1830" t="b">
        <v>0</v>
      </c>
      <c r="N1830" t="b">
        <v>0</v>
      </c>
      <c r="O1830" t="b">
        <v>0</v>
      </c>
      <c r="T1830" t="s">
        <v>845</v>
      </c>
    </row>
    <row r="1831" spans="1:20" hidden="1" x14ac:dyDescent="0.25">
      <c r="A1831">
        <v>198938</v>
      </c>
      <c r="B1831" t="s">
        <v>862</v>
      </c>
      <c r="C1831" t="s">
        <v>47</v>
      </c>
      <c r="D1831" t="s">
        <v>259</v>
      </c>
      <c r="E1831">
        <v>0</v>
      </c>
      <c r="G1831" t="e">
        <f>-BLK</f>
        <v>#NAME?</v>
      </c>
      <c r="H1831">
        <v>1</v>
      </c>
      <c r="I1831">
        <v>0</v>
      </c>
      <c r="K1831">
        <v>0</v>
      </c>
      <c r="L1831" t="b">
        <v>0</v>
      </c>
      <c r="N1831" t="b">
        <v>0</v>
      </c>
      <c r="O1831" t="b">
        <v>0</v>
      </c>
      <c r="T1831" t="s">
        <v>845</v>
      </c>
    </row>
    <row r="1832" spans="1:20" hidden="1" x14ac:dyDescent="0.25">
      <c r="A1832">
        <v>198939</v>
      </c>
      <c r="B1832" t="s">
        <v>862</v>
      </c>
      <c r="C1832" t="s">
        <v>47</v>
      </c>
      <c r="D1832" t="s">
        <v>846</v>
      </c>
      <c r="E1832">
        <v>0</v>
      </c>
      <c r="G1832" t="e">
        <f>-Blu</f>
        <v>#NAME?</v>
      </c>
      <c r="H1832">
        <v>1</v>
      </c>
      <c r="I1832">
        <v>0</v>
      </c>
      <c r="K1832">
        <v>1</v>
      </c>
      <c r="L1832" t="b">
        <v>0</v>
      </c>
      <c r="N1832" t="b">
        <v>0</v>
      </c>
      <c r="O1832" t="b">
        <v>0</v>
      </c>
      <c r="T1832" t="s">
        <v>845</v>
      </c>
    </row>
    <row r="1833" spans="1:20" hidden="1" x14ac:dyDescent="0.25">
      <c r="A1833">
        <v>198940</v>
      </c>
      <c r="B1833" t="s">
        <v>862</v>
      </c>
      <c r="C1833" t="s">
        <v>47</v>
      </c>
      <c r="D1833" t="s">
        <v>847</v>
      </c>
      <c r="E1833">
        <v>0</v>
      </c>
      <c r="G1833" t="e">
        <f>-Bur</f>
        <v>#NAME?</v>
      </c>
      <c r="H1833">
        <v>1</v>
      </c>
      <c r="I1833">
        <v>0</v>
      </c>
      <c r="K1833">
        <v>2</v>
      </c>
      <c r="L1833" t="b">
        <v>0</v>
      </c>
      <c r="N1833" t="b">
        <v>0</v>
      </c>
      <c r="O1833" t="b">
        <v>0</v>
      </c>
      <c r="T1833" t="s">
        <v>845</v>
      </c>
    </row>
    <row r="1834" spans="1:20" hidden="1" x14ac:dyDescent="0.25">
      <c r="A1834">
        <v>198941</v>
      </c>
      <c r="B1834" t="s">
        <v>862</v>
      </c>
      <c r="C1834" t="s">
        <v>47</v>
      </c>
      <c r="D1834" t="s">
        <v>848</v>
      </c>
      <c r="E1834">
        <v>0</v>
      </c>
      <c r="G1834" t="e">
        <f>-Gre</f>
        <v>#NAME?</v>
      </c>
      <c r="H1834">
        <v>1</v>
      </c>
      <c r="I1834">
        <v>0</v>
      </c>
      <c r="K1834">
        <v>3</v>
      </c>
      <c r="L1834" t="b">
        <v>0</v>
      </c>
      <c r="N1834" t="b">
        <v>0</v>
      </c>
      <c r="O1834" t="b">
        <v>0</v>
      </c>
      <c r="T1834" t="s">
        <v>845</v>
      </c>
    </row>
    <row r="1835" spans="1:20" hidden="1" x14ac:dyDescent="0.25">
      <c r="A1835">
        <v>198942</v>
      </c>
      <c r="B1835">
        <v>2017</v>
      </c>
      <c r="C1835" t="s">
        <v>47</v>
      </c>
      <c r="D1835" t="s">
        <v>259</v>
      </c>
      <c r="E1835">
        <v>0</v>
      </c>
      <c r="G1835" t="e">
        <f>-BLK</f>
        <v>#NAME?</v>
      </c>
      <c r="H1835">
        <v>1</v>
      </c>
      <c r="I1835">
        <v>0</v>
      </c>
      <c r="K1835">
        <v>0</v>
      </c>
      <c r="L1835" t="b">
        <v>0</v>
      </c>
      <c r="N1835" t="b">
        <v>0</v>
      </c>
      <c r="O1835" t="b">
        <v>0</v>
      </c>
      <c r="T1835" t="s">
        <v>845</v>
      </c>
    </row>
    <row r="1836" spans="1:20" hidden="1" x14ac:dyDescent="0.25">
      <c r="A1836">
        <v>198943</v>
      </c>
      <c r="B1836">
        <v>2017</v>
      </c>
      <c r="C1836" t="s">
        <v>47</v>
      </c>
      <c r="D1836" t="s">
        <v>846</v>
      </c>
      <c r="E1836">
        <v>0</v>
      </c>
      <c r="G1836" t="e">
        <f>-Blu</f>
        <v>#NAME?</v>
      </c>
      <c r="H1836">
        <v>1</v>
      </c>
      <c r="I1836">
        <v>0</v>
      </c>
      <c r="K1836">
        <v>1</v>
      </c>
      <c r="L1836" t="b">
        <v>0</v>
      </c>
      <c r="N1836" t="b">
        <v>0</v>
      </c>
      <c r="O1836" t="b">
        <v>0</v>
      </c>
      <c r="T1836" t="s">
        <v>845</v>
      </c>
    </row>
    <row r="1837" spans="1:20" hidden="1" x14ac:dyDescent="0.25">
      <c r="A1837">
        <v>198944</v>
      </c>
      <c r="B1837">
        <v>2017</v>
      </c>
      <c r="C1837" t="s">
        <v>47</v>
      </c>
      <c r="D1837" t="s">
        <v>847</v>
      </c>
      <c r="E1837">
        <v>0</v>
      </c>
      <c r="G1837" t="e">
        <f>-Bur</f>
        <v>#NAME?</v>
      </c>
      <c r="H1837">
        <v>1</v>
      </c>
      <c r="I1837">
        <v>0</v>
      </c>
      <c r="K1837">
        <v>2</v>
      </c>
      <c r="L1837" t="b">
        <v>0</v>
      </c>
      <c r="N1837" t="b">
        <v>0</v>
      </c>
      <c r="O1837" t="b">
        <v>0</v>
      </c>
      <c r="T1837" t="s">
        <v>845</v>
      </c>
    </row>
    <row r="1838" spans="1:20" hidden="1" x14ac:dyDescent="0.25">
      <c r="A1838">
        <v>198945</v>
      </c>
      <c r="B1838">
        <v>2017</v>
      </c>
      <c r="C1838" t="s">
        <v>47</v>
      </c>
      <c r="D1838" t="s">
        <v>848</v>
      </c>
      <c r="E1838">
        <v>0</v>
      </c>
      <c r="G1838" t="e">
        <f>-Gre</f>
        <v>#NAME?</v>
      </c>
      <c r="H1838">
        <v>1</v>
      </c>
      <c r="I1838">
        <v>0</v>
      </c>
      <c r="K1838">
        <v>3</v>
      </c>
      <c r="L1838" t="b">
        <v>0</v>
      </c>
      <c r="N1838" t="b">
        <v>0</v>
      </c>
      <c r="O1838" t="b">
        <v>0</v>
      </c>
      <c r="T1838" t="s">
        <v>845</v>
      </c>
    </row>
    <row r="1839" spans="1:20" hidden="1" x14ac:dyDescent="0.25">
      <c r="A1839">
        <v>198946</v>
      </c>
      <c r="B1839" t="s">
        <v>863</v>
      </c>
      <c r="C1839" t="s">
        <v>47</v>
      </c>
      <c r="D1839" t="s">
        <v>259</v>
      </c>
      <c r="E1839">
        <v>0</v>
      </c>
      <c r="G1839" t="e">
        <f>-BLK</f>
        <v>#NAME?</v>
      </c>
      <c r="H1839">
        <v>1</v>
      </c>
      <c r="I1839">
        <v>0</v>
      </c>
      <c r="K1839">
        <v>0</v>
      </c>
      <c r="L1839" t="b">
        <v>0</v>
      </c>
      <c r="N1839" t="b">
        <v>0</v>
      </c>
      <c r="O1839" t="b">
        <v>0</v>
      </c>
      <c r="T1839" t="s">
        <v>845</v>
      </c>
    </row>
    <row r="1840" spans="1:20" hidden="1" x14ac:dyDescent="0.25">
      <c r="A1840">
        <v>198947</v>
      </c>
      <c r="B1840" t="s">
        <v>863</v>
      </c>
      <c r="C1840" t="s">
        <v>47</v>
      </c>
      <c r="D1840" t="s">
        <v>846</v>
      </c>
      <c r="E1840">
        <v>0</v>
      </c>
      <c r="G1840" t="e">
        <f>-Blu</f>
        <v>#NAME?</v>
      </c>
      <c r="H1840">
        <v>1</v>
      </c>
      <c r="I1840">
        <v>0</v>
      </c>
      <c r="K1840">
        <v>1</v>
      </c>
      <c r="L1840" t="b">
        <v>0</v>
      </c>
      <c r="N1840" t="b">
        <v>0</v>
      </c>
      <c r="O1840" t="b">
        <v>0</v>
      </c>
      <c r="T1840" t="s">
        <v>845</v>
      </c>
    </row>
    <row r="1841" spans="1:20" hidden="1" x14ac:dyDescent="0.25">
      <c r="A1841">
        <v>198948</v>
      </c>
      <c r="B1841" t="s">
        <v>863</v>
      </c>
      <c r="C1841" t="s">
        <v>47</v>
      </c>
      <c r="D1841" t="s">
        <v>847</v>
      </c>
      <c r="E1841">
        <v>0</v>
      </c>
      <c r="G1841" t="e">
        <f>-Bur</f>
        <v>#NAME?</v>
      </c>
      <c r="H1841">
        <v>1</v>
      </c>
      <c r="I1841">
        <v>0</v>
      </c>
      <c r="K1841">
        <v>2</v>
      </c>
      <c r="L1841" t="b">
        <v>0</v>
      </c>
      <c r="N1841" t="b">
        <v>0</v>
      </c>
      <c r="O1841" t="b">
        <v>0</v>
      </c>
      <c r="T1841" t="s">
        <v>845</v>
      </c>
    </row>
    <row r="1842" spans="1:20" hidden="1" x14ac:dyDescent="0.25">
      <c r="A1842">
        <v>198949</v>
      </c>
      <c r="B1842" t="s">
        <v>863</v>
      </c>
      <c r="C1842" t="s">
        <v>47</v>
      </c>
      <c r="D1842" t="s">
        <v>848</v>
      </c>
      <c r="E1842">
        <v>0</v>
      </c>
      <c r="G1842" t="e">
        <f>-Gre</f>
        <v>#NAME?</v>
      </c>
      <c r="H1842">
        <v>1</v>
      </c>
      <c r="I1842">
        <v>0</v>
      </c>
      <c r="K1842">
        <v>3</v>
      </c>
      <c r="L1842" t="b">
        <v>0</v>
      </c>
      <c r="N1842" t="b">
        <v>0</v>
      </c>
      <c r="O1842" t="b">
        <v>0</v>
      </c>
      <c r="T1842" t="s">
        <v>845</v>
      </c>
    </row>
    <row r="1843" spans="1:20" hidden="1" x14ac:dyDescent="0.25">
      <c r="A1843">
        <v>198954</v>
      </c>
      <c r="B1843">
        <v>3001</v>
      </c>
      <c r="C1843" t="s">
        <v>47</v>
      </c>
      <c r="D1843" t="s">
        <v>259</v>
      </c>
      <c r="E1843">
        <v>0</v>
      </c>
      <c r="G1843" t="e">
        <f>-BLK</f>
        <v>#NAME?</v>
      </c>
      <c r="H1843">
        <v>1</v>
      </c>
      <c r="I1843">
        <v>0</v>
      </c>
      <c r="K1843">
        <v>0</v>
      </c>
      <c r="L1843" t="b">
        <v>0</v>
      </c>
      <c r="N1843" t="b">
        <v>0</v>
      </c>
      <c r="O1843" t="b">
        <v>0</v>
      </c>
      <c r="T1843" t="s">
        <v>845</v>
      </c>
    </row>
    <row r="1844" spans="1:20" hidden="1" x14ac:dyDescent="0.25">
      <c r="A1844">
        <v>198955</v>
      </c>
      <c r="B1844">
        <v>3001</v>
      </c>
      <c r="C1844" t="s">
        <v>47</v>
      </c>
      <c r="D1844" t="s">
        <v>846</v>
      </c>
      <c r="E1844">
        <v>0</v>
      </c>
      <c r="G1844" t="e">
        <f>-Blu</f>
        <v>#NAME?</v>
      </c>
      <c r="H1844">
        <v>1</v>
      </c>
      <c r="I1844">
        <v>0</v>
      </c>
      <c r="K1844">
        <v>1</v>
      </c>
      <c r="L1844" t="b">
        <v>0</v>
      </c>
      <c r="N1844" t="b">
        <v>0</v>
      </c>
      <c r="O1844" t="b">
        <v>0</v>
      </c>
      <c r="T1844" t="s">
        <v>845</v>
      </c>
    </row>
    <row r="1845" spans="1:20" hidden="1" x14ac:dyDescent="0.25">
      <c r="A1845">
        <v>198956</v>
      </c>
      <c r="B1845">
        <v>3001</v>
      </c>
      <c r="C1845" t="s">
        <v>47</v>
      </c>
      <c r="D1845" t="s">
        <v>847</v>
      </c>
      <c r="E1845">
        <v>0</v>
      </c>
      <c r="G1845" t="e">
        <f>-Bur</f>
        <v>#NAME?</v>
      </c>
      <c r="H1845">
        <v>1</v>
      </c>
      <c r="I1845">
        <v>0</v>
      </c>
      <c r="K1845">
        <v>2</v>
      </c>
      <c r="L1845" t="b">
        <v>0</v>
      </c>
      <c r="N1845" t="b">
        <v>0</v>
      </c>
      <c r="O1845" t="b">
        <v>0</v>
      </c>
      <c r="T1845" t="s">
        <v>845</v>
      </c>
    </row>
    <row r="1846" spans="1:20" hidden="1" x14ac:dyDescent="0.25">
      <c r="A1846">
        <v>198957</v>
      </c>
      <c r="B1846">
        <v>3001</v>
      </c>
      <c r="C1846" t="s">
        <v>47</v>
      </c>
      <c r="D1846" t="s">
        <v>848</v>
      </c>
      <c r="E1846">
        <v>0</v>
      </c>
      <c r="G1846" t="e">
        <f>-Gre</f>
        <v>#NAME?</v>
      </c>
      <c r="H1846">
        <v>1</v>
      </c>
      <c r="I1846">
        <v>0</v>
      </c>
      <c r="K1846">
        <v>3</v>
      </c>
      <c r="L1846" t="b">
        <v>0</v>
      </c>
      <c r="N1846" t="b">
        <v>0</v>
      </c>
      <c r="O1846" t="b">
        <v>0</v>
      </c>
      <c r="T1846" t="s">
        <v>845</v>
      </c>
    </row>
    <row r="1847" spans="1:20" hidden="1" x14ac:dyDescent="0.25">
      <c r="A1847">
        <v>198958</v>
      </c>
      <c r="B1847">
        <v>3003</v>
      </c>
      <c r="C1847" t="s">
        <v>47</v>
      </c>
      <c r="D1847" t="s">
        <v>259</v>
      </c>
      <c r="E1847">
        <v>0</v>
      </c>
      <c r="G1847" t="e">
        <f>-BLK</f>
        <v>#NAME?</v>
      </c>
      <c r="H1847">
        <v>1</v>
      </c>
      <c r="I1847">
        <v>0</v>
      </c>
      <c r="K1847">
        <v>0</v>
      </c>
      <c r="L1847" t="b">
        <v>0</v>
      </c>
      <c r="N1847" t="b">
        <v>0</v>
      </c>
      <c r="O1847" t="b">
        <v>0</v>
      </c>
      <c r="T1847" t="s">
        <v>845</v>
      </c>
    </row>
    <row r="1848" spans="1:20" hidden="1" x14ac:dyDescent="0.25">
      <c r="A1848">
        <v>198959</v>
      </c>
      <c r="B1848">
        <v>3003</v>
      </c>
      <c r="C1848" t="s">
        <v>47</v>
      </c>
      <c r="D1848" t="s">
        <v>846</v>
      </c>
      <c r="E1848">
        <v>0</v>
      </c>
      <c r="G1848" t="e">
        <f>-Blu</f>
        <v>#NAME?</v>
      </c>
      <c r="H1848">
        <v>1</v>
      </c>
      <c r="I1848">
        <v>0</v>
      </c>
      <c r="K1848">
        <v>1</v>
      </c>
      <c r="L1848" t="b">
        <v>0</v>
      </c>
      <c r="N1848" t="b">
        <v>0</v>
      </c>
      <c r="O1848" t="b">
        <v>0</v>
      </c>
      <c r="T1848" t="s">
        <v>845</v>
      </c>
    </row>
    <row r="1849" spans="1:20" hidden="1" x14ac:dyDescent="0.25">
      <c r="A1849">
        <v>198960</v>
      </c>
      <c r="B1849">
        <v>3003</v>
      </c>
      <c r="C1849" t="s">
        <v>47</v>
      </c>
      <c r="D1849" t="s">
        <v>847</v>
      </c>
      <c r="E1849">
        <v>0</v>
      </c>
      <c r="G1849" t="e">
        <f>-Bur</f>
        <v>#NAME?</v>
      </c>
      <c r="H1849">
        <v>1</v>
      </c>
      <c r="I1849">
        <v>0</v>
      </c>
      <c r="K1849">
        <v>2</v>
      </c>
      <c r="L1849" t="b">
        <v>0</v>
      </c>
      <c r="N1849" t="b">
        <v>0</v>
      </c>
      <c r="O1849" t="b">
        <v>0</v>
      </c>
      <c r="T1849" t="s">
        <v>845</v>
      </c>
    </row>
    <row r="1850" spans="1:20" hidden="1" x14ac:dyDescent="0.25">
      <c r="A1850">
        <v>198961</v>
      </c>
      <c r="B1850">
        <v>3003</v>
      </c>
      <c r="C1850" t="s">
        <v>47</v>
      </c>
      <c r="D1850" t="s">
        <v>848</v>
      </c>
      <c r="E1850">
        <v>0</v>
      </c>
      <c r="G1850" t="e">
        <f>-Gre</f>
        <v>#NAME?</v>
      </c>
      <c r="H1850">
        <v>1</v>
      </c>
      <c r="I1850">
        <v>0</v>
      </c>
      <c r="K1850">
        <v>3</v>
      </c>
      <c r="L1850" t="b">
        <v>0</v>
      </c>
      <c r="N1850" t="b">
        <v>0</v>
      </c>
      <c r="O1850" t="b">
        <v>0</v>
      </c>
      <c r="T1850" t="s">
        <v>845</v>
      </c>
    </row>
    <row r="1851" spans="1:20" hidden="1" x14ac:dyDescent="0.25">
      <c r="A1851">
        <v>198962</v>
      </c>
      <c r="B1851">
        <v>3004</v>
      </c>
      <c r="C1851" t="s">
        <v>47</v>
      </c>
      <c r="D1851" t="s">
        <v>259</v>
      </c>
      <c r="E1851">
        <v>0</v>
      </c>
      <c r="G1851" t="e">
        <f>-BLK</f>
        <v>#NAME?</v>
      </c>
      <c r="H1851">
        <v>1</v>
      </c>
      <c r="I1851">
        <v>0</v>
      </c>
      <c r="K1851">
        <v>0</v>
      </c>
      <c r="L1851" t="b">
        <v>0</v>
      </c>
      <c r="N1851" t="b">
        <v>0</v>
      </c>
      <c r="O1851" t="b">
        <v>0</v>
      </c>
      <c r="T1851" t="s">
        <v>845</v>
      </c>
    </row>
    <row r="1852" spans="1:20" hidden="1" x14ac:dyDescent="0.25">
      <c r="A1852">
        <v>198963</v>
      </c>
      <c r="B1852">
        <v>3004</v>
      </c>
      <c r="C1852" t="s">
        <v>47</v>
      </c>
      <c r="D1852" t="s">
        <v>846</v>
      </c>
      <c r="E1852">
        <v>0</v>
      </c>
      <c r="G1852" t="e">
        <f>-Blu</f>
        <v>#NAME?</v>
      </c>
      <c r="H1852">
        <v>1</v>
      </c>
      <c r="I1852">
        <v>0</v>
      </c>
      <c r="K1852">
        <v>1</v>
      </c>
      <c r="L1852" t="b">
        <v>0</v>
      </c>
      <c r="N1852" t="b">
        <v>0</v>
      </c>
      <c r="O1852" t="b">
        <v>0</v>
      </c>
      <c r="T1852" t="s">
        <v>845</v>
      </c>
    </row>
    <row r="1853" spans="1:20" hidden="1" x14ac:dyDescent="0.25">
      <c r="A1853">
        <v>198964</v>
      </c>
      <c r="B1853">
        <v>3004</v>
      </c>
      <c r="C1853" t="s">
        <v>47</v>
      </c>
      <c r="D1853" t="s">
        <v>847</v>
      </c>
      <c r="E1853">
        <v>0</v>
      </c>
      <c r="G1853" t="e">
        <f>-Bur</f>
        <v>#NAME?</v>
      </c>
      <c r="H1853">
        <v>1</v>
      </c>
      <c r="I1853">
        <v>0</v>
      </c>
      <c r="K1853">
        <v>2</v>
      </c>
      <c r="L1853" t="b">
        <v>0</v>
      </c>
      <c r="N1853" t="b">
        <v>0</v>
      </c>
      <c r="O1853" t="b">
        <v>0</v>
      </c>
      <c r="T1853" t="s">
        <v>845</v>
      </c>
    </row>
    <row r="1854" spans="1:20" hidden="1" x14ac:dyDescent="0.25">
      <c r="A1854">
        <v>198965</v>
      </c>
      <c r="B1854">
        <v>3004</v>
      </c>
      <c r="C1854" t="s">
        <v>47</v>
      </c>
      <c r="D1854" t="s">
        <v>848</v>
      </c>
      <c r="E1854">
        <v>0</v>
      </c>
      <c r="G1854" t="e">
        <f>-Gre</f>
        <v>#NAME?</v>
      </c>
      <c r="H1854">
        <v>1</v>
      </c>
      <c r="I1854">
        <v>0</v>
      </c>
      <c r="K1854">
        <v>3</v>
      </c>
      <c r="L1854" t="b">
        <v>0</v>
      </c>
      <c r="N1854" t="b">
        <v>0</v>
      </c>
      <c r="O1854" t="b">
        <v>0</v>
      </c>
      <c r="T1854" t="s">
        <v>845</v>
      </c>
    </row>
    <row r="1855" spans="1:20" hidden="1" x14ac:dyDescent="0.25">
      <c r="A1855">
        <v>198966</v>
      </c>
      <c r="B1855">
        <v>3006</v>
      </c>
      <c r="C1855" t="s">
        <v>47</v>
      </c>
      <c r="D1855" t="s">
        <v>259</v>
      </c>
      <c r="E1855">
        <v>0</v>
      </c>
      <c r="G1855" t="e">
        <f>-BLK</f>
        <v>#NAME?</v>
      </c>
      <c r="H1855">
        <v>1</v>
      </c>
      <c r="I1855">
        <v>0</v>
      </c>
      <c r="K1855">
        <v>0</v>
      </c>
      <c r="L1855" t="b">
        <v>0</v>
      </c>
      <c r="N1855" t="b">
        <v>0</v>
      </c>
      <c r="O1855" t="b">
        <v>0</v>
      </c>
      <c r="T1855" t="s">
        <v>845</v>
      </c>
    </row>
    <row r="1856" spans="1:20" hidden="1" x14ac:dyDescent="0.25">
      <c r="A1856">
        <v>198967</v>
      </c>
      <c r="B1856">
        <v>3006</v>
      </c>
      <c r="C1856" t="s">
        <v>47</v>
      </c>
      <c r="D1856" t="s">
        <v>846</v>
      </c>
      <c r="E1856">
        <v>0</v>
      </c>
      <c r="G1856" t="e">
        <f>-Blu</f>
        <v>#NAME?</v>
      </c>
      <c r="H1856">
        <v>1</v>
      </c>
      <c r="I1856">
        <v>0</v>
      </c>
      <c r="K1856">
        <v>1</v>
      </c>
      <c r="L1856" t="b">
        <v>0</v>
      </c>
      <c r="N1856" t="b">
        <v>0</v>
      </c>
      <c r="O1856" t="b">
        <v>0</v>
      </c>
      <c r="T1856" t="s">
        <v>845</v>
      </c>
    </row>
    <row r="1857" spans="1:20" hidden="1" x14ac:dyDescent="0.25">
      <c r="A1857">
        <v>198968</v>
      </c>
      <c r="B1857">
        <v>3006</v>
      </c>
      <c r="C1857" t="s">
        <v>47</v>
      </c>
      <c r="D1857" t="s">
        <v>847</v>
      </c>
      <c r="E1857">
        <v>0</v>
      </c>
      <c r="G1857" t="e">
        <f>-Bur</f>
        <v>#NAME?</v>
      </c>
      <c r="H1857">
        <v>1</v>
      </c>
      <c r="I1857">
        <v>0</v>
      </c>
      <c r="K1857">
        <v>2</v>
      </c>
      <c r="L1857" t="b">
        <v>0</v>
      </c>
      <c r="N1857" t="b">
        <v>0</v>
      </c>
      <c r="O1857" t="b">
        <v>0</v>
      </c>
      <c r="T1857" t="s">
        <v>845</v>
      </c>
    </row>
    <row r="1858" spans="1:20" hidden="1" x14ac:dyDescent="0.25">
      <c r="A1858">
        <v>198969</v>
      </c>
      <c r="B1858">
        <v>3006</v>
      </c>
      <c r="C1858" t="s">
        <v>47</v>
      </c>
      <c r="D1858" t="s">
        <v>848</v>
      </c>
      <c r="E1858">
        <v>0</v>
      </c>
      <c r="G1858" t="e">
        <f>-Gre</f>
        <v>#NAME?</v>
      </c>
      <c r="H1858">
        <v>1</v>
      </c>
      <c r="I1858">
        <v>0</v>
      </c>
      <c r="K1858">
        <v>3</v>
      </c>
      <c r="L1858" t="b">
        <v>0</v>
      </c>
      <c r="N1858" t="b">
        <v>0</v>
      </c>
      <c r="O1858" t="b">
        <v>0</v>
      </c>
      <c r="T1858" t="s">
        <v>845</v>
      </c>
    </row>
    <row r="1859" spans="1:20" hidden="1" x14ac:dyDescent="0.25">
      <c r="A1859">
        <v>198970</v>
      </c>
      <c r="B1859">
        <v>3008</v>
      </c>
      <c r="C1859" t="s">
        <v>47</v>
      </c>
      <c r="D1859" t="s">
        <v>259</v>
      </c>
      <c r="E1859">
        <v>0</v>
      </c>
      <c r="G1859" t="e">
        <f>-BLK</f>
        <v>#NAME?</v>
      </c>
      <c r="H1859">
        <v>1</v>
      </c>
      <c r="I1859">
        <v>0</v>
      </c>
      <c r="K1859">
        <v>0</v>
      </c>
      <c r="L1859" t="b">
        <v>0</v>
      </c>
      <c r="N1859" t="b">
        <v>0</v>
      </c>
      <c r="O1859" t="b">
        <v>0</v>
      </c>
      <c r="T1859" t="s">
        <v>845</v>
      </c>
    </row>
    <row r="1860" spans="1:20" hidden="1" x14ac:dyDescent="0.25">
      <c r="A1860">
        <v>198971</v>
      </c>
      <c r="B1860">
        <v>3008</v>
      </c>
      <c r="C1860" t="s">
        <v>47</v>
      </c>
      <c r="D1860" t="s">
        <v>846</v>
      </c>
      <c r="E1860">
        <v>0</v>
      </c>
      <c r="G1860" t="e">
        <f>-Blu</f>
        <v>#NAME?</v>
      </c>
      <c r="H1860">
        <v>1</v>
      </c>
      <c r="I1860">
        <v>0</v>
      </c>
      <c r="K1860">
        <v>1</v>
      </c>
      <c r="L1860" t="b">
        <v>0</v>
      </c>
      <c r="N1860" t="b">
        <v>0</v>
      </c>
      <c r="O1860" t="b">
        <v>0</v>
      </c>
      <c r="T1860" t="s">
        <v>845</v>
      </c>
    </row>
    <row r="1861" spans="1:20" hidden="1" x14ac:dyDescent="0.25">
      <c r="A1861">
        <v>198972</v>
      </c>
      <c r="B1861">
        <v>3008</v>
      </c>
      <c r="C1861" t="s">
        <v>47</v>
      </c>
      <c r="D1861" t="s">
        <v>847</v>
      </c>
      <c r="E1861">
        <v>0</v>
      </c>
      <c r="G1861" t="e">
        <f>-Bur</f>
        <v>#NAME?</v>
      </c>
      <c r="H1861">
        <v>1</v>
      </c>
      <c r="I1861">
        <v>0</v>
      </c>
      <c r="K1861">
        <v>2</v>
      </c>
      <c r="L1861" t="b">
        <v>0</v>
      </c>
      <c r="N1861" t="b">
        <v>0</v>
      </c>
      <c r="O1861" t="b">
        <v>0</v>
      </c>
      <c r="T1861" t="s">
        <v>845</v>
      </c>
    </row>
    <row r="1862" spans="1:20" hidden="1" x14ac:dyDescent="0.25">
      <c r="A1862">
        <v>198973</v>
      </c>
      <c r="B1862">
        <v>3008</v>
      </c>
      <c r="C1862" t="s">
        <v>47</v>
      </c>
      <c r="D1862" t="s">
        <v>848</v>
      </c>
      <c r="E1862">
        <v>0</v>
      </c>
      <c r="G1862" t="e">
        <f>-Gre</f>
        <v>#NAME?</v>
      </c>
      <c r="H1862">
        <v>1</v>
      </c>
      <c r="I1862">
        <v>0</v>
      </c>
      <c r="K1862">
        <v>3</v>
      </c>
      <c r="L1862" t="b">
        <v>0</v>
      </c>
      <c r="N1862" t="b">
        <v>0</v>
      </c>
      <c r="O1862" t="b">
        <v>0</v>
      </c>
      <c r="T1862" t="s">
        <v>845</v>
      </c>
    </row>
    <row r="1863" spans="1:20" hidden="1" x14ac:dyDescent="0.25">
      <c r="A1863">
        <v>198974</v>
      </c>
      <c r="B1863">
        <v>3010</v>
      </c>
      <c r="C1863" t="s">
        <v>47</v>
      </c>
      <c r="D1863" t="s">
        <v>259</v>
      </c>
      <c r="E1863">
        <v>0</v>
      </c>
      <c r="G1863" t="e">
        <f>-BLK</f>
        <v>#NAME?</v>
      </c>
      <c r="H1863">
        <v>1</v>
      </c>
      <c r="I1863">
        <v>0</v>
      </c>
      <c r="K1863">
        <v>0</v>
      </c>
      <c r="L1863" t="b">
        <v>0</v>
      </c>
      <c r="N1863" t="b">
        <v>0</v>
      </c>
      <c r="O1863" t="b">
        <v>0</v>
      </c>
      <c r="T1863" t="s">
        <v>845</v>
      </c>
    </row>
    <row r="1864" spans="1:20" hidden="1" x14ac:dyDescent="0.25">
      <c r="A1864">
        <v>198975</v>
      </c>
      <c r="B1864">
        <v>3010</v>
      </c>
      <c r="C1864" t="s">
        <v>47</v>
      </c>
      <c r="D1864" t="s">
        <v>846</v>
      </c>
      <c r="E1864">
        <v>0</v>
      </c>
      <c r="G1864" t="e">
        <f>-Blu</f>
        <v>#NAME?</v>
      </c>
      <c r="H1864">
        <v>1</v>
      </c>
      <c r="I1864">
        <v>0</v>
      </c>
      <c r="K1864">
        <v>1</v>
      </c>
      <c r="L1864" t="b">
        <v>0</v>
      </c>
      <c r="N1864" t="b">
        <v>0</v>
      </c>
      <c r="O1864" t="b">
        <v>0</v>
      </c>
      <c r="T1864" t="s">
        <v>845</v>
      </c>
    </row>
    <row r="1865" spans="1:20" hidden="1" x14ac:dyDescent="0.25">
      <c r="A1865">
        <v>198976</v>
      </c>
      <c r="B1865">
        <v>3010</v>
      </c>
      <c r="C1865" t="s">
        <v>47</v>
      </c>
      <c r="D1865" t="s">
        <v>847</v>
      </c>
      <c r="E1865">
        <v>0</v>
      </c>
      <c r="G1865" t="e">
        <f>-Bur</f>
        <v>#NAME?</v>
      </c>
      <c r="H1865">
        <v>1</v>
      </c>
      <c r="I1865">
        <v>0</v>
      </c>
      <c r="K1865">
        <v>2</v>
      </c>
      <c r="L1865" t="b">
        <v>0</v>
      </c>
      <c r="N1865" t="b">
        <v>0</v>
      </c>
      <c r="O1865" t="b">
        <v>0</v>
      </c>
      <c r="T1865" t="s">
        <v>845</v>
      </c>
    </row>
    <row r="1866" spans="1:20" hidden="1" x14ac:dyDescent="0.25">
      <c r="A1866">
        <v>198977</v>
      </c>
      <c r="B1866">
        <v>3010</v>
      </c>
      <c r="C1866" t="s">
        <v>47</v>
      </c>
      <c r="D1866" t="s">
        <v>848</v>
      </c>
      <c r="E1866">
        <v>0</v>
      </c>
      <c r="G1866" t="e">
        <f>-Gre</f>
        <v>#NAME?</v>
      </c>
      <c r="H1866">
        <v>1</v>
      </c>
      <c r="I1866">
        <v>0</v>
      </c>
      <c r="K1866">
        <v>3</v>
      </c>
      <c r="L1866" t="b">
        <v>0</v>
      </c>
      <c r="N1866" t="b">
        <v>0</v>
      </c>
      <c r="O1866" t="b">
        <v>0</v>
      </c>
      <c r="T1866" t="s">
        <v>845</v>
      </c>
    </row>
    <row r="1867" spans="1:20" hidden="1" x14ac:dyDescent="0.25">
      <c r="A1867">
        <v>198978</v>
      </c>
      <c r="B1867">
        <v>3011</v>
      </c>
      <c r="C1867" t="s">
        <v>47</v>
      </c>
      <c r="D1867" t="s">
        <v>259</v>
      </c>
      <c r="E1867">
        <v>0</v>
      </c>
      <c r="G1867" t="e">
        <f>-BLK</f>
        <v>#NAME?</v>
      </c>
      <c r="H1867">
        <v>1</v>
      </c>
      <c r="I1867">
        <v>0</v>
      </c>
      <c r="K1867">
        <v>0</v>
      </c>
      <c r="L1867" t="b">
        <v>0</v>
      </c>
      <c r="N1867" t="b">
        <v>0</v>
      </c>
      <c r="O1867" t="b">
        <v>0</v>
      </c>
      <c r="T1867" t="s">
        <v>845</v>
      </c>
    </row>
    <row r="1868" spans="1:20" hidden="1" x14ac:dyDescent="0.25">
      <c r="A1868">
        <v>198979</v>
      </c>
      <c r="B1868">
        <v>3011</v>
      </c>
      <c r="C1868" t="s">
        <v>47</v>
      </c>
      <c r="D1868" t="s">
        <v>846</v>
      </c>
      <c r="E1868">
        <v>0</v>
      </c>
      <c r="G1868" t="e">
        <f>-Blu</f>
        <v>#NAME?</v>
      </c>
      <c r="H1868">
        <v>1</v>
      </c>
      <c r="I1868">
        <v>0</v>
      </c>
      <c r="K1868">
        <v>1</v>
      </c>
      <c r="L1868" t="b">
        <v>0</v>
      </c>
      <c r="N1868" t="b">
        <v>0</v>
      </c>
      <c r="O1868" t="b">
        <v>0</v>
      </c>
      <c r="T1868" t="s">
        <v>845</v>
      </c>
    </row>
    <row r="1869" spans="1:20" hidden="1" x14ac:dyDescent="0.25">
      <c r="A1869">
        <v>198980</v>
      </c>
      <c r="B1869">
        <v>3011</v>
      </c>
      <c r="C1869" t="s">
        <v>47</v>
      </c>
      <c r="D1869" t="s">
        <v>847</v>
      </c>
      <c r="E1869">
        <v>0</v>
      </c>
      <c r="G1869" t="e">
        <f>-Bur</f>
        <v>#NAME?</v>
      </c>
      <c r="H1869">
        <v>1</v>
      </c>
      <c r="I1869">
        <v>0</v>
      </c>
      <c r="K1869">
        <v>2</v>
      </c>
      <c r="L1869" t="b">
        <v>0</v>
      </c>
      <c r="N1869" t="b">
        <v>0</v>
      </c>
      <c r="O1869" t="b">
        <v>0</v>
      </c>
      <c r="T1869" t="s">
        <v>845</v>
      </c>
    </row>
    <row r="1870" spans="1:20" hidden="1" x14ac:dyDescent="0.25">
      <c r="A1870">
        <v>198981</v>
      </c>
      <c r="B1870">
        <v>3011</v>
      </c>
      <c r="C1870" t="s">
        <v>47</v>
      </c>
      <c r="D1870" t="s">
        <v>848</v>
      </c>
      <c r="E1870">
        <v>0</v>
      </c>
      <c r="G1870" t="e">
        <f>-Gre</f>
        <v>#NAME?</v>
      </c>
      <c r="H1870">
        <v>1</v>
      </c>
      <c r="I1870">
        <v>0</v>
      </c>
      <c r="K1870">
        <v>3</v>
      </c>
      <c r="L1870" t="b">
        <v>0</v>
      </c>
      <c r="N1870" t="b">
        <v>0</v>
      </c>
      <c r="O1870" t="b">
        <v>0</v>
      </c>
      <c r="T1870" t="s">
        <v>845</v>
      </c>
    </row>
    <row r="1871" spans="1:20" hidden="1" x14ac:dyDescent="0.25">
      <c r="A1871">
        <v>198984</v>
      </c>
      <c r="B1871">
        <v>3012</v>
      </c>
      <c r="C1871" t="s">
        <v>47</v>
      </c>
      <c r="D1871" t="s">
        <v>259</v>
      </c>
      <c r="E1871">
        <v>0</v>
      </c>
      <c r="G1871" t="e">
        <f>-BLK</f>
        <v>#NAME?</v>
      </c>
      <c r="H1871">
        <v>1</v>
      </c>
      <c r="I1871">
        <v>0</v>
      </c>
      <c r="K1871">
        <v>0</v>
      </c>
      <c r="L1871" t="b">
        <v>0</v>
      </c>
      <c r="N1871" t="b">
        <v>0</v>
      </c>
      <c r="O1871" t="b">
        <v>0</v>
      </c>
      <c r="T1871" t="s">
        <v>845</v>
      </c>
    </row>
    <row r="1872" spans="1:20" hidden="1" x14ac:dyDescent="0.25">
      <c r="A1872">
        <v>198985</v>
      </c>
      <c r="B1872">
        <v>3012</v>
      </c>
      <c r="C1872" t="s">
        <v>47</v>
      </c>
      <c r="D1872" t="s">
        <v>846</v>
      </c>
      <c r="E1872">
        <v>0</v>
      </c>
      <c r="G1872" t="e">
        <f>-Blu</f>
        <v>#NAME?</v>
      </c>
      <c r="H1872">
        <v>1</v>
      </c>
      <c r="I1872">
        <v>0</v>
      </c>
      <c r="K1872">
        <v>1</v>
      </c>
      <c r="L1872" t="b">
        <v>0</v>
      </c>
      <c r="N1872" t="b">
        <v>0</v>
      </c>
      <c r="O1872" t="b">
        <v>0</v>
      </c>
      <c r="T1872" t="s">
        <v>845</v>
      </c>
    </row>
    <row r="1873" spans="1:20" hidden="1" x14ac:dyDescent="0.25">
      <c r="A1873">
        <v>198986</v>
      </c>
      <c r="B1873">
        <v>3012</v>
      </c>
      <c r="C1873" t="s">
        <v>47</v>
      </c>
      <c r="D1873" t="s">
        <v>847</v>
      </c>
      <c r="E1873">
        <v>0</v>
      </c>
      <c r="G1873" t="e">
        <f>-Bur</f>
        <v>#NAME?</v>
      </c>
      <c r="H1873">
        <v>1</v>
      </c>
      <c r="I1873">
        <v>0</v>
      </c>
      <c r="K1873">
        <v>2</v>
      </c>
      <c r="L1873" t="b">
        <v>0</v>
      </c>
      <c r="N1873" t="b">
        <v>0</v>
      </c>
      <c r="O1873" t="b">
        <v>0</v>
      </c>
      <c r="T1873" t="s">
        <v>845</v>
      </c>
    </row>
    <row r="1874" spans="1:20" hidden="1" x14ac:dyDescent="0.25">
      <c r="A1874">
        <v>198987</v>
      </c>
      <c r="B1874">
        <v>3012</v>
      </c>
      <c r="C1874" t="s">
        <v>47</v>
      </c>
      <c r="D1874" t="s">
        <v>848</v>
      </c>
      <c r="E1874">
        <v>0</v>
      </c>
      <c r="G1874" t="e">
        <f>-Gre</f>
        <v>#NAME?</v>
      </c>
      <c r="H1874">
        <v>1</v>
      </c>
      <c r="I1874">
        <v>0</v>
      </c>
      <c r="K1874">
        <v>3</v>
      </c>
      <c r="L1874" t="b">
        <v>0</v>
      </c>
      <c r="N1874" t="b">
        <v>0</v>
      </c>
      <c r="O1874" t="b">
        <v>0</v>
      </c>
      <c r="T1874" t="s">
        <v>845</v>
      </c>
    </row>
    <row r="1875" spans="1:20" hidden="1" x14ac:dyDescent="0.25">
      <c r="A1875">
        <v>198988</v>
      </c>
      <c r="B1875">
        <v>3015</v>
      </c>
      <c r="C1875" t="s">
        <v>47</v>
      </c>
      <c r="D1875" t="s">
        <v>259</v>
      </c>
      <c r="E1875">
        <v>0</v>
      </c>
      <c r="G1875" t="e">
        <f>-BLK</f>
        <v>#NAME?</v>
      </c>
      <c r="H1875">
        <v>1</v>
      </c>
      <c r="I1875">
        <v>0</v>
      </c>
      <c r="K1875">
        <v>0</v>
      </c>
      <c r="L1875" t="b">
        <v>0</v>
      </c>
      <c r="N1875" t="b">
        <v>0</v>
      </c>
      <c r="O1875" t="b">
        <v>0</v>
      </c>
      <c r="T1875" t="s">
        <v>845</v>
      </c>
    </row>
    <row r="1876" spans="1:20" hidden="1" x14ac:dyDescent="0.25">
      <c r="A1876">
        <v>198989</v>
      </c>
      <c r="B1876">
        <v>3015</v>
      </c>
      <c r="C1876" t="s">
        <v>47</v>
      </c>
      <c r="D1876" t="s">
        <v>846</v>
      </c>
      <c r="E1876">
        <v>0</v>
      </c>
      <c r="G1876" t="e">
        <f>-Blu</f>
        <v>#NAME?</v>
      </c>
      <c r="H1876">
        <v>1</v>
      </c>
      <c r="I1876">
        <v>0</v>
      </c>
      <c r="K1876">
        <v>1</v>
      </c>
      <c r="L1876" t="b">
        <v>0</v>
      </c>
      <c r="N1876" t="b">
        <v>0</v>
      </c>
      <c r="O1876" t="b">
        <v>0</v>
      </c>
      <c r="T1876" t="s">
        <v>845</v>
      </c>
    </row>
    <row r="1877" spans="1:20" hidden="1" x14ac:dyDescent="0.25">
      <c r="A1877">
        <v>198990</v>
      </c>
      <c r="B1877">
        <v>3015</v>
      </c>
      <c r="C1877" t="s">
        <v>47</v>
      </c>
      <c r="D1877" t="s">
        <v>847</v>
      </c>
      <c r="E1877">
        <v>0</v>
      </c>
      <c r="G1877" t="e">
        <f>-Bur</f>
        <v>#NAME?</v>
      </c>
      <c r="H1877">
        <v>1</v>
      </c>
      <c r="I1877">
        <v>0</v>
      </c>
      <c r="K1877">
        <v>2</v>
      </c>
      <c r="L1877" t="b">
        <v>0</v>
      </c>
      <c r="N1877" t="b">
        <v>0</v>
      </c>
      <c r="O1877" t="b">
        <v>0</v>
      </c>
      <c r="T1877" t="s">
        <v>845</v>
      </c>
    </row>
    <row r="1878" spans="1:20" hidden="1" x14ac:dyDescent="0.25">
      <c r="A1878">
        <v>198991</v>
      </c>
      <c r="B1878">
        <v>3015</v>
      </c>
      <c r="C1878" t="s">
        <v>47</v>
      </c>
      <c r="D1878" t="s">
        <v>848</v>
      </c>
      <c r="E1878">
        <v>0</v>
      </c>
      <c r="G1878" t="e">
        <f>-Gre</f>
        <v>#NAME?</v>
      </c>
      <c r="H1878">
        <v>1</v>
      </c>
      <c r="I1878">
        <v>0</v>
      </c>
      <c r="K1878">
        <v>3</v>
      </c>
      <c r="L1878" t="b">
        <v>0</v>
      </c>
      <c r="N1878" t="b">
        <v>0</v>
      </c>
      <c r="O1878" t="b">
        <v>0</v>
      </c>
      <c r="T1878" t="s">
        <v>845</v>
      </c>
    </row>
    <row r="1879" spans="1:20" hidden="1" x14ac:dyDescent="0.25">
      <c r="A1879">
        <v>198992</v>
      </c>
      <c r="B1879">
        <v>3014</v>
      </c>
      <c r="C1879" t="s">
        <v>47</v>
      </c>
      <c r="D1879" t="s">
        <v>259</v>
      </c>
      <c r="E1879">
        <v>0</v>
      </c>
      <c r="G1879" t="e">
        <f>-BLK</f>
        <v>#NAME?</v>
      </c>
      <c r="H1879">
        <v>1</v>
      </c>
      <c r="I1879">
        <v>0</v>
      </c>
      <c r="K1879">
        <v>0</v>
      </c>
      <c r="L1879" t="b">
        <v>0</v>
      </c>
      <c r="N1879" t="b">
        <v>0</v>
      </c>
      <c r="O1879" t="b">
        <v>0</v>
      </c>
      <c r="T1879" t="s">
        <v>845</v>
      </c>
    </row>
    <row r="1880" spans="1:20" hidden="1" x14ac:dyDescent="0.25">
      <c r="A1880">
        <v>198993</v>
      </c>
      <c r="B1880">
        <v>3014</v>
      </c>
      <c r="C1880" t="s">
        <v>47</v>
      </c>
      <c r="D1880" t="s">
        <v>846</v>
      </c>
      <c r="E1880">
        <v>0</v>
      </c>
      <c r="G1880" t="e">
        <f>-Blu</f>
        <v>#NAME?</v>
      </c>
      <c r="H1880">
        <v>1</v>
      </c>
      <c r="I1880">
        <v>0</v>
      </c>
      <c r="K1880">
        <v>1</v>
      </c>
      <c r="L1880" t="b">
        <v>0</v>
      </c>
      <c r="N1880" t="b">
        <v>0</v>
      </c>
      <c r="O1880" t="b">
        <v>0</v>
      </c>
      <c r="T1880" t="s">
        <v>845</v>
      </c>
    </row>
    <row r="1881" spans="1:20" hidden="1" x14ac:dyDescent="0.25">
      <c r="A1881">
        <v>198994</v>
      </c>
      <c r="B1881">
        <v>3014</v>
      </c>
      <c r="C1881" t="s">
        <v>47</v>
      </c>
      <c r="D1881" t="s">
        <v>847</v>
      </c>
      <c r="E1881">
        <v>0</v>
      </c>
      <c r="G1881" t="e">
        <f>-Bur</f>
        <v>#NAME?</v>
      </c>
      <c r="H1881">
        <v>1</v>
      </c>
      <c r="I1881">
        <v>0</v>
      </c>
      <c r="K1881">
        <v>2</v>
      </c>
      <c r="L1881" t="b">
        <v>0</v>
      </c>
      <c r="N1881" t="b">
        <v>0</v>
      </c>
      <c r="O1881" t="b">
        <v>0</v>
      </c>
      <c r="T1881" t="s">
        <v>845</v>
      </c>
    </row>
    <row r="1882" spans="1:20" hidden="1" x14ac:dyDescent="0.25">
      <c r="A1882">
        <v>198995</v>
      </c>
      <c r="B1882">
        <v>3014</v>
      </c>
      <c r="C1882" t="s">
        <v>47</v>
      </c>
      <c r="D1882" t="s">
        <v>848</v>
      </c>
      <c r="E1882">
        <v>0</v>
      </c>
      <c r="G1882" t="e">
        <f>-Gre</f>
        <v>#NAME?</v>
      </c>
      <c r="H1882">
        <v>1</v>
      </c>
      <c r="I1882">
        <v>0</v>
      </c>
      <c r="K1882">
        <v>3</v>
      </c>
      <c r="L1882" t="b">
        <v>0</v>
      </c>
      <c r="N1882" t="b">
        <v>0</v>
      </c>
      <c r="O1882" t="b">
        <v>0</v>
      </c>
      <c r="T1882" t="s">
        <v>845</v>
      </c>
    </row>
    <row r="1883" spans="1:20" hidden="1" x14ac:dyDescent="0.25">
      <c r="A1883">
        <v>198996</v>
      </c>
      <c r="B1883">
        <v>3016</v>
      </c>
      <c r="C1883" t="s">
        <v>47</v>
      </c>
      <c r="D1883" t="s">
        <v>259</v>
      </c>
      <c r="E1883">
        <v>0</v>
      </c>
      <c r="G1883" t="e">
        <f>-BLK</f>
        <v>#NAME?</v>
      </c>
      <c r="H1883">
        <v>1</v>
      </c>
      <c r="I1883">
        <v>0</v>
      </c>
      <c r="K1883">
        <v>0</v>
      </c>
      <c r="L1883" t="b">
        <v>0</v>
      </c>
      <c r="N1883" t="b">
        <v>0</v>
      </c>
      <c r="O1883" t="b">
        <v>0</v>
      </c>
      <c r="T1883" t="s">
        <v>845</v>
      </c>
    </row>
    <row r="1884" spans="1:20" hidden="1" x14ac:dyDescent="0.25">
      <c r="A1884">
        <v>198997</v>
      </c>
      <c r="B1884">
        <v>3016</v>
      </c>
      <c r="C1884" t="s">
        <v>47</v>
      </c>
      <c r="D1884" t="s">
        <v>846</v>
      </c>
      <c r="E1884">
        <v>0</v>
      </c>
      <c r="G1884" t="e">
        <f>-Blu</f>
        <v>#NAME?</v>
      </c>
      <c r="H1884">
        <v>1</v>
      </c>
      <c r="I1884">
        <v>0</v>
      </c>
      <c r="K1884">
        <v>1</v>
      </c>
      <c r="L1884" t="b">
        <v>0</v>
      </c>
      <c r="N1884" t="b">
        <v>0</v>
      </c>
      <c r="O1884" t="b">
        <v>0</v>
      </c>
      <c r="T1884" t="s">
        <v>845</v>
      </c>
    </row>
    <row r="1885" spans="1:20" hidden="1" x14ac:dyDescent="0.25">
      <c r="A1885">
        <v>198998</v>
      </c>
      <c r="B1885">
        <v>3016</v>
      </c>
      <c r="C1885" t="s">
        <v>47</v>
      </c>
      <c r="D1885" t="s">
        <v>847</v>
      </c>
      <c r="E1885">
        <v>0</v>
      </c>
      <c r="G1885" t="e">
        <f>-Bur</f>
        <v>#NAME?</v>
      </c>
      <c r="H1885">
        <v>1</v>
      </c>
      <c r="I1885">
        <v>0</v>
      </c>
      <c r="K1885">
        <v>2</v>
      </c>
      <c r="L1885" t="b">
        <v>0</v>
      </c>
      <c r="N1885" t="b">
        <v>0</v>
      </c>
      <c r="O1885" t="b">
        <v>0</v>
      </c>
      <c r="T1885" t="s">
        <v>845</v>
      </c>
    </row>
    <row r="1886" spans="1:20" hidden="1" x14ac:dyDescent="0.25">
      <c r="A1886">
        <v>198999</v>
      </c>
      <c r="B1886">
        <v>3016</v>
      </c>
      <c r="C1886" t="s">
        <v>47</v>
      </c>
      <c r="D1886" t="s">
        <v>848</v>
      </c>
      <c r="E1886">
        <v>0</v>
      </c>
      <c r="G1886" t="e">
        <f>-Gre</f>
        <v>#NAME?</v>
      </c>
      <c r="H1886">
        <v>1</v>
      </c>
      <c r="I1886">
        <v>0</v>
      </c>
      <c r="K1886">
        <v>3</v>
      </c>
      <c r="L1886" t="b">
        <v>0</v>
      </c>
      <c r="N1886" t="b">
        <v>0</v>
      </c>
      <c r="O1886" t="b">
        <v>0</v>
      </c>
      <c r="T1886" t="s">
        <v>845</v>
      </c>
    </row>
    <row r="1887" spans="1:20" hidden="1" x14ac:dyDescent="0.25">
      <c r="A1887">
        <v>199000</v>
      </c>
      <c r="B1887">
        <v>3017</v>
      </c>
      <c r="C1887" t="s">
        <v>47</v>
      </c>
      <c r="D1887" t="s">
        <v>259</v>
      </c>
      <c r="E1887">
        <v>0</v>
      </c>
      <c r="G1887" t="e">
        <f>-BLK</f>
        <v>#NAME?</v>
      </c>
      <c r="H1887">
        <v>1</v>
      </c>
      <c r="I1887">
        <v>0</v>
      </c>
      <c r="K1887">
        <v>0</v>
      </c>
      <c r="L1887" t="b">
        <v>0</v>
      </c>
      <c r="N1887" t="b">
        <v>0</v>
      </c>
      <c r="O1887" t="b">
        <v>0</v>
      </c>
      <c r="T1887" t="s">
        <v>845</v>
      </c>
    </row>
    <row r="1888" spans="1:20" hidden="1" x14ac:dyDescent="0.25">
      <c r="A1888">
        <v>199001</v>
      </c>
      <c r="B1888">
        <v>3017</v>
      </c>
      <c r="C1888" t="s">
        <v>47</v>
      </c>
      <c r="D1888" t="s">
        <v>846</v>
      </c>
      <c r="E1888">
        <v>0</v>
      </c>
      <c r="G1888" t="e">
        <f>-Blu</f>
        <v>#NAME?</v>
      </c>
      <c r="H1888">
        <v>1</v>
      </c>
      <c r="I1888">
        <v>0</v>
      </c>
      <c r="K1888">
        <v>1</v>
      </c>
      <c r="L1888" t="b">
        <v>0</v>
      </c>
      <c r="N1888" t="b">
        <v>0</v>
      </c>
      <c r="O1888" t="b">
        <v>0</v>
      </c>
      <c r="T1888" t="s">
        <v>845</v>
      </c>
    </row>
    <row r="1889" spans="1:20" hidden="1" x14ac:dyDescent="0.25">
      <c r="A1889">
        <v>199002</v>
      </c>
      <c r="B1889">
        <v>3017</v>
      </c>
      <c r="C1889" t="s">
        <v>47</v>
      </c>
      <c r="D1889" t="s">
        <v>847</v>
      </c>
      <c r="E1889">
        <v>0</v>
      </c>
      <c r="G1889" t="e">
        <f>-Bur</f>
        <v>#NAME?</v>
      </c>
      <c r="H1889">
        <v>1</v>
      </c>
      <c r="I1889">
        <v>0</v>
      </c>
      <c r="K1889">
        <v>2</v>
      </c>
      <c r="L1889" t="b">
        <v>0</v>
      </c>
      <c r="N1889" t="b">
        <v>0</v>
      </c>
      <c r="O1889" t="b">
        <v>0</v>
      </c>
      <c r="T1889" t="s">
        <v>845</v>
      </c>
    </row>
    <row r="1890" spans="1:20" hidden="1" x14ac:dyDescent="0.25">
      <c r="A1890">
        <v>199003</v>
      </c>
      <c r="B1890">
        <v>3017</v>
      </c>
      <c r="C1890" t="s">
        <v>47</v>
      </c>
      <c r="D1890" t="s">
        <v>848</v>
      </c>
      <c r="E1890">
        <v>0</v>
      </c>
      <c r="G1890" t="e">
        <f>-Gre</f>
        <v>#NAME?</v>
      </c>
      <c r="H1890">
        <v>1</v>
      </c>
      <c r="I1890">
        <v>0</v>
      </c>
      <c r="K1890">
        <v>3</v>
      </c>
      <c r="L1890" t="b">
        <v>0</v>
      </c>
      <c r="N1890" t="b">
        <v>0</v>
      </c>
      <c r="O1890" t="b">
        <v>0</v>
      </c>
      <c r="T1890" t="s">
        <v>845</v>
      </c>
    </row>
    <row r="1891" spans="1:20" hidden="1" x14ac:dyDescent="0.25">
      <c r="A1891">
        <v>199004</v>
      </c>
      <c r="B1891">
        <v>3018</v>
      </c>
      <c r="C1891" t="s">
        <v>47</v>
      </c>
      <c r="D1891" t="s">
        <v>259</v>
      </c>
      <c r="E1891">
        <v>0</v>
      </c>
      <c r="G1891" t="e">
        <f>-BLK</f>
        <v>#NAME?</v>
      </c>
      <c r="H1891">
        <v>1</v>
      </c>
      <c r="I1891">
        <v>0</v>
      </c>
      <c r="K1891">
        <v>0</v>
      </c>
      <c r="L1891" t="b">
        <v>0</v>
      </c>
      <c r="N1891" t="b">
        <v>0</v>
      </c>
      <c r="O1891" t="b">
        <v>0</v>
      </c>
      <c r="T1891" t="s">
        <v>845</v>
      </c>
    </row>
    <row r="1892" spans="1:20" hidden="1" x14ac:dyDescent="0.25">
      <c r="A1892">
        <v>199005</v>
      </c>
      <c r="B1892">
        <v>3018</v>
      </c>
      <c r="C1892" t="s">
        <v>47</v>
      </c>
      <c r="D1892" t="s">
        <v>846</v>
      </c>
      <c r="E1892">
        <v>0</v>
      </c>
      <c r="G1892" t="e">
        <f>-Blu</f>
        <v>#NAME?</v>
      </c>
      <c r="H1892">
        <v>1</v>
      </c>
      <c r="I1892">
        <v>0</v>
      </c>
      <c r="K1892">
        <v>1</v>
      </c>
      <c r="L1892" t="b">
        <v>0</v>
      </c>
      <c r="N1892" t="b">
        <v>0</v>
      </c>
      <c r="O1892" t="b">
        <v>0</v>
      </c>
      <c r="T1892" t="s">
        <v>845</v>
      </c>
    </row>
    <row r="1893" spans="1:20" hidden="1" x14ac:dyDescent="0.25">
      <c r="A1893">
        <v>199006</v>
      </c>
      <c r="B1893">
        <v>3018</v>
      </c>
      <c r="C1893" t="s">
        <v>47</v>
      </c>
      <c r="D1893" t="s">
        <v>847</v>
      </c>
      <c r="E1893">
        <v>0</v>
      </c>
      <c r="G1893" t="e">
        <f>-Bur</f>
        <v>#NAME?</v>
      </c>
      <c r="H1893">
        <v>1</v>
      </c>
      <c r="I1893">
        <v>0</v>
      </c>
      <c r="K1893">
        <v>2</v>
      </c>
      <c r="L1893" t="b">
        <v>0</v>
      </c>
      <c r="N1893" t="b">
        <v>0</v>
      </c>
      <c r="O1893" t="b">
        <v>0</v>
      </c>
      <c r="T1893" t="s">
        <v>845</v>
      </c>
    </row>
    <row r="1894" spans="1:20" hidden="1" x14ac:dyDescent="0.25">
      <c r="A1894">
        <v>199007</v>
      </c>
      <c r="B1894">
        <v>3018</v>
      </c>
      <c r="C1894" t="s">
        <v>47</v>
      </c>
      <c r="D1894" t="s">
        <v>848</v>
      </c>
      <c r="E1894">
        <v>0</v>
      </c>
      <c r="G1894" t="e">
        <f>-Gre</f>
        <v>#NAME?</v>
      </c>
      <c r="H1894">
        <v>1</v>
      </c>
      <c r="I1894">
        <v>0</v>
      </c>
      <c r="K1894">
        <v>3</v>
      </c>
      <c r="L1894" t="b">
        <v>0</v>
      </c>
      <c r="N1894" t="b">
        <v>0</v>
      </c>
      <c r="O1894" t="b">
        <v>0</v>
      </c>
      <c r="T1894" t="s">
        <v>845</v>
      </c>
    </row>
    <row r="1895" spans="1:20" hidden="1" x14ac:dyDescent="0.25">
      <c r="A1895">
        <v>199008</v>
      </c>
      <c r="B1895">
        <v>3019</v>
      </c>
      <c r="C1895" t="s">
        <v>47</v>
      </c>
      <c r="D1895" t="s">
        <v>259</v>
      </c>
      <c r="E1895">
        <v>0</v>
      </c>
      <c r="G1895" t="e">
        <f>-BLK</f>
        <v>#NAME?</v>
      </c>
      <c r="H1895">
        <v>1</v>
      </c>
      <c r="I1895">
        <v>0</v>
      </c>
      <c r="K1895">
        <v>0</v>
      </c>
      <c r="L1895" t="b">
        <v>0</v>
      </c>
      <c r="N1895" t="b">
        <v>0</v>
      </c>
      <c r="O1895" t="b">
        <v>0</v>
      </c>
      <c r="T1895" t="s">
        <v>845</v>
      </c>
    </row>
    <row r="1896" spans="1:20" hidden="1" x14ac:dyDescent="0.25">
      <c r="A1896">
        <v>199009</v>
      </c>
      <c r="B1896">
        <v>3019</v>
      </c>
      <c r="C1896" t="s">
        <v>47</v>
      </c>
      <c r="D1896" t="s">
        <v>846</v>
      </c>
      <c r="E1896">
        <v>0</v>
      </c>
      <c r="G1896" t="e">
        <f>-Blu</f>
        <v>#NAME?</v>
      </c>
      <c r="H1896">
        <v>1</v>
      </c>
      <c r="I1896">
        <v>0</v>
      </c>
      <c r="K1896">
        <v>1</v>
      </c>
      <c r="L1896" t="b">
        <v>0</v>
      </c>
      <c r="N1896" t="b">
        <v>0</v>
      </c>
      <c r="O1896" t="b">
        <v>0</v>
      </c>
      <c r="T1896" t="s">
        <v>845</v>
      </c>
    </row>
    <row r="1897" spans="1:20" hidden="1" x14ac:dyDescent="0.25">
      <c r="A1897">
        <v>199010</v>
      </c>
      <c r="B1897">
        <v>3019</v>
      </c>
      <c r="C1897" t="s">
        <v>47</v>
      </c>
      <c r="D1897" t="s">
        <v>847</v>
      </c>
      <c r="E1897">
        <v>0</v>
      </c>
      <c r="G1897" t="e">
        <f>-Bur</f>
        <v>#NAME?</v>
      </c>
      <c r="H1897">
        <v>1</v>
      </c>
      <c r="I1897">
        <v>0</v>
      </c>
      <c r="K1897">
        <v>2</v>
      </c>
      <c r="L1897" t="b">
        <v>0</v>
      </c>
      <c r="N1897" t="b">
        <v>0</v>
      </c>
      <c r="O1897" t="b">
        <v>0</v>
      </c>
      <c r="T1897" t="s">
        <v>845</v>
      </c>
    </row>
    <row r="1898" spans="1:20" hidden="1" x14ac:dyDescent="0.25">
      <c r="A1898">
        <v>199011</v>
      </c>
      <c r="B1898">
        <v>3019</v>
      </c>
      <c r="C1898" t="s">
        <v>47</v>
      </c>
      <c r="D1898" t="s">
        <v>848</v>
      </c>
      <c r="E1898">
        <v>0</v>
      </c>
      <c r="G1898" t="e">
        <f>-Gre</f>
        <v>#NAME?</v>
      </c>
      <c r="H1898">
        <v>1</v>
      </c>
      <c r="I1898">
        <v>0</v>
      </c>
      <c r="K1898">
        <v>3</v>
      </c>
      <c r="L1898" t="b">
        <v>0</v>
      </c>
      <c r="N1898" t="b">
        <v>0</v>
      </c>
      <c r="O1898" t="b">
        <v>0</v>
      </c>
      <c r="T1898" t="s">
        <v>845</v>
      </c>
    </row>
    <row r="1899" spans="1:20" hidden="1" x14ac:dyDescent="0.25">
      <c r="A1899">
        <v>199012</v>
      </c>
      <c r="B1899">
        <v>3020</v>
      </c>
      <c r="C1899" t="s">
        <v>47</v>
      </c>
      <c r="D1899" t="s">
        <v>259</v>
      </c>
      <c r="E1899">
        <v>0</v>
      </c>
      <c r="G1899" t="e">
        <f>-BLK</f>
        <v>#NAME?</v>
      </c>
      <c r="H1899">
        <v>1</v>
      </c>
      <c r="I1899">
        <v>0</v>
      </c>
      <c r="K1899">
        <v>0</v>
      </c>
      <c r="L1899" t="b">
        <v>0</v>
      </c>
      <c r="N1899" t="b">
        <v>0</v>
      </c>
      <c r="O1899" t="b">
        <v>0</v>
      </c>
      <c r="T1899" t="s">
        <v>845</v>
      </c>
    </row>
    <row r="1900" spans="1:20" hidden="1" x14ac:dyDescent="0.25">
      <c r="A1900">
        <v>199013</v>
      </c>
      <c r="B1900">
        <v>3020</v>
      </c>
      <c r="C1900" t="s">
        <v>47</v>
      </c>
      <c r="D1900" t="s">
        <v>846</v>
      </c>
      <c r="E1900">
        <v>0</v>
      </c>
      <c r="G1900" t="e">
        <f>-Blu</f>
        <v>#NAME?</v>
      </c>
      <c r="H1900">
        <v>1</v>
      </c>
      <c r="I1900">
        <v>0</v>
      </c>
      <c r="K1900">
        <v>1</v>
      </c>
      <c r="L1900" t="b">
        <v>0</v>
      </c>
      <c r="N1900" t="b">
        <v>0</v>
      </c>
      <c r="O1900" t="b">
        <v>0</v>
      </c>
      <c r="T1900" t="s">
        <v>845</v>
      </c>
    </row>
    <row r="1901" spans="1:20" hidden="1" x14ac:dyDescent="0.25">
      <c r="A1901">
        <v>199014</v>
      </c>
      <c r="B1901">
        <v>3020</v>
      </c>
      <c r="C1901" t="s">
        <v>47</v>
      </c>
      <c r="D1901" t="s">
        <v>847</v>
      </c>
      <c r="E1901">
        <v>0</v>
      </c>
      <c r="G1901" t="e">
        <f>-Bur</f>
        <v>#NAME?</v>
      </c>
      <c r="H1901">
        <v>1</v>
      </c>
      <c r="I1901">
        <v>0</v>
      </c>
      <c r="K1901">
        <v>2</v>
      </c>
      <c r="L1901" t="b">
        <v>0</v>
      </c>
      <c r="N1901" t="b">
        <v>0</v>
      </c>
      <c r="O1901" t="b">
        <v>0</v>
      </c>
      <c r="T1901" t="s">
        <v>845</v>
      </c>
    </row>
    <row r="1902" spans="1:20" hidden="1" x14ac:dyDescent="0.25">
      <c r="A1902">
        <v>199015</v>
      </c>
      <c r="B1902">
        <v>3020</v>
      </c>
      <c r="C1902" t="s">
        <v>47</v>
      </c>
      <c r="D1902" t="s">
        <v>848</v>
      </c>
      <c r="E1902">
        <v>0</v>
      </c>
      <c r="G1902" t="e">
        <f>-Gre</f>
        <v>#NAME?</v>
      </c>
      <c r="H1902">
        <v>1</v>
      </c>
      <c r="I1902">
        <v>0</v>
      </c>
      <c r="K1902">
        <v>3</v>
      </c>
      <c r="L1902" t="b">
        <v>0</v>
      </c>
      <c r="N1902" t="b">
        <v>0</v>
      </c>
      <c r="O1902" t="b">
        <v>0</v>
      </c>
      <c r="T1902" t="s">
        <v>845</v>
      </c>
    </row>
    <row r="1903" spans="1:20" hidden="1" x14ac:dyDescent="0.25">
      <c r="A1903">
        <v>199016</v>
      </c>
      <c r="B1903">
        <v>3021</v>
      </c>
      <c r="C1903" t="s">
        <v>47</v>
      </c>
      <c r="D1903" t="s">
        <v>259</v>
      </c>
      <c r="E1903">
        <v>0</v>
      </c>
      <c r="G1903" t="e">
        <f>-BLK</f>
        <v>#NAME?</v>
      </c>
      <c r="H1903">
        <v>1</v>
      </c>
      <c r="I1903">
        <v>0</v>
      </c>
      <c r="K1903">
        <v>0</v>
      </c>
      <c r="L1903" t="b">
        <v>0</v>
      </c>
      <c r="N1903" t="b">
        <v>0</v>
      </c>
      <c r="O1903" t="b">
        <v>0</v>
      </c>
      <c r="T1903" t="s">
        <v>845</v>
      </c>
    </row>
    <row r="1904" spans="1:20" hidden="1" x14ac:dyDescent="0.25">
      <c r="A1904">
        <v>199017</v>
      </c>
      <c r="B1904">
        <v>3021</v>
      </c>
      <c r="C1904" t="s">
        <v>47</v>
      </c>
      <c r="D1904" t="s">
        <v>846</v>
      </c>
      <c r="E1904">
        <v>0</v>
      </c>
      <c r="G1904" t="e">
        <f>-Blu</f>
        <v>#NAME?</v>
      </c>
      <c r="H1904">
        <v>1</v>
      </c>
      <c r="I1904">
        <v>0</v>
      </c>
      <c r="K1904">
        <v>1</v>
      </c>
      <c r="L1904" t="b">
        <v>0</v>
      </c>
      <c r="N1904" t="b">
        <v>0</v>
      </c>
      <c r="O1904" t="b">
        <v>0</v>
      </c>
      <c r="T1904" t="s">
        <v>845</v>
      </c>
    </row>
    <row r="1905" spans="1:20" hidden="1" x14ac:dyDescent="0.25">
      <c r="A1905">
        <v>199018</v>
      </c>
      <c r="B1905">
        <v>3021</v>
      </c>
      <c r="C1905" t="s">
        <v>47</v>
      </c>
      <c r="D1905" t="s">
        <v>847</v>
      </c>
      <c r="E1905">
        <v>0</v>
      </c>
      <c r="G1905" t="e">
        <f>-Bur</f>
        <v>#NAME?</v>
      </c>
      <c r="H1905">
        <v>1</v>
      </c>
      <c r="I1905">
        <v>0</v>
      </c>
      <c r="K1905">
        <v>2</v>
      </c>
      <c r="L1905" t="b">
        <v>0</v>
      </c>
      <c r="N1905" t="b">
        <v>0</v>
      </c>
      <c r="O1905" t="b">
        <v>0</v>
      </c>
      <c r="T1905" t="s">
        <v>845</v>
      </c>
    </row>
    <row r="1906" spans="1:20" hidden="1" x14ac:dyDescent="0.25">
      <c r="A1906">
        <v>199019</v>
      </c>
      <c r="B1906">
        <v>3021</v>
      </c>
      <c r="C1906" t="s">
        <v>47</v>
      </c>
      <c r="D1906" t="s">
        <v>848</v>
      </c>
      <c r="E1906">
        <v>0</v>
      </c>
      <c r="G1906" t="e">
        <f>-Gre</f>
        <v>#NAME?</v>
      </c>
      <c r="H1906">
        <v>1</v>
      </c>
      <c r="I1906">
        <v>0</v>
      </c>
      <c r="K1906">
        <v>3</v>
      </c>
      <c r="L1906" t="b">
        <v>0</v>
      </c>
      <c r="N1906" t="b">
        <v>0</v>
      </c>
      <c r="O1906" t="b">
        <v>0</v>
      </c>
      <c r="T1906" t="s">
        <v>845</v>
      </c>
    </row>
    <row r="1907" spans="1:20" hidden="1" x14ac:dyDescent="0.25">
      <c r="A1907">
        <v>199279</v>
      </c>
      <c r="B1907" t="s">
        <v>864</v>
      </c>
      <c r="C1907" t="s">
        <v>47</v>
      </c>
      <c r="D1907" t="s">
        <v>259</v>
      </c>
      <c r="E1907">
        <v>0</v>
      </c>
      <c r="H1907">
        <v>1</v>
      </c>
      <c r="I1907">
        <v>0</v>
      </c>
      <c r="K1907">
        <v>0</v>
      </c>
      <c r="L1907" t="b">
        <v>0</v>
      </c>
      <c r="N1907" t="b">
        <v>0</v>
      </c>
      <c r="O1907" t="b">
        <v>0</v>
      </c>
      <c r="T1907" t="s">
        <v>395</v>
      </c>
    </row>
    <row r="1908" spans="1:20" hidden="1" x14ac:dyDescent="0.25">
      <c r="A1908">
        <v>199285</v>
      </c>
      <c r="B1908" t="s">
        <v>864</v>
      </c>
      <c r="C1908" t="s">
        <v>306</v>
      </c>
      <c r="D1908" t="s">
        <v>865</v>
      </c>
      <c r="E1908">
        <v>0</v>
      </c>
      <c r="F1908" t="s">
        <v>23</v>
      </c>
      <c r="H1908">
        <v>2</v>
      </c>
      <c r="I1908">
        <v>0</v>
      </c>
      <c r="K1908">
        <v>0</v>
      </c>
      <c r="L1908" t="b">
        <v>0</v>
      </c>
      <c r="N1908" t="b">
        <v>0</v>
      </c>
      <c r="O1908" t="b">
        <v>1</v>
      </c>
      <c r="T1908" t="s">
        <v>395</v>
      </c>
    </row>
    <row r="1909" spans="1:20" hidden="1" x14ac:dyDescent="0.25">
      <c r="A1909">
        <v>199286</v>
      </c>
      <c r="B1909" t="s">
        <v>864</v>
      </c>
      <c r="C1909" t="s">
        <v>306</v>
      </c>
      <c r="D1909" t="s">
        <v>866</v>
      </c>
      <c r="E1909">
        <v>25</v>
      </c>
      <c r="F1909" t="s">
        <v>23</v>
      </c>
      <c r="G1909">
        <f>-OPT2</f>
        <v>0</v>
      </c>
      <c r="H1909">
        <v>2</v>
      </c>
      <c r="I1909">
        <v>0</v>
      </c>
      <c r="K1909">
        <v>1</v>
      </c>
      <c r="L1909" t="b">
        <v>0</v>
      </c>
      <c r="N1909" t="b">
        <v>0</v>
      </c>
      <c r="O1909" t="b">
        <v>0</v>
      </c>
      <c r="T1909" t="s">
        <v>395</v>
      </c>
    </row>
    <row r="1910" spans="1:20" hidden="1" x14ac:dyDescent="0.25">
      <c r="A1910">
        <v>199287</v>
      </c>
      <c r="B1910" t="s">
        <v>864</v>
      </c>
      <c r="C1910" t="s">
        <v>306</v>
      </c>
      <c r="D1910" t="s">
        <v>867</v>
      </c>
      <c r="E1910">
        <v>25</v>
      </c>
      <c r="F1910" t="s">
        <v>23</v>
      </c>
      <c r="G1910">
        <f>-OPT4</f>
        <v>0</v>
      </c>
      <c r="H1910">
        <v>2</v>
      </c>
      <c r="I1910">
        <v>0</v>
      </c>
      <c r="K1910">
        <v>2</v>
      </c>
      <c r="L1910" t="b">
        <v>0</v>
      </c>
      <c r="N1910" t="b">
        <v>0</v>
      </c>
      <c r="O1910" t="b">
        <v>0</v>
      </c>
      <c r="T1910" t="s">
        <v>395</v>
      </c>
    </row>
    <row r="1911" spans="1:20" hidden="1" x14ac:dyDescent="0.25">
      <c r="A1911">
        <v>206819</v>
      </c>
      <c r="B1911" t="s">
        <v>864</v>
      </c>
      <c r="C1911" t="s">
        <v>868</v>
      </c>
      <c r="D1911" t="s">
        <v>869</v>
      </c>
      <c r="E1911">
        <v>25</v>
      </c>
      <c r="F1911" t="s">
        <v>23</v>
      </c>
      <c r="H1911">
        <v>0</v>
      </c>
      <c r="I1911">
        <v>0</v>
      </c>
      <c r="K1911">
        <v>1</v>
      </c>
      <c r="L1911" t="b">
        <v>1</v>
      </c>
      <c r="N1911" t="b">
        <v>0</v>
      </c>
      <c r="O1911" t="b">
        <v>0</v>
      </c>
      <c r="T1911" t="s">
        <v>395</v>
      </c>
    </row>
    <row r="1912" spans="1:20" hidden="1" x14ac:dyDescent="0.25">
      <c r="A1912">
        <v>206820</v>
      </c>
      <c r="B1912" t="s">
        <v>864</v>
      </c>
      <c r="C1912" t="s">
        <v>868</v>
      </c>
      <c r="D1912" t="s">
        <v>870</v>
      </c>
      <c r="E1912">
        <v>0</v>
      </c>
      <c r="H1912">
        <v>0</v>
      </c>
      <c r="I1912">
        <v>0</v>
      </c>
      <c r="K1912">
        <v>0</v>
      </c>
      <c r="L1912" t="b">
        <v>1</v>
      </c>
      <c r="N1912" t="b">
        <v>0</v>
      </c>
      <c r="O1912" t="b">
        <v>0</v>
      </c>
      <c r="T1912" t="s">
        <v>395</v>
      </c>
    </row>
    <row r="1913" spans="1:20" hidden="1" x14ac:dyDescent="0.25">
      <c r="A1913">
        <v>206821</v>
      </c>
      <c r="B1913" t="s">
        <v>864</v>
      </c>
      <c r="C1913" t="s">
        <v>868</v>
      </c>
      <c r="D1913" t="s">
        <v>871</v>
      </c>
      <c r="E1913">
        <v>35</v>
      </c>
      <c r="F1913" t="s">
        <v>23</v>
      </c>
      <c r="H1913">
        <v>0</v>
      </c>
      <c r="I1913">
        <v>0</v>
      </c>
      <c r="K1913">
        <v>2</v>
      </c>
      <c r="L1913" t="b">
        <v>1</v>
      </c>
      <c r="N1913" t="b">
        <v>0</v>
      </c>
      <c r="O1913" t="b">
        <v>0</v>
      </c>
      <c r="T1913" t="s">
        <v>395</v>
      </c>
    </row>
    <row r="1914" spans="1:20" hidden="1" x14ac:dyDescent="0.25">
      <c r="A1914">
        <v>201209</v>
      </c>
      <c r="B1914">
        <v>3024</v>
      </c>
      <c r="C1914" t="s">
        <v>47</v>
      </c>
      <c r="D1914" t="s">
        <v>259</v>
      </c>
      <c r="E1914">
        <v>0</v>
      </c>
      <c r="G1914" t="e">
        <f>-BLK</f>
        <v>#NAME?</v>
      </c>
      <c r="H1914">
        <v>1</v>
      </c>
      <c r="I1914">
        <v>0</v>
      </c>
      <c r="K1914">
        <v>0</v>
      </c>
      <c r="L1914" t="b">
        <v>0</v>
      </c>
      <c r="N1914" t="b">
        <v>0</v>
      </c>
      <c r="O1914" t="b">
        <v>0</v>
      </c>
      <c r="T1914" t="s">
        <v>845</v>
      </c>
    </row>
    <row r="1915" spans="1:20" hidden="1" x14ac:dyDescent="0.25">
      <c r="A1915">
        <v>201210</v>
      </c>
      <c r="B1915">
        <v>3024</v>
      </c>
      <c r="C1915" t="s">
        <v>47</v>
      </c>
      <c r="D1915" t="s">
        <v>846</v>
      </c>
      <c r="E1915">
        <v>0</v>
      </c>
      <c r="G1915" t="e">
        <f>-Blu</f>
        <v>#NAME?</v>
      </c>
      <c r="H1915">
        <v>1</v>
      </c>
      <c r="I1915">
        <v>0</v>
      </c>
      <c r="K1915">
        <v>1</v>
      </c>
      <c r="L1915" t="b">
        <v>0</v>
      </c>
      <c r="N1915" t="b">
        <v>0</v>
      </c>
      <c r="O1915" t="b">
        <v>0</v>
      </c>
      <c r="T1915" t="s">
        <v>845</v>
      </c>
    </row>
    <row r="1916" spans="1:20" hidden="1" x14ac:dyDescent="0.25">
      <c r="A1916">
        <v>201211</v>
      </c>
      <c r="B1916">
        <v>3024</v>
      </c>
      <c r="C1916" t="s">
        <v>47</v>
      </c>
      <c r="D1916" t="s">
        <v>847</v>
      </c>
      <c r="E1916">
        <v>0</v>
      </c>
      <c r="G1916" t="e">
        <f>-Bur</f>
        <v>#NAME?</v>
      </c>
      <c r="H1916">
        <v>1</v>
      </c>
      <c r="I1916">
        <v>0</v>
      </c>
      <c r="K1916">
        <v>2</v>
      </c>
      <c r="L1916" t="b">
        <v>0</v>
      </c>
      <c r="N1916" t="b">
        <v>0</v>
      </c>
      <c r="O1916" t="b">
        <v>0</v>
      </c>
      <c r="T1916" t="s">
        <v>845</v>
      </c>
    </row>
    <row r="1917" spans="1:20" hidden="1" x14ac:dyDescent="0.25">
      <c r="A1917">
        <v>201212</v>
      </c>
      <c r="B1917">
        <v>3024</v>
      </c>
      <c r="C1917" t="s">
        <v>47</v>
      </c>
      <c r="D1917" t="s">
        <v>848</v>
      </c>
      <c r="E1917">
        <v>0</v>
      </c>
      <c r="G1917" t="e">
        <f>-Gre</f>
        <v>#NAME?</v>
      </c>
      <c r="H1917">
        <v>1</v>
      </c>
      <c r="I1917">
        <v>0</v>
      </c>
      <c r="K1917">
        <v>3</v>
      </c>
      <c r="L1917" t="b">
        <v>0</v>
      </c>
      <c r="N1917" t="b">
        <v>0</v>
      </c>
      <c r="O1917" t="b">
        <v>0</v>
      </c>
      <c r="T1917" t="s">
        <v>845</v>
      </c>
    </row>
    <row r="1918" spans="1:20" hidden="1" x14ac:dyDescent="0.25">
      <c r="A1918">
        <v>201213</v>
      </c>
      <c r="B1918">
        <v>3025</v>
      </c>
      <c r="C1918" t="s">
        <v>47</v>
      </c>
      <c r="D1918" t="s">
        <v>259</v>
      </c>
      <c r="E1918">
        <v>0</v>
      </c>
      <c r="G1918" t="e">
        <f>-BLK</f>
        <v>#NAME?</v>
      </c>
      <c r="H1918">
        <v>1</v>
      </c>
      <c r="I1918">
        <v>0</v>
      </c>
      <c r="K1918">
        <v>0</v>
      </c>
      <c r="L1918" t="b">
        <v>0</v>
      </c>
      <c r="N1918" t="b">
        <v>0</v>
      </c>
      <c r="O1918" t="b">
        <v>0</v>
      </c>
      <c r="T1918" t="s">
        <v>845</v>
      </c>
    </row>
    <row r="1919" spans="1:20" hidden="1" x14ac:dyDescent="0.25">
      <c r="A1919">
        <v>201214</v>
      </c>
      <c r="B1919">
        <v>3025</v>
      </c>
      <c r="C1919" t="s">
        <v>47</v>
      </c>
      <c r="D1919" t="s">
        <v>846</v>
      </c>
      <c r="E1919">
        <v>0</v>
      </c>
      <c r="G1919" t="e">
        <f>-Blu</f>
        <v>#NAME?</v>
      </c>
      <c r="H1919">
        <v>1</v>
      </c>
      <c r="I1919">
        <v>0</v>
      </c>
      <c r="K1919">
        <v>1</v>
      </c>
      <c r="L1919" t="b">
        <v>0</v>
      </c>
      <c r="N1919" t="b">
        <v>0</v>
      </c>
      <c r="O1919" t="b">
        <v>0</v>
      </c>
      <c r="T1919" t="s">
        <v>845</v>
      </c>
    </row>
    <row r="1920" spans="1:20" hidden="1" x14ac:dyDescent="0.25">
      <c r="A1920">
        <v>201215</v>
      </c>
      <c r="B1920">
        <v>3025</v>
      </c>
      <c r="C1920" t="s">
        <v>47</v>
      </c>
      <c r="D1920" t="s">
        <v>847</v>
      </c>
      <c r="E1920">
        <v>0</v>
      </c>
      <c r="G1920" t="e">
        <f>-Bur</f>
        <v>#NAME?</v>
      </c>
      <c r="H1920">
        <v>1</v>
      </c>
      <c r="I1920">
        <v>0</v>
      </c>
      <c r="K1920">
        <v>2</v>
      </c>
      <c r="L1920" t="b">
        <v>0</v>
      </c>
      <c r="N1920" t="b">
        <v>0</v>
      </c>
      <c r="O1920" t="b">
        <v>0</v>
      </c>
      <c r="T1920" t="s">
        <v>845</v>
      </c>
    </row>
    <row r="1921" spans="1:20" hidden="1" x14ac:dyDescent="0.25">
      <c r="A1921">
        <v>201216</v>
      </c>
      <c r="B1921">
        <v>3025</v>
      </c>
      <c r="C1921" t="s">
        <v>47</v>
      </c>
      <c r="D1921" t="s">
        <v>848</v>
      </c>
      <c r="E1921">
        <v>0</v>
      </c>
      <c r="G1921" t="e">
        <f>-Gre</f>
        <v>#NAME?</v>
      </c>
      <c r="H1921">
        <v>1</v>
      </c>
      <c r="I1921">
        <v>0</v>
      </c>
      <c r="K1921">
        <v>3</v>
      </c>
      <c r="L1921" t="b">
        <v>0</v>
      </c>
      <c r="N1921" t="b">
        <v>0</v>
      </c>
      <c r="O1921" t="b">
        <v>0</v>
      </c>
      <c r="T1921" t="s">
        <v>845</v>
      </c>
    </row>
    <row r="1922" spans="1:20" hidden="1" x14ac:dyDescent="0.25">
      <c r="A1922">
        <v>201217</v>
      </c>
      <c r="B1922">
        <v>3026</v>
      </c>
      <c r="C1922" t="s">
        <v>47</v>
      </c>
      <c r="D1922" t="s">
        <v>259</v>
      </c>
      <c r="E1922">
        <v>0</v>
      </c>
      <c r="G1922" t="e">
        <f>-BLK</f>
        <v>#NAME?</v>
      </c>
      <c r="H1922">
        <v>1</v>
      </c>
      <c r="I1922">
        <v>0</v>
      </c>
      <c r="K1922">
        <v>0</v>
      </c>
      <c r="L1922" t="b">
        <v>0</v>
      </c>
      <c r="N1922" t="b">
        <v>0</v>
      </c>
      <c r="O1922" t="b">
        <v>0</v>
      </c>
      <c r="T1922" t="s">
        <v>845</v>
      </c>
    </row>
    <row r="1923" spans="1:20" hidden="1" x14ac:dyDescent="0.25">
      <c r="A1923">
        <v>201218</v>
      </c>
      <c r="B1923">
        <v>3026</v>
      </c>
      <c r="C1923" t="s">
        <v>47</v>
      </c>
      <c r="D1923" t="s">
        <v>846</v>
      </c>
      <c r="E1923">
        <v>0</v>
      </c>
      <c r="G1923" t="e">
        <f>-Blu</f>
        <v>#NAME?</v>
      </c>
      <c r="H1923">
        <v>1</v>
      </c>
      <c r="I1923">
        <v>0</v>
      </c>
      <c r="K1923">
        <v>1</v>
      </c>
      <c r="L1923" t="b">
        <v>0</v>
      </c>
      <c r="N1923" t="b">
        <v>0</v>
      </c>
      <c r="O1923" t="b">
        <v>0</v>
      </c>
      <c r="T1923" t="s">
        <v>845</v>
      </c>
    </row>
    <row r="1924" spans="1:20" hidden="1" x14ac:dyDescent="0.25">
      <c r="A1924">
        <v>201219</v>
      </c>
      <c r="B1924">
        <v>3026</v>
      </c>
      <c r="C1924" t="s">
        <v>47</v>
      </c>
      <c r="D1924" t="s">
        <v>847</v>
      </c>
      <c r="E1924">
        <v>0</v>
      </c>
      <c r="G1924" t="e">
        <f>-Bur</f>
        <v>#NAME?</v>
      </c>
      <c r="H1924">
        <v>1</v>
      </c>
      <c r="I1924">
        <v>0</v>
      </c>
      <c r="K1924">
        <v>2</v>
      </c>
      <c r="L1924" t="b">
        <v>0</v>
      </c>
      <c r="N1924" t="b">
        <v>0</v>
      </c>
      <c r="O1924" t="b">
        <v>0</v>
      </c>
      <c r="T1924" t="s">
        <v>845</v>
      </c>
    </row>
    <row r="1925" spans="1:20" hidden="1" x14ac:dyDescent="0.25">
      <c r="A1925">
        <v>201220</v>
      </c>
      <c r="B1925">
        <v>3026</v>
      </c>
      <c r="C1925" t="s">
        <v>47</v>
      </c>
      <c r="D1925" t="s">
        <v>848</v>
      </c>
      <c r="E1925">
        <v>0</v>
      </c>
      <c r="G1925" t="e">
        <f>-Gre</f>
        <v>#NAME?</v>
      </c>
      <c r="H1925">
        <v>1</v>
      </c>
      <c r="I1925">
        <v>0</v>
      </c>
      <c r="K1925">
        <v>3</v>
      </c>
      <c r="L1925" t="b">
        <v>0</v>
      </c>
      <c r="N1925" t="b">
        <v>0</v>
      </c>
      <c r="O1925" t="b">
        <v>0</v>
      </c>
      <c r="T1925" t="s">
        <v>845</v>
      </c>
    </row>
    <row r="1926" spans="1:20" hidden="1" x14ac:dyDescent="0.25">
      <c r="A1926">
        <v>201221</v>
      </c>
      <c r="B1926" t="s">
        <v>872</v>
      </c>
      <c r="C1926" t="s">
        <v>47</v>
      </c>
      <c r="D1926" t="s">
        <v>259</v>
      </c>
      <c r="E1926">
        <v>0</v>
      </c>
      <c r="G1926" t="e">
        <f>-BLK</f>
        <v>#NAME?</v>
      </c>
      <c r="H1926">
        <v>1</v>
      </c>
      <c r="I1926">
        <v>0</v>
      </c>
      <c r="K1926">
        <v>0</v>
      </c>
      <c r="L1926" t="b">
        <v>0</v>
      </c>
      <c r="N1926" t="b">
        <v>0</v>
      </c>
      <c r="O1926" t="b">
        <v>0</v>
      </c>
      <c r="T1926" t="s">
        <v>845</v>
      </c>
    </row>
    <row r="1927" spans="1:20" hidden="1" x14ac:dyDescent="0.25">
      <c r="A1927">
        <v>201222</v>
      </c>
      <c r="B1927" t="s">
        <v>872</v>
      </c>
      <c r="C1927" t="s">
        <v>47</v>
      </c>
      <c r="D1927" t="s">
        <v>846</v>
      </c>
      <c r="E1927">
        <v>0</v>
      </c>
      <c r="G1927" t="e">
        <f>-Blu</f>
        <v>#NAME?</v>
      </c>
      <c r="H1927">
        <v>1</v>
      </c>
      <c r="I1927">
        <v>0</v>
      </c>
      <c r="K1927">
        <v>1</v>
      </c>
      <c r="L1927" t="b">
        <v>0</v>
      </c>
      <c r="N1927" t="b">
        <v>0</v>
      </c>
      <c r="O1927" t="b">
        <v>0</v>
      </c>
      <c r="T1927" t="s">
        <v>845</v>
      </c>
    </row>
    <row r="1928" spans="1:20" hidden="1" x14ac:dyDescent="0.25">
      <c r="A1928">
        <v>201223</v>
      </c>
      <c r="B1928" t="s">
        <v>872</v>
      </c>
      <c r="C1928" t="s">
        <v>47</v>
      </c>
      <c r="D1928" t="s">
        <v>847</v>
      </c>
      <c r="E1928">
        <v>0</v>
      </c>
      <c r="G1928" t="e">
        <f>-Bur</f>
        <v>#NAME?</v>
      </c>
      <c r="H1928">
        <v>1</v>
      </c>
      <c r="I1928">
        <v>0</v>
      </c>
      <c r="K1928">
        <v>2</v>
      </c>
      <c r="L1928" t="b">
        <v>0</v>
      </c>
      <c r="N1928" t="b">
        <v>0</v>
      </c>
      <c r="O1928" t="b">
        <v>0</v>
      </c>
      <c r="T1928" t="s">
        <v>845</v>
      </c>
    </row>
    <row r="1929" spans="1:20" hidden="1" x14ac:dyDescent="0.25">
      <c r="A1929">
        <v>201224</v>
      </c>
      <c r="B1929" t="s">
        <v>872</v>
      </c>
      <c r="C1929" t="s">
        <v>47</v>
      </c>
      <c r="D1929" t="s">
        <v>848</v>
      </c>
      <c r="E1929">
        <v>0</v>
      </c>
      <c r="G1929" t="e">
        <f>-Gre</f>
        <v>#NAME?</v>
      </c>
      <c r="H1929">
        <v>1</v>
      </c>
      <c r="I1929">
        <v>0</v>
      </c>
      <c r="K1929">
        <v>3</v>
      </c>
      <c r="L1929" t="b">
        <v>0</v>
      </c>
      <c r="N1929" t="b">
        <v>0</v>
      </c>
      <c r="O1929" t="b">
        <v>0</v>
      </c>
      <c r="T1929" t="s">
        <v>845</v>
      </c>
    </row>
    <row r="1930" spans="1:20" hidden="1" x14ac:dyDescent="0.25">
      <c r="A1930">
        <v>201225</v>
      </c>
      <c r="B1930" t="s">
        <v>873</v>
      </c>
      <c r="C1930" t="s">
        <v>47</v>
      </c>
      <c r="D1930" t="s">
        <v>259</v>
      </c>
      <c r="E1930">
        <v>0</v>
      </c>
      <c r="G1930" t="e">
        <f>-BLK</f>
        <v>#NAME?</v>
      </c>
      <c r="H1930">
        <v>1</v>
      </c>
      <c r="I1930">
        <v>0</v>
      </c>
      <c r="K1930">
        <v>0</v>
      </c>
      <c r="L1930" t="b">
        <v>0</v>
      </c>
      <c r="N1930" t="b">
        <v>0</v>
      </c>
      <c r="O1930" t="b">
        <v>0</v>
      </c>
      <c r="T1930" t="s">
        <v>845</v>
      </c>
    </row>
    <row r="1931" spans="1:20" hidden="1" x14ac:dyDescent="0.25">
      <c r="A1931">
        <v>201226</v>
      </c>
      <c r="B1931" t="s">
        <v>873</v>
      </c>
      <c r="C1931" t="s">
        <v>47</v>
      </c>
      <c r="D1931" t="s">
        <v>846</v>
      </c>
      <c r="E1931">
        <v>0</v>
      </c>
      <c r="G1931" t="e">
        <f>-Blu</f>
        <v>#NAME?</v>
      </c>
      <c r="H1931">
        <v>1</v>
      </c>
      <c r="I1931">
        <v>0</v>
      </c>
      <c r="K1931">
        <v>1</v>
      </c>
      <c r="L1931" t="b">
        <v>0</v>
      </c>
      <c r="N1931" t="b">
        <v>0</v>
      </c>
      <c r="O1931" t="b">
        <v>0</v>
      </c>
      <c r="T1931" t="s">
        <v>845</v>
      </c>
    </row>
    <row r="1932" spans="1:20" hidden="1" x14ac:dyDescent="0.25">
      <c r="A1932">
        <v>201227</v>
      </c>
      <c r="B1932" t="s">
        <v>873</v>
      </c>
      <c r="C1932" t="s">
        <v>47</v>
      </c>
      <c r="D1932" t="s">
        <v>847</v>
      </c>
      <c r="E1932">
        <v>0</v>
      </c>
      <c r="G1932" t="e">
        <f>-Bur</f>
        <v>#NAME?</v>
      </c>
      <c r="H1932">
        <v>1</v>
      </c>
      <c r="I1932">
        <v>0</v>
      </c>
      <c r="K1932">
        <v>2</v>
      </c>
      <c r="L1932" t="b">
        <v>0</v>
      </c>
      <c r="N1932" t="b">
        <v>0</v>
      </c>
      <c r="O1932" t="b">
        <v>0</v>
      </c>
      <c r="T1932" t="s">
        <v>845</v>
      </c>
    </row>
    <row r="1933" spans="1:20" hidden="1" x14ac:dyDescent="0.25">
      <c r="A1933">
        <v>201228</v>
      </c>
      <c r="B1933" t="s">
        <v>873</v>
      </c>
      <c r="C1933" t="s">
        <v>47</v>
      </c>
      <c r="D1933" t="s">
        <v>848</v>
      </c>
      <c r="E1933">
        <v>0</v>
      </c>
      <c r="G1933" t="e">
        <f>-Gre</f>
        <v>#NAME?</v>
      </c>
      <c r="H1933">
        <v>1</v>
      </c>
      <c r="I1933">
        <v>0</v>
      </c>
      <c r="K1933">
        <v>3</v>
      </c>
      <c r="L1933" t="b">
        <v>0</v>
      </c>
      <c r="N1933" t="b">
        <v>0</v>
      </c>
      <c r="O1933" t="b">
        <v>0</v>
      </c>
      <c r="T1933" t="s">
        <v>845</v>
      </c>
    </row>
    <row r="1934" spans="1:20" hidden="1" x14ac:dyDescent="0.25">
      <c r="A1934">
        <v>201229</v>
      </c>
      <c r="B1934">
        <v>3080</v>
      </c>
      <c r="C1934" t="s">
        <v>47</v>
      </c>
      <c r="D1934" t="s">
        <v>259</v>
      </c>
      <c r="E1934">
        <v>0</v>
      </c>
      <c r="G1934" t="e">
        <f>-BLK</f>
        <v>#NAME?</v>
      </c>
      <c r="H1934">
        <v>1</v>
      </c>
      <c r="I1934">
        <v>0</v>
      </c>
      <c r="K1934">
        <v>0</v>
      </c>
      <c r="L1934" t="b">
        <v>0</v>
      </c>
      <c r="N1934" t="b">
        <v>0</v>
      </c>
      <c r="O1934" t="b">
        <v>0</v>
      </c>
      <c r="T1934" t="s">
        <v>845</v>
      </c>
    </row>
    <row r="1935" spans="1:20" hidden="1" x14ac:dyDescent="0.25">
      <c r="A1935">
        <v>201230</v>
      </c>
      <c r="B1935">
        <v>3080</v>
      </c>
      <c r="C1935" t="s">
        <v>47</v>
      </c>
      <c r="D1935" t="s">
        <v>846</v>
      </c>
      <c r="E1935">
        <v>0</v>
      </c>
      <c r="G1935" t="e">
        <f>-Blu</f>
        <v>#NAME?</v>
      </c>
      <c r="H1935">
        <v>1</v>
      </c>
      <c r="I1935">
        <v>0</v>
      </c>
      <c r="K1935">
        <v>1</v>
      </c>
      <c r="L1935" t="b">
        <v>0</v>
      </c>
      <c r="N1935" t="b">
        <v>0</v>
      </c>
      <c r="O1935" t="b">
        <v>0</v>
      </c>
      <c r="T1935" t="s">
        <v>845</v>
      </c>
    </row>
    <row r="1936" spans="1:20" hidden="1" x14ac:dyDescent="0.25">
      <c r="A1936">
        <v>201231</v>
      </c>
      <c r="B1936">
        <v>3080</v>
      </c>
      <c r="C1936" t="s">
        <v>47</v>
      </c>
      <c r="D1936" t="s">
        <v>847</v>
      </c>
      <c r="E1936">
        <v>0</v>
      </c>
      <c r="G1936" t="e">
        <f>-Bur</f>
        <v>#NAME?</v>
      </c>
      <c r="H1936">
        <v>1</v>
      </c>
      <c r="I1936">
        <v>0</v>
      </c>
      <c r="K1936">
        <v>2</v>
      </c>
      <c r="L1936" t="b">
        <v>0</v>
      </c>
      <c r="N1936" t="b">
        <v>0</v>
      </c>
      <c r="O1936" t="b">
        <v>0</v>
      </c>
      <c r="T1936" t="s">
        <v>845</v>
      </c>
    </row>
    <row r="1937" spans="1:20" hidden="1" x14ac:dyDescent="0.25">
      <c r="A1937">
        <v>201232</v>
      </c>
      <c r="B1937">
        <v>3080</v>
      </c>
      <c r="C1937" t="s">
        <v>47</v>
      </c>
      <c r="D1937" t="s">
        <v>848</v>
      </c>
      <c r="E1937">
        <v>0</v>
      </c>
      <c r="G1937" t="e">
        <f>-Gre</f>
        <v>#NAME?</v>
      </c>
      <c r="H1937">
        <v>1</v>
      </c>
      <c r="I1937">
        <v>0</v>
      </c>
      <c r="K1937">
        <v>3</v>
      </c>
      <c r="L1937" t="b">
        <v>0</v>
      </c>
      <c r="N1937" t="b">
        <v>0</v>
      </c>
      <c r="O1937" t="b">
        <v>0</v>
      </c>
      <c r="T1937" t="s">
        <v>845</v>
      </c>
    </row>
    <row r="1938" spans="1:20" hidden="1" x14ac:dyDescent="0.25">
      <c r="A1938">
        <v>201241</v>
      </c>
      <c r="B1938">
        <v>4004</v>
      </c>
      <c r="C1938" t="s">
        <v>47</v>
      </c>
      <c r="D1938" t="s">
        <v>259</v>
      </c>
      <c r="E1938">
        <v>0</v>
      </c>
      <c r="G1938" t="e">
        <f>-BLK</f>
        <v>#NAME?</v>
      </c>
      <c r="H1938">
        <v>1</v>
      </c>
      <c r="I1938">
        <v>0</v>
      </c>
      <c r="K1938">
        <v>0</v>
      </c>
      <c r="L1938" t="b">
        <v>0</v>
      </c>
      <c r="N1938" t="b">
        <v>0</v>
      </c>
      <c r="O1938" t="b">
        <v>0</v>
      </c>
      <c r="T1938" t="s">
        <v>845</v>
      </c>
    </row>
    <row r="1939" spans="1:20" hidden="1" x14ac:dyDescent="0.25">
      <c r="A1939">
        <v>201242</v>
      </c>
      <c r="B1939">
        <v>4004</v>
      </c>
      <c r="C1939" t="s">
        <v>47</v>
      </c>
      <c r="D1939" t="s">
        <v>846</v>
      </c>
      <c r="E1939">
        <v>0</v>
      </c>
      <c r="G1939" t="e">
        <f>-Blu</f>
        <v>#NAME?</v>
      </c>
      <c r="H1939">
        <v>1</v>
      </c>
      <c r="I1939">
        <v>0</v>
      </c>
      <c r="K1939">
        <v>1</v>
      </c>
      <c r="L1939" t="b">
        <v>0</v>
      </c>
      <c r="N1939" t="b">
        <v>0</v>
      </c>
      <c r="O1939" t="b">
        <v>0</v>
      </c>
      <c r="T1939" t="s">
        <v>845</v>
      </c>
    </row>
    <row r="1940" spans="1:20" hidden="1" x14ac:dyDescent="0.25">
      <c r="A1940">
        <v>201243</v>
      </c>
      <c r="B1940">
        <v>4004</v>
      </c>
      <c r="C1940" t="s">
        <v>47</v>
      </c>
      <c r="D1940" t="s">
        <v>847</v>
      </c>
      <c r="E1940">
        <v>0</v>
      </c>
      <c r="G1940" t="e">
        <f>-Bur</f>
        <v>#NAME?</v>
      </c>
      <c r="H1940">
        <v>1</v>
      </c>
      <c r="I1940">
        <v>0</v>
      </c>
      <c r="K1940">
        <v>2</v>
      </c>
      <c r="L1940" t="b">
        <v>0</v>
      </c>
      <c r="N1940" t="b">
        <v>0</v>
      </c>
      <c r="O1940" t="b">
        <v>0</v>
      </c>
      <c r="T1940" t="s">
        <v>845</v>
      </c>
    </row>
    <row r="1941" spans="1:20" hidden="1" x14ac:dyDescent="0.25">
      <c r="A1941">
        <v>201244</v>
      </c>
      <c r="B1941">
        <v>4004</v>
      </c>
      <c r="C1941" t="s">
        <v>47</v>
      </c>
      <c r="D1941" t="s">
        <v>848</v>
      </c>
      <c r="E1941">
        <v>0</v>
      </c>
      <c r="G1941" t="e">
        <f>-Gre</f>
        <v>#NAME?</v>
      </c>
      <c r="H1941">
        <v>1</v>
      </c>
      <c r="I1941">
        <v>0</v>
      </c>
      <c r="K1941">
        <v>3</v>
      </c>
      <c r="L1941" t="b">
        <v>0</v>
      </c>
      <c r="N1941" t="b">
        <v>0</v>
      </c>
      <c r="O1941" t="b">
        <v>0</v>
      </c>
      <c r="T1941" t="s">
        <v>845</v>
      </c>
    </row>
    <row r="1942" spans="1:20" hidden="1" x14ac:dyDescent="0.25">
      <c r="A1942">
        <v>201266</v>
      </c>
      <c r="B1942">
        <v>4014</v>
      </c>
      <c r="C1942" t="s">
        <v>47</v>
      </c>
      <c r="D1942" t="s">
        <v>259</v>
      </c>
      <c r="E1942">
        <v>0</v>
      </c>
      <c r="G1942" t="e">
        <f>-BLK</f>
        <v>#NAME?</v>
      </c>
      <c r="H1942">
        <v>1</v>
      </c>
      <c r="I1942">
        <v>0</v>
      </c>
      <c r="K1942">
        <v>0</v>
      </c>
      <c r="L1942" t="b">
        <v>0</v>
      </c>
      <c r="N1942" t="b">
        <v>0</v>
      </c>
      <c r="O1942" t="b">
        <v>0</v>
      </c>
      <c r="T1942" t="s">
        <v>845</v>
      </c>
    </row>
    <row r="1943" spans="1:20" hidden="1" x14ac:dyDescent="0.25">
      <c r="A1943">
        <v>201267</v>
      </c>
      <c r="B1943">
        <v>4014</v>
      </c>
      <c r="C1943" t="s">
        <v>47</v>
      </c>
      <c r="D1943" t="s">
        <v>846</v>
      </c>
      <c r="E1943">
        <v>0</v>
      </c>
      <c r="G1943" t="e">
        <f>-Blu</f>
        <v>#NAME?</v>
      </c>
      <c r="H1943">
        <v>1</v>
      </c>
      <c r="I1943">
        <v>0</v>
      </c>
      <c r="K1943">
        <v>1</v>
      </c>
      <c r="L1943" t="b">
        <v>0</v>
      </c>
      <c r="N1943" t="b">
        <v>0</v>
      </c>
      <c r="O1943" t="b">
        <v>0</v>
      </c>
      <c r="T1943" t="s">
        <v>845</v>
      </c>
    </row>
    <row r="1944" spans="1:20" hidden="1" x14ac:dyDescent="0.25">
      <c r="A1944">
        <v>201268</v>
      </c>
      <c r="B1944">
        <v>4014</v>
      </c>
      <c r="C1944" t="s">
        <v>47</v>
      </c>
      <c r="D1944" t="s">
        <v>847</v>
      </c>
      <c r="E1944">
        <v>0</v>
      </c>
      <c r="G1944" t="e">
        <f>-Bur</f>
        <v>#NAME?</v>
      </c>
      <c r="H1944">
        <v>1</v>
      </c>
      <c r="I1944">
        <v>0</v>
      </c>
      <c r="K1944">
        <v>2</v>
      </c>
      <c r="L1944" t="b">
        <v>0</v>
      </c>
      <c r="N1944" t="b">
        <v>0</v>
      </c>
      <c r="O1944" t="b">
        <v>0</v>
      </c>
      <c r="T1944" t="s">
        <v>845</v>
      </c>
    </row>
    <row r="1945" spans="1:20" hidden="1" x14ac:dyDescent="0.25">
      <c r="A1945">
        <v>201269</v>
      </c>
      <c r="B1945">
        <v>4014</v>
      </c>
      <c r="C1945" t="s">
        <v>47</v>
      </c>
      <c r="D1945" t="s">
        <v>848</v>
      </c>
      <c r="E1945">
        <v>0</v>
      </c>
      <c r="G1945" t="e">
        <f>-Gre</f>
        <v>#NAME?</v>
      </c>
      <c r="H1945">
        <v>1</v>
      </c>
      <c r="I1945">
        <v>0</v>
      </c>
      <c r="K1945">
        <v>3</v>
      </c>
      <c r="L1945" t="b">
        <v>0</v>
      </c>
      <c r="N1945" t="b">
        <v>0</v>
      </c>
      <c r="O1945" t="b">
        <v>0</v>
      </c>
      <c r="T1945" t="s">
        <v>845</v>
      </c>
    </row>
    <row r="1946" spans="1:20" hidden="1" x14ac:dyDescent="0.25">
      <c r="A1946">
        <v>201322</v>
      </c>
      <c r="B1946" t="s">
        <v>874</v>
      </c>
      <c r="C1946" t="s">
        <v>47</v>
      </c>
      <c r="D1946" t="s">
        <v>259</v>
      </c>
      <c r="E1946">
        <v>0</v>
      </c>
      <c r="G1946" t="e">
        <f>-BLK</f>
        <v>#NAME?</v>
      </c>
      <c r="H1946">
        <v>1</v>
      </c>
      <c r="I1946">
        <v>0</v>
      </c>
      <c r="K1946">
        <v>0</v>
      </c>
      <c r="L1946" t="b">
        <v>0</v>
      </c>
      <c r="N1946" t="b">
        <v>0</v>
      </c>
      <c r="O1946" t="b">
        <v>0</v>
      </c>
      <c r="T1946" t="s">
        <v>845</v>
      </c>
    </row>
    <row r="1947" spans="1:20" hidden="1" x14ac:dyDescent="0.25">
      <c r="A1947">
        <v>201323</v>
      </c>
      <c r="B1947" t="s">
        <v>874</v>
      </c>
      <c r="C1947" t="s">
        <v>47</v>
      </c>
      <c r="D1947" t="s">
        <v>846</v>
      </c>
      <c r="E1947">
        <v>0</v>
      </c>
      <c r="G1947" t="e">
        <f>-Blu</f>
        <v>#NAME?</v>
      </c>
      <c r="H1947">
        <v>1</v>
      </c>
      <c r="I1947">
        <v>0</v>
      </c>
      <c r="K1947">
        <v>1</v>
      </c>
      <c r="L1947" t="b">
        <v>0</v>
      </c>
      <c r="N1947" t="b">
        <v>0</v>
      </c>
      <c r="O1947" t="b">
        <v>0</v>
      </c>
      <c r="T1947" t="s">
        <v>845</v>
      </c>
    </row>
    <row r="1948" spans="1:20" hidden="1" x14ac:dyDescent="0.25">
      <c r="A1948">
        <v>201324</v>
      </c>
      <c r="B1948" t="s">
        <v>874</v>
      </c>
      <c r="C1948" t="s">
        <v>47</v>
      </c>
      <c r="D1948" t="s">
        <v>847</v>
      </c>
      <c r="E1948">
        <v>0</v>
      </c>
      <c r="G1948" t="e">
        <f>-Bur</f>
        <v>#NAME?</v>
      </c>
      <c r="H1948">
        <v>1</v>
      </c>
      <c r="I1948">
        <v>0</v>
      </c>
      <c r="K1948">
        <v>2</v>
      </c>
      <c r="L1948" t="b">
        <v>0</v>
      </c>
      <c r="N1948" t="b">
        <v>0</v>
      </c>
      <c r="O1948" t="b">
        <v>0</v>
      </c>
      <c r="T1948" t="s">
        <v>845</v>
      </c>
    </row>
    <row r="1949" spans="1:20" hidden="1" x14ac:dyDescent="0.25">
      <c r="A1949">
        <v>201325</v>
      </c>
      <c r="B1949" t="s">
        <v>874</v>
      </c>
      <c r="C1949" t="s">
        <v>47</v>
      </c>
      <c r="D1949" t="s">
        <v>848</v>
      </c>
      <c r="E1949">
        <v>0</v>
      </c>
      <c r="G1949" t="e">
        <f>-Gre</f>
        <v>#NAME?</v>
      </c>
      <c r="H1949">
        <v>1</v>
      </c>
      <c r="I1949">
        <v>0</v>
      </c>
      <c r="K1949">
        <v>3</v>
      </c>
      <c r="L1949" t="b">
        <v>0</v>
      </c>
      <c r="N1949" t="b">
        <v>0</v>
      </c>
      <c r="O1949" t="b">
        <v>0</v>
      </c>
      <c r="T1949" t="s">
        <v>845</v>
      </c>
    </row>
    <row r="1950" spans="1:20" hidden="1" x14ac:dyDescent="0.25">
      <c r="A1950">
        <v>201326</v>
      </c>
      <c r="B1950" t="s">
        <v>875</v>
      </c>
      <c r="C1950" t="s">
        <v>47</v>
      </c>
      <c r="D1950" t="s">
        <v>259</v>
      </c>
      <c r="E1950">
        <v>0</v>
      </c>
      <c r="G1950" t="e">
        <f>-BLK</f>
        <v>#NAME?</v>
      </c>
      <c r="H1950">
        <v>1</v>
      </c>
      <c r="I1950">
        <v>0</v>
      </c>
      <c r="K1950">
        <v>0</v>
      </c>
      <c r="L1950" t="b">
        <v>0</v>
      </c>
      <c r="N1950" t="b">
        <v>0</v>
      </c>
      <c r="O1950" t="b">
        <v>0</v>
      </c>
      <c r="T1950" t="s">
        <v>845</v>
      </c>
    </row>
    <row r="1951" spans="1:20" hidden="1" x14ac:dyDescent="0.25">
      <c r="A1951">
        <v>201327</v>
      </c>
      <c r="B1951" t="s">
        <v>875</v>
      </c>
      <c r="C1951" t="s">
        <v>47</v>
      </c>
      <c r="D1951" t="s">
        <v>846</v>
      </c>
      <c r="E1951">
        <v>0</v>
      </c>
      <c r="G1951" t="e">
        <f>-Blu</f>
        <v>#NAME?</v>
      </c>
      <c r="H1951">
        <v>1</v>
      </c>
      <c r="I1951">
        <v>0</v>
      </c>
      <c r="K1951">
        <v>1</v>
      </c>
      <c r="L1951" t="b">
        <v>0</v>
      </c>
      <c r="N1951" t="b">
        <v>0</v>
      </c>
      <c r="O1951" t="b">
        <v>0</v>
      </c>
      <c r="T1951" t="s">
        <v>845</v>
      </c>
    </row>
    <row r="1952" spans="1:20" hidden="1" x14ac:dyDescent="0.25">
      <c r="A1952">
        <v>201328</v>
      </c>
      <c r="B1952" t="s">
        <v>875</v>
      </c>
      <c r="C1952" t="s">
        <v>47</v>
      </c>
      <c r="D1952" t="s">
        <v>847</v>
      </c>
      <c r="E1952">
        <v>0</v>
      </c>
      <c r="G1952" t="e">
        <f>-Bur</f>
        <v>#NAME?</v>
      </c>
      <c r="H1952">
        <v>1</v>
      </c>
      <c r="I1952">
        <v>0</v>
      </c>
      <c r="K1952">
        <v>2</v>
      </c>
      <c r="L1952" t="b">
        <v>0</v>
      </c>
      <c r="N1952" t="b">
        <v>0</v>
      </c>
      <c r="O1952" t="b">
        <v>0</v>
      </c>
      <c r="T1952" t="s">
        <v>845</v>
      </c>
    </row>
    <row r="1953" spans="1:20" hidden="1" x14ac:dyDescent="0.25">
      <c r="A1953">
        <v>201329</v>
      </c>
      <c r="B1953" t="s">
        <v>875</v>
      </c>
      <c r="C1953" t="s">
        <v>47</v>
      </c>
      <c r="D1953" t="s">
        <v>848</v>
      </c>
      <c r="E1953">
        <v>0</v>
      </c>
      <c r="G1953" t="e">
        <f>-Gre</f>
        <v>#NAME?</v>
      </c>
      <c r="H1953">
        <v>1</v>
      </c>
      <c r="I1953">
        <v>0</v>
      </c>
      <c r="K1953">
        <v>3</v>
      </c>
      <c r="L1953" t="b">
        <v>0</v>
      </c>
      <c r="N1953" t="b">
        <v>0</v>
      </c>
      <c r="O1953" t="b">
        <v>0</v>
      </c>
      <c r="T1953" t="s">
        <v>845</v>
      </c>
    </row>
    <row r="1954" spans="1:20" hidden="1" x14ac:dyDescent="0.25">
      <c r="A1954">
        <v>201345</v>
      </c>
      <c r="B1954" t="s">
        <v>876</v>
      </c>
      <c r="C1954" t="s">
        <v>47</v>
      </c>
      <c r="D1954" t="s">
        <v>259</v>
      </c>
      <c r="E1954">
        <v>0</v>
      </c>
      <c r="G1954" t="e">
        <f>-BLK</f>
        <v>#NAME?</v>
      </c>
      <c r="H1954">
        <v>1</v>
      </c>
      <c r="I1954">
        <v>0</v>
      </c>
      <c r="K1954">
        <v>0</v>
      </c>
      <c r="L1954" t="b">
        <v>0</v>
      </c>
      <c r="N1954" t="b">
        <v>0</v>
      </c>
      <c r="O1954" t="b">
        <v>0</v>
      </c>
      <c r="T1954" t="s">
        <v>845</v>
      </c>
    </row>
    <row r="1955" spans="1:20" hidden="1" x14ac:dyDescent="0.25">
      <c r="A1955">
        <v>201346</v>
      </c>
      <c r="B1955" t="s">
        <v>876</v>
      </c>
      <c r="C1955" t="s">
        <v>47</v>
      </c>
      <c r="D1955" t="s">
        <v>846</v>
      </c>
      <c r="E1955">
        <v>0</v>
      </c>
      <c r="G1955" t="e">
        <f>-Blu</f>
        <v>#NAME?</v>
      </c>
      <c r="H1955">
        <v>1</v>
      </c>
      <c r="I1955">
        <v>0</v>
      </c>
      <c r="K1955">
        <v>1</v>
      </c>
      <c r="L1955" t="b">
        <v>0</v>
      </c>
      <c r="N1955" t="b">
        <v>0</v>
      </c>
      <c r="O1955" t="b">
        <v>0</v>
      </c>
      <c r="T1955" t="s">
        <v>845</v>
      </c>
    </row>
    <row r="1956" spans="1:20" hidden="1" x14ac:dyDescent="0.25">
      <c r="A1956">
        <v>201347</v>
      </c>
      <c r="B1956" t="s">
        <v>876</v>
      </c>
      <c r="C1956" t="s">
        <v>47</v>
      </c>
      <c r="D1956" t="s">
        <v>847</v>
      </c>
      <c r="E1956">
        <v>0</v>
      </c>
      <c r="G1956" t="e">
        <f>-Bur</f>
        <v>#NAME?</v>
      </c>
      <c r="H1956">
        <v>1</v>
      </c>
      <c r="I1956">
        <v>0</v>
      </c>
      <c r="K1956">
        <v>2</v>
      </c>
      <c r="L1956" t="b">
        <v>0</v>
      </c>
      <c r="N1956" t="b">
        <v>0</v>
      </c>
      <c r="O1956" t="b">
        <v>0</v>
      </c>
      <c r="T1956" t="s">
        <v>845</v>
      </c>
    </row>
    <row r="1957" spans="1:20" hidden="1" x14ac:dyDescent="0.25">
      <c r="A1957">
        <v>201348</v>
      </c>
      <c r="B1957" t="s">
        <v>876</v>
      </c>
      <c r="C1957" t="s">
        <v>47</v>
      </c>
      <c r="D1957" t="s">
        <v>848</v>
      </c>
      <c r="E1957">
        <v>0</v>
      </c>
      <c r="G1957" t="e">
        <f>-Gre</f>
        <v>#NAME?</v>
      </c>
      <c r="H1957">
        <v>1</v>
      </c>
      <c r="I1957">
        <v>0</v>
      </c>
      <c r="K1957">
        <v>3</v>
      </c>
      <c r="L1957" t="b">
        <v>0</v>
      </c>
      <c r="N1957" t="b">
        <v>0</v>
      </c>
      <c r="O1957" t="b">
        <v>0</v>
      </c>
      <c r="T1957" t="s">
        <v>845</v>
      </c>
    </row>
    <row r="1958" spans="1:20" hidden="1" x14ac:dyDescent="0.25">
      <c r="A1958">
        <v>201362</v>
      </c>
      <c r="B1958" t="s">
        <v>877</v>
      </c>
      <c r="C1958" t="s">
        <v>47</v>
      </c>
      <c r="D1958" t="s">
        <v>81</v>
      </c>
      <c r="E1958">
        <v>0</v>
      </c>
      <c r="H1958">
        <v>0</v>
      </c>
      <c r="I1958">
        <v>0</v>
      </c>
      <c r="K1958">
        <v>0</v>
      </c>
      <c r="L1958" t="b">
        <v>0</v>
      </c>
      <c r="N1958" t="b">
        <v>0</v>
      </c>
      <c r="O1958" t="b">
        <v>0</v>
      </c>
      <c r="Q1958" t="s">
        <v>82</v>
      </c>
      <c r="T1958" t="s">
        <v>50</v>
      </c>
    </row>
    <row r="1959" spans="1:20" hidden="1" x14ac:dyDescent="0.25">
      <c r="A1959">
        <v>201363</v>
      </c>
      <c r="B1959" t="s">
        <v>877</v>
      </c>
      <c r="C1959" t="s">
        <v>47</v>
      </c>
      <c r="D1959" t="s">
        <v>51</v>
      </c>
      <c r="E1959">
        <v>0</v>
      </c>
      <c r="H1959">
        <v>0</v>
      </c>
      <c r="I1959">
        <v>0</v>
      </c>
      <c r="K1959">
        <v>1</v>
      </c>
      <c r="L1959" t="b">
        <v>0</v>
      </c>
      <c r="N1959" t="b">
        <v>0</v>
      </c>
      <c r="O1959" t="b">
        <v>0</v>
      </c>
      <c r="Q1959" t="s">
        <v>52</v>
      </c>
      <c r="T1959" t="s">
        <v>50</v>
      </c>
    </row>
    <row r="1960" spans="1:20" hidden="1" x14ac:dyDescent="0.25">
      <c r="A1960">
        <v>201364</v>
      </c>
      <c r="B1960" t="s">
        <v>877</v>
      </c>
      <c r="C1960" t="s">
        <v>47</v>
      </c>
      <c r="D1960" t="s">
        <v>48</v>
      </c>
      <c r="E1960">
        <v>0</v>
      </c>
      <c r="H1960">
        <v>0</v>
      </c>
      <c r="I1960">
        <v>0</v>
      </c>
      <c r="K1960">
        <v>2</v>
      </c>
      <c r="L1960" t="b">
        <v>0</v>
      </c>
      <c r="N1960" t="b">
        <v>0</v>
      </c>
      <c r="O1960" t="b">
        <v>0</v>
      </c>
      <c r="Q1960" t="s">
        <v>49</v>
      </c>
      <c r="T1960" t="s">
        <v>50</v>
      </c>
    </row>
    <row r="1961" spans="1:20" hidden="1" x14ac:dyDescent="0.25">
      <c r="A1961">
        <v>201365</v>
      </c>
      <c r="B1961" t="s">
        <v>877</v>
      </c>
      <c r="C1961" t="s">
        <v>47</v>
      </c>
      <c r="D1961" t="s">
        <v>83</v>
      </c>
      <c r="E1961">
        <v>0</v>
      </c>
      <c r="H1961">
        <v>0</v>
      </c>
      <c r="I1961">
        <v>0</v>
      </c>
      <c r="K1961">
        <v>3</v>
      </c>
      <c r="L1961" t="b">
        <v>0</v>
      </c>
      <c r="N1961" t="b">
        <v>0</v>
      </c>
      <c r="O1961" t="b">
        <v>0</v>
      </c>
      <c r="Q1961" t="s">
        <v>84</v>
      </c>
      <c r="T1961" t="s">
        <v>50</v>
      </c>
    </row>
    <row r="1962" spans="1:20" hidden="1" x14ac:dyDescent="0.25">
      <c r="A1962">
        <v>201366</v>
      </c>
      <c r="B1962" t="s">
        <v>877</v>
      </c>
      <c r="C1962" t="s">
        <v>85</v>
      </c>
      <c r="D1962" t="s">
        <v>86</v>
      </c>
      <c r="E1962">
        <v>0</v>
      </c>
      <c r="H1962">
        <v>0</v>
      </c>
      <c r="I1962">
        <v>0</v>
      </c>
      <c r="K1962">
        <v>1</v>
      </c>
      <c r="L1962" t="b">
        <v>0</v>
      </c>
      <c r="N1962" t="b">
        <v>0</v>
      </c>
      <c r="O1962" t="b">
        <v>0</v>
      </c>
      <c r="Q1962" t="s">
        <v>133</v>
      </c>
      <c r="T1962" t="s">
        <v>50</v>
      </c>
    </row>
    <row r="1963" spans="1:20" hidden="1" x14ac:dyDescent="0.25">
      <c r="A1963">
        <v>201367</v>
      </c>
      <c r="B1963" t="s">
        <v>877</v>
      </c>
      <c r="C1963" t="s">
        <v>85</v>
      </c>
      <c r="D1963" t="s">
        <v>88</v>
      </c>
      <c r="E1963">
        <v>0</v>
      </c>
      <c r="F1963" t="s">
        <v>23</v>
      </c>
      <c r="H1963">
        <v>0</v>
      </c>
      <c r="I1963">
        <v>0</v>
      </c>
      <c r="K1963">
        <v>2</v>
      </c>
      <c r="L1963" t="b">
        <v>0</v>
      </c>
      <c r="N1963" t="b">
        <v>0</v>
      </c>
      <c r="O1963" t="b">
        <v>0</v>
      </c>
      <c r="Q1963" t="s">
        <v>134</v>
      </c>
      <c r="T1963" t="s">
        <v>50</v>
      </c>
    </row>
    <row r="1964" spans="1:20" hidden="1" x14ac:dyDescent="0.25">
      <c r="A1964">
        <v>201368</v>
      </c>
      <c r="B1964" t="s">
        <v>877</v>
      </c>
      <c r="C1964" t="s">
        <v>85</v>
      </c>
      <c r="D1964" t="s">
        <v>90</v>
      </c>
      <c r="E1964">
        <v>0</v>
      </c>
      <c r="F1964" t="s">
        <v>23</v>
      </c>
      <c r="H1964">
        <v>0</v>
      </c>
      <c r="I1964">
        <v>0</v>
      </c>
      <c r="K1964">
        <v>3</v>
      </c>
      <c r="L1964" t="b">
        <v>0</v>
      </c>
      <c r="N1964" t="b">
        <v>0</v>
      </c>
      <c r="O1964" t="b">
        <v>0</v>
      </c>
      <c r="Q1964" t="s">
        <v>135</v>
      </c>
      <c r="T1964" t="s">
        <v>50</v>
      </c>
    </row>
    <row r="1965" spans="1:20" hidden="1" x14ac:dyDescent="0.25">
      <c r="A1965">
        <v>201369</v>
      </c>
      <c r="B1965" t="s">
        <v>877</v>
      </c>
      <c r="C1965" t="s">
        <v>78</v>
      </c>
      <c r="D1965" t="s">
        <v>234</v>
      </c>
      <c r="E1965">
        <v>0</v>
      </c>
      <c r="H1965">
        <v>0</v>
      </c>
      <c r="I1965">
        <v>0</v>
      </c>
      <c r="K1965">
        <v>0</v>
      </c>
      <c r="L1965" t="b">
        <v>0</v>
      </c>
      <c r="N1965" t="b">
        <v>0</v>
      </c>
      <c r="O1965" t="b">
        <v>0</v>
      </c>
      <c r="T1965" t="s">
        <v>50</v>
      </c>
    </row>
    <row r="1966" spans="1:20" hidden="1" x14ac:dyDescent="0.25">
      <c r="A1966">
        <v>201370</v>
      </c>
      <c r="B1966" t="s">
        <v>877</v>
      </c>
      <c r="C1966" t="s">
        <v>78</v>
      </c>
      <c r="D1966" t="s">
        <v>235</v>
      </c>
      <c r="E1966">
        <v>0</v>
      </c>
      <c r="H1966">
        <v>0</v>
      </c>
      <c r="I1966">
        <v>0</v>
      </c>
      <c r="K1966">
        <v>1</v>
      </c>
      <c r="L1966" t="b">
        <v>0</v>
      </c>
      <c r="N1966" t="b">
        <v>0</v>
      </c>
      <c r="O1966" t="b">
        <v>0</v>
      </c>
      <c r="T1966" t="s">
        <v>50</v>
      </c>
    </row>
    <row r="1967" spans="1:20" hidden="1" x14ac:dyDescent="0.25">
      <c r="A1967">
        <v>209734</v>
      </c>
      <c r="B1967" t="s">
        <v>877</v>
      </c>
      <c r="C1967" t="s">
        <v>131</v>
      </c>
      <c r="D1967" t="s">
        <v>237</v>
      </c>
      <c r="E1967">
        <v>75</v>
      </c>
      <c r="F1967" t="s">
        <v>23</v>
      </c>
      <c r="H1967">
        <v>0</v>
      </c>
      <c r="I1967">
        <v>0</v>
      </c>
      <c r="K1967">
        <v>1</v>
      </c>
      <c r="L1967" t="b">
        <v>0</v>
      </c>
      <c r="N1967" t="b">
        <v>0</v>
      </c>
      <c r="O1967" t="b">
        <v>0</v>
      </c>
      <c r="T1967" t="s">
        <v>50</v>
      </c>
    </row>
    <row r="1968" spans="1:20" hidden="1" x14ac:dyDescent="0.25">
      <c r="A1968">
        <v>212142</v>
      </c>
      <c r="B1968" t="s">
        <v>877</v>
      </c>
      <c r="C1968" t="s">
        <v>53</v>
      </c>
      <c r="D1968" t="s">
        <v>56</v>
      </c>
      <c r="E1968">
        <v>0</v>
      </c>
      <c r="H1968">
        <v>0</v>
      </c>
      <c r="I1968">
        <v>0</v>
      </c>
      <c r="K1968">
        <v>0</v>
      </c>
      <c r="L1968" t="b">
        <v>0</v>
      </c>
      <c r="N1968" t="b">
        <v>0</v>
      </c>
      <c r="O1968" t="b">
        <v>0</v>
      </c>
      <c r="T1968" t="s">
        <v>50</v>
      </c>
    </row>
    <row r="1969" spans="1:20" hidden="1" x14ac:dyDescent="0.25">
      <c r="A1969">
        <v>212143</v>
      </c>
      <c r="B1969" t="s">
        <v>877</v>
      </c>
      <c r="C1969" t="s">
        <v>53</v>
      </c>
      <c r="D1969" t="s">
        <v>54</v>
      </c>
      <c r="E1969">
        <v>97</v>
      </c>
      <c r="F1969" t="s">
        <v>23</v>
      </c>
      <c r="H1969">
        <v>0</v>
      </c>
      <c r="I1969">
        <v>0</v>
      </c>
      <c r="K1969">
        <v>1</v>
      </c>
      <c r="L1969" t="b">
        <v>0</v>
      </c>
      <c r="N1969" t="b">
        <v>0</v>
      </c>
      <c r="O1969" t="b">
        <v>0</v>
      </c>
      <c r="T1969" t="s">
        <v>50</v>
      </c>
    </row>
    <row r="1970" spans="1:20" hidden="1" x14ac:dyDescent="0.25">
      <c r="A1970">
        <v>231638</v>
      </c>
      <c r="B1970" t="s">
        <v>877</v>
      </c>
      <c r="C1970" t="s">
        <v>85</v>
      </c>
      <c r="D1970" t="s">
        <v>243</v>
      </c>
      <c r="E1970">
        <v>30</v>
      </c>
      <c r="F1970" t="s">
        <v>23</v>
      </c>
      <c r="H1970">
        <v>0</v>
      </c>
      <c r="I1970">
        <v>0</v>
      </c>
      <c r="K1970">
        <v>4</v>
      </c>
      <c r="L1970" t="b">
        <v>0</v>
      </c>
      <c r="N1970" t="b">
        <v>0</v>
      </c>
      <c r="O1970" t="b">
        <v>0</v>
      </c>
      <c r="P1970" t="s">
        <v>151</v>
      </c>
      <c r="Q1970" t="s">
        <v>151</v>
      </c>
      <c r="T1970" t="s">
        <v>50</v>
      </c>
    </row>
    <row r="1971" spans="1:20" hidden="1" x14ac:dyDescent="0.25">
      <c r="A1971">
        <v>231639</v>
      </c>
      <c r="B1971" t="s">
        <v>877</v>
      </c>
      <c r="C1971" t="s">
        <v>53</v>
      </c>
      <c r="D1971" t="s">
        <v>152</v>
      </c>
      <c r="E1971">
        <v>150</v>
      </c>
      <c r="F1971" t="s">
        <v>23</v>
      </c>
      <c r="H1971">
        <v>0</v>
      </c>
      <c r="I1971">
        <v>0</v>
      </c>
      <c r="K1971">
        <v>2</v>
      </c>
      <c r="L1971" t="b">
        <v>0</v>
      </c>
      <c r="N1971" t="b">
        <v>0</v>
      </c>
      <c r="O1971" t="b">
        <v>0</v>
      </c>
      <c r="T1971" t="s">
        <v>50</v>
      </c>
    </row>
    <row r="1972" spans="1:20" hidden="1" x14ac:dyDescent="0.25">
      <c r="A1972">
        <v>231640</v>
      </c>
      <c r="B1972" t="s">
        <v>877</v>
      </c>
      <c r="C1972" t="s">
        <v>53</v>
      </c>
      <c r="D1972" t="s">
        <v>241</v>
      </c>
      <c r="E1972">
        <v>290</v>
      </c>
      <c r="F1972" t="s">
        <v>23</v>
      </c>
      <c r="H1972">
        <v>0</v>
      </c>
      <c r="I1972">
        <v>0</v>
      </c>
      <c r="K1972">
        <v>3</v>
      </c>
      <c r="L1972" t="b">
        <v>0</v>
      </c>
      <c r="N1972" t="b">
        <v>0</v>
      </c>
      <c r="O1972" t="b">
        <v>0</v>
      </c>
      <c r="T1972" t="s">
        <v>50</v>
      </c>
    </row>
    <row r="1973" spans="1:20" hidden="1" x14ac:dyDescent="0.25">
      <c r="A1973">
        <v>231641</v>
      </c>
      <c r="B1973" t="s">
        <v>877</v>
      </c>
      <c r="C1973" t="s">
        <v>53</v>
      </c>
      <c r="D1973" t="s">
        <v>242</v>
      </c>
      <c r="E1973">
        <v>360</v>
      </c>
      <c r="F1973" t="s">
        <v>23</v>
      </c>
      <c r="H1973">
        <v>0</v>
      </c>
      <c r="I1973">
        <v>0</v>
      </c>
      <c r="K1973">
        <v>4</v>
      </c>
      <c r="L1973" t="b">
        <v>0</v>
      </c>
      <c r="N1973" t="b">
        <v>0</v>
      </c>
      <c r="O1973" t="b">
        <v>0</v>
      </c>
      <c r="T1973" t="s">
        <v>50</v>
      </c>
    </row>
    <row r="1974" spans="1:20" hidden="1" x14ac:dyDescent="0.25">
      <c r="A1974">
        <v>231642</v>
      </c>
      <c r="B1974" t="s">
        <v>877</v>
      </c>
      <c r="C1974" t="s">
        <v>136</v>
      </c>
      <c r="D1974" t="s">
        <v>239</v>
      </c>
      <c r="E1974">
        <v>0</v>
      </c>
      <c r="H1974">
        <v>0</v>
      </c>
      <c r="I1974">
        <v>0</v>
      </c>
      <c r="K1974">
        <v>0</v>
      </c>
      <c r="L1974" t="b">
        <v>0</v>
      </c>
      <c r="N1974" t="b">
        <v>0</v>
      </c>
      <c r="O1974" t="b">
        <v>0</v>
      </c>
      <c r="T1974" t="s">
        <v>50</v>
      </c>
    </row>
    <row r="1975" spans="1:20" hidden="1" x14ac:dyDescent="0.25">
      <c r="A1975">
        <v>231643</v>
      </c>
      <c r="B1975" t="s">
        <v>877</v>
      </c>
      <c r="C1975" t="s">
        <v>136</v>
      </c>
      <c r="D1975" t="s">
        <v>240</v>
      </c>
      <c r="E1975">
        <v>0</v>
      </c>
      <c r="H1975">
        <v>0</v>
      </c>
      <c r="I1975">
        <v>0</v>
      </c>
      <c r="K1975">
        <v>1</v>
      </c>
      <c r="L1975" t="b">
        <v>0</v>
      </c>
      <c r="N1975" t="b">
        <v>0</v>
      </c>
      <c r="O1975" t="b">
        <v>0</v>
      </c>
      <c r="T1975" t="s">
        <v>50</v>
      </c>
    </row>
    <row r="1976" spans="1:20" hidden="1" x14ac:dyDescent="0.25">
      <c r="A1976">
        <v>201374</v>
      </c>
      <c r="B1976" t="s">
        <v>878</v>
      </c>
      <c r="C1976" t="s">
        <v>47</v>
      </c>
      <c r="D1976" t="s">
        <v>259</v>
      </c>
      <c r="E1976">
        <v>0</v>
      </c>
      <c r="G1976" t="e">
        <f>-BLK</f>
        <v>#NAME?</v>
      </c>
      <c r="H1976">
        <v>1</v>
      </c>
      <c r="I1976">
        <v>0</v>
      </c>
      <c r="K1976">
        <v>0</v>
      </c>
      <c r="L1976" t="b">
        <v>0</v>
      </c>
      <c r="N1976" t="b">
        <v>0</v>
      </c>
      <c r="O1976" t="b">
        <v>0</v>
      </c>
      <c r="T1976" t="s">
        <v>845</v>
      </c>
    </row>
    <row r="1977" spans="1:20" hidden="1" x14ac:dyDescent="0.25">
      <c r="A1977">
        <v>201375</v>
      </c>
      <c r="B1977" t="s">
        <v>878</v>
      </c>
      <c r="C1977" t="s">
        <v>47</v>
      </c>
      <c r="D1977" t="s">
        <v>846</v>
      </c>
      <c r="E1977">
        <v>0</v>
      </c>
      <c r="G1977" t="e">
        <f>-Blu</f>
        <v>#NAME?</v>
      </c>
      <c r="H1977">
        <v>1</v>
      </c>
      <c r="I1977">
        <v>0</v>
      </c>
      <c r="K1977">
        <v>1</v>
      </c>
      <c r="L1977" t="b">
        <v>0</v>
      </c>
      <c r="N1977" t="b">
        <v>0</v>
      </c>
      <c r="O1977" t="b">
        <v>0</v>
      </c>
      <c r="T1977" t="s">
        <v>845</v>
      </c>
    </row>
    <row r="1978" spans="1:20" hidden="1" x14ac:dyDescent="0.25">
      <c r="A1978">
        <v>201376</v>
      </c>
      <c r="B1978" t="s">
        <v>878</v>
      </c>
      <c r="C1978" t="s">
        <v>47</v>
      </c>
      <c r="D1978" t="s">
        <v>847</v>
      </c>
      <c r="E1978">
        <v>0</v>
      </c>
      <c r="G1978" t="e">
        <f>-Bur</f>
        <v>#NAME?</v>
      </c>
      <c r="H1978">
        <v>1</v>
      </c>
      <c r="I1978">
        <v>0</v>
      </c>
      <c r="K1978">
        <v>2</v>
      </c>
      <c r="L1978" t="b">
        <v>0</v>
      </c>
      <c r="N1978" t="b">
        <v>0</v>
      </c>
      <c r="O1978" t="b">
        <v>0</v>
      </c>
      <c r="T1978" t="s">
        <v>845</v>
      </c>
    </row>
    <row r="1979" spans="1:20" hidden="1" x14ac:dyDescent="0.25">
      <c r="A1979">
        <v>201377</v>
      </c>
      <c r="B1979" t="s">
        <v>878</v>
      </c>
      <c r="C1979" t="s">
        <v>47</v>
      </c>
      <c r="D1979" t="s">
        <v>848</v>
      </c>
      <c r="E1979">
        <v>0</v>
      </c>
      <c r="G1979" t="e">
        <f>-Gre</f>
        <v>#NAME?</v>
      </c>
      <c r="H1979">
        <v>1</v>
      </c>
      <c r="I1979">
        <v>0</v>
      </c>
      <c r="K1979">
        <v>3</v>
      </c>
      <c r="L1979" t="b">
        <v>0</v>
      </c>
      <c r="N1979" t="b">
        <v>0</v>
      </c>
      <c r="O1979" t="b">
        <v>0</v>
      </c>
      <c r="T1979" t="s">
        <v>845</v>
      </c>
    </row>
    <row r="1980" spans="1:20" hidden="1" x14ac:dyDescent="0.25">
      <c r="A1980">
        <v>201404</v>
      </c>
      <c r="B1980" t="s">
        <v>879</v>
      </c>
      <c r="C1980" t="s">
        <v>47</v>
      </c>
      <c r="D1980" t="s">
        <v>259</v>
      </c>
      <c r="E1980">
        <v>0</v>
      </c>
      <c r="G1980" t="e">
        <f>-BLK</f>
        <v>#NAME?</v>
      </c>
      <c r="H1980">
        <v>1</v>
      </c>
      <c r="I1980">
        <v>0</v>
      </c>
      <c r="K1980">
        <v>0</v>
      </c>
      <c r="L1980" t="b">
        <v>0</v>
      </c>
      <c r="N1980" t="b">
        <v>0</v>
      </c>
      <c r="O1980" t="b">
        <v>0</v>
      </c>
      <c r="T1980" t="s">
        <v>845</v>
      </c>
    </row>
    <row r="1981" spans="1:20" hidden="1" x14ac:dyDescent="0.25">
      <c r="A1981">
        <v>201405</v>
      </c>
      <c r="B1981" t="s">
        <v>879</v>
      </c>
      <c r="C1981" t="s">
        <v>47</v>
      </c>
      <c r="D1981" t="s">
        <v>846</v>
      </c>
      <c r="E1981">
        <v>0</v>
      </c>
      <c r="G1981" t="e">
        <f>-Blu</f>
        <v>#NAME?</v>
      </c>
      <c r="H1981">
        <v>1</v>
      </c>
      <c r="I1981">
        <v>0</v>
      </c>
      <c r="K1981">
        <v>1</v>
      </c>
      <c r="L1981" t="b">
        <v>0</v>
      </c>
      <c r="N1981" t="b">
        <v>0</v>
      </c>
      <c r="O1981" t="b">
        <v>0</v>
      </c>
      <c r="T1981" t="s">
        <v>845</v>
      </c>
    </row>
    <row r="1982" spans="1:20" hidden="1" x14ac:dyDescent="0.25">
      <c r="A1982">
        <v>201406</v>
      </c>
      <c r="B1982" t="s">
        <v>879</v>
      </c>
      <c r="C1982" t="s">
        <v>47</v>
      </c>
      <c r="D1982" t="s">
        <v>847</v>
      </c>
      <c r="E1982">
        <v>0</v>
      </c>
      <c r="G1982" t="e">
        <f>-Bur</f>
        <v>#NAME?</v>
      </c>
      <c r="H1982">
        <v>1</v>
      </c>
      <c r="I1982">
        <v>0</v>
      </c>
      <c r="K1982">
        <v>2</v>
      </c>
      <c r="L1982" t="b">
        <v>0</v>
      </c>
      <c r="N1982" t="b">
        <v>0</v>
      </c>
      <c r="O1982" t="b">
        <v>0</v>
      </c>
      <c r="T1982" t="s">
        <v>845</v>
      </c>
    </row>
    <row r="1983" spans="1:20" hidden="1" x14ac:dyDescent="0.25">
      <c r="A1983">
        <v>201407</v>
      </c>
      <c r="B1983" t="s">
        <v>879</v>
      </c>
      <c r="C1983" t="s">
        <v>47</v>
      </c>
      <c r="D1983" t="s">
        <v>848</v>
      </c>
      <c r="E1983">
        <v>0</v>
      </c>
      <c r="G1983" t="e">
        <f>-Gre</f>
        <v>#NAME?</v>
      </c>
      <c r="H1983">
        <v>1</v>
      </c>
      <c r="I1983">
        <v>0</v>
      </c>
      <c r="K1983">
        <v>3</v>
      </c>
      <c r="L1983" t="b">
        <v>0</v>
      </c>
      <c r="N1983" t="b">
        <v>0</v>
      </c>
      <c r="O1983" t="b">
        <v>0</v>
      </c>
      <c r="T1983" t="s">
        <v>845</v>
      </c>
    </row>
    <row r="1984" spans="1:20" hidden="1" x14ac:dyDescent="0.25">
      <c r="A1984">
        <v>201442</v>
      </c>
      <c r="B1984" t="s">
        <v>880</v>
      </c>
      <c r="C1984" t="s">
        <v>47</v>
      </c>
      <c r="D1984" t="s">
        <v>259</v>
      </c>
      <c r="E1984">
        <v>0</v>
      </c>
      <c r="G1984" t="e">
        <f>-BLK</f>
        <v>#NAME?</v>
      </c>
      <c r="H1984">
        <v>1</v>
      </c>
      <c r="I1984">
        <v>0</v>
      </c>
      <c r="K1984">
        <v>0</v>
      </c>
      <c r="L1984" t="b">
        <v>0</v>
      </c>
      <c r="N1984" t="b">
        <v>0</v>
      </c>
      <c r="O1984" t="b">
        <v>0</v>
      </c>
      <c r="T1984" t="s">
        <v>845</v>
      </c>
    </row>
    <row r="1985" spans="1:20" hidden="1" x14ac:dyDescent="0.25">
      <c r="A1985">
        <v>201443</v>
      </c>
      <c r="B1985" t="s">
        <v>880</v>
      </c>
      <c r="C1985" t="s">
        <v>47</v>
      </c>
      <c r="D1985" t="s">
        <v>846</v>
      </c>
      <c r="E1985">
        <v>0</v>
      </c>
      <c r="G1985" t="e">
        <f>-Blu</f>
        <v>#NAME?</v>
      </c>
      <c r="H1985">
        <v>1</v>
      </c>
      <c r="I1985">
        <v>0</v>
      </c>
      <c r="K1985">
        <v>1</v>
      </c>
      <c r="L1985" t="b">
        <v>0</v>
      </c>
      <c r="N1985" t="b">
        <v>0</v>
      </c>
      <c r="O1985" t="b">
        <v>0</v>
      </c>
      <c r="T1985" t="s">
        <v>845</v>
      </c>
    </row>
    <row r="1986" spans="1:20" hidden="1" x14ac:dyDescent="0.25">
      <c r="A1986">
        <v>201444</v>
      </c>
      <c r="B1986" t="s">
        <v>880</v>
      </c>
      <c r="C1986" t="s">
        <v>47</v>
      </c>
      <c r="D1986" t="s">
        <v>847</v>
      </c>
      <c r="E1986">
        <v>0</v>
      </c>
      <c r="G1986" t="e">
        <f>-Bur</f>
        <v>#NAME?</v>
      </c>
      <c r="H1986">
        <v>1</v>
      </c>
      <c r="I1986">
        <v>0</v>
      </c>
      <c r="K1986">
        <v>2</v>
      </c>
      <c r="L1986" t="b">
        <v>0</v>
      </c>
      <c r="N1986" t="b">
        <v>0</v>
      </c>
      <c r="O1986" t="b">
        <v>0</v>
      </c>
      <c r="T1986" t="s">
        <v>845</v>
      </c>
    </row>
    <row r="1987" spans="1:20" hidden="1" x14ac:dyDescent="0.25">
      <c r="A1987">
        <v>201445</v>
      </c>
      <c r="B1987" t="s">
        <v>880</v>
      </c>
      <c r="C1987" t="s">
        <v>47</v>
      </c>
      <c r="D1987" t="s">
        <v>848</v>
      </c>
      <c r="E1987">
        <v>0</v>
      </c>
      <c r="G1987" t="e">
        <f>-Gre</f>
        <v>#NAME?</v>
      </c>
      <c r="H1987">
        <v>1</v>
      </c>
      <c r="I1987">
        <v>0</v>
      </c>
      <c r="K1987">
        <v>3</v>
      </c>
      <c r="L1987" t="b">
        <v>0</v>
      </c>
      <c r="N1987" t="b">
        <v>0</v>
      </c>
      <c r="O1987" t="b">
        <v>0</v>
      </c>
      <c r="T1987" t="s">
        <v>845</v>
      </c>
    </row>
    <row r="1988" spans="1:20" hidden="1" x14ac:dyDescent="0.25">
      <c r="A1988">
        <v>201448</v>
      </c>
      <c r="B1988" t="s">
        <v>881</v>
      </c>
      <c r="C1988" t="s">
        <v>47</v>
      </c>
      <c r="D1988" t="s">
        <v>259</v>
      </c>
      <c r="E1988">
        <v>0</v>
      </c>
      <c r="G1988" t="e">
        <f>-BLK</f>
        <v>#NAME?</v>
      </c>
      <c r="H1988">
        <v>1</v>
      </c>
      <c r="I1988">
        <v>0</v>
      </c>
      <c r="K1988">
        <v>0</v>
      </c>
      <c r="L1988" t="b">
        <v>0</v>
      </c>
      <c r="N1988" t="b">
        <v>0</v>
      </c>
      <c r="O1988" t="b">
        <v>0</v>
      </c>
      <c r="T1988" t="s">
        <v>845</v>
      </c>
    </row>
    <row r="1989" spans="1:20" hidden="1" x14ac:dyDescent="0.25">
      <c r="A1989">
        <v>201449</v>
      </c>
      <c r="B1989" t="s">
        <v>881</v>
      </c>
      <c r="C1989" t="s">
        <v>47</v>
      </c>
      <c r="D1989" t="s">
        <v>846</v>
      </c>
      <c r="E1989">
        <v>0</v>
      </c>
      <c r="G1989" t="e">
        <f>-Blu</f>
        <v>#NAME?</v>
      </c>
      <c r="H1989">
        <v>1</v>
      </c>
      <c r="I1989">
        <v>0</v>
      </c>
      <c r="K1989">
        <v>1</v>
      </c>
      <c r="L1989" t="b">
        <v>0</v>
      </c>
      <c r="N1989" t="b">
        <v>0</v>
      </c>
      <c r="O1989" t="b">
        <v>0</v>
      </c>
      <c r="T1989" t="s">
        <v>845</v>
      </c>
    </row>
    <row r="1990" spans="1:20" hidden="1" x14ac:dyDescent="0.25">
      <c r="A1990">
        <v>201450</v>
      </c>
      <c r="B1990" t="s">
        <v>881</v>
      </c>
      <c r="C1990" t="s">
        <v>47</v>
      </c>
      <c r="D1990" t="s">
        <v>847</v>
      </c>
      <c r="E1990">
        <v>0</v>
      </c>
      <c r="G1990" t="e">
        <f>-Bur</f>
        <v>#NAME?</v>
      </c>
      <c r="H1990">
        <v>1</v>
      </c>
      <c r="I1990">
        <v>0</v>
      </c>
      <c r="K1990">
        <v>2</v>
      </c>
      <c r="L1990" t="b">
        <v>0</v>
      </c>
      <c r="N1990" t="b">
        <v>0</v>
      </c>
      <c r="O1990" t="b">
        <v>0</v>
      </c>
      <c r="T1990" t="s">
        <v>845</v>
      </c>
    </row>
    <row r="1991" spans="1:20" hidden="1" x14ac:dyDescent="0.25">
      <c r="A1991">
        <v>201451</v>
      </c>
      <c r="B1991" t="s">
        <v>881</v>
      </c>
      <c r="C1991" t="s">
        <v>47</v>
      </c>
      <c r="D1991" t="s">
        <v>848</v>
      </c>
      <c r="E1991">
        <v>0</v>
      </c>
      <c r="G1991" t="e">
        <f>-Gre</f>
        <v>#NAME?</v>
      </c>
      <c r="H1991">
        <v>1</v>
      </c>
      <c r="I1991">
        <v>0</v>
      </c>
      <c r="K1991">
        <v>3</v>
      </c>
      <c r="L1991" t="b">
        <v>0</v>
      </c>
      <c r="N1991" t="b">
        <v>0</v>
      </c>
      <c r="O1991" t="b">
        <v>0</v>
      </c>
      <c r="T1991" t="s">
        <v>845</v>
      </c>
    </row>
    <row r="1992" spans="1:20" hidden="1" x14ac:dyDescent="0.25">
      <c r="A1992">
        <v>205876</v>
      </c>
      <c r="B1992" t="s">
        <v>882</v>
      </c>
      <c r="C1992" t="s">
        <v>391</v>
      </c>
      <c r="D1992" t="s">
        <v>883</v>
      </c>
      <c r="E1992">
        <v>0</v>
      </c>
      <c r="G1992" t="s">
        <v>481</v>
      </c>
      <c r="H1992">
        <v>1</v>
      </c>
      <c r="I1992">
        <v>0</v>
      </c>
      <c r="K1992">
        <v>0</v>
      </c>
      <c r="L1992" t="b">
        <v>0</v>
      </c>
      <c r="N1992" t="b">
        <v>0</v>
      </c>
      <c r="O1992" t="b">
        <v>0</v>
      </c>
      <c r="T1992" t="s">
        <v>395</v>
      </c>
    </row>
    <row r="1993" spans="1:20" hidden="1" x14ac:dyDescent="0.25">
      <c r="A1993">
        <v>205877</v>
      </c>
      <c r="B1993" t="s">
        <v>882</v>
      </c>
      <c r="C1993" t="s">
        <v>391</v>
      </c>
      <c r="D1993" t="s">
        <v>884</v>
      </c>
      <c r="E1993">
        <v>60</v>
      </c>
      <c r="F1993" t="s">
        <v>23</v>
      </c>
      <c r="G1993" t="s">
        <v>530</v>
      </c>
      <c r="H1993">
        <v>1</v>
      </c>
      <c r="I1993">
        <v>0</v>
      </c>
      <c r="K1993">
        <v>1</v>
      </c>
      <c r="L1993" t="b">
        <v>0</v>
      </c>
      <c r="N1993" t="b">
        <v>0</v>
      </c>
      <c r="O1993" t="b">
        <v>0</v>
      </c>
      <c r="T1993" t="s">
        <v>395</v>
      </c>
    </row>
    <row r="1994" spans="1:20" hidden="1" x14ac:dyDescent="0.25">
      <c r="A1994">
        <v>205878</v>
      </c>
      <c r="B1994" t="s">
        <v>885</v>
      </c>
      <c r="C1994" t="s">
        <v>391</v>
      </c>
      <c r="D1994" t="s">
        <v>886</v>
      </c>
      <c r="E1994">
        <v>0</v>
      </c>
      <c r="G1994" t="s">
        <v>473</v>
      </c>
      <c r="H1994">
        <v>1</v>
      </c>
      <c r="I1994">
        <v>0</v>
      </c>
      <c r="K1994">
        <v>0</v>
      </c>
      <c r="L1994" t="b">
        <v>0</v>
      </c>
      <c r="N1994" t="b">
        <v>0</v>
      </c>
      <c r="O1994" t="b">
        <v>0</v>
      </c>
      <c r="T1994" t="s">
        <v>395</v>
      </c>
    </row>
    <row r="1995" spans="1:20" hidden="1" x14ac:dyDescent="0.25">
      <c r="A1995">
        <v>205879</v>
      </c>
      <c r="B1995" t="s">
        <v>885</v>
      </c>
      <c r="C1995" t="s">
        <v>391</v>
      </c>
      <c r="D1995" t="s">
        <v>887</v>
      </c>
      <c r="E1995">
        <v>60</v>
      </c>
      <c r="F1995" t="s">
        <v>23</v>
      </c>
      <c r="G1995" t="s">
        <v>476</v>
      </c>
      <c r="H1995">
        <v>1</v>
      </c>
      <c r="I1995">
        <v>0</v>
      </c>
      <c r="K1995">
        <v>1</v>
      </c>
      <c r="L1995" t="b">
        <v>0</v>
      </c>
      <c r="N1995" t="b">
        <v>0</v>
      </c>
      <c r="O1995" t="b">
        <v>0</v>
      </c>
      <c r="T1995" t="s">
        <v>395</v>
      </c>
    </row>
    <row r="1996" spans="1:20" hidden="1" x14ac:dyDescent="0.25">
      <c r="A1996">
        <v>205952</v>
      </c>
      <c r="B1996">
        <v>3000</v>
      </c>
      <c r="C1996" t="s">
        <v>47</v>
      </c>
      <c r="D1996" t="s">
        <v>888</v>
      </c>
      <c r="E1996">
        <v>0</v>
      </c>
      <c r="H1996">
        <v>1</v>
      </c>
      <c r="I1996">
        <v>0</v>
      </c>
      <c r="K1996">
        <v>1</v>
      </c>
      <c r="L1996" t="b">
        <v>0</v>
      </c>
      <c r="N1996" t="b">
        <v>0</v>
      </c>
      <c r="O1996" t="b">
        <v>0</v>
      </c>
      <c r="T1996" t="s">
        <v>889</v>
      </c>
    </row>
    <row r="1997" spans="1:20" hidden="1" x14ac:dyDescent="0.25">
      <c r="A1997">
        <v>205953</v>
      </c>
      <c r="B1997">
        <v>3000</v>
      </c>
      <c r="C1997" t="s">
        <v>47</v>
      </c>
      <c r="D1997" t="s">
        <v>848</v>
      </c>
      <c r="E1997">
        <v>0</v>
      </c>
      <c r="H1997">
        <v>1</v>
      </c>
      <c r="I1997">
        <v>0</v>
      </c>
      <c r="K1997">
        <v>2</v>
      </c>
      <c r="L1997" t="b">
        <v>0</v>
      </c>
      <c r="N1997" t="b">
        <v>0</v>
      </c>
      <c r="O1997" t="b">
        <v>0</v>
      </c>
      <c r="T1997" t="s">
        <v>889</v>
      </c>
    </row>
    <row r="1998" spans="1:20" hidden="1" x14ac:dyDescent="0.25">
      <c r="A1998">
        <v>205954</v>
      </c>
      <c r="B1998">
        <v>3000</v>
      </c>
      <c r="C1998" t="s">
        <v>47</v>
      </c>
      <c r="D1998" t="s">
        <v>259</v>
      </c>
      <c r="E1998">
        <v>0</v>
      </c>
      <c r="H1998">
        <v>1</v>
      </c>
      <c r="I1998">
        <v>0</v>
      </c>
      <c r="K1998">
        <v>0</v>
      </c>
      <c r="L1998" t="b">
        <v>0</v>
      </c>
      <c r="N1998" t="b">
        <v>0</v>
      </c>
      <c r="O1998" t="b">
        <v>0</v>
      </c>
      <c r="T1998" t="s">
        <v>889</v>
      </c>
    </row>
    <row r="1999" spans="1:20" hidden="1" x14ac:dyDescent="0.25">
      <c r="A1999">
        <v>205955</v>
      </c>
      <c r="B1999">
        <v>3000</v>
      </c>
      <c r="C1999" t="s">
        <v>47</v>
      </c>
      <c r="D1999" t="s">
        <v>890</v>
      </c>
      <c r="E1999">
        <v>0</v>
      </c>
      <c r="H1999">
        <v>1</v>
      </c>
      <c r="I1999">
        <v>0</v>
      </c>
      <c r="K1999">
        <v>3</v>
      </c>
      <c r="L1999" t="b">
        <v>0</v>
      </c>
      <c r="N1999" t="b">
        <v>0</v>
      </c>
      <c r="O1999" t="b">
        <v>0</v>
      </c>
      <c r="T1999" t="s">
        <v>889</v>
      </c>
    </row>
    <row r="2000" spans="1:20" hidden="1" x14ac:dyDescent="0.25">
      <c r="A2000">
        <v>205956</v>
      </c>
      <c r="B2000">
        <v>3000</v>
      </c>
      <c r="C2000" t="s">
        <v>141</v>
      </c>
      <c r="D2000" t="s">
        <v>891</v>
      </c>
      <c r="E2000">
        <v>34.950000000000003</v>
      </c>
      <c r="F2000" t="s">
        <v>23</v>
      </c>
      <c r="H2000">
        <v>2</v>
      </c>
      <c r="I2000">
        <v>0</v>
      </c>
      <c r="K2000">
        <v>1</v>
      </c>
      <c r="L2000" t="b">
        <v>0</v>
      </c>
      <c r="N2000" t="b">
        <v>0</v>
      </c>
      <c r="O2000" t="b">
        <v>0</v>
      </c>
      <c r="T2000" t="s">
        <v>889</v>
      </c>
    </row>
    <row r="2001" spans="1:20" hidden="1" x14ac:dyDescent="0.25">
      <c r="A2001">
        <v>205958</v>
      </c>
      <c r="B2001">
        <v>3000</v>
      </c>
      <c r="C2001" t="s">
        <v>53</v>
      </c>
      <c r="D2001" t="s">
        <v>203</v>
      </c>
      <c r="E2001">
        <v>0</v>
      </c>
      <c r="H2001">
        <v>3</v>
      </c>
      <c r="I2001">
        <v>0</v>
      </c>
      <c r="K2001">
        <v>0</v>
      </c>
      <c r="L2001" t="b">
        <v>0</v>
      </c>
      <c r="N2001" t="b">
        <v>0</v>
      </c>
      <c r="O2001" t="b">
        <v>0</v>
      </c>
      <c r="T2001" t="s">
        <v>889</v>
      </c>
    </row>
    <row r="2002" spans="1:20" hidden="1" x14ac:dyDescent="0.25">
      <c r="A2002">
        <v>205959</v>
      </c>
      <c r="B2002">
        <v>3000</v>
      </c>
      <c r="C2002" t="s">
        <v>53</v>
      </c>
      <c r="D2002" t="s">
        <v>892</v>
      </c>
      <c r="E2002">
        <v>25</v>
      </c>
      <c r="F2002" t="s">
        <v>23</v>
      </c>
      <c r="H2002">
        <v>3</v>
      </c>
      <c r="I2002">
        <v>0</v>
      </c>
      <c r="K2002">
        <v>1</v>
      </c>
      <c r="L2002" t="b">
        <v>0</v>
      </c>
      <c r="N2002" t="b">
        <v>0</v>
      </c>
      <c r="O2002" t="b">
        <v>0</v>
      </c>
      <c r="T2002" t="s">
        <v>889</v>
      </c>
    </row>
    <row r="2003" spans="1:20" hidden="1" x14ac:dyDescent="0.25">
      <c r="A2003">
        <v>205960</v>
      </c>
      <c r="B2003">
        <v>3000</v>
      </c>
      <c r="C2003" t="s">
        <v>53</v>
      </c>
      <c r="D2003" t="s">
        <v>383</v>
      </c>
      <c r="E2003">
        <v>160</v>
      </c>
      <c r="F2003" t="s">
        <v>23</v>
      </c>
      <c r="H2003">
        <v>3</v>
      </c>
      <c r="I2003">
        <v>0</v>
      </c>
      <c r="K2003">
        <v>2</v>
      </c>
      <c r="L2003" t="b">
        <v>0</v>
      </c>
      <c r="N2003" t="b">
        <v>0</v>
      </c>
      <c r="O2003" t="b">
        <v>0</v>
      </c>
      <c r="T2003" t="s">
        <v>889</v>
      </c>
    </row>
    <row r="2004" spans="1:20" hidden="1" x14ac:dyDescent="0.25">
      <c r="A2004">
        <v>211734</v>
      </c>
      <c r="B2004">
        <v>3000</v>
      </c>
      <c r="C2004" t="s">
        <v>47</v>
      </c>
      <c r="D2004" t="s">
        <v>893</v>
      </c>
      <c r="E2004">
        <v>0</v>
      </c>
      <c r="H2004">
        <v>0</v>
      </c>
      <c r="I2004">
        <v>0</v>
      </c>
      <c r="K2004">
        <v>4</v>
      </c>
      <c r="L2004" t="b">
        <v>0</v>
      </c>
      <c r="N2004" t="b">
        <v>0</v>
      </c>
      <c r="O2004" t="b">
        <v>0</v>
      </c>
      <c r="T2004" t="s">
        <v>889</v>
      </c>
    </row>
    <row r="2005" spans="1:20" hidden="1" x14ac:dyDescent="0.25">
      <c r="A2005">
        <v>205961</v>
      </c>
      <c r="B2005">
        <v>4000</v>
      </c>
      <c r="C2005" t="s">
        <v>47</v>
      </c>
      <c r="D2005" t="s">
        <v>888</v>
      </c>
      <c r="E2005">
        <v>0</v>
      </c>
      <c r="H2005">
        <v>1</v>
      </c>
      <c r="I2005">
        <v>0</v>
      </c>
      <c r="K2005">
        <v>2</v>
      </c>
      <c r="L2005" t="b">
        <v>1</v>
      </c>
      <c r="N2005" t="b">
        <v>0</v>
      </c>
      <c r="O2005" t="b">
        <v>0</v>
      </c>
      <c r="T2005" t="s">
        <v>889</v>
      </c>
    </row>
    <row r="2006" spans="1:20" hidden="1" x14ac:dyDescent="0.25">
      <c r="A2006">
        <v>205962</v>
      </c>
      <c r="B2006">
        <v>4000</v>
      </c>
      <c r="C2006" t="s">
        <v>47</v>
      </c>
      <c r="D2006" t="s">
        <v>848</v>
      </c>
      <c r="E2006">
        <v>0</v>
      </c>
      <c r="H2006">
        <v>1</v>
      </c>
      <c r="I2006">
        <v>0</v>
      </c>
      <c r="K2006">
        <v>1</v>
      </c>
      <c r="L2006" t="b">
        <v>1</v>
      </c>
      <c r="N2006" t="b">
        <v>0</v>
      </c>
      <c r="O2006" t="b">
        <v>0</v>
      </c>
      <c r="T2006" t="s">
        <v>889</v>
      </c>
    </row>
    <row r="2007" spans="1:20" hidden="1" x14ac:dyDescent="0.25">
      <c r="A2007">
        <v>205963</v>
      </c>
      <c r="B2007">
        <v>4000</v>
      </c>
      <c r="C2007" t="s">
        <v>47</v>
      </c>
      <c r="D2007" t="s">
        <v>259</v>
      </c>
      <c r="E2007">
        <v>0</v>
      </c>
      <c r="H2007">
        <v>1</v>
      </c>
      <c r="I2007">
        <v>0</v>
      </c>
      <c r="K2007">
        <v>0</v>
      </c>
      <c r="L2007" t="b">
        <v>1</v>
      </c>
      <c r="N2007" t="b">
        <v>0</v>
      </c>
      <c r="O2007" t="b">
        <v>0</v>
      </c>
      <c r="T2007" t="s">
        <v>889</v>
      </c>
    </row>
    <row r="2008" spans="1:20" hidden="1" x14ac:dyDescent="0.25">
      <c r="A2008">
        <v>205964</v>
      </c>
      <c r="B2008">
        <v>4000</v>
      </c>
      <c r="C2008" t="s">
        <v>47</v>
      </c>
      <c r="D2008" t="s">
        <v>890</v>
      </c>
      <c r="E2008">
        <v>0</v>
      </c>
      <c r="H2008">
        <v>1</v>
      </c>
      <c r="I2008">
        <v>0</v>
      </c>
      <c r="K2008">
        <v>3</v>
      </c>
      <c r="L2008" t="b">
        <v>0</v>
      </c>
      <c r="N2008" t="b">
        <v>0</v>
      </c>
      <c r="O2008" t="b">
        <v>0</v>
      </c>
      <c r="T2008" t="s">
        <v>889</v>
      </c>
    </row>
    <row r="2009" spans="1:20" hidden="1" x14ac:dyDescent="0.25">
      <c r="A2009">
        <v>205965</v>
      </c>
      <c r="B2009">
        <v>4000</v>
      </c>
      <c r="C2009" t="s">
        <v>141</v>
      </c>
      <c r="D2009" t="s">
        <v>891</v>
      </c>
      <c r="E2009">
        <v>35</v>
      </c>
      <c r="F2009" t="s">
        <v>23</v>
      </c>
      <c r="H2009">
        <v>2</v>
      </c>
      <c r="I2009">
        <v>0</v>
      </c>
      <c r="K2009">
        <v>1</v>
      </c>
      <c r="L2009" t="b">
        <v>0</v>
      </c>
      <c r="N2009" t="b">
        <v>0</v>
      </c>
      <c r="O2009" t="b">
        <v>0</v>
      </c>
      <c r="T2009" t="s">
        <v>889</v>
      </c>
    </row>
    <row r="2010" spans="1:20" hidden="1" x14ac:dyDescent="0.25">
      <c r="A2010">
        <v>205967</v>
      </c>
      <c r="B2010">
        <v>4000</v>
      </c>
      <c r="C2010" t="s">
        <v>53</v>
      </c>
      <c r="D2010" t="s">
        <v>203</v>
      </c>
      <c r="E2010">
        <v>0</v>
      </c>
      <c r="H2010">
        <v>3</v>
      </c>
      <c r="I2010">
        <v>0</v>
      </c>
      <c r="K2010">
        <v>0</v>
      </c>
      <c r="L2010" t="b">
        <v>0</v>
      </c>
      <c r="N2010" t="b">
        <v>0</v>
      </c>
      <c r="O2010" t="b">
        <v>0</v>
      </c>
      <c r="T2010" t="s">
        <v>889</v>
      </c>
    </row>
    <row r="2011" spans="1:20" hidden="1" x14ac:dyDescent="0.25">
      <c r="A2011">
        <v>205968</v>
      </c>
      <c r="B2011">
        <v>4000</v>
      </c>
      <c r="C2011" t="s">
        <v>53</v>
      </c>
      <c r="D2011" t="s">
        <v>892</v>
      </c>
      <c r="E2011">
        <v>35</v>
      </c>
      <c r="F2011" t="s">
        <v>23</v>
      </c>
      <c r="H2011">
        <v>3</v>
      </c>
      <c r="I2011">
        <v>0</v>
      </c>
      <c r="K2011">
        <v>1</v>
      </c>
      <c r="L2011" t="b">
        <v>0</v>
      </c>
      <c r="N2011" t="b">
        <v>0</v>
      </c>
      <c r="O2011" t="b">
        <v>0</v>
      </c>
      <c r="T2011" t="s">
        <v>889</v>
      </c>
    </row>
    <row r="2012" spans="1:20" hidden="1" x14ac:dyDescent="0.25">
      <c r="A2012">
        <v>205969</v>
      </c>
      <c r="B2012">
        <v>4000</v>
      </c>
      <c r="C2012" t="s">
        <v>53</v>
      </c>
      <c r="D2012" t="s">
        <v>383</v>
      </c>
      <c r="E2012">
        <v>160</v>
      </c>
      <c r="F2012" t="s">
        <v>23</v>
      </c>
      <c r="H2012">
        <v>3</v>
      </c>
      <c r="I2012">
        <v>0</v>
      </c>
      <c r="K2012">
        <v>2</v>
      </c>
      <c r="L2012" t="b">
        <v>0</v>
      </c>
      <c r="N2012" t="b">
        <v>0</v>
      </c>
      <c r="O2012" t="b">
        <v>0</v>
      </c>
      <c r="T2012" t="s">
        <v>889</v>
      </c>
    </row>
    <row r="2013" spans="1:20" hidden="1" x14ac:dyDescent="0.25">
      <c r="A2013">
        <v>205970</v>
      </c>
      <c r="B2013">
        <v>5000</v>
      </c>
      <c r="C2013" t="s">
        <v>47</v>
      </c>
      <c r="D2013" t="s">
        <v>888</v>
      </c>
      <c r="E2013">
        <v>0</v>
      </c>
      <c r="H2013">
        <v>1</v>
      </c>
      <c r="I2013">
        <v>0</v>
      </c>
      <c r="K2013">
        <v>2</v>
      </c>
      <c r="L2013" t="b">
        <v>0</v>
      </c>
      <c r="N2013" t="b">
        <v>0</v>
      </c>
      <c r="O2013" t="b">
        <v>0</v>
      </c>
      <c r="T2013" t="s">
        <v>889</v>
      </c>
    </row>
    <row r="2014" spans="1:20" hidden="1" x14ac:dyDescent="0.25">
      <c r="A2014">
        <v>205971</v>
      </c>
      <c r="B2014">
        <v>5000</v>
      </c>
      <c r="C2014" t="s">
        <v>47</v>
      </c>
      <c r="D2014" t="s">
        <v>848</v>
      </c>
      <c r="E2014">
        <v>0</v>
      </c>
      <c r="H2014">
        <v>1</v>
      </c>
      <c r="I2014">
        <v>0</v>
      </c>
      <c r="K2014">
        <v>1</v>
      </c>
      <c r="L2014" t="b">
        <v>0</v>
      </c>
      <c r="N2014" t="b">
        <v>0</v>
      </c>
      <c r="O2014" t="b">
        <v>0</v>
      </c>
      <c r="T2014" t="s">
        <v>889</v>
      </c>
    </row>
    <row r="2015" spans="1:20" hidden="1" x14ac:dyDescent="0.25">
      <c r="A2015">
        <v>205972</v>
      </c>
      <c r="B2015">
        <v>5000</v>
      </c>
      <c r="C2015" t="s">
        <v>47</v>
      </c>
      <c r="D2015" t="s">
        <v>259</v>
      </c>
      <c r="E2015">
        <v>0</v>
      </c>
      <c r="H2015">
        <v>1</v>
      </c>
      <c r="I2015">
        <v>0</v>
      </c>
      <c r="K2015">
        <v>0</v>
      </c>
      <c r="L2015" t="b">
        <v>0</v>
      </c>
      <c r="N2015" t="b">
        <v>0</v>
      </c>
      <c r="O2015" t="b">
        <v>0</v>
      </c>
      <c r="T2015" t="s">
        <v>889</v>
      </c>
    </row>
    <row r="2016" spans="1:20" hidden="1" x14ac:dyDescent="0.25">
      <c r="A2016">
        <v>205973</v>
      </c>
      <c r="B2016">
        <v>5000</v>
      </c>
      <c r="C2016" t="s">
        <v>47</v>
      </c>
      <c r="D2016" t="s">
        <v>890</v>
      </c>
      <c r="E2016">
        <v>0</v>
      </c>
      <c r="H2016">
        <v>1</v>
      </c>
      <c r="I2016">
        <v>0</v>
      </c>
      <c r="K2016">
        <v>3</v>
      </c>
      <c r="L2016" t="b">
        <v>0</v>
      </c>
      <c r="N2016" t="b">
        <v>0</v>
      </c>
      <c r="O2016" t="b">
        <v>0</v>
      </c>
      <c r="T2016" t="s">
        <v>889</v>
      </c>
    </row>
    <row r="2017" spans="1:20" hidden="1" x14ac:dyDescent="0.25">
      <c r="A2017">
        <v>205974</v>
      </c>
      <c r="B2017">
        <v>5000</v>
      </c>
      <c r="C2017" t="s">
        <v>894</v>
      </c>
      <c r="D2017" t="s">
        <v>891</v>
      </c>
      <c r="E2017">
        <v>34.950000000000003</v>
      </c>
      <c r="F2017" t="s">
        <v>23</v>
      </c>
      <c r="H2017">
        <v>2</v>
      </c>
      <c r="I2017">
        <v>0</v>
      </c>
      <c r="K2017">
        <v>1</v>
      </c>
      <c r="L2017" t="b">
        <v>0</v>
      </c>
      <c r="N2017" t="b">
        <v>0</v>
      </c>
      <c r="O2017" t="b">
        <v>0</v>
      </c>
      <c r="T2017" t="s">
        <v>889</v>
      </c>
    </row>
    <row r="2018" spans="1:20" hidden="1" x14ac:dyDescent="0.25">
      <c r="A2018">
        <v>205975</v>
      </c>
      <c r="B2018">
        <v>5000</v>
      </c>
      <c r="C2018" t="s">
        <v>894</v>
      </c>
      <c r="D2018" t="s">
        <v>895</v>
      </c>
      <c r="E2018">
        <v>0</v>
      </c>
      <c r="H2018">
        <v>2</v>
      </c>
      <c r="I2018">
        <v>0</v>
      </c>
      <c r="K2018">
        <v>0</v>
      </c>
      <c r="L2018" t="b">
        <v>0</v>
      </c>
      <c r="N2018" t="b">
        <v>0</v>
      </c>
      <c r="O2018" t="b">
        <v>0</v>
      </c>
      <c r="T2018" t="s">
        <v>889</v>
      </c>
    </row>
    <row r="2019" spans="1:20" hidden="1" x14ac:dyDescent="0.25">
      <c r="A2019">
        <v>205976</v>
      </c>
      <c r="B2019">
        <v>5000</v>
      </c>
      <c r="C2019" t="s">
        <v>53</v>
      </c>
      <c r="D2019" t="s">
        <v>896</v>
      </c>
      <c r="E2019">
        <v>0</v>
      </c>
      <c r="H2019">
        <v>3</v>
      </c>
      <c r="I2019">
        <v>0</v>
      </c>
      <c r="K2019">
        <v>0</v>
      </c>
      <c r="L2019" t="b">
        <v>0</v>
      </c>
      <c r="N2019" t="b">
        <v>0</v>
      </c>
      <c r="O2019" t="b">
        <v>0</v>
      </c>
      <c r="T2019" t="s">
        <v>889</v>
      </c>
    </row>
    <row r="2020" spans="1:20" hidden="1" x14ac:dyDescent="0.25">
      <c r="A2020">
        <v>205977</v>
      </c>
      <c r="B2020">
        <v>5000</v>
      </c>
      <c r="C2020" t="s">
        <v>53</v>
      </c>
      <c r="D2020" t="s">
        <v>897</v>
      </c>
      <c r="E2020">
        <v>24.95</v>
      </c>
      <c r="F2020" t="s">
        <v>23</v>
      </c>
      <c r="H2020">
        <v>3</v>
      </c>
      <c r="I2020">
        <v>0</v>
      </c>
      <c r="K2020">
        <v>1</v>
      </c>
      <c r="L2020" t="b">
        <v>0</v>
      </c>
      <c r="N2020" t="b">
        <v>0</v>
      </c>
      <c r="O2020" t="b">
        <v>0</v>
      </c>
      <c r="T2020" t="s">
        <v>889</v>
      </c>
    </row>
    <row r="2021" spans="1:20" hidden="1" x14ac:dyDescent="0.25">
      <c r="A2021">
        <v>205978</v>
      </c>
      <c r="B2021">
        <v>5000</v>
      </c>
      <c r="C2021" t="s">
        <v>53</v>
      </c>
      <c r="D2021" t="s">
        <v>898</v>
      </c>
      <c r="E2021">
        <v>160</v>
      </c>
      <c r="F2021" t="s">
        <v>23</v>
      </c>
      <c r="H2021">
        <v>3</v>
      </c>
      <c r="I2021">
        <v>0</v>
      </c>
      <c r="K2021">
        <v>2</v>
      </c>
      <c r="L2021" t="b">
        <v>0</v>
      </c>
      <c r="N2021" t="b">
        <v>0</v>
      </c>
      <c r="O2021" t="b">
        <v>0</v>
      </c>
      <c r="T2021" t="s">
        <v>889</v>
      </c>
    </row>
    <row r="2022" spans="1:20" hidden="1" x14ac:dyDescent="0.25">
      <c r="A2022">
        <v>205979</v>
      </c>
      <c r="B2022" t="s">
        <v>899</v>
      </c>
      <c r="C2022" t="s">
        <v>47</v>
      </c>
      <c r="D2022" t="s">
        <v>888</v>
      </c>
      <c r="E2022">
        <v>0</v>
      </c>
      <c r="H2022">
        <v>1</v>
      </c>
      <c r="I2022">
        <v>0</v>
      </c>
      <c r="K2022">
        <v>2</v>
      </c>
      <c r="L2022" t="b">
        <v>0</v>
      </c>
      <c r="N2022" t="b">
        <v>0</v>
      </c>
      <c r="O2022" t="b">
        <v>0</v>
      </c>
      <c r="T2022" t="s">
        <v>889</v>
      </c>
    </row>
    <row r="2023" spans="1:20" hidden="1" x14ac:dyDescent="0.25">
      <c r="A2023">
        <v>205980</v>
      </c>
      <c r="B2023" t="s">
        <v>899</v>
      </c>
      <c r="C2023" t="s">
        <v>47</v>
      </c>
      <c r="D2023" t="s">
        <v>848</v>
      </c>
      <c r="E2023">
        <v>0</v>
      </c>
      <c r="H2023">
        <v>1</v>
      </c>
      <c r="I2023">
        <v>0</v>
      </c>
      <c r="K2023">
        <v>1</v>
      </c>
      <c r="L2023" t="b">
        <v>0</v>
      </c>
      <c r="N2023" t="b">
        <v>0</v>
      </c>
      <c r="O2023" t="b">
        <v>0</v>
      </c>
      <c r="T2023" t="s">
        <v>889</v>
      </c>
    </row>
    <row r="2024" spans="1:20" hidden="1" x14ac:dyDescent="0.25">
      <c r="A2024">
        <v>205981</v>
      </c>
      <c r="B2024" t="s">
        <v>899</v>
      </c>
      <c r="C2024" t="s">
        <v>47</v>
      </c>
      <c r="D2024" t="s">
        <v>259</v>
      </c>
      <c r="E2024">
        <v>0</v>
      </c>
      <c r="H2024">
        <v>1</v>
      </c>
      <c r="I2024">
        <v>0</v>
      </c>
      <c r="K2024">
        <v>0</v>
      </c>
      <c r="L2024" t="b">
        <v>0</v>
      </c>
      <c r="N2024" t="b">
        <v>0</v>
      </c>
      <c r="O2024" t="b">
        <v>0</v>
      </c>
      <c r="T2024" t="s">
        <v>889</v>
      </c>
    </row>
    <row r="2025" spans="1:20" hidden="1" x14ac:dyDescent="0.25">
      <c r="A2025">
        <v>205982</v>
      </c>
      <c r="B2025" t="s">
        <v>899</v>
      </c>
      <c r="C2025" t="s">
        <v>47</v>
      </c>
      <c r="D2025" t="s">
        <v>890</v>
      </c>
      <c r="E2025">
        <v>0</v>
      </c>
      <c r="H2025">
        <v>1</v>
      </c>
      <c r="I2025">
        <v>0</v>
      </c>
      <c r="K2025">
        <v>3</v>
      </c>
      <c r="L2025" t="b">
        <v>0</v>
      </c>
      <c r="N2025" t="b">
        <v>0</v>
      </c>
      <c r="O2025" t="b">
        <v>0</v>
      </c>
      <c r="T2025" t="s">
        <v>889</v>
      </c>
    </row>
    <row r="2026" spans="1:20" hidden="1" x14ac:dyDescent="0.25">
      <c r="A2026">
        <v>205983</v>
      </c>
      <c r="B2026" t="s">
        <v>899</v>
      </c>
      <c r="C2026" t="s">
        <v>894</v>
      </c>
      <c r="D2026" t="s">
        <v>891</v>
      </c>
      <c r="E2026">
        <v>34.950000000000003</v>
      </c>
      <c r="F2026" t="s">
        <v>23</v>
      </c>
      <c r="H2026">
        <v>2</v>
      </c>
      <c r="I2026">
        <v>0</v>
      </c>
      <c r="K2026">
        <v>1</v>
      </c>
      <c r="L2026" t="b">
        <v>0</v>
      </c>
      <c r="N2026" t="b">
        <v>0</v>
      </c>
      <c r="O2026" t="b">
        <v>0</v>
      </c>
      <c r="T2026" t="s">
        <v>889</v>
      </c>
    </row>
    <row r="2027" spans="1:20" hidden="1" x14ac:dyDescent="0.25">
      <c r="A2027">
        <v>205984</v>
      </c>
      <c r="B2027" t="s">
        <v>899</v>
      </c>
      <c r="C2027" t="s">
        <v>894</v>
      </c>
      <c r="D2027" t="s">
        <v>895</v>
      </c>
      <c r="E2027">
        <v>0</v>
      </c>
      <c r="H2027">
        <v>2</v>
      </c>
      <c r="I2027">
        <v>0</v>
      </c>
      <c r="K2027">
        <v>0</v>
      </c>
      <c r="L2027" t="b">
        <v>0</v>
      </c>
      <c r="N2027" t="b">
        <v>0</v>
      </c>
      <c r="O2027" t="b">
        <v>0</v>
      </c>
      <c r="T2027" t="s">
        <v>889</v>
      </c>
    </row>
    <row r="2028" spans="1:20" hidden="1" x14ac:dyDescent="0.25">
      <c r="A2028">
        <v>205985</v>
      </c>
      <c r="B2028" t="s">
        <v>899</v>
      </c>
      <c r="C2028" t="s">
        <v>53</v>
      </c>
      <c r="D2028" t="s">
        <v>896</v>
      </c>
      <c r="E2028">
        <v>0</v>
      </c>
      <c r="H2028">
        <v>3</v>
      </c>
      <c r="I2028">
        <v>0</v>
      </c>
      <c r="K2028">
        <v>0</v>
      </c>
      <c r="L2028" t="b">
        <v>0</v>
      </c>
      <c r="N2028" t="b">
        <v>0</v>
      </c>
      <c r="O2028" t="b">
        <v>0</v>
      </c>
      <c r="T2028" t="s">
        <v>889</v>
      </c>
    </row>
    <row r="2029" spans="1:20" hidden="1" x14ac:dyDescent="0.25">
      <c r="A2029">
        <v>205986</v>
      </c>
      <c r="B2029" t="s">
        <v>899</v>
      </c>
      <c r="C2029" t="s">
        <v>53</v>
      </c>
      <c r="D2029" t="s">
        <v>897</v>
      </c>
      <c r="E2029">
        <v>24.95</v>
      </c>
      <c r="F2029" t="s">
        <v>23</v>
      </c>
      <c r="H2029">
        <v>3</v>
      </c>
      <c r="I2029">
        <v>0</v>
      </c>
      <c r="K2029">
        <v>1</v>
      </c>
      <c r="L2029" t="b">
        <v>0</v>
      </c>
      <c r="N2029" t="b">
        <v>0</v>
      </c>
      <c r="O2029" t="b">
        <v>0</v>
      </c>
      <c r="T2029" t="s">
        <v>889</v>
      </c>
    </row>
    <row r="2030" spans="1:20" hidden="1" x14ac:dyDescent="0.25">
      <c r="A2030">
        <v>205987</v>
      </c>
      <c r="B2030" t="s">
        <v>899</v>
      </c>
      <c r="C2030" t="s">
        <v>53</v>
      </c>
      <c r="D2030" t="s">
        <v>898</v>
      </c>
      <c r="E2030">
        <v>160</v>
      </c>
      <c r="F2030" t="s">
        <v>23</v>
      </c>
      <c r="H2030">
        <v>3</v>
      </c>
      <c r="I2030">
        <v>0</v>
      </c>
      <c r="K2030">
        <v>2</v>
      </c>
      <c r="L2030" t="b">
        <v>0</v>
      </c>
      <c r="N2030" t="b">
        <v>0</v>
      </c>
      <c r="O2030" t="b">
        <v>0</v>
      </c>
      <c r="T2030" t="s">
        <v>889</v>
      </c>
    </row>
    <row r="2031" spans="1:20" hidden="1" x14ac:dyDescent="0.25">
      <c r="A2031">
        <v>205988</v>
      </c>
      <c r="B2031">
        <v>5200</v>
      </c>
      <c r="C2031" t="s">
        <v>47</v>
      </c>
      <c r="D2031" t="s">
        <v>888</v>
      </c>
      <c r="E2031">
        <v>0</v>
      </c>
      <c r="H2031">
        <v>1</v>
      </c>
      <c r="I2031">
        <v>0</v>
      </c>
      <c r="K2031">
        <v>0</v>
      </c>
      <c r="L2031" t="b">
        <v>0</v>
      </c>
      <c r="N2031" t="b">
        <v>0</v>
      </c>
      <c r="O2031" t="b">
        <v>0</v>
      </c>
      <c r="T2031" t="s">
        <v>889</v>
      </c>
    </row>
    <row r="2032" spans="1:20" hidden="1" x14ac:dyDescent="0.25">
      <c r="A2032">
        <v>205989</v>
      </c>
      <c r="B2032">
        <v>5200</v>
      </c>
      <c r="C2032" t="s">
        <v>47</v>
      </c>
      <c r="D2032" t="s">
        <v>848</v>
      </c>
      <c r="E2032">
        <v>0</v>
      </c>
      <c r="H2032">
        <v>1</v>
      </c>
      <c r="I2032">
        <v>0</v>
      </c>
      <c r="K2032">
        <v>1</v>
      </c>
      <c r="L2032" t="b">
        <v>0</v>
      </c>
      <c r="N2032" t="b">
        <v>0</v>
      </c>
      <c r="O2032" t="b">
        <v>0</v>
      </c>
      <c r="T2032" t="s">
        <v>889</v>
      </c>
    </row>
    <row r="2033" spans="1:20" hidden="1" x14ac:dyDescent="0.25">
      <c r="A2033">
        <v>205990</v>
      </c>
      <c r="B2033">
        <v>5200</v>
      </c>
      <c r="C2033" t="s">
        <v>47</v>
      </c>
      <c r="D2033" t="s">
        <v>259</v>
      </c>
      <c r="E2033">
        <v>0</v>
      </c>
      <c r="H2033">
        <v>1</v>
      </c>
      <c r="I2033">
        <v>0</v>
      </c>
      <c r="K2033">
        <v>2</v>
      </c>
      <c r="L2033" t="b">
        <v>0</v>
      </c>
      <c r="N2033" t="b">
        <v>0</v>
      </c>
      <c r="O2033" t="b">
        <v>0</v>
      </c>
      <c r="T2033" t="s">
        <v>889</v>
      </c>
    </row>
    <row r="2034" spans="1:20" hidden="1" x14ac:dyDescent="0.25">
      <c r="A2034">
        <v>205991</v>
      </c>
      <c r="B2034">
        <v>5200</v>
      </c>
      <c r="C2034" t="s">
        <v>47</v>
      </c>
      <c r="D2034" t="s">
        <v>890</v>
      </c>
      <c r="E2034">
        <v>0</v>
      </c>
      <c r="H2034">
        <v>1</v>
      </c>
      <c r="I2034">
        <v>0</v>
      </c>
      <c r="K2034">
        <v>3</v>
      </c>
      <c r="L2034" t="b">
        <v>0</v>
      </c>
      <c r="N2034" t="b">
        <v>0</v>
      </c>
      <c r="O2034" t="b">
        <v>0</v>
      </c>
      <c r="T2034" t="s">
        <v>889</v>
      </c>
    </row>
    <row r="2035" spans="1:20" hidden="1" x14ac:dyDescent="0.25">
      <c r="A2035">
        <v>205992</v>
      </c>
      <c r="B2035">
        <v>5200</v>
      </c>
      <c r="C2035" t="s">
        <v>141</v>
      </c>
      <c r="D2035" t="s">
        <v>891</v>
      </c>
      <c r="E2035">
        <v>35</v>
      </c>
      <c r="F2035" t="s">
        <v>23</v>
      </c>
      <c r="H2035">
        <v>2</v>
      </c>
      <c r="I2035">
        <v>0</v>
      </c>
      <c r="K2035">
        <v>1</v>
      </c>
      <c r="L2035" t="b">
        <v>0</v>
      </c>
      <c r="N2035" t="b">
        <v>0</v>
      </c>
      <c r="O2035" t="b">
        <v>0</v>
      </c>
      <c r="T2035" t="s">
        <v>889</v>
      </c>
    </row>
    <row r="2036" spans="1:20" hidden="1" x14ac:dyDescent="0.25">
      <c r="A2036">
        <v>205994</v>
      </c>
      <c r="B2036">
        <v>5200</v>
      </c>
      <c r="C2036" t="s">
        <v>53</v>
      </c>
      <c r="D2036" t="s">
        <v>203</v>
      </c>
      <c r="E2036">
        <v>0</v>
      </c>
      <c r="H2036">
        <v>3</v>
      </c>
      <c r="I2036">
        <v>0</v>
      </c>
      <c r="K2036">
        <v>0</v>
      </c>
      <c r="L2036" t="b">
        <v>0</v>
      </c>
      <c r="N2036" t="b">
        <v>0</v>
      </c>
      <c r="O2036" t="b">
        <v>0</v>
      </c>
      <c r="T2036" t="s">
        <v>889</v>
      </c>
    </row>
    <row r="2037" spans="1:20" hidden="1" x14ac:dyDescent="0.25">
      <c r="A2037">
        <v>205995</v>
      </c>
      <c r="B2037">
        <v>5200</v>
      </c>
      <c r="C2037" t="s">
        <v>53</v>
      </c>
      <c r="D2037" t="s">
        <v>892</v>
      </c>
      <c r="E2037">
        <v>25</v>
      </c>
      <c r="F2037" t="s">
        <v>23</v>
      </c>
      <c r="H2037">
        <v>3</v>
      </c>
      <c r="I2037">
        <v>0</v>
      </c>
      <c r="K2037">
        <v>1</v>
      </c>
      <c r="L2037" t="b">
        <v>0</v>
      </c>
      <c r="N2037" t="b">
        <v>0</v>
      </c>
      <c r="O2037" t="b">
        <v>0</v>
      </c>
      <c r="T2037" t="s">
        <v>889</v>
      </c>
    </row>
    <row r="2038" spans="1:20" hidden="1" x14ac:dyDescent="0.25">
      <c r="A2038">
        <v>205996</v>
      </c>
      <c r="B2038">
        <v>5200</v>
      </c>
      <c r="C2038" t="s">
        <v>53</v>
      </c>
      <c r="D2038" t="s">
        <v>383</v>
      </c>
      <c r="E2038">
        <v>160</v>
      </c>
      <c r="F2038" t="s">
        <v>23</v>
      </c>
      <c r="H2038">
        <v>3</v>
      </c>
      <c r="I2038">
        <v>0</v>
      </c>
      <c r="K2038">
        <v>2</v>
      </c>
      <c r="L2038" t="b">
        <v>0</v>
      </c>
      <c r="N2038" t="b">
        <v>0</v>
      </c>
      <c r="O2038" t="b">
        <v>0</v>
      </c>
      <c r="T2038" t="s">
        <v>889</v>
      </c>
    </row>
    <row r="2039" spans="1:20" hidden="1" x14ac:dyDescent="0.25">
      <c r="A2039">
        <v>205997</v>
      </c>
      <c r="B2039">
        <v>5800</v>
      </c>
      <c r="C2039" t="s">
        <v>47</v>
      </c>
      <c r="D2039" t="s">
        <v>888</v>
      </c>
      <c r="E2039">
        <v>0</v>
      </c>
      <c r="H2039">
        <v>1</v>
      </c>
      <c r="I2039">
        <v>0</v>
      </c>
      <c r="K2039">
        <v>0</v>
      </c>
      <c r="L2039" t="b">
        <v>0</v>
      </c>
      <c r="N2039" t="b">
        <v>0</v>
      </c>
      <c r="O2039" t="b">
        <v>0</v>
      </c>
      <c r="T2039" t="s">
        <v>889</v>
      </c>
    </row>
    <row r="2040" spans="1:20" hidden="1" x14ac:dyDescent="0.25">
      <c r="A2040">
        <v>205998</v>
      </c>
      <c r="B2040">
        <v>5800</v>
      </c>
      <c r="C2040" t="s">
        <v>47</v>
      </c>
      <c r="D2040" t="s">
        <v>848</v>
      </c>
      <c r="E2040">
        <v>0</v>
      </c>
      <c r="H2040">
        <v>1</v>
      </c>
      <c r="I2040">
        <v>0</v>
      </c>
      <c r="K2040">
        <v>1</v>
      </c>
      <c r="L2040" t="b">
        <v>0</v>
      </c>
      <c r="N2040" t="b">
        <v>0</v>
      </c>
      <c r="O2040" t="b">
        <v>0</v>
      </c>
      <c r="T2040" t="s">
        <v>889</v>
      </c>
    </row>
    <row r="2041" spans="1:20" hidden="1" x14ac:dyDescent="0.25">
      <c r="A2041">
        <v>205999</v>
      </c>
      <c r="B2041">
        <v>5800</v>
      </c>
      <c r="C2041" t="s">
        <v>47</v>
      </c>
      <c r="D2041" t="s">
        <v>259</v>
      </c>
      <c r="E2041">
        <v>0</v>
      </c>
      <c r="H2041">
        <v>1</v>
      </c>
      <c r="I2041">
        <v>0</v>
      </c>
      <c r="K2041">
        <v>2</v>
      </c>
      <c r="L2041" t="b">
        <v>0</v>
      </c>
      <c r="N2041" t="b">
        <v>0</v>
      </c>
      <c r="O2041" t="b">
        <v>0</v>
      </c>
      <c r="T2041" t="s">
        <v>889</v>
      </c>
    </row>
    <row r="2042" spans="1:20" hidden="1" x14ac:dyDescent="0.25">
      <c r="A2042">
        <v>206000</v>
      </c>
      <c r="B2042">
        <v>5800</v>
      </c>
      <c r="C2042" t="s">
        <v>47</v>
      </c>
      <c r="D2042" t="s">
        <v>890</v>
      </c>
      <c r="E2042">
        <v>0</v>
      </c>
      <c r="H2042">
        <v>1</v>
      </c>
      <c r="I2042">
        <v>0</v>
      </c>
      <c r="K2042">
        <v>3</v>
      </c>
      <c r="L2042" t="b">
        <v>0</v>
      </c>
      <c r="N2042" t="b">
        <v>0</v>
      </c>
      <c r="O2042" t="b">
        <v>0</v>
      </c>
      <c r="T2042" t="s">
        <v>889</v>
      </c>
    </row>
    <row r="2043" spans="1:20" hidden="1" x14ac:dyDescent="0.25">
      <c r="A2043">
        <v>206001</v>
      </c>
      <c r="B2043">
        <v>5800</v>
      </c>
      <c r="C2043" t="s">
        <v>141</v>
      </c>
      <c r="D2043" t="s">
        <v>891</v>
      </c>
      <c r="E2043">
        <v>35</v>
      </c>
      <c r="F2043" t="s">
        <v>23</v>
      </c>
      <c r="H2043">
        <v>2</v>
      </c>
      <c r="I2043">
        <v>0</v>
      </c>
      <c r="K2043">
        <v>1</v>
      </c>
      <c r="L2043" t="b">
        <v>0</v>
      </c>
      <c r="N2043" t="b">
        <v>0</v>
      </c>
      <c r="O2043" t="b">
        <v>0</v>
      </c>
      <c r="T2043" t="s">
        <v>889</v>
      </c>
    </row>
    <row r="2044" spans="1:20" hidden="1" x14ac:dyDescent="0.25">
      <c r="A2044">
        <v>206003</v>
      </c>
      <c r="B2044">
        <v>5800</v>
      </c>
      <c r="C2044" t="s">
        <v>53</v>
      </c>
      <c r="D2044" t="s">
        <v>203</v>
      </c>
      <c r="E2044">
        <v>0</v>
      </c>
      <c r="H2044">
        <v>3</v>
      </c>
      <c r="I2044">
        <v>0</v>
      </c>
      <c r="K2044">
        <v>0</v>
      </c>
      <c r="L2044" t="b">
        <v>0</v>
      </c>
      <c r="N2044" t="b">
        <v>0</v>
      </c>
      <c r="O2044" t="b">
        <v>0</v>
      </c>
      <c r="T2044" t="s">
        <v>889</v>
      </c>
    </row>
    <row r="2045" spans="1:20" hidden="1" x14ac:dyDescent="0.25">
      <c r="A2045">
        <v>206004</v>
      </c>
      <c r="B2045">
        <v>5800</v>
      </c>
      <c r="C2045" t="s">
        <v>53</v>
      </c>
      <c r="D2045" t="s">
        <v>892</v>
      </c>
      <c r="E2045">
        <v>25</v>
      </c>
      <c r="F2045" t="s">
        <v>23</v>
      </c>
      <c r="H2045">
        <v>3</v>
      </c>
      <c r="I2045">
        <v>0</v>
      </c>
      <c r="K2045">
        <v>1</v>
      </c>
      <c r="L2045" t="b">
        <v>0</v>
      </c>
      <c r="N2045" t="b">
        <v>0</v>
      </c>
      <c r="O2045" t="b">
        <v>0</v>
      </c>
      <c r="T2045" t="s">
        <v>889</v>
      </c>
    </row>
    <row r="2046" spans="1:20" hidden="1" x14ac:dyDescent="0.25">
      <c r="A2046">
        <v>206005</v>
      </c>
      <c r="B2046">
        <v>5800</v>
      </c>
      <c r="C2046" t="s">
        <v>53</v>
      </c>
      <c r="D2046" t="s">
        <v>383</v>
      </c>
      <c r="E2046">
        <v>1600</v>
      </c>
      <c r="F2046" t="s">
        <v>23</v>
      </c>
      <c r="H2046">
        <v>3</v>
      </c>
      <c r="I2046">
        <v>0</v>
      </c>
      <c r="K2046">
        <v>2</v>
      </c>
      <c r="L2046" t="b">
        <v>0</v>
      </c>
      <c r="N2046" t="b">
        <v>0</v>
      </c>
      <c r="O2046" t="b">
        <v>0</v>
      </c>
      <c r="T2046" t="s">
        <v>889</v>
      </c>
    </row>
    <row r="2047" spans="1:20" hidden="1" x14ac:dyDescent="0.25">
      <c r="A2047">
        <v>206457</v>
      </c>
      <c r="B2047" t="s">
        <v>900</v>
      </c>
      <c r="C2047" t="s">
        <v>306</v>
      </c>
      <c r="D2047" t="s">
        <v>865</v>
      </c>
      <c r="E2047">
        <v>0</v>
      </c>
      <c r="F2047" t="s">
        <v>23</v>
      </c>
      <c r="H2047">
        <v>2</v>
      </c>
      <c r="I2047">
        <v>0</v>
      </c>
      <c r="K2047">
        <v>0</v>
      </c>
      <c r="L2047" t="b">
        <v>0</v>
      </c>
      <c r="N2047" t="b">
        <v>0</v>
      </c>
      <c r="O2047" t="b">
        <v>0</v>
      </c>
      <c r="T2047" t="s">
        <v>395</v>
      </c>
    </row>
    <row r="2048" spans="1:20" hidden="1" x14ac:dyDescent="0.25">
      <c r="A2048">
        <v>206458</v>
      </c>
      <c r="B2048" t="s">
        <v>900</v>
      </c>
      <c r="C2048" t="s">
        <v>306</v>
      </c>
      <c r="D2048" t="s">
        <v>866</v>
      </c>
      <c r="E2048">
        <v>25</v>
      </c>
      <c r="F2048" t="s">
        <v>23</v>
      </c>
      <c r="G2048">
        <f>-OPT2</f>
        <v>0</v>
      </c>
      <c r="H2048">
        <v>2</v>
      </c>
      <c r="I2048">
        <v>0</v>
      </c>
      <c r="K2048">
        <v>1</v>
      </c>
      <c r="L2048" t="b">
        <v>0</v>
      </c>
      <c r="N2048" t="b">
        <v>0</v>
      </c>
      <c r="O2048" t="b">
        <v>0</v>
      </c>
      <c r="T2048" t="s">
        <v>395</v>
      </c>
    </row>
    <row r="2049" spans="1:20" hidden="1" x14ac:dyDescent="0.25">
      <c r="A2049">
        <v>206459</v>
      </c>
      <c r="B2049" t="s">
        <v>900</v>
      </c>
      <c r="C2049" t="s">
        <v>306</v>
      </c>
      <c r="D2049" t="s">
        <v>867</v>
      </c>
      <c r="E2049">
        <v>25</v>
      </c>
      <c r="F2049" t="s">
        <v>23</v>
      </c>
      <c r="G2049">
        <f>-OPT4</f>
        <v>0</v>
      </c>
      <c r="H2049">
        <v>2</v>
      </c>
      <c r="I2049">
        <v>0</v>
      </c>
      <c r="K2049">
        <v>2</v>
      </c>
      <c r="L2049" t="b">
        <v>0</v>
      </c>
      <c r="N2049" t="b">
        <v>0</v>
      </c>
      <c r="O2049" t="b">
        <v>0</v>
      </c>
      <c r="T2049" t="s">
        <v>395</v>
      </c>
    </row>
    <row r="2050" spans="1:20" hidden="1" x14ac:dyDescent="0.25">
      <c r="A2050">
        <v>206823</v>
      </c>
      <c r="B2050" t="s">
        <v>900</v>
      </c>
      <c r="C2050" t="s">
        <v>868</v>
      </c>
      <c r="D2050" t="s">
        <v>869</v>
      </c>
      <c r="E2050">
        <v>25</v>
      </c>
      <c r="F2050" t="s">
        <v>23</v>
      </c>
      <c r="H2050">
        <v>0</v>
      </c>
      <c r="I2050">
        <v>0</v>
      </c>
      <c r="K2050">
        <v>1</v>
      </c>
      <c r="L2050" t="b">
        <v>1</v>
      </c>
      <c r="N2050" t="b">
        <v>0</v>
      </c>
      <c r="O2050" t="b">
        <v>0</v>
      </c>
      <c r="T2050" t="s">
        <v>395</v>
      </c>
    </row>
    <row r="2051" spans="1:20" hidden="1" x14ac:dyDescent="0.25">
      <c r="A2051">
        <v>206824</v>
      </c>
      <c r="B2051" t="s">
        <v>900</v>
      </c>
      <c r="C2051" t="s">
        <v>868</v>
      </c>
      <c r="D2051" t="s">
        <v>871</v>
      </c>
      <c r="E2051">
        <v>35</v>
      </c>
      <c r="F2051" t="s">
        <v>23</v>
      </c>
      <c r="H2051">
        <v>0</v>
      </c>
      <c r="I2051">
        <v>0</v>
      </c>
      <c r="K2051">
        <v>2</v>
      </c>
      <c r="L2051" t="b">
        <v>1</v>
      </c>
      <c r="N2051" t="b">
        <v>0</v>
      </c>
      <c r="O2051" t="b">
        <v>0</v>
      </c>
      <c r="T2051" t="s">
        <v>395</v>
      </c>
    </row>
    <row r="2052" spans="1:20" hidden="1" x14ac:dyDescent="0.25">
      <c r="A2052">
        <v>206852</v>
      </c>
      <c r="B2052" t="s">
        <v>901</v>
      </c>
      <c r="C2052" t="s">
        <v>47</v>
      </c>
      <c r="D2052" t="s">
        <v>902</v>
      </c>
      <c r="E2052">
        <v>180</v>
      </c>
      <c r="F2052" t="s">
        <v>23</v>
      </c>
      <c r="H2052">
        <v>0</v>
      </c>
      <c r="I2052">
        <v>0</v>
      </c>
      <c r="K2052">
        <v>3</v>
      </c>
      <c r="L2052" t="b">
        <v>1</v>
      </c>
      <c r="N2052" t="b">
        <v>0</v>
      </c>
      <c r="O2052" t="b">
        <v>0</v>
      </c>
      <c r="T2052" t="s">
        <v>281</v>
      </c>
    </row>
    <row r="2053" spans="1:20" hidden="1" x14ac:dyDescent="0.25">
      <c r="A2053">
        <v>206853</v>
      </c>
      <c r="B2053" t="s">
        <v>901</v>
      </c>
      <c r="C2053" t="s">
        <v>47</v>
      </c>
      <c r="D2053" t="s">
        <v>282</v>
      </c>
      <c r="E2053">
        <v>180</v>
      </c>
      <c r="F2053" t="s">
        <v>23</v>
      </c>
      <c r="H2053">
        <v>0</v>
      </c>
      <c r="I2053">
        <v>0</v>
      </c>
      <c r="K2053">
        <v>4</v>
      </c>
      <c r="L2053" t="b">
        <v>1</v>
      </c>
      <c r="N2053" t="b">
        <v>0</v>
      </c>
      <c r="O2053" t="b">
        <v>0</v>
      </c>
      <c r="T2053" t="s">
        <v>281</v>
      </c>
    </row>
    <row r="2054" spans="1:20" hidden="1" x14ac:dyDescent="0.25">
      <c r="A2054">
        <v>206854</v>
      </c>
      <c r="B2054" t="s">
        <v>901</v>
      </c>
      <c r="C2054" t="s">
        <v>47</v>
      </c>
      <c r="D2054" t="s">
        <v>283</v>
      </c>
      <c r="E2054">
        <v>0</v>
      </c>
      <c r="H2054">
        <v>0</v>
      </c>
      <c r="I2054">
        <v>0</v>
      </c>
      <c r="K2054">
        <v>5</v>
      </c>
      <c r="L2054" t="b">
        <v>0</v>
      </c>
      <c r="N2054" t="b">
        <v>0</v>
      </c>
      <c r="O2054" t="b">
        <v>0</v>
      </c>
      <c r="T2054" t="s">
        <v>281</v>
      </c>
    </row>
    <row r="2055" spans="1:20" hidden="1" x14ac:dyDescent="0.25">
      <c r="A2055">
        <v>206855</v>
      </c>
      <c r="B2055" t="s">
        <v>901</v>
      </c>
      <c r="C2055" t="s">
        <v>47</v>
      </c>
      <c r="D2055" t="s">
        <v>284</v>
      </c>
      <c r="E2055">
        <v>180</v>
      </c>
      <c r="F2055" t="s">
        <v>23</v>
      </c>
      <c r="H2055">
        <v>0</v>
      </c>
      <c r="I2055">
        <v>0</v>
      </c>
      <c r="K2055">
        <v>6</v>
      </c>
      <c r="L2055" t="b">
        <v>1</v>
      </c>
      <c r="N2055" t="b">
        <v>0</v>
      </c>
      <c r="O2055" t="b">
        <v>0</v>
      </c>
      <c r="T2055" t="s">
        <v>281</v>
      </c>
    </row>
    <row r="2056" spans="1:20" hidden="1" x14ac:dyDescent="0.25">
      <c r="A2056">
        <v>206856</v>
      </c>
      <c r="B2056" t="s">
        <v>901</v>
      </c>
      <c r="C2056" t="s">
        <v>47</v>
      </c>
      <c r="D2056" t="s">
        <v>285</v>
      </c>
      <c r="E2056">
        <v>180</v>
      </c>
      <c r="F2056" t="s">
        <v>23</v>
      </c>
      <c r="H2056">
        <v>0</v>
      </c>
      <c r="I2056">
        <v>0</v>
      </c>
      <c r="K2056">
        <v>7</v>
      </c>
      <c r="L2056" t="b">
        <v>1</v>
      </c>
      <c r="N2056" t="b">
        <v>0</v>
      </c>
      <c r="O2056" t="b">
        <v>0</v>
      </c>
      <c r="T2056" t="s">
        <v>281</v>
      </c>
    </row>
    <row r="2057" spans="1:20" hidden="1" x14ac:dyDescent="0.25">
      <c r="A2057">
        <v>206857</v>
      </c>
      <c r="B2057" t="s">
        <v>901</v>
      </c>
      <c r="C2057" t="s">
        <v>53</v>
      </c>
      <c r="D2057" t="s">
        <v>286</v>
      </c>
      <c r="E2057">
        <v>0</v>
      </c>
      <c r="H2057">
        <v>0</v>
      </c>
      <c r="I2057">
        <v>0</v>
      </c>
      <c r="K2057">
        <v>0</v>
      </c>
      <c r="L2057" t="b">
        <v>0</v>
      </c>
      <c r="N2057" t="b">
        <v>0</v>
      </c>
      <c r="O2057" t="b">
        <v>0</v>
      </c>
      <c r="T2057" t="s">
        <v>281</v>
      </c>
    </row>
    <row r="2058" spans="1:20" hidden="1" x14ac:dyDescent="0.25">
      <c r="A2058">
        <v>206858</v>
      </c>
      <c r="B2058" t="s">
        <v>901</v>
      </c>
      <c r="C2058" t="s">
        <v>53</v>
      </c>
      <c r="D2058" t="s">
        <v>903</v>
      </c>
      <c r="E2058">
        <v>55</v>
      </c>
      <c r="F2058" t="s">
        <v>23</v>
      </c>
      <c r="H2058">
        <v>0</v>
      </c>
      <c r="I2058">
        <v>0</v>
      </c>
      <c r="K2058">
        <v>1</v>
      </c>
      <c r="L2058" t="b">
        <v>1</v>
      </c>
      <c r="N2058" t="b">
        <v>0</v>
      </c>
      <c r="O2058" t="b">
        <v>0</v>
      </c>
      <c r="T2058" t="s">
        <v>281</v>
      </c>
    </row>
    <row r="2059" spans="1:20" hidden="1" x14ac:dyDescent="0.25">
      <c r="A2059">
        <v>206859</v>
      </c>
      <c r="B2059" t="s">
        <v>901</v>
      </c>
      <c r="C2059" t="s">
        <v>53</v>
      </c>
      <c r="D2059" t="s">
        <v>288</v>
      </c>
      <c r="E2059">
        <v>239</v>
      </c>
      <c r="F2059" t="s">
        <v>23</v>
      </c>
      <c r="H2059">
        <v>0</v>
      </c>
      <c r="I2059">
        <v>0</v>
      </c>
      <c r="K2059">
        <v>2</v>
      </c>
      <c r="L2059" t="b">
        <v>1</v>
      </c>
      <c r="N2059" t="b">
        <v>0</v>
      </c>
      <c r="O2059" t="b">
        <v>0</v>
      </c>
      <c r="T2059" t="s">
        <v>281</v>
      </c>
    </row>
    <row r="2060" spans="1:20" hidden="1" x14ac:dyDescent="0.25">
      <c r="A2060">
        <v>206860</v>
      </c>
      <c r="B2060" t="s">
        <v>901</v>
      </c>
      <c r="C2060" t="s">
        <v>289</v>
      </c>
      <c r="D2060" t="s">
        <v>904</v>
      </c>
      <c r="E2060">
        <v>0</v>
      </c>
      <c r="H2060">
        <v>0</v>
      </c>
      <c r="I2060">
        <v>0</v>
      </c>
      <c r="K2060">
        <v>0</v>
      </c>
      <c r="L2060" t="b">
        <v>0</v>
      </c>
      <c r="N2060" t="b">
        <v>0</v>
      </c>
      <c r="O2060" t="b">
        <v>0</v>
      </c>
      <c r="T2060" t="s">
        <v>281</v>
      </c>
    </row>
    <row r="2061" spans="1:20" hidden="1" x14ac:dyDescent="0.25">
      <c r="A2061">
        <v>206861</v>
      </c>
      <c r="B2061" t="s">
        <v>901</v>
      </c>
      <c r="C2061" t="s">
        <v>293</v>
      </c>
      <c r="D2061" t="s">
        <v>295</v>
      </c>
      <c r="E2061">
        <v>0</v>
      </c>
      <c r="H2061">
        <v>0</v>
      </c>
      <c r="I2061">
        <v>0</v>
      </c>
      <c r="K2061">
        <v>2</v>
      </c>
      <c r="L2061" t="b">
        <v>1</v>
      </c>
      <c r="N2061" t="b">
        <v>0</v>
      </c>
      <c r="O2061" t="b">
        <v>0</v>
      </c>
      <c r="T2061" t="s">
        <v>281</v>
      </c>
    </row>
    <row r="2062" spans="1:20" hidden="1" x14ac:dyDescent="0.25">
      <c r="A2062">
        <v>206862</v>
      </c>
      <c r="B2062" t="s">
        <v>901</v>
      </c>
      <c r="C2062" t="s">
        <v>293</v>
      </c>
      <c r="D2062" t="s">
        <v>294</v>
      </c>
      <c r="E2062">
        <v>0</v>
      </c>
      <c r="H2062">
        <v>0</v>
      </c>
      <c r="I2062">
        <v>0</v>
      </c>
      <c r="K2062">
        <v>1</v>
      </c>
      <c r="L2062" t="b">
        <v>1</v>
      </c>
      <c r="N2062" t="b">
        <v>0</v>
      </c>
      <c r="O2062" t="b">
        <v>0</v>
      </c>
      <c r="T2062" t="s">
        <v>281</v>
      </c>
    </row>
    <row r="2063" spans="1:20" hidden="1" x14ac:dyDescent="0.25">
      <c r="A2063">
        <v>206863</v>
      </c>
      <c r="B2063" t="s">
        <v>901</v>
      </c>
      <c r="C2063" t="s">
        <v>293</v>
      </c>
      <c r="D2063" t="s">
        <v>296</v>
      </c>
      <c r="E2063">
        <v>0</v>
      </c>
      <c r="H2063">
        <v>0</v>
      </c>
      <c r="I2063">
        <v>0</v>
      </c>
      <c r="K2063">
        <v>1</v>
      </c>
      <c r="L2063" t="b">
        <v>1</v>
      </c>
      <c r="N2063" t="b">
        <v>0</v>
      </c>
      <c r="O2063" t="b">
        <v>0</v>
      </c>
      <c r="T2063" t="s">
        <v>281</v>
      </c>
    </row>
    <row r="2064" spans="1:20" hidden="1" x14ac:dyDescent="0.25">
      <c r="A2064">
        <v>206864</v>
      </c>
      <c r="B2064" t="s">
        <v>901</v>
      </c>
      <c r="C2064" t="s">
        <v>293</v>
      </c>
      <c r="D2064" t="s">
        <v>297</v>
      </c>
      <c r="E2064">
        <v>0</v>
      </c>
      <c r="H2064">
        <v>0</v>
      </c>
      <c r="I2064">
        <v>0</v>
      </c>
      <c r="K2064">
        <v>3</v>
      </c>
      <c r="L2064" t="b">
        <v>1</v>
      </c>
      <c r="N2064" t="b">
        <v>0</v>
      </c>
      <c r="O2064" t="b">
        <v>0</v>
      </c>
      <c r="T2064" t="s">
        <v>281</v>
      </c>
    </row>
    <row r="2065" spans="1:20" hidden="1" x14ac:dyDescent="0.25">
      <c r="A2065">
        <v>206865</v>
      </c>
      <c r="B2065" t="s">
        <v>901</v>
      </c>
      <c r="C2065" t="s">
        <v>293</v>
      </c>
      <c r="D2065" t="s">
        <v>298</v>
      </c>
      <c r="E2065">
        <v>0</v>
      </c>
      <c r="H2065">
        <v>0</v>
      </c>
      <c r="I2065">
        <v>0</v>
      </c>
      <c r="K2065">
        <v>5</v>
      </c>
      <c r="L2065" t="b">
        <v>1</v>
      </c>
      <c r="N2065" t="b">
        <v>0</v>
      </c>
      <c r="O2065" t="b">
        <v>0</v>
      </c>
      <c r="T2065" t="s">
        <v>281</v>
      </c>
    </row>
    <row r="2066" spans="1:20" hidden="1" x14ac:dyDescent="0.25">
      <c r="A2066">
        <v>206866</v>
      </c>
      <c r="B2066" t="s">
        <v>901</v>
      </c>
      <c r="C2066" t="s">
        <v>293</v>
      </c>
      <c r="D2066" t="s">
        <v>299</v>
      </c>
      <c r="E2066">
        <v>0</v>
      </c>
      <c r="H2066">
        <v>0</v>
      </c>
      <c r="I2066">
        <v>0</v>
      </c>
      <c r="K2066">
        <v>0</v>
      </c>
      <c r="L2066" t="b">
        <v>1</v>
      </c>
      <c r="N2066" t="b">
        <v>0</v>
      </c>
      <c r="O2066" t="b">
        <v>0</v>
      </c>
      <c r="T2066" t="s">
        <v>281</v>
      </c>
    </row>
    <row r="2067" spans="1:20" hidden="1" x14ac:dyDescent="0.25">
      <c r="A2067">
        <v>206867</v>
      </c>
      <c r="B2067" t="s">
        <v>901</v>
      </c>
      <c r="C2067" t="s">
        <v>293</v>
      </c>
      <c r="D2067" t="s">
        <v>300</v>
      </c>
      <c r="E2067">
        <v>0</v>
      </c>
      <c r="H2067">
        <v>0</v>
      </c>
      <c r="I2067">
        <v>0</v>
      </c>
      <c r="K2067">
        <v>6</v>
      </c>
      <c r="L2067" t="b">
        <v>0</v>
      </c>
      <c r="N2067" t="b">
        <v>0</v>
      </c>
      <c r="O2067" t="b">
        <v>0</v>
      </c>
      <c r="T2067" t="s">
        <v>281</v>
      </c>
    </row>
    <row r="2068" spans="1:20" hidden="1" x14ac:dyDescent="0.25">
      <c r="A2068">
        <v>206868</v>
      </c>
      <c r="B2068" t="s">
        <v>901</v>
      </c>
      <c r="C2068" t="s">
        <v>293</v>
      </c>
      <c r="D2068" t="s">
        <v>301</v>
      </c>
      <c r="E2068">
        <v>0</v>
      </c>
      <c r="H2068">
        <v>0</v>
      </c>
      <c r="I2068">
        <v>0</v>
      </c>
      <c r="K2068">
        <v>7</v>
      </c>
      <c r="L2068" t="b">
        <v>1</v>
      </c>
      <c r="N2068" t="b">
        <v>0</v>
      </c>
      <c r="O2068" t="b">
        <v>0</v>
      </c>
      <c r="T2068" t="s">
        <v>281</v>
      </c>
    </row>
    <row r="2069" spans="1:20" hidden="1" x14ac:dyDescent="0.25">
      <c r="A2069">
        <v>206869</v>
      </c>
      <c r="B2069" t="s">
        <v>901</v>
      </c>
      <c r="C2069" t="s">
        <v>293</v>
      </c>
      <c r="D2069" t="s">
        <v>302</v>
      </c>
      <c r="E2069">
        <v>60</v>
      </c>
      <c r="F2069" t="s">
        <v>23</v>
      </c>
      <c r="H2069">
        <v>0</v>
      </c>
      <c r="I2069">
        <v>3</v>
      </c>
      <c r="K2069">
        <v>8</v>
      </c>
      <c r="L2069" t="b">
        <v>1</v>
      </c>
      <c r="N2069" t="b">
        <v>0</v>
      </c>
      <c r="O2069" t="b">
        <v>0</v>
      </c>
      <c r="T2069" t="s">
        <v>281</v>
      </c>
    </row>
    <row r="2070" spans="1:20" hidden="1" x14ac:dyDescent="0.25">
      <c r="A2070">
        <v>206870</v>
      </c>
      <c r="B2070" t="s">
        <v>901</v>
      </c>
      <c r="C2070" t="s">
        <v>293</v>
      </c>
      <c r="D2070" t="s">
        <v>303</v>
      </c>
      <c r="E2070">
        <v>60</v>
      </c>
      <c r="F2070" t="s">
        <v>23</v>
      </c>
      <c r="H2070">
        <v>0</v>
      </c>
      <c r="I2070">
        <v>3</v>
      </c>
      <c r="K2070">
        <v>9</v>
      </c>
      <c r="L2070" t="b">
        <v>1</v>
      </c>
      <c r="N2070" t="b">
        <v>0</v>
      </c>
      <c r="O2070" t="b">
        <v>0</v>
      </c>
      <c r="T2070" t="s">
        <v>281</v>
      </c>
    </row>
    <row r="2071" spans="1:20" hidden="1" x14ac:dyDescent="0.25">
      <c r="A2071">
        <v>206871</v>
      </c>
      <c r="B2071" t="s">
        <v>901</v>
      </c>
      <c r="C2071" t="s">
        <v>293</v>
      </c>
      <c r="D2071" t="s">
        <v>304</v>
      </c>
      <c r="E2071">
        <v>60</v>
      </c>
      <c r="F2071" t="s">
        <v>23</v>
      </c>
      <c r="H2071">
        <v>0</v>
      </c>
      <c r="I2071">
        <v>3</v>
      </c>
      <c r="K2071">
        <v>10</v>
      </c>
      <c r="L2071" t="b">
        <v>1</v>
      </c>
      <c r="N2071" t="b">
        <v>0</v>
      </c>
      <c r="O2071" t="b">
        <v>0</v>
      </c>
      <c r="T2071" t="s">
        <v>281</v>
      </c>
    </row>
    <row r="2072" spans="1:20" hidden="1" x14ac:dyDescent="0.25">
      <c r="A2072">
        <v>206872</v>
      </c>
      <c r="B2072" t="s">
        <v>901</v>
      </c>
      <c r="C2072" t="s">
        <v>293</v>
      </c>
      <c r="D2072" t="s">
        <v>305</v>
      </c>
      <c r="E2072">
        <v>60</v>
      </c>
      <c r="F2072" t="s">
        <v>23</v>
      </c>
      <c r="H2072">
        <v>0</v>
      </c>
      <c r="I2072">
        <v>3</v>
      </c>
      <c r="K2072">
        <v>11</v>
      </c>
      <c r="L2072" t="b">
        <v>1</v>
      </c>
      <c r="N2072" t="b">
        <v>0</v>
      </c>
      <c r="O2072" t="b">
        <v>0</v>
      </c>
      <c r="T2072" t="s">
        <v>281</v>
      </c>
    </row>
    <row r="2073" spans="1:20" hidden="1" x14ac:dyDescent="0.25">
      <c r="A2073">
        <v>206873</v>
      </c>
      <c r="B2073" t="s">
        <v>901</v>
      </c>
      <c r="C2073" t="s">
        <v>264</v>
      </c>
      <c r="D2073" t="s">
        <v>265</v>
      </c>
      <c r="E2073">
        <v>0</v>
      </c>
      <c r="H2073">
        <v>0</v>
      </c>
      <c r="I2073">
        <v>0</v>
      </c>
      <c r="K2073">
        <v>0</v>
      </c>
      <c r="L2073" t="b">
        <v>1</v>
      </c>
      <c r="N2073" t="b">
        <v>0</v>
      </c>
      <c r="O2073" t="b">
        <v>0</v>
      </c>
      <c r="T2073" t="s">
        <v>281</v>
      </c>
    </row>
    <row r="2074" spans="1:20" hidden="1" x14ac:dyDescent="0.25">
      <c r="A2074">
        <v>206874</v>
      </c>
      <c r="B2074" t="s">
        <v>901</v>
      </c>
      <c r="C2074" t="s">
        <v>306</v>
      </c>
      <c r="D2074" t="s">
        <v>905</v>
      </c>
      <c r="E2074">
        <v>49.95</v>
      </c>
      <c r="F2074" t="s">
        <v>23</v>
      </c>
      <c r="H2074">
        <v>0</v>
      </c>
      <c r="I2074">
        <v>0</v>
      </c>
      <c r="K2074">
        <v>1</v>
      </c>
      <c r="L2074" t="b">
        <v>0</v>
      </c>
      <c r="N2074" t="b">
        <v>0</v>
      </c>
      <c r="O2074" t="b">
        <v>0</v>
      </c>
      <c r="T2074" t="s">
        <v>281</v>
      </c>
    </row>
    <row r="2075" spans="1:20" hidden="1" x14ac:dyDescent="0.25">
      <c r="A2075">
        <v>206875</v>
      </c>
      <c r="B2075" t="s">
        <v>901</v>
      </c>
      <c r="C2075" t="s">
        <v>308</v>
      </c>
      <c r="D2075" t="s">
        <v>309</v>
      </c>
      <c r="E2075">
        <v>0</v>
      </c>
      <c r="H2075">
        <v>0</v>
      </c>
      <c r="I2075">
        <v>0</v>
      </c>
      <c r="K2075">
        <v>0</v>
      </c>
      <c r="L2075" t="b">
        <v>1</v>
      </c>
      <c r="N2075" t="b">
        <v>0</v>
      </c>
      <c r="O2075" t="b">
        <v>0</v>
      </c>
      <c r="T2075" t="s">
        <v>281</v>
      </c>
    </row>
    <row r="2076" spans="1:20" hidden="1" x14ac:dyDescent="0.25">
      <c r="A2076">
        <v>206876</v>
      </c>
      <c r="B2076" t="s">
        <v>901</v>
      </c>
      <c r="C2076" t="s">
        <v>306</v>
      </c>
      <c r="D2076" t="s">
        <v>172</v>
      </c>
      <c r="E2076">
        <v>34.950000000000003</v>
      </c>
      <c r="F2076" t="s">
        <v>23</v>
      </c>
      <c r="H2076">
        <v>0</v>
      </c>
      <c r="I2076">
        <v>0</v>
      </c>
      <c r="K2076">
        <v>2</v>
      </c>
      <c r="L2076" t="b">
        <v>0</v>
      </c>
      <c r="N2076" t="b">
        <v>0</v>
      </c>
      <c r="O2076" t="b">
        <v>0</v>
      </c>
      <c r="T2076" t="s">
        <v>281</v>
      </c>
    </row>
    <row r="2077" spans="1:20" hidden="1" x14ac:dyDescent="0.25">
      <c r="A2077">
        <v>206877</v>
      </c>
      <c r="B2077" t="s">
        <v>901</v>
      </c>
      <c r="C2077" t="s">
        <v>306</v>
      </c>
      <c r="D2077" t="s">
        <v>310</v>
      </c>
      <c r="E2077">
        <v>39.950000000000003</v>
      </c>
      <c r="F2077" t="s">
        <v>23</v>
      </c>
      <c r="H2077">
        <v>0</v>
      </c>
      <c r="I2077">
        <v>0</v>
      </c>
      <c r="K2077">
        <v>3</v>
      </c>
      <c r="L2077" t="b">
        <v>0</v>
      </c>
      <c r="N2077" t="b">
        <v>0</v>
      </c>
      <c r="O2077" t="b">
        <v>0</v>
      </c>
      <c r="T2077" t="s">
        <v>281</v>
      </c>
    </row>
    <row r="2078" spans="1:20" hidden="1" x14ac:dyDescent="0.25">
      <c r="A2078">
        <v>206878</v>
      </c>
      <c r="B2078" t="s">
        <v>901</v>
      </c>
      <c r="C2078" t="s">
        <v>47</v>
      </c>
      <c r="D2078" t="s">
        <v>355</v>
      </c>
      <c r="E2078">
        <v>0</v>
      </c>
      <c r="H2078">
        <v>0</v>
      </c>
      <c r="I2078">
        <v>0</v>
      </c>
      <c r="K2078">
        <v>1</v>
      </c>
      <c r="L2078" t="b">
        <v>1</v>
      </c>
      <c r="N2078" t="b">
        <v>0</v>
      </c>
      <c r="O2078" t="b">
        <v>0</v>
      </c>
      <c r="T2078" t="s">
        <v>281</v>
      </c>
    </row>
    <row r="2079" spans="1:20" hidden="1" x14ac:dyDescent="0.25">
      <c r="A2079">
        <v>206879</v>
      </c>
      <c r="B2079" t="s">
        <v>901</v>
      </c>
      <c r="C2079" t="s">
        <v>906</v>
      </c>
      <c r="D2079" t="s">
        <v>907</v>
      </c>
      <c r="E2079">
        <v>0</v>
      </c>
      <c r="H2079">
        <v>0</v>
      </c>
      <c r="I2079">
        <v>0</v>
      </c>
      <c r="K2079">
        <v>0</v>
      </c>
      <c r="L2079" t="b">
        <v>1</v>
      </c>
      <c r="N2079" t="b">
        <v>0</v>
      </c>
      <c r="O2079" t="b">
        <v>0</v>
      </c>
      <c r="T2079" t="s">
        <v>281</v>
      </c>
    </row>
    <row r="2080" spans="1:20" hidden="1" x14ac:dyDescent="0.25">
      <c r="A2080">
        <v>206880</v>
      </c>
      <c r="B2080" t="s">
        <v>901</v>
      </c>
      <c r="C2080" t="s">
        <v>306</v>
      </c>
      <c r="D2080" t="s">
        <v>908</v>
      </c>
      <c r="E2080">
        <v>59.95</v>
      </c>
      <c r="F2080" t="s">
        <v>23</v>
      </c>
      <c r="H2080">
        <v>0</v>
      </c>
      <c r="I2080">
        <v>0</v>
      </c>
      <c r="K2080">
        <v>0</v>
      </c>
      <c r="L2080" t="b">
        <v>0</v>
      </c>
      <c r="N2080" t="b">
        <v>0</v>
      </c>
      <c r="O2080" t="b">
        <v>0</v>
      </c>
      <c r="T2080" t="s">
        <v>281</v>
      </c>
    </row>
    <row r="2081" spans="1:20" hidden="1" x14ac:dyDescent="0.25">
      <c r="A2081">
        <v>206881</v>
      </c>
      <c r="B2081" t="s">
        <v>901</v>
      </c>
      <c r="C2081" t="s">
        <v>909</v>
      </c>
      <c r="D2081" t="s">
        <v>910</v>
      </c>
      <c r="E2081">
        <v>0</v>
      </c>
      <c r="H2081">
        <v>0</v>
      </c>
      <c r="I2081">
        <v>0</v>
      </c>
      <c r="K2081">
        <v>0</v>
      </c>
      <c r="L2081" t="b">
        <v>1</v>
      </c>
      <c r="N2081" t="b">
        <v>0</v>
      </c>
      <c r="O2081" t="b">
        <v>0</v>
      </c>
      <c r="T2081" t="s">
        <v>281</v>
      </c>
    </row>
    <row r="2082" spans="1:20" hidden="1" x14ac:dyDescent="0.25">
      <c r="A2082">
        <v>206882</v>
      </c>
      <c r="B2082" t="s">
        <v>901</v>
      </c>
      <c r="C2082" t="s">
        <v>306</v>
      </c>
      <c r="D2082" t="s">
        <v>911</v>
      </c>
      <c r="E2082">
        <v>99.95</v>
      </c>
      <c r="F2082" t="s">
        <v>23</v>
      </c>
      <c r="H2082">
        <v>0</v>
      </c>
      <c r="I2082">
        <v>0</v>
      </c>
      <c r="K2082">
        <v>0</v>
      </c>
      <c r="L2082" t="b">
        <v>1</v>
      </c>
      <c r="N2082" t="b">
        <v>0</v>
      </c>
      <c r="O2082" t="b">
        <v>0</v>
      </c>
      <c r="T2082" t="s">
        <v>281</v>
      </c>
    </row>
    <row r="2083" spans="1:20" hidden="1" x14ac:dyDescent="0.25">
      <c r="A2083">
        <v>206883</v>
      </c>
      <c r="B2083" t="s">
        <v>901</v>
      </c>
      <c r="C2083" t="s">
        <v>289</v>
      </c>
      <c r="D2083" t="s">
        <v>912</v>
      </c>
      <c r="E2083">
        <v>89.95</v>
      </c>
      <c r="F2083" t="s">
        <v>23</v>
      </c>
      <c r="H2083">
        <v>0</v>
      </c>
      <c r="I2083">
        <v>0</v>
      </c>
      <c r="K2083">
        <v>1</v>
      </c>
      <c r="L2083" t="b">
        <v>0</v>
      </c>
      <c r="N2083" t="b">
        <v>0</v>
      </c>
      <c r="O2083" t="b">
        <v>0</v>
      </c>
      <c r="T2083" t="s">
        <v>281</v>
      </c>
    </row>
    <row r="2084" spans="1:20" hidden="1" x14ac:dyDescent="0.25">
      <c r="A2084">
        <v>209093</v>
      </c>
      <c r="B2084" t="s">
        <v>913</v>
      </c>
      <c r="C2084" t="s">
        <v>53</v>
      </c>
      <c r="D2084" t="s">
        <v>383</v>
      </c>
      <c r="E2084">
        <v>40</v>
      </c>
      <c r="F2084" t="s">
        <v>23</v>
      </c>
      <c r="G2084" t="e">
        <f>-LBCNXXS-BKT22TLG-ECP-W5-XXX-X</f>
        <v>#NAME?</v>
      </c>
      <c r="H2084">
        <v>0</v>
      </c>
      <c r="I2084">
        <v>0</v>
      </c>
      <c r="K2084">
        <v>0</v>
      </c>
      <c r="L2084" t="b">
        <v>1</v>
      </c>
      <c r="N2084" t="b">
        <v>0</v>
      </c>
      <c r="O2084" t="b">
        <v>0</v>
      </c>
      <c r="T2084" t="s">
        <v>395</v>
      </c>
    </row>
    <row r="2085" spans="1:20" hidden="1" x14ac:dyDescent="0.25">
      <c r="A2085">
        <v>209094</v>
      </c>
      <c r="B2085" t="s">
        <v>913</v>
      </c>
      <c r="C2085" t="s">
        <v>391</v>
      </c>
      <c r="D2085" t="s">
        <v>756</v>
      </c>
      <c r="E2085">
        <v>0</v>
      </c>
      <c r="G2085" t="e">
        <f>-LBNSNDG-GNW22VPB-M24-W5-HCJ-X</f>
        <v>#NAME?</v>
      </c>
      <c r="H2085">
        <v>0</v>
      </c>
      <c r="I2085">
        <v>0</v>
      </c>
      <c r="K2085">
        <v>1</v>
      </c>
      <c r="L2085" t="b">
        <v>1</v>
      </c>
      <c r="N2085" t="b">
        <v>0</v>
      </c>
      <c r="O2085" t="b">
        <v>0</v>
      </c>
      <c r="T2085" t="s">
        <v>395</v>
      </c>
    </row>
    <row r="2086" spans="1:20" hidden="1" x14ac:dyDescent="0.25">
      <c r="A2086">
        <v>209095</v>
      </c>
      <c r="B2086" t="s">
        <v>913</v>
      </c>
      <c r="C2086" t="s">
        <v>391</v>
      </c>
      <c r="D2086" t="s">
        <v>758</v>
      </c>
      <c r="E2086">
        <v>130</v>
      </c>
      <c r="F2086" t="s">
        <v>23</v>
      </c>
      <c r="G2086" t="e">
        <f>-LBNSNDG-GNW22VPB-D24-W5-HCJ-X</f>
        <v>#NAME?</v>
      </c>
      <c r="H2086">
        <v>0</v>
      </c>
      <c r="I2086">
        <v>0</v>
      </c>
      <c r="K2086">
        <v>1</v>
      </c>
      <c r="L2086" t="b">
        <v>1</v>
      </c>
      <c r="N2086" t="b">
        <v>0</v>
      </c>
      <c r="O2086" t="b">
        <v>0</v>
      </c>
      <c r="T2086" t="s">
        <v>395</v>
      </c>
    </row>
    <row r="2087" spans="1:20" hidden="1" x14ac:dyDescent="0.25">
      <c r="A2087">
        <v>209096</v>
      </c>
      <c r="B2087" t="s">
        <v>913</v>
      </c>
      <c r="C2087" t="s">
        <v>391</v>
      </c>
      <c r="D2087" t="s">
        <v>759</v>
      </c>
      <c r="E2087">
        <v>350</v>
      </c>
      <c r="F2087" t="s">
        <v>23</v>
      </c>
      <c r="G2087" t="e">
        <f>-LBNSNDG-GNW22VPB-B24-W5-HCJ-X</f>
        <v>#NAME?</v>
      </c>
      <c r="H2087">
        <v>0</v>
      </c>
      <c r="I2087">
        <v>0</v>
      </c>
      <c r="K2087">
        <v>1</v>
      </c>
      <c r="L2087" t="b">
        <v>1</v>
      </c>
      <c r="N2087" t="b">
        <v>0</v>
      </c>
      <c r="O2087" t="b">
        <v>0</v>
      </c>
      <c r="T2087" t="s">
        <v>395</v>
      </c>
    </row>
    <row r="2088" spans="1:20" hidden="1" x14ac:dyDescent="0.25">
      <c r="A2088">
        <v>209097</v>
      </c>
      <c r="B2088" t="s">
        <v>913</v>
      </c>
      <c r="C2088" t="s">
        <v>391</v>
      </c>
      <c r="D2088" t="s">
        <v>914</v>
      </c>
      <c r="E2088">
        <v>0</v>
      </c>
      <c r="G2088" t="e">
        <f>-LBNSNDG-BUW22VPB-M24-W5-HCJ-X</f>
        <v>#NAME?</v>
      </c>
      <c r="H2088">
        <v>0</v>
      </c>
      <c r="I2088">
        <v>0</v>
      </c>
      <c r="K2088">
        <v>1</v>
      </c>
      <c r="L2088" t="b">
        <v>1</v>
      </c>
      <c r="N2088" t="b">
        <v>0</v>
      </c>
      <c r="O2088" t="b">
        <v>0</v>
      </c>
      <c r="T2088" t="s">
        <v>395</v>
      </c>
    </row>
    <row r="2089" spans="1:20" hidden="1" x14ac:dyDescent="0.25">
      <c r="A2089">
        <v>209098</v>
      </c>
      <c r="B2089" t="s">
        <v>913</v>
      </c>
      <c r="C2089" t="s">
        <v>391</v>
      </c>
      <c r="D2089" t="s">
        <v>915</v>
      </c>
      <c r="E2089">
        <v>130</v>
      </c>
      <c r="F2089" t="s">
        <v>23</v>
      </c>
      <c r="G2089" t="e">
        <f>-LBNSNDG-BUW22VPB-DBP-W5-HCJ-X</f>
        <v>#NAME?</v>
      </c>
      <c r="H2089">
        <v>0</v>
      </c>
      <c r="I2089">
        <v>0</v>
      </c>
      <c r="K2089">
        <v>1</v>
      </c>
      <c r="L2089" t="b">
        <v>0</v>
      </c>
      <c r="N2089" t="b">
        <v>0</v>
      </c>
      <c r="O2089" t="b">
        <v>0</v>
      </c>
      <c r="T2089" t="s">
        <v>395</v>
      </c>
    </row>
    <row r="2090" spans="1:20" hidden="1" x14ac:dyDescent="0.25">
      <c r="A2090">
        <v>209099</v>
      </c>
      <c r="B2090" t="s">
        <v>913</v>
      </c>
      <c r="C2090" t="s">
        <v>391</v>
      </c>
      <c r="D2090" t="s">
        <v>916</v>
      </c>
      <c r="E2090">
        <v>350</v>
      </c>
      <c r="F2090" t="s">
        <v>23</v>
      </c>
      <c r="G2090" t="e">
        <f>-LBNSNDG-BUW22VPB-B24-W5-HCJ-X</f>
        <v>#NAME?</v>
      </c>
      <c r="H2090">
        <v>0</v>
      </c>
      <c r="I2090">
        <v>0</v>
      </c>
      <c r="K2090">
        <v>1</v>
      </c>
      <c r="L2090" t="b">
        <v>1</v>
      </c>
      <c r="N2090" t="b">
        <v>0</v>
      </c>
      <c r="O2090" t="b">
        <v>0</v>
      </c>
      <c r="T2090" t="s">
        <v>395</v>
      </c>
    </row>
    <row r="2091" spans="1:20" hidden="1" x14ac:dyDescent="0.25">
      <c r="A2091">
        <v>209100</v>
      </c>
      <c r="B2091" t="s">
        <v>913</v>
      </c>
      <c r="C2091" t="s">
        <v>391</v>
      </c>
      <c r="D2091" t="s">
        <v>551</v>
      </c>
      <c r="E2091">
        <v>0</v>
      </c>
      <c r="G2091" t="e">
        <f>-LBNSNDS-BKW22VPG-MCP-W5-HCJ-X</f>
        <v>#NAME?</v>
      </c>
      <c r="H2091">
        <v>0</v>
      </c>
      <c r="I2091">
        <v>0</v>
      </c>
      <c r="K2091">
        <v>1</v>
      </c>
      <c r="L2091" t="b">
        <v>1</v>
      </c>
      <c r="N2091" t="b">
        <v>0</v>
      </c>
      <c r="O2091" t="b">
        <v>0</v>
      </c>
      <c r="T2091" t="s">
        <v>395</v>
      </c>
    </row>
    <row r="2092" spans="1:20" hidden="1" x14ac:dyDescent="0.25">
      <c r="A2092">
        <v>209101</v>
      </c>
      <c r="B2092" t="s">
        <v>913</v>
      </c>
      <c r="C2092" t="s">
        <v>391</v>
      </c>
      <c r="D2092" t="s">
        <v>553</v>
      </c>
      <c r="E2092">
        <v>130</v>
      </c>
      <c r="F2092" t="s">
        <v>23</v>
      </c>
      <c r="G2092" t="e">
        <f>-LBNSNDS-BKW22VPG-DCP-W5-HCJ-X</f>
        <v>#NAME?</v>
      </c>
      <c r="H2092">
        <v>0</v>
      </c>
      <c r="I2092">
        <v>0</v>
      </c>
      <c r="K2092">
        <v>1</v>
      </c>
      <c r="L2092" t="b">
        <v>1</v>
      </c>
      <c r="N2092" t="b">
        <v>0</v>
      </c>
      <c r="O2092" t="b">
        <v>0</v>
      </c>
      <c r="T2092" t="s">
        <v>395</v>
      </c>
    </row>
    <row r="2093" spans="1:20" hidden="1" x14ac:dyDescent="0.25">
      <c r="A2093">
        <v>209102</v>
      </c>
      <c r="B2093" t="s">
        <v>913</v>
      </c>
      <c r="C2093" t="s">
        <v>391</v>
      </c>
      <c r="D2093" t="s">
        <v>682</v>
      </c>
      <c r="E2093">
        <v>350</v>
      </c>
      <c r="F2093" t="s">
        <v>23</v>
      </c>
      <c r="G2093" t="e">
        <f>-LBNSNDS-BKW22VPG-BCP-W5-HCJ-X</f>
        <v>#NAME?</v>
      </c>
      <c r="H2093">
        <v>0</v>
      </c>
      <c r="I2093">
        <v>0</v>
      </c>
      <c r="K2093">
        <v>1</v>
      </c>
      <c r="L2093" t="b">
        <v>1</v>
      </c>
      <c r="N2093" t="b">
        <v>0</v>
      </c>
      <c r="O2093" t="b">
        <v>0</v>
      </c>
      <c r="T2093" t="s">
        <v>395</v>
      </c>
    </row>
    <row r="2094" spans="1:20" hidden="1" x14ac:dyDescent="0.25">
      <c r="A2094">
        <v>209103</v>
      </c>
      <c r="B2094" t="s">
        <v>913</v>
      </c>
      <c r="C2094" t="s">
        <v>391</v>
      </c>
      <c r="D2094" t="s">
        <v>609</v>
      </c>
      <c r="E2094">
        <v>0</v>
      </c>
      <c r="G2094" t="e">
        <f>-LBNSNDC-BKW22VPG-MCB-W5-HCJ-X</f>
        <v>#NAME?</v>
      </c>
      <c r="H2094">
        <v>0</v>
      </c>
      <c r="I2094">
        <v>0</v>
      </c>
      <c r="K2094">
        <v>1</v>
      </c>
      <c r="L2094" t="b">
        <v>1</v>
      </c>
      <c r="N2094" t="b">
        <v>0</v>
      </c>
      <c r="O2094" t="b">
        <v>0</v>
      </c>
      <c r="T2094" t="s">
        <v>395</v>
      </c>
    </row>
    <row r="2095" spans="1:20" hidden="1" x14ac:dyDescent="0.25">
      <c r="A2095">
        <v>209104</v>
      </c>
      <c r="B2095" t="s">
        <v>913</v>
      </c>
      <c r="C2095" t="s">
        <v>391</v>
      </c>
      <c r="D2095" t="s">
        <v>612</v>
      </c>
      <c r="E2095">
        <v>130</v>
      </c>
      <c r="F2095" t="s">
        <v>23</v>
      </c>
      <c r="G2095" t="e">
        <f>-LBNSNDC-BKW22VPG-DCB-W5-HCJ-X</f>
        <v>#NAME?</v>
      </c>
      <c r="H2095">
        <v>0</v>
      </c>
      <c r="I2095">
        <v>0</v>
      </c>
      <c r="K2095">
        <v>1</v>
      </c>
      <c r="L2095" t="b">
        <v>1</v>
      </c>
      <c r="N2095" t="b">
        <v>0</v>
      </c>
      <c r="O2095" t="b">
        <v>0</v>
      </c>
      <c r="T2095" t="s">
        <v>395</v>
      </c>
    </row>
    <row r="2096" spans="1:20" hidden="1" x14ac:dyDescent="0.25">
      <c r="A2096">
        <v>209105</v>
      </c>
      <c r="B2096" t="s">
        <v>913</v>
      </c>
      <c r="C2096" t="s">
        <v>391</v>
      </c>
      <c r="D2096" t="s">
        <v>684</v>
      </c>
      <c r="E2096">
        <v>350</v>
      </c>
      <c r="F2096" t="s">
        <v>536</v>
      </c>
      <c r="G2096" t="e">
        <f>-LBNSNDC-BKW22VPG-BCP-W5-HCJ-X</f>
        <v>#NAME?</v>
      </c>
      <c r="H2096">
        <v>0</v>
      </c>
      <c r="I2096">
        <v>0</v>
      </c>
      <c r="K2096">
        <v>1</v>
      </c>
      <c r="L2096" t="b">
        <v>1</v>
      </c>
      <c r="N2096" t="b">
        <v>0</v>
      </c>
      <c r="O2096" t="b">
        <v>0</v>
      </c>
      <c r="T2096" t="s">
        <v>395</v>
      </c>
    </row>
    <row r="2097" spans="1:20" hidden="1" x14ac:dyDescent="0.25">
      <c r="A2097">
        <v>209106</v>
      </c>
      <c r="B2097" t="s">
        <v>913</v>
      </c>
      <c r="C2097" t="s">
        <v>391</v>
      </c>
      <c r="D2097" t="s">
        <v>686</v>
      </c>
      <c r="E2097">
        <v>0</v>
      </c>
      <c r="G2097" t="e">
        <f>-LBNSNDG-BKW22VPB-M24-W5-HCJ-X</f>
        <v>#NAME?</v>
      </c>
      <c r="H2097">
        <v>0</v>
      </c>
      <c r="I2097">
        <v>0</v>
      </c>
      <c r="K2097">
        <v>1</v>
      </c>
      <c r="L2097" t="b">
        <v>1</v>
      </c>
      <c r="N2097" t="b">
        <v>0</v>
      </c>
      <c r="O2097" t="b">
        <v>0</v>
      </c>
      <c r="T2097" t="s">
        <v>395</v>
      </c>
    </row>
    <row r="2098" spans="1:20" hidden="1" x14ac:dyDescent="0.25">
      <c r="A2098">
        <v>209107</v>
      </c>
      <c r="B2098" t="s">
        <v>913</v>
      </c>
      <c r="C2098" t="s">
        <v>391</v>
      </c>
      <c r="D2098" t="s">
        <v>689</v>
      </c>
      <c r="E2098">
        <v>130</v>
      </c>
      <c r="F2098" t="s">
        <v>23</v>
      </c>
      <c r="G2098" t="e">
        <f>-LBNSNDG-BKW22VPB-DBP-W5-HCJ-X</f>
        <v>#NAME?</v>
      </c>
      <c r="H2098">
        <v>0</v>
      </c>
      <c r="I2098">
        <v>0</v>
      </c>
      <c r="K2098">
        <v>1</v>
      </c>
      <c r="L2098" t="b">
        <v>1</v>
      </c>
      <c r="N2098" t="b">
        <v>0</v>
      </c>
      <c r="O2098" t="b">
        <v>0</v>
      </c>
      <c r="T2098" t="s">
        <v>395</v>
      </c>
    </row>
    <row r="2099" spans="1:20" hidden="1" x14ac:dyDescent="0.25">
      <c r="A2099">
        <v>209108</v>
      </c>
      <c r="B2099" t="s">
        <v>913</v>
      </c>
      <c r="C2099" t="s">
        <v>391</v>
      </c>
      <c r="D2099" t="s">
        <v>691</v>
      </c>
      <c r="E2099">
        <v>350</v>
      </c>
      <c r="F2099" t="s">
        <v>23</v>
      </c>
      <c r="G2099" t="e">
        <f>-LBNSNDG-BKW22VPB-B24-W5-HCJ-X</f>
        <v>#NAME?</v>
      </c>
      <c r="H2099">
        <v>0</v>
      </c>
      <c r="I2099">
        <v>0</v>
      </c>
      <c r="K2099">
        <v>1</v>
      </c>
      <c r="L2099" t="b">
        <v>1</v>
      </c>
      <c r="N2099" t="b">
        <v>0</v>
      </c>
      <c r="O2099" t="b">
        <v>0</v>
      </c>
      <c r="T2099" t="s">
        <v>395</v>
      </c>
    </row>
    <row r="2100" spans="1:20" hidden="1" x14ac:dyDescent="0.25">
      <c r="A2100">
        <v>209109</v>
      </c>
      <c r="B2100" t="s">
        <v>913</v>
      </c>
      <c r="C2100" t="s">
        <v>391</v>
      </c>
      <c r="D2100" t="s">
        <v>917</v>
      </c>
      <c r="E2100">
        <v>0</v>
      </c>
      <c r="G2100" t="e">
        <f>-LBNSNDB-BU222VPB-MCB-W5-HCJ-X</f>
        <v>#NAME?</v>
      </c>
      <c r="H2100">
        <v>0</v>
      </c>
      <c r="I2100">
        <v>0</v>
      </c>
      <c r="K2100">
        <v>1</v>
      </c>
      <c r="L2100" t="b">
        <v>1</v>
      </c>
      <c r="N2100" t="b">
        <v>0</v>
      </c>
      <c r="O2100" t="b">
        <v>0</v>
      </c>
      <c r="T2100" t="s">
        <v>395</v>
      </c>
    </row>
    <row r="2101" spans="1:20" hidden="1" x14ac:dyDescent="0.25">
      <c r="A2101">
        <v>209110</v>
      </c>
      <c r="B2101" t="s">
        <v>913</v>
      </c>
      <c r="C2101" t="s">
        <v>391</v>
      </c>
      <c r="D2101" t="s">
        <v>918</v>
      </c>
      <c r="E2101">
        <v>130</v>
      </c>
      <c r="F2101" t="s">
        <v>23</v>
      </c>
      <c r="G2101" t="e">
        <f>-LBNSNDB-BU222VPB-DCB-W5-HCJ-X</f>
        <v>#NAME?</v>
      </c>
      <c r="H2101">
        <v>0</v>
      </c>
      <c r="I2101">
        <v>0</v>
      </c>
      <c r="K2101">
        <v>1</v>
      </c>
      <c r="L2101" t="b">
        <v>1</v>
      </c>
      <c r="N2101" t="b">
        <v>0</v>
      </c>
      <c r="O2101" t="b">
        <v>0</v>
      </c>
      <c r="T2101" t="s">
        <v>395</v>
      </c>
    </row>
    <row r="2102" spans="1:20" hidden="1" x14ac:dyDescent="0.25">
      <c r="A2102">
        <v>209111</v>
      </c>
      <c r="B2102" t="s">
        <v>913</v>
      </c>
      <c r="C2102" t="s">
        <v>391</v>
      </c>
      <c r="D2102" t="s">
        <v>919</v>
      </c>
      <c r="E2102">
        <v>350</v>
      </c>
      <c r="F2102" t="s">
        <v>23</v>
      </c>
      <c r="G2102" t="e">
        <f>-LBNSNDB-BU222VPB-BCP-W5-HCJ-X</f>
        <v>#NAME?</v>
      </c>
      <c r="H2102">
        <v>0</v>
      </c>
      <c r="I2102">
        <v>0</v>
      </c>
      <c r="K2102">
        <v>1</v>
      </c>
      <c r="L2102" t="b">
        <v>1</v>
      </c>
      <c r="N2102" t="b">
        <v>0</v>
      </c>
      <c r="O2102" t="b">
        <v>0</v>
      </c>
      <c r="T2102" t="s">
        <v>395</v>
      </c>
    </row>
    <row r="2103" spans="1:20" hidden="1" x14ac:dyDescent="0.25">
      <c r="A2103">
        <v>209112</v>
      </c>
      <c r="B2103" t="s">
        <v>913</v>
      </c>
      <c r="C2103" t="s">
        <v>391</v>
      </c>
      <c r="D2103" t="s">
        <v>700</v>
      </c>
      <c r="E2103">
        <v>0</v>
      </c>
      <c r="G2103" t="e">
        <f>-LBNSNDS-BCW22VPG-MCB-W5-HCJ-X</f>
        <v>#NAME?</v>
      </c>
      <c r="H2103">
        <v>0</v>
      </c>
      <c r="I2103">
        <v>0</v>
      </c>
      <c r="K2103">
        <v>0</v>
      </c>
      <c r="L2103" t="b">
        <v>1</v>
      </c>
      <c r="N2103" t="b">
        <v>0</v>
      </c>
      <c r="O2103" t="b">
        <v>0</v>
      </c>
      <c r="T2103" t="s">
        <v>395</v>
      </c>
    </row>
    <row r="2104" spans="1:20" hidden="1" x14ac:dyDescent="0.25">
      <c r="A2104">
        <v>209113</v>
      </c>
      <c r="B2104" t="s">
        <v>913</v>
      </c>
      <c r="C2104" t="s">
        <v>391</v>
      </c>
      <c r="D2104" t="s">
        <v>703</v>
      </c>
      <c r="E2104">
        <v>130</v>
      </c>
      <c r="F2104" t="s">
        <v>23</v>
      </c>
      <c r="G2104" t="e">
        <f>-LBNSNDS-BCW22VPG-DCB-W5-HCJ-X</f>
        <v>#NAME?</v>
      </c>
      <c r="H2104">
        <v>0</v>
      </c>
      <c r="I2104">
        <v>0</v>
      </c>
      <c r="K2104">
        <v>1</v>
      </c>
      <c r="L2104" t="b">
        <v>1</v>
      </c>
      <c r="N2104" t="b">
        <v>0</v>
      </c>
      <c r="O2104" t="b">
        <v>0</v>
      </c>
      <c r="T2104" t="s">
        <v>395</v>
      </c>
    </row>
    <row r="2105" spans="1:20" hidden="1" x14ac:dyDescent="0.25">
      <c r="A2105">
        <v>209114</v>
      </c>
      <c r="B2105" t="s">
        <v>913</v>
      </c>
      <c r="C2105" t="s">
        <v>391</v>
      </c>
      <c r="D2105" t="s">
        <v>705</v>
      </c>
      <c r="E2105">
        <v>350</v>
      </c>
      <c r="F2105" t="s">
        <v>23</v>
      </c>
      <c r="G2105" t="e">
        <f>-LBNSNDS-BCW22VPG-BCP-W5-HCJ-X</f>
        <v>#NAME?</v>
      </c>
      <c r="H2105">
        <v>0</v>
      </c>
      <c r="I2105">
        <v>0</v>
      </c>
      <c r="K2105">
        <v>1</v>
      </c>
      <c r="L2105" t="b">
        <v>1</v>
      </c>
      <c r="N2105" t="b">
        <v>0</v>
      </c>
      <c r="O2105" t="b">
        <v>0</v>
      </c>
      <c r="T2105" t="s">
        <v>395</v>
      </c>
    </row>
    <row r="2106" spans="1:20" hidden="1" x14ac:dyDescent="0.25">
      <c r="A2106">
        <v>209115</v>
      </c>
      <c r="B2106" t="s">
        <v>913</v>
      </c>
      <c r="C2106" t="s">
        <v>391</v>
      </c>
      <c r="D2106" t="s">
        <v>707</v>
      </c>
      <c r="E2106">
        <v>0</v>
      </c>
      <c r="G2106" t="e">
        <f>-LBNSNDB-GY222VPG-MCB-W5-HCJ-X</f>
        <v>#NAME?</v>
      </c>
      <c r="H2106">
        <v>0</v>
      </c>
      <c r="I2106">
        <v>0</v>
      </c>
      <c r="K2106">
        <v>1</v>
      </c>
      <c r="L2106" t="b">
        <v>1</v>
      </c>
      <c r="N2106" t="b">
        <v>0</v>
      </c>
      <c r="O2106" t="b">
        <v>0</v>
      </c>
      <c r="T2106" t="s">
        <v>395</v>
      </c>
    </row>
    <row r="2107" spans="1:20" hidden="1" x14ac:dyDescent="0.25">
      <c r="A2107">
        <v>209116</v>
      </c>
      <c r="B2107" t="s">
        <v>913</v>
      </c>
      <c r="C2107" t="s">
        <v>391</v>
      </c>
      <c r="D2107" t="s">
        <v>709</v>
      </c>
      <c r="E2107">
        <v>130</v>
      </c>
      <c r="F2107" t="s">
        <v>23</v>
      </c>
      <c r="G2107" t="e">
        <f>-LBNSNDB-GY222VPG-DCB-W5-HCJ-X</f>
        <v>#NAME?</v>
      </c>
      <c r="H2107">
        <v>0</v>
      </c>
      <c r="I2107">
        <v>0</v>
      </c>
      <c r="K2107">
        <v>1</v>
      </c>
      <c r="L2107" t="b">
        <v>1</v>
      </c>
      <c r="N2107" t="b">
        <v>0</v>
      </c>
      <c r="O2107" t="b">
        <v>0</v>
      </c>
      <c r="T2107" t="s">
        <v>395</v>
      </c>
    </row>
    <row r="2108" spans="1:20" hidden="1" x14ac:dyDescent="0.25">
      <c r="A2108">
        <v>209117</v>
      </c>
      <c r="B2108" t="s">
        <v>913</v>
      </c>
      <c r="C2108" t="s">
        <v>391</v>
      </c>
      <c r="D2108" t="s">
        <v>711</v>
      </c>
      <c r="E2108">
        <v>350</v>
      </c>
      <c r="F2108" t="s">
        <v>23</v>
      </c>
      <c r="G2108" t="e">
        <f>-LBNSNDB-GY222VPG-BCP-W5-HCJ-X</f>
        <v>#NAME?</v>
      </c>
      <c r="H2108">
        <v>0</v>
      </c>
      <c r="I2108">
        <v>0</v>
      </c>
      <c r="K2108">
        <v>1</v>
      </c>
      <c r="L2108" t="b">
        <v>1</v>
      </c>
      <c r="N2108" t="b">
        <v>0</v>
      </c>
      <c r="O2108" t="b">
        <v>0</v>
      </c>
      <c r="T2108" t="s">
        <v>395</v>
      </c>
    </row>
    <row r="2109" spans="1:20" hidden="1" x14ac:dyDescent="0.25">
      <c r="A2109">
        <v>209118</v>
      </c>
      <c r="B2109" t="s">
        <v>913</v>
      </c>
      <c r="C2109" t="s">
        <v>391</v>
      </c>
      <c r="D2109" t="s">
        <v>713</v>
      </c>
      <c r="E2109">
        <v>0</v>
      </c>
      <c r="G2109" t="e">
        <f>-LBNSNDB-GN222VPG-MCB-W5-HCJ-X</f>
        <v>#NAME?</v>
      </c>
      <c r="H2109">
        <v>0</v>
      </c>
      <c r="I2109">
        <v>0</v>
      </c>
      <c r="K2109">
        <v>1</v>
      </c>
      <c r="L2109" t="b">
        <v>1</v>
      </c>
      <c r="N2109" t="b">
        <v>0</v>
      </c>
      <c r="O2109" t="b">
        <v>0</v>
      </c>
      <c r="T2109" t="s">
        <v>395</v>
      </c>
    </row>
    <row r="2110" spans="1:20" hidden="1" x14ac:dyDescent="0.25">
      <c r="A2110">
        <v>209119</v>
      </c>
      <c r="B2110" t="s">
        <v>913</v>
      </c>
      <c r="C2110" t="s">
        <v>391</v>
      </c>
      <c r="D2110" t="s">
        <v>716</v>
      </c>
      <c r="E2110">
        <v>130</v>
      </c>
      <c r="F2110" t="s">
        <v>23</v>
      </c>
      <c r="G2110" t="e">
        <f>-LBNSNDB-GN222VPG-DCB-W5-HCJ-X</f>
        <v>#NAME?</v>
      </c>
      <c r="H2110">
        <v>0</v>
      </c>
      <c r="I2110">
        <v>0</v>
      </c>
      <c r="K2110">
        <v>1</v>
      </c>
      <c r="L2110" t="b">
        <v>1</v>
      </c>
      <c r="N2110" t="b">
        <v>0</v>
      </c>
      <c r="O2110" t="b">
        <v>0</v>
      </c>
      <c r="T2110" t="s">
        <v>395</v>
      </c>
    </row>
    <row r="2111" spans="1:20" hidden="1" x14ac:dyDescent="0.25">
      <c r="A2111">
        <v>209120</v>
      </c>
      <c r="B2111" t="s">
        <v>913</v>
      </c>
      <c r="C2111" t="s">
        <v>391</v>
      </c>
      <c r="D2111" t="s">
        <v>718</v>
      </c>
      <c r="E2111">
        <v>350</v>
      </c>
      <c r="F2111" t="s">
        <v>23</v>
      </c>
      <c r="G2111" t="e">
        <f>-LBNSNDB-GN222VPG-BCP-W5-HCJ-X</f>
        <v>#NAME?</v>
      </c>
      <c r="H2111">
        <v>0</v>
      </c>
      <c r="I2111">
        <v>0</v>
      </c>
      <c r="K2111">
        <v>1</v>
      </c>
      <c r="L2111" t="b">
        <v>1</v>
      </c>
      <c r="N2111" t="b">
        <v>0</v>
      </c>
      <c r="O2111" t="b">
        <v>0</v>
      </c>
      <c r="T2111" t="s">
        <v>395</v>
      </c>
    </row>
    <row r="2112" spans="1:20" hidden="1" x14ac:dyDescent="0.25">
      <c r="A2112">
        <v>209121</v>
      </c>
      <c r="B2112" t="s">
        <v>913</v>
      </c>
      <c r="C2112" t="s">
        <v>391</v>
      </c>
      <c r="D2112" t="s">
        <v>720</v>
      </c>
      <c r="E2112">
        <v>0</v>
      </c>
      <c r="G2112" t="e">
        <f>-LBNSNDB-CP222VPB-MCB-W5-HCJ-X</f>
        <v>#NAME?</v>
      </c>
      <c r="H2112">
        <v>0</v>
      </c>
      <c r="I2112">
        <v>0</v>
      </c>
      <c r="K2112">
        <v>1</v>
      </c>
      <c r="L2112" t="b">
        <v>1</v>
      </c>
      <c r="N2112" t="b">
        <v>0</v>
      </c>
      <c r="O2112" t="b">
        <v>0</v>
      </c>
      <c r="T2112" t="s">
        <v>395</v>
      </c>
    </row>
    <row r="2113" spans="1:20" hidden="1" x14ac:dyDescent="0.25">
      <c r="A2113">
        <v>209122</v>
      </c>
      <c r="B2113" t="s">
        <v>913</v>
      </c>
      <c r="C2113" t="s">
        <v>391</v>
      </c>
      <c r="D2113" t="s">
        <v>723</v>
      </c>
      <c r="E2113">
        <v>130</v>
      </c>
      <c r="F2113" t="s">
        <v>23</v>
      </c>
      <c r="G2113" t="e">
        <f>-LBNSNDB-CP222VPB-DCB-W5-HCJ-X</f>
        <v>#NAME?</v>
      </c>
      <c r="H2113">
        <v>0</v>
      </c>
      <c r="I2113">
        <v>0</v>
      </c>
      <c r="K2113">
        <v>1</v>
      </c>
      <c r="L2113" t="b">
        <v>1</v>
      </c>
      <c r="N2113" t="b">
        <v>0</v>
      </c>
      <c r="O2113" t="b">
        <v>0</v>
      </c>
      <c r="T2113" t="s">
        <v>395</v>
      </c>
    </row>
    <row r="2114" spans="1:20" hidden="1" x14ac:dyDescent="0.25">
      <c r="A2114">
        <v>209123</v>
      </c>
      <c r="B2114" t="s">
        <v>913</v>
      </c>
      <c r="C2114" t="s">
        <v>391</v>
      </c>
      <c r="D2114" t="s">
        <v>920</v>
      </c>
      <c r="E2114">
        <v>350</v>
      </c>
      <c r="F2114" t="s">
        <v>23</v>
      </c>
      <c r="G2114" t="e">
        <f>-LBNSNDB-CP222VPB-BCP-W5-HCJ-X</f>
        <v>#NAME?</v>
      </c>
      <c r="H2114">
        <v>0</v>
      </c>
      <c r="I2114">
        <v>0</v>
      </c>
      <c r="K2114">
        <v>1</v>
      </c>
      <c r="L2114" t="b">
        <v>1</v>
      </c>
      <c r="N2114" t="b">
        <v>0</v>
      </c>
      <c r="O2114" t="b">
        <v>0</v>
      </c>
      <c r="T2114" t="s">
        <v>395</v>
      </c>
    </row>
    <row r="2115" spans="1:20" hidden="1" x14ac:dyDescent="0.25">
      <c r="A2115">
        <v>210043</v>
      </c>
      <c r="B2115" t="s">
        <v>921</v>
      </c>
      <c r="C2115" t="s">
        <v>53</v>
      </c>
      <c r="D2115" t="s">
        <v>490</v>
      </c>
      <c r="E2115">
        <v>0</v>
      </c>
      <c r="G2115" t="e">
        <f>-LBCNXXS-BKT22TLG-MCS-XX-XXX-X</f>
        <v>#NAME?</v>
      </c>
      <c r="H2115">
        <v>0</v>
      </c>
      <c r="I2115">
        <v>0</v>
      </c>
      <c r="K2115">
        <v>0</v>
      </c>
      <c r="L2115" t="b">
        <v>1</v>
      </c>
      <c r="N2115" t="b">
        <v>0</v>
      </c>
      <c r="O2115" t="b">
        <v>0</v>
      </c>
      <c r="T2115" t="s">
        <v>395</v>
      </c>
    </row>
    <row r="2116" spans="1:20" hidden="1" x14ac:dyDescent="0.25">
      <c r="A2116">
        <v>210044</v>
      </c>
      <c r="B2116" t="s">
        <v>921</v>
      </c>
      <c r="C2116" t="s">
        <v>53</v>
      </c>
      <c r="D2116" t="s">
        <v>383</v>
      </c>
      <c r="E2116">
        <v>40</v>
      </c>
      <c r="F2116" t="s">
        <v>23</v>
      </c>
      <c r="G2116" t="e">
        <f>-LBCNXXS-BKT22TLG-ECP-XX-XXX-X</f>
        <v>#NAME?</v>
      </c>
      <c r="H2116">
        <v>0</v>
      </c>
      <c r="I2116">
        <v>0</v>
      </c>
      <c r="K2116">
        <v>0</v>
      </c>
      <c r="L2116" t="b">
        <v>1</v>
      </c>
      <c r="N2116" t="b">
        <v>0</v>
      </c>
      <c r="O2116" t="b">
        <v>0</v>
      </c>
      <c r="T2116" t="s">
        <v>395</v>
      </c>
    </row>
    <row r="2117" spans="1:20" hidden="1" x14ac:dyDescent="0.25">
      <c r="A2117">
        <v>210045</v>
      </c>
      <c r="B2117" t="s">
        <v>921</v>
      </c>
      <c r="C2117" t="s">
        <v>391</v>
      </c>
      <c r="D2117" t="s">
        <v>478</v>
      </c>
      <c r="E2117">
        <v>0</v>
      </c>
      <c r="G2117" t="e">
        <f>-LBLXTXS-BKT24VPG-MCP-W5-HRJ-X</f>
        <v>#NAME?</v>
      </c>
      <c r="H2117">
        <v>0</v>
      </c>
      <c r="I2117">
        <v>0</v>
      </c>
      <c r="K2117">
        <v>0</v>
      </c>
      <c r="L2117" t="b">
        <v>1</v>
      </c>
      <c r="N2117" t="b">
        <v>0</v>
      </c>
      <c r="O2117" t="b">
        <v>0</v>
      </c>
      <c r="T2117" t="s">
        <v>395</v>
      </c>
    </row>
    <row r="2118" spans="1:20" hidden="1" x14ac:dyDescent="0.25">
      <c r="A2118">
        <v>210046</v>
      </c>
      <c r="B2118" t="s">
        <v>921</v>
      </c>
      <c r="C2118" t="s">
        <v>391</v>
      </c>
      <c r="D2118" t="s">
        <v>479</v>
      </c>
      <c r="E2118">
        <v>70</v>
      </c>
      <c r="F2118" t="s">
        <v>23</v>
      </c>
      <c r="G2118" t="e">
        <f>-LBLXTXS-BKT24VPG-DCP-W5-HRJ-X</f>
        <v>#NAME?</v>
      </c>
      <c r="H2118">
        <v>0</v>
      </c>
      <c r="I2118">
        <v>0</v>
      </c>
      <c r="K2118">
        <v>0</v>
      </c>
      <c r="L2118" t="b">
        <v>1</v>
      </c>
      <c r="N2118" t="b">
        <v>0</v>
      </c>
      <c r="O2118" t="b">
        <v>0</v>
      </c>
      <c r="T2118" t="s">
        <v>395</v>
      </c>
    </row>
    <row r="2119" spans="1:20" hidden="1" x14ac:dyDescent="0.25">
      <c r="A2119">
        <v>210047</v>
      </c>
      <c r="B2119" t="s">
        <v>921</v>
      </c>
      <c r="C2119" t="s">
        <v>391</v>
      </c>
      <c r="D2119" t="s">
        <v>480</v>
      </c>
      <c r="E2119">
        <v>0</v>
      </c>
      <c r="G2119" t="e">
        <f>-LBLXTXS-GTT24VPG-MCP-W5-HRJ-X</f>
        <v>#NAME?</v>
      </c>
      <c r="H2119">
        <v>0</v>
      </c>
      <c r="I2119">
        <v>0</v>
      </c>
      <c r="K2119">
        <v>0</v>
      </c>
      <c r="L2119" t="b">
        <v>1</v>
      </c>
      <c r="N2119" t="b">
        <v>0</v>
      </c>
      <c r="O2119" t="b">
        <v>0</v>
      </c>
      <c r="T2119" t="s">
        <v>395</v>
      </c>
    </row>
    <row r="2120" spans="1:20" hidden="1" x14ac:dyDescent="0.25">
      <c r="A2120">
        <v>210048</v>
      </c>
      <c r="B2120" t="s">
        <v>921</v>
      </c>
      <c r="C2120" t="s">
        <v>391</v>
      </c>
      <c r="D2120" t="s">
        <v>482</v>
      </c>
      <c r="E2120">
        <v>70</v>
      </c>
      <c r="F2120" t="s">
        <v>23</v>
      </c>
      <c r="G2120" t="e">
        <f>-LBLXTXS-GTT24VPG-DCP-W5-HRJ-X</f>
        <v>#NAME?</v>
      </c>
      <c r="H2120">
        <v>0</v>
      </c>
      <c r="I2120">
        <v>0</v>
      </c>
      <c r="K2120">
        <v>0</v>
      </c>
      <c r="L2120" t="b">
        <v>1</v>
      </c>
      <c r="N2120" t="b">
        <v>0</v>
      </c>
      <c r="O2120" t="b">
        <v>0</v>
      </c>
      <c r="T2120" t="s">
        <v>395</v>
      </c>
    </row>
    <row r="2121" spans="1:20" hidden="1" x14ac:dyDescent="0.25">
      <c r="A2121">
        <v>210049</v>
      </c>
      <c r="B2121" t="s">
        <v>921</v>
      </c>
      <c r="C2121" t="s">
        <v>391</v>
      </c>
      <c r="D2121" t="s">
        <v>493</v>
      </c>
      <c r="E2121">
        <v>0</v>
      </c>
      <c r="H2121">
        <v>0</v>
      </c>
      <c r="I2121">
        <v>0</v>
      </c>
      <c r="K2121">
        <v>0</v>
      </c>
      <c r="L2121" t="b">
        <v>1</v>
      </c>
      <c r="N2121" t="b">
        <v>0</v>
      </c>
      <c r="O2121" t="b">
        <v>0</v>
      </c>
      <c r="T2121" t="s">
        <v>395</v>
      </c>
    </row>
    <row r="2122" spans="1:20" hidden="1" x14ac:dyDescent="0.25">
      <c r="A2122">
        <v>210050</v>
      </c>
      <c r="B2122" t="s">
        <v>921</v>
      </c>
      <c r="C2122" t="s">
        <v>391</v>
      </c>
      <c r="D2122" t="s">
        <v>496</v>
      </c>
      <c r="E2122">
        <v>70</v>
      </c>
      <c r="F2122" t="s">
        <v>23</v>
      </c>
      <c r="H2122">
        <v>0</v>
      </c>
      <c r="I2122">
        <v>0</v>
      </c>
      <c r="K2122">
        <v>0</v>
      </c>
      <c r="L2122" t="b">
        <v>1</v>
      </c>
      <c r="N2122" t="b">
        <v>0</v>
      </c>
      <c r="O2122" t="b">
        <v>0</v>
      </c>
      <c r="T2122" t="s">
        <v>395</v>
      </c>
    </row>
    <row r="2123" spans="1:20" hidden="1" x14ac:dyDescent="0.25">
      <c r="A2123">
        <v>210051</v>
      </c>
      <c r="B2123" t="s">
        <v>921</v>
      </c>
      <c r="C2123" t="s">
        <v>391</v>
      </c>
      <c r="D2123" t="s">
        <v>498</v>
      </c>
      <c r="E2123">
        <v>70</v>
      </c>
      <c r="F2123" t="s">
        <v>23</v>
      </c>
      <c r="G2123" t="e">
        <f>-LBLXTXB-GYM24VPG-MCB-W5-HRJ-X</f>
        <v>#NAME?</v>
      </c>
      <c r="H2123">
        <v>0</v>
      </c>
      <c r="I2123">
        <v>0</v>
      </c>
      <c r="K2123">
        <v>1</v>
      </c>
      <c r="L2123" t="b">
        <v>1</v>
      </c>
      <c r="N2123" t="b">
        <v>0</v>
      </c>
      <c r="O2123" t="b">
        <v>0</v>
      </c>
      <c r="T2123" t="s">
        <v>395</v>
      </c>
    </row>
    <row r="2124" spans="1:20" hidden="1" x14ac:dyDescent="0.25">
      <c r="A2124">
        <v>210052</v>
      </c>
      <c r="B2124" t="s">
        <v>921</v>
      </c>
      <c r="C2124" t="s">
        <v>391</v>
      </c>
      <c r="D2124" t="s">
        <v>500</v>
      </c>
      <c r="E2124">
        <v>140</v>
      </c>
      <c r="F2124" t="s">
        <v>23</v>
      </c>
      <c r="G2124" t="e">
        <f>-LBLXTXB-GYM24VPG-DCB-W5-HRJ-X</f>
        <v>#NAME?</v>
      </c>
      <c r="H2124">
        <v>0</v>
      </c>
      <c r="I2124">
        <v>0</v>
      </c>
      <c r="K2124">
        <v>1</v>
      </c>
      <c r="L2124" t="b">
        <v>1</v>
      </c>
      <c r="N2124" t="b">
        <v>0</v>
      </c>
      <c r="O2124" t="b">
        <v>0</v>
      </c>
      <c r="T2124" t="s">
        <v>395</v>
      </c>
    </row>
    <row r="2125" spans="1:20" hidden="1" x14ac:dyDescent="0.25">
      <c r="A2125">
        <v>210053</v>
      </c>
      <c r="B2125" t="s">
        <v>921</v>
      </c>
      <c r="C2125" t="s">
        <v>391</v>
      </c>
      <c r="D2125" t="s">
        <v>502</v>
      </c>
      <c r="E2125">
        <v>70</v>
      </c>
      <c r="F2125" t="s">
        <v>23</v>
      </c>
      <c r="G2125" t="e">
        <f>-LBLXTXG-GNM24VPB-MBP-W5-HRJ-X</f>
        <v>#NAME?</v>
      </c>
      <c r="H2125">
        <v>0</v>
      </c>
      <c r="I2125">
        <v>0</v>
      </c>
      <c r="K2125">
        <v>1</v>
      </c>
      <c r="L2125" t="b">
        <v>1</v>
      </c>
      <c r="N2125" t="b">
        <v>0</v>
      </c>
      <c r="O2125" t="b">
        <v>0</v>
      </c>
      <c r="T2125" t="s">
        <v>395</v>
      </c>
    </row>
    <row r="2126" spans="1:20" hidden="1" x14ac:dyDescent="0.25">
      <c r="A2126">
        <v>210054</v>
      </c>
      <c r="B2126" t="s">
        <v>921</v>
      </c>
      <c r="C2126" t="s">
        <v>391</v>
      </c>
      <c r="D2126" t="s">
        <v>505</v>
      </c>
      <c r="E2126">
        <v>140</v>
      </c>
      <c r="F2126" t="s">
        <v>23</v>
      </c>
      <c r="G2126" t="e">
        <f>-LBLXTXG-GNM24VPB-DBP-W5-HRJ-X</f>
        <v>#NAME?</v>
      </c>
      <c r="H2126">
        <v>0</v>
      </c>
      <c r="I2126">
        <v>0</v>
      </c>
      <c r="K2126">
        <v>1</v>
      </c>
      <c r="L2126" t="b">
        <v>1</v>
      </c>
      <c r="N2126" t="b">
        <v>0</v>
      </c>
      <c r="O2126" t="b">
        <v>0</v>
      </c>
      <c r="T2126" t="s">
        <v>395</v>
      </c>
    </row>
    <row r="2127" spans="1:20" hidden="1" x14ac:dyDescent="0.25">
      <c r="A2127">
        <v>210055</v>
      </c>
      <c r="B2127" t="s">
        <v>921</v>
      </c>
      <c r="C2127" t="s">
        <v>391</v>
      </c>
      <c r="D2127" t="s">
        <v>922</v>
      </c>
      <c r="E2127">
        <v>0</v>
      </c>
      <c r="G2127" t="e">
        <f>-LBLXT5G-GNG24VPB-MBP-W5-HRJ-X</f>
        <v>#NAME?</v>
      </c>
      <c r="H2127">
        <v>0</v>
      </c>
      <c r="I2127">
        <v>0</v>
      </c>
      <c r="K2127">
        <v>2</v>
      </c>
      <c r="L2127" t="b">
        <v>1</v>
      </c>
      <c r="N2127" t="b">
        <v>0</v>
      </c>
      <c r="O2127" t="b">
        <v>0</v>
      </c>
      <c r="T2127" t="s">
        <v>395</v>
      </c>
    </row>
    <row r="2128" spans="1:20" hidden="1" x14ac:dyDescent="0.25">
      <c r="A2128">
        <v>210056</v>
      </c>
      <c r="B2128" t="s">
        <v>921</v>
      </c>
      <c r="C2128" t="s">
        <v>391</v>
      </c>
      <c r="D2128" t="s">
        <v>535</v>
      </c>
      <c r="E2128">
        <v>350</v>
      </c>
      <c r="F2128" t="s">
        <v>536</v>
      </c>
      <c r="G2128" t="e">
        <f>-LBLXT5G-GNG24VPB-DBP-W5-HRJ-X</f>
        <v>#NAME?</v>
      </c>
      <c r="H2128">
        <v>0</v>
      </c>
      <c r="I2128">
        <v>0</v>
      </c>
      <c r="K2128">
        <v>2</v>
      </c>
      <c r="L2128" t="b">
        <v>1</v>
      </c>
      <c r="N2128" t="b">
        <v>0</v>
      </c>
      <c r="O2128" t="b">
        <v>0</v>
      </c>
      <c r="T2128" t="s">
        <v>395</v>
      </c>
    </row>
    <row r="2129" spans="1:20" hidden="1" x14ac:dyDescent="0.25">
      <c r="A2129">
        <v>210057</v>
      </c>
      <c r="B2129" t="s">
        <v>921</v>
      </c>
      <c r="C2129" t="s">
        <v>391</v>
      </c>
      <c r="D2129" t="s">
        <v>512</v>
      </c>
      <c r="E2129">
        <v>70</v>
      </c>
      <c r="F2129" t="s">
        <v>23</v>
      </c>
      <c r="G2129" t="e">
        <f>-LBLXTXG-BUM24VPB-MBP-W5-HRJ-X</f>
        <v>#NAME?</v>
      </c>
      <c r="H2129">
        <v>0</v>
      </c>
      <c r="I2129">
        <v>0</v>
      </c>
      <c r="K2129">
        <v>1</v>
      </c>
      <c r="L2129" t="b">
        <v>1</v>
      </c>
      <c r="N2129" t="b">
        <v>0</v>
      </c>
      <c r="O2129" t="b">
        <v>0</v>
      </c>
      <c r="T2129" t="s">
        <v>395</v>
      </c>
    </row>
    <row r="2130" spans="1:20" hidden="1" x14ac:dyDescent="0.25">
      <c r="A2130">
        <v>210058</v>
      </c>
      <c r="B2130" t="s">
        <v>921</v>
      </c>
      <c r="C2130" t="s">
        <v>391</v>
      </c>
      <c r="D2130" t="s">
        <v>515</v>
      </c>
      <c r="E2130">
        <v>0</v>
      </c>
      <c r="F2130" t="s">
        <v>23</v>
      </c>
      <c r="G2130" t="e">
        <f>-LBLXTXG-BUM24VPB-DBP-W5-HRJ-X</f>
        <v>#NAME?</v>
      </c>
      <c r="H2130">
        <v>0</v>
      </c>
      <c r="I2130">
        <v>0</v>
      </c>
      <c r="K2130">
        <v>1</v>
      </c>
      <c r="L2130" t="b">
        <v>1</v>
      </c>
      <c r="N2130" t="b">
        <v>0</v>
      </c>
      <c r="O2130" t="b">
        <v>0</v>
      </c>
      <c r="T2130" t="s">
        <v>395</v>
      </c>
    </row>
    <row r="2131" spans="1:20" hidden="1" x14ac:dyDescent="0.25">
      <c r="A2131">
        <v>210059</v>
      </c>
      <c r="B2131" t="s">
        <v>921</v>
      </c>
      <c r="C2131" t="s">
        <v>391</v>
      </c>
      <c r="D2131" t="s">
        <v>923</v>
      </c>
      <c r="E2131">
        <v>0</v>
      </c>
      <c r="G2131" t="e">
        <f>-LBLXT5G-BUG24VPB-MBP-W5-HRJ-X</f>
        <v>#NAME?</v>
      </c>
      <c r="H2131">
        <v>0</v>
      </c>
      <c r="I2131">
        <v>0</v>
      </c>
      <c r="K2131">
        <v>2</v>
      </c>
      <c r="L2131" t="b">
        <v>1</v>
      </c>
      <c r="N2131" t="b">
        <v>0</v>
      </c>
      <c r="O2131" t="b">
        <v>0</v>
      </c>
      <c r="T2131" t="s">
        <v>395</v>
      </c>
    </row>
    <row r="2132" spans="1:20" hidden="1" x14ac:dyDescent="0.25">
      <c r="A2132">
        <v>210060</v>
      </c>
      <c r="B2132" t="s">
        <v>921</v>
      </c>
      <c r="C2132" t="s">
        <v>391</v>
      </c>
      <c r="D2132" t="s">
        <v>539</v>
      </c>
      <c r="E2132">
        <v>350</v>
      </c>
      <c r="F2132" t="s">
        <v>23</v>
      </c>
      <c r="G2132" t="e">
        <f>-LBLXT5G-BUG24VPB-DBP-W5-HRJ-X</f>
        <v>#NAME?</v>
      </c>
      <c r="H2132">
        <v>0</v>
      </c>
      <c r="I2132">
        <v>0</v>
      </c>
      <c r="K2132">
        <v>2</v>
      </c>
      <c r="L2132" t="b">
        <v>1</v>
      </c>
      <c r="N2132" t="b">
        <v>0</v>
      </c>
      <c r="O2132" t="b">
        <v>0</v>
      </c>
      <c r="T2132" t="s">
        <v>395</v>
      </c>
    </row>
    <row r="2133" spans="1:20" hidden="1" x14ac:dyDescent="0.25">
      <c r="A2133">
        <v>210061</v>
      </c>
      <c r="B2133" t="s">
        <v>921</v>
      </c>
      <c r="C2133" t="s">
        <v>391</v>
      </c>
      <c r="D2133" t="s">
        <v>551</v>
      </c>
      <c r="E2133">
        <v>280</v>
      </c>
      <c r="F2133" t="s">
        <v>23</v>
      </c>
      <c r="G2133" t="e">
        <f>-LBLXT5S-BKG24VPG-MCP-W5-HRJ-X</f>
        <v>#NAME?</v>
      </c>
      <c r="H2133">
        <v>0</v>
      </c>
      <c r="I2133">
        <v>0</v>
      </c>
      <c r="K2133">
        <v>2</v>
      </c>
      <c r="L2133" t="b">
        <v>1</v>
      </c>
      <c r="N2133" t="b">
        <v>0</v>
      </c>
      <c r="O2133" t="b">
        <v>0</v>
      </c>
      <c r="T2133" t="s">
        <v>395</v>
      </c>
    </row>
    <row r="2134" spans="1:20" hidden="1" x14ac:dyDescent="0.25">
      <c r="A2134">
        <v>210062</v>
      </c>
      <c r="B2134" t="s">
        <v>921</v>
      </c>
      <c r="C2134" t="s">
        <v>391</v>
      </c>
      <c r="D2134" t="s">
        <v>553</v>
      </c>
      <c r="E2134">
        <v>350</v>
      </c>
      <c r="F2134" t="s">
        <v>23</v>
      </c>
      <c r="G2134" t="e">
        <f>-LBLXT5S-BKG24VPG-DCP-W5-HRJ-X</f>
        <v>#NAME?</v>
      </c>
      <c r="H2134">
        <v>0</v>
      </c>
      <c r="I2134">
        <v>0</v>
      </c>
      <c r="K2134">
        <v>2</v>
      </c>
      <c r="L2134" t="b">
        <v>1</v>
      </c>
      <c r="N2134" t="b">
        <v>0</v>
      </c>
      <c r="O2134" t="b">
        <v>0</v>
      </c>
      <c r="T2134" t="s">
        <v>395</v>
      </c>
    </row>
    <row r="2135" spans="1:20" hidden="1" x14ac:dyDescent="0.25">
      <c r="A2135">
        <v>210063</v>
      </c>
      <c r="B2135" t="s">
        <v>921</v>
      </c>
      <c r="C2135" t="s">
        <v>391</v>
      </c>
      <c r="D2135" t="s">
        <v>555</v>
      </c>
      <c r="E2135">
        <v>280</v>
      </c>
      <c r="F2135" t="s">
        <v>23</v>
      </c>
      <c r="G2135" t="e">
        <f>-LBLXT5G-BKG24VPB-MBP-W5-HRJ-X</f>
        <v>#NAME?</v>
      </c>
      <c r="H2135">
        <v>0</v>
      </c>
      <c r="I2135">
        <v>0</v>
      </c>
      <c r="K2135">
        <v>2</v>
      </c>
      <c r="L2135" t="b">
        <v>1</v>
      </c>
      <c r="N2135" t="b">
        <v>0</v>
      </c>
      <c r="O2135" t="b">
        <v>0</v>
      </c>
      <c r="T2135" t="s">
        <v>395</v>
      </c>
    </row>
    <row r="2136" spans="1:20" hidden="1" x14ac:dyDescent="0.25">
      <c r="A2136">
        <v>210064</v>
      </c>
      <c r="B2136" t="s">
        <v>921</v>
      </c>
      <c r="C2136" t="s">
        <v>391</v>
      </c>
      <c r="D2136" t="s">
        <v>558</v>
      </c>
      <c r="E2136">
        <v>350</v>
      </c>
      <c r="F2136" t="s">
        <v>23</v>
      </c>
      <c r="G2136" t="e">
        <f>-LBLXT5G-BKG24VPB-DBP-W5-HRJ-X</f>
        <v>#NAME?</v>
      </c>
      <c r="H2136">
        <v>0</v>
      </c>
      <c r="I2136">
        <v>0</v>
      </c>
      <c r="K2136">
        <v>2</v>
      </c>
      <c r="L2136" t="b">
        <v>1</v>
      </c>
      <c r="N2136" t="b">
        <v>0</v>
      </c>
      <c r="O2136" t="b">
        <v>0</v>
      </c>
      <c r="T2136" t="s">
        <v>395</v>
      </c>
    </row>
    <row r="2137" spans="1:20" hidden="1" x14ac:dyDescent="0.25">
      <c r="A2137">
        <v>210065</v>
      </c>
      <c r="B2137" t="s">
        <v>921</v>
      </c>
      <c r="C2137" t="s">
        <v>391</v>
      </c>
      <c r="D2137" t="s">
        <v>609</v>
      </c>
      <c r="E2137">
        <v>280</v>
      </c>
      <c r="F2137" t="s">
        <v>23</v>
      </c>
      <c r="G2137" t="e">
        <f>-LBLXT5C-BKG24VPG-MCB-W5-HRJ-X</f>
        <v>#NAME?</v>
      </c>
      <c r="H2137">
        <v>0</v>
      </c>
      <c r="I2137">
        <v>0</v>
      </c>
      <c r="K2137">
        <v>2</v>
      </c>
      <c r="L2137" t="b">
        <v>1</v>
      </c>
      <c r="N2137" t="b">
        <v>0</v>
      </c>
      <c r="O2137" t="b">
        <v>0</v>
      </c>
      <c r="T2137" t="s">
        <v>395</v>
      </c>
    </row>
    <row r="2138" spans="1:20" hidden="1" x14ac:dyDescent="0.25">
      <c r="A2138">
        <v>210066</v>
      </c>
      <c r="B2138" t="s">
        <v>921</v>
      </c>
      <c r="C2138" t="s">
        <v>391</v>
      </c>
      <c r="D2138" t="s">
        <v>924</v>
      </c>
      <c r="E2138">
        <v>0</v>
      </c>
      <c r="G2138" t="e">
        <f>-LBLXT5C-BKG24VPG-DCB-W5-HRJ-X</f>
        <v>#NAME?</v>
      </c>
      <c r="H2138">
        <v>0</v>
      </c>
      <c r="I2138">
        <v>0</v>
      </c>
      <c r="K2138">
        <v>2</v>
      </c>
      <c r="L2138" t="b">
        <v>0</v>
      </c>
      <c r="N2138" t="b">
        <v>0</v>
      </c>
      <c r="O2138" t="b">
        <v>0</v>
      </c>
      <c r="T2138" t="s">
        <v>395</v>
      </c>
    </row>
    <row r="2139" spans="1:20" hidden="1" x14ac:dyDescent="0.25">
      <c r="A2139">
        <v>210067</v>
      </c>
      <c r="B2139" t="s">
        <v>921</v>
      </c>
      <c r="C2139" t="s">
        <v>391</v>
      </c>
      <c r="D2139" t="s">
        <v>925</v>
      </c>
      <c r="E2139">
        <v>70</v>
      </c>
      <c r="F2139" t="s">
        <v>23</v>
      </c>
      <c r="G2139" t="e">
        <f>-LBLXTXB-BUM24VPB-MCB-W5-HRJ-X</f>
        <v>#NAME?</v>
      </c>
      <c r="H2139">
        <v>0</v>
      </c>
      <c r="I2139">
        <v>0</v>
      </c>
      <c r="K2139">
        <v>1</v>
      </c>
      <c r="L2139" t="b">
        <v>1</v>
      </c>
      <c r="N2139" t="b">
        <v>0</v>
      </c>
      <c r="O2139" t="b">
        <v>0</v>
      </c>
      <c r="T2139" t="s">
        <v>395</v>
      </c>
    </row>
    <row r="2140" spans="1:20" hidden="1" x14ac:dyDescent="0.25">
      <c r="A2140">
        <v>210068</v>
      </c>
      <c r="B2140" t="s">
        <v>921</v>
      </c>
      <c r="C2140" t="s">
        <v>391</v>
      </c>
      <c r="D2140" t="s">
        <v>926</v>
      </c>
      <c r="E2140">
        <v>0</v>
      </c>
      <c r="G2140" t="e">
        <f>-LBLXTXB-BUM24VPB-DCB-W5-HRJ-X</f>
        <v>#NAME?</v>
      </c>
      <c r="H2140">
        <v>0</v>
      </c>
      <c r="I2140">
        <v>0</v>
      </c>
      <c r="K2140">
        <v>1</v>
      </c>
      <c r="L2140" t="b">
        <v>1</v>
      </c>
      <c r="N2140" t="b">
        <v>0</v>
      </c>
      <c r="O2140" t="b">
        <v>0</v>
      </c>
      <c r="T2140" t="s">
        <v>395</v>
      </c>
    </row>
    <row r="2141" spans="1:20" hidden="1" x14ac:dyDescent="0.25">
      <c r="A2141">
        <v>210069</v>
      </c>
      <c r="B2141" t="s">
        <v>921</v>
      </c>
      <c r="C2141" t="s">
        <v>391</v>
      </c>
      <c r="D2141" t="s">
        <v>927</v>
      </c>
      <c r="E2141">
        <v>70</v>
      </c>
      <c r="F2141" t="s">
        <v>23</v>
      </c>
      <c r="G2141" t="e">
        <f>-LBLXTXB-WHM24VPB-MCB-W5-HRJ-X</f>
        <v>#NAME?</v>
      </c>
      <c r="H2141">
        <v>0</v>
      </c>
      <c r="I2141">
        <v>0</v>
      </c>
      <c r="K2141">
        <v>1</v>
      </c>
      <c r="L2141" t="b">
        <v>1</v>
      </c>
      <c r="N2141" t="b">
        <v>0</v>
      </c>
      <c r="O2141" t="b">
        <v>0</v>
      </c>
      <c r="T2141" t="s">
        <v>395</v>
      </c>
    </row>
    <row r="2142" spans="1:20" hidden="1" x14ac:dyDescent="0.25">
      <c r="A2142">
        <v>210070</v>
      </c>
      <c r="B2142" t="s">
        <v>921</v>
      </c>
      <c r="C2142" t="s">
        <v>391</v>
      </c>
      <c r="D2142" t="s">
        <v>928</v>
      </c>
      <c r="E2142">
        <v>140</v>
      </c>
      <c r="F2142" t="s">
        <v>23</v>
      </c>
      <c r="G2142" t="e">
        <f>-LBLXTXB-WHM24VPB-DCB-W5-HRJ-X</f>
        <v>#NAME?</v>
      </c>
      <c r="H2142">
        <v>0</v>
      </c>
      <c r="I2142">
        <v>0</v>
      </c>
      <c r="K2142">
        <v>1</v>
      </c>
      <c r="L2142" t="b">
        <v>1</v>
      </c>
      <c r="N2142" t="b">
        <v>0</v>
      </c>
      <c r="O2142" t="b">
        <v>0</v>
      </c>
      <c r="T2142" t="s">
        <v>395</v>
      </c>
    </row>
    <row r="2143" spans="1:20" hidden="1" x14ac:dyDescent="0.25">
      <c r="A2143">
        <v>210071</v>
      </c>
      <c r="B2143" t="s">
        <v>921</v>
      </c>
      <c r="C2143" t="s">
        <v>391</v>
      </c>
      <c r="D2143" t="s">
        <v>616</v>
      </c>
      <c r="E2143">
        <v>70</v>
      </c>
      <c r="F2143" t="s">
        <v>23</v>
      </c>
      <c r="G2143" t="e">
        <f>-LBLXTXB-CPM24VPB-MCB-W5-HRJ-X</f>
        <v>#NAME?</v>
      </c>
      <c r="H2143">
        <v>0</v>
      </c>
      <c r="I2143">
        <v>0</v>
      </c>
      <c r="K2143">
        <v>1</v>
      </c>
      <c r="L2143" t="b">
        <v>1</v>
      </c>
      <c r="N2143" t="b">
        <v>0</v>
      </c>
      <c r="O2143" t="b">
        <v>0</v>
      </c>
      <c r="T2143" t="s">
        <v>395</v>
      </c>
    </row>
    <row r="2144" spans="1:20" hidden="1" x14ac:dyDescent="0.25">
      <c r="A2144">
        <v>210072</v>
      </c>
      <c r="B2144" t="s">
        <v>921</v>
      </c>
      <c r="C2144" t="s">
        <v>391</v>
      </c>
      <c r="D2144" t="s">
        <v>619</v>
      </c>
      <c r="E2144">
        <v>140</v>
      </c>
      <c r="F2144" t="s">
        <v>23</v>
      </c>
      <c r="G2144" t="e">
        <f>-LBLXTXB-CPM24VPB-DCB-W5-HRJ-X</f>
        <v>#NAME?</v>
      </c>
      <c r="H2144">
        <v>0</v>
      </c>
      <c r="I2144">
        <v>0</v>
      </c>
      <c r="K2144">
        <v>1</v>
      </c>
      <c r="L2144" t="b">
        <v>1</v>
      </c>
      <c r="N2144" t="b">
        <v>0</v>
      </c>
      <c r="O2144" t="b">
        <v>0</v>
      </c>
      <c r="T2144" t="s">
        <v>395</v>
      </c>
    </row>
    <row r="2145" spans="1:20" hidden="1" x14ac:dyDescent="0.25">
      <c r="A2145">
        <v>210073</v>
      </c>
      <c r="B2145" t="s">
        <v>921</v>
      </c>
      <c r="C2145" t="s">
        <v>391</v>
      </c>
      <c r="D2145" t="s">
        <v>929</v>
      </c>
      <c r="E2145">
        <v>70</v>
      </c>
      <c r="F2145" t="s">
        <v>23</v>
      </c>
      <c r="G2145" t="e">
        <f>-LBLXTXS-BLM24VPG-MCP-W5-HRJ-X</f>
        <v>#NAME?</v>
      </c>
      <c r="H2145">
        <v>0</v>
      </c>
      <c r="I2145">
        <v>0</v>
      </c>
      <c r="K2145">
        <v>1</v>
      </c>
      <c r="L2145" t="b">
        <v>1</v>
      </c>
      <c r="N2145" t="b">
        <v>0</v>
      </c>
      <c r="O2145" t="b">
        <v>0</v>
      </c>
      <c r="T2145" t="s">
        <v>395</v>
      </c>
    </row>
    <row r="2146" spans="1:20" hidden="1" x14ac:dyDescent="0.25">
      <c r="A2146">
        <v>210074</v>
      </c>
      <c r="B2146" t="s">
        <v>921</v>
      </c>
      <c r="C2146" t="s">
        <v>391</v>
      </c>
      <c r="D2146" t="s">
        <v>930</v>
      </c>
      <c r="E2146">
        <v>140</v>
      </c>
      <c r="F2146" t="s">
        <v>23</v>
      </c>
      <c r="G2146" t="e">
        <f>-LBLXTXS-BLM24VPG-DCP-W5-HRJ-X</f>
        <v>#NAME?</v>
      </c>
      <c r="H2146">
        <v>0</v>
      </c>
      <c r="I2146">
        <v>0</v>
      </c>
      <c r="K2146">
        <v>1</v>
      </c>
      <c r="L2146" t="b">
        <v>1</v>
      </c>
      <c r="N2146" t="b">
        <v>0</v>
      </c>
      <c r="O2146" t="b">
        <v>0</v>
      </c>
      <c r="T2146" t="s">
        <v>395</v>
      </c>
    </row>
    <row r="2147" spans="1:20" hidden="1" x14ac:dyDescent="0.25">
      <c r="A2147">
        <v>210253</v>
      </c>
      <c r="B2147" t="s">
        <v>931</v>
      </c>
      <c r="C2147" t="s">
        <v>47</v>
      </c>
      <c r="D2147" t="s">
        <v>902</v>
      </c>
      <c r="E2147">
        <v>200</v>
      </c>
      <c r="F2147" t="s">
        <v>23</v>
      </c>
      <c r="H2147">
        <v>0</v>
      </c>
      <c r="I2147">
        <v>0</v>
      </c>
      <c r="K2147">
        <v>3</v>
      </c>
      <c r="L2147" t="b">
        <v>1</v>
      </c>
      <c r="N2147" t="b">
        <v>0</v>
      </c>
      <c r="O2147" t="b">
        <v>0</v>
      </c>
      <c r="T2147" t="s">
        <v>281</v>
      </c>
    </row>
    <row r="2148" spans="1:20" hidden="1" x14ac:dyDescent="0.25">
      <c r="A2148">
        <v>210254</v>
      </c>
      <c r="B2148" t="s">
        <v>931</v>
      </c>
      <c r="C2148" t="s">
        <v>47</v>
      </c>
      <c r="D2148" t="s">
        <v>282</v>
      </c>
      <c r="E2148">
        <v>200</v>
      </c>
      <c r="F2148" t="s">
        <v>23</v>
      </c>
      <c r="H2148">
        <v>0</v>
      </c>
      <c r="I2148">
        <v>0</v>
      </c>
      <c r="K2148">
        <v>4</v>
      </c>
      <c r="L2148" t="b">
        <v>1</v>
      </c>
      <c r="N2148" t="b">
        <v>0</v>
      </c>
      <c r="O2148" t="b">
        <v>0</v>
      </c>
      <c r="T2148" t="s">
        <v>281</v>
      </c>
    </row>
    <row r="2149" spans="1:20" hidden="1" x14ac:dyDescent="0.25">
      <c r="A2149">
        <v>210255</v>
      </c>
      <c r="B2149" t="s">
        <v>931</v>
      </c>
      <c r="C2149" t="s">
        <v>47</v>
      </c>
      <c r="D2149" t="s">
        <v>283</v>
      </c>
      <c r="E2149">
        <v>200</v>
      </c>
      <c r="F2149" t="s">
        <v>23</v>
      </c>
      <c r="H2149">
        <v>0</v>
      </c>
      <c r="I2149">
        <v>0</v>
      </c>
      <c r="K2149">
        <v>5</v>
      </c>
      <c r="L2149" t="b">
        <v>1</v>
      </c>
      <c r="N2149" t="b">
        <v>0</v>
      </c>
      <c r="O2149" t="b">
        <v>0</v>
      </c>
      <c r="T2149" t="s">
        <v>281</v>
      </c>
    </row>
    <row r="2150" spans="1:20" hidden="1" x14ac:dyDescent="0.25">
      <c r="A2150">
        <v>210256</v>
      </c>
      <c r="B2150" t="s">
        <v>931</v>
      </c>
      <c r="C2150" t="s">
        <v>47</v>
      </c>
      <c r="D2150" t="s">
        <v>284</v>
      </c>
      <c r="E2150">
        <v>200</v>
      </c>
      <c r="F2150" t="s">
        <v>23</v>
      </c>
      <c r="H2150">
        <v>0</v>
      </c>
      <c r="I2150">
        <v>0</v>
      </c>
      <c r="K2150">
        <v>6</v>
      </c>
      <c r="L2150" t="b">
        <v>1</v>
      </c>
      <c r="N2150" t="b">
        <v>0</v>
      </c>
      <c r="O2150" t="b">
        <v>0</v>
      </c>
      <c r="T2150" t="s">
        <v>281</v>
      </c>
    </row>
    <row r="2151" spans="1:20" hidden="1" x14ac:dyDescent="0.25">
      <c r="A2151">
        <v>210257</v>
      </c>
      <c r="B2151" t="s">
        <v>931</v>
      </c>
      <c r="C2151" t="s">
        <v>47</v>
      </c>
      <c r="D2151" t="s">
        <v>285</v>
      </c>
      <c r="E2151">
        <v>200</v>
      </c>
      <c r="F2151" t="s">
        <v>23</v>
      </c>
      <c r="H2151">
        <v>0</v>
      </c>
      <c r="I2151">
        <v>0</v>
      </c>
      <c r="K2151">
        <v>7</v>
      </c>
      <c r="L2151" t="b">
        <v>1</v>
      </c>
      <c r="N2151" t="b">
        <v>0</v>
      </c>
      <c r="O2151" t="b">
        <v>0</v>
      </c>
      <c r="T2151" t="s">
        <v>281</v>
      </c>
    </row>
    <row r="2152" spans="1:20" hidden="1" x14ac:dyDescent="0.25">
      <c r="A2152">
        <v>210258</v>
      </c>
      <c r="B2152" t="s">
        <v>931</v>
      </c>
      <c r="C2152" t="s">
        <v>53</v>
      </c>
      <c r="D2152" t="s">
        <v>286</v>
      </c>
      <c r="E2152">
        <v>0</v>
      </c>
      <c r="H2152">
        <v>0</v>
      </c>
      <c r="I2152">
        <v>0</v>
      </c>
      <c r="K2152">
        <v>0</v>
      </c>
      <c r="L2152" t="b">
        <v>1</v>
      </c>
      <c r="N2152" t="b">
        <v>0</v>
      </c>
      <c r="O2152" t="b">
        <v>0</v>
      </c>
      <c r="T2152" t="s">
        <v>281</v>
      </c>
    </row>
    <row r="2153" spans="1:20" hidden="1" x14ac:dyDescent="0.25">
      <c r="A2153">
        <v>210259</v>
      </c>
      <c r="B2153" t="s">
        <v>931</v>
      </c>
      <c r="C2153" t="s">
        <v>53</v>
      </c>
      <c r="D2153" t="s">
        <v>932</v>
      </c>
      <c r="E2153">
        <v>55</v>
      </c>
      <c r="F2153" t="s">
        <v>23</v>
      </c>
      <c r="H2153">
        <v>0</v>
      </c>
      <c r="I2153">
        <v>0</v>
      </c>
      <c r="K2153">
        <v>1</v>
      </c>
      <c r="L2153" t="b">
        <v>1</v>
      </c>
      <c r="N2153" t="b">
        <v>0</v>
      </c>
      <c r="O2153" t="b">
        <v>0</v>
      </c>
      <c r="T2153" t="s">
        <v>281</v>
      </c>
    </row>
    <row r="2154" spans="1:20" hidden="1" x14ac:dyDescent="0.25">
      <c r="A2154">
        <v>210260</v>
      </c>
      <c r="B2154" t="s">
        <v>931</v>
      </c>
      <c r="C2154" t="s">
        <v>53</v>
      </c>
      <c r="D2154" t="s">
        <v>288</v>
      </c>
      <c r="E2154">
        <v>0</v>
      </c>
      <c r="F2154" t="s">
        <v>23</v>
      </c>
      <c r="H2154">
        <v>0</v>
      </c>
      <c r="I2154">
        <v>0</v>
      </c>
      <c r="K2154">
        <v>2</v>
      </c>
      <c r="L2154" t="b">
        <v>0</v>
      </c>
      <c r="N2154" t="b">
        <v>0</v>
      </c>
      <c r="O2154" t="b">
        <v>0</v>
      </c>
      <c r="T2154" t="s">
        <v>281</v>
      </c>
    </row>
    <row r="2155" spans="1:20" hidden="1" x14ac:dyDescent="0.25">
      <c r="A2155">
        <v>210261</v>
      </c>
      <c r="B2155" t="s">
        <v>931</v>
      </c>
      <c r="C2155" t="s">
        <v>289</v>
      </c>
      <c r="D2155" t="s">
        <v>904</v>
      </c>
      <c r="E2155">
        <v>0</v>
      </c>
      <c r="H2155">
        <v>0</v>
      </c>
      <c r="I2155">
        <v>0</v>
      </c>
      <c r="K2155">
        <v>0</v>
      </c>
      <c r="L2155" t="b">
        <v>0</v>
      </c>
      <c r="N2155" t="b">
        <v>0</v>
      </c>
      <c r="O2155" t="b">
        <v>0</v>
      </c>
      <c r="T2155" t="s">
        <v>281</v>
      </c>
    </row>
    <row r="2156" spans="1:20" hidden="1" x14ac:dyDescent="0.25">
      <c r="A2156">
        <v>210262</v>
      </c>
      <c r="B2156" t="s">
        <v>931</v>
      </c>
      <c r="C2156" t="s">
        <v>293</v>
      </c>
      <c r="D2156" t="s">
        <v>295</v>
      </c>
      <c r="E2156">
        <v>0</v>
      </c>
      <c r="H2156">
        <v>0</v>
      </c>
      <c r="I2156">
        <v>0</v>
      </c>
      <c r="K2156">
        <v>2</v>
      </c>
      <c r="L2156" t="b">
        <v>1</v>
      </c>
      <c r="N2156" t="b">
        <v>0</v>
      </c>
      <c r="O2156" t="b">
        <v>0</v>
      </c>
      <c r="T2156" t="s">
        <v>281</v>
      </c>
    </row>
    <row r="2157" spans="1:20" hidden="1" x14ac:dyDescent="0.25">
      <c r="A2157">
        <v>210263</v>
      </c>
      <c r="B2157" t="s">
        <v>931</v>
      </c>
      <c r="C2157" t="s">
        <v>293</v>
      </c>
      <c r="D2157" t="s">
        <v>294</v>
      </c>
      <c r="E2157">
        <v>0</v>
      </c>
      <c r="H2157">
        <v>0</v>
      </c>
      <c r="I2157">
        <v>0</v>
      </c>
      <c r="K2157">
        <v>1</v>
      </c>
      <c r="L2157" t="b">
        <v>1</v>
      </c>
      <c r="N2157" t="b">
        <v>0</v>
      </c>
      <c r="O2157" t="b">
        <v>0</v>
      </c>
      <c r="T2157" t="s">
        <v>281</v>
      </c>
    </row>
    <row r="2158" spans="1:20" hidden="1" x14ac:dyDescent="0.25">
      <c r="A2158">
        <v>210264</v>
      </c>
      <c r="B2158" t="s">
        <v>931</v>
      </c>
      <c r="C2158" t="s">
        <v>293</v>
      </c>
      <c r="D2158" t="s">
        <v>296</v>
      </c>
      <c r="E2158">
        <v>0</v>
      </c>
      <c r="H2158">
        <v>0</v>
      </c>
      <c r="I2158">
        <v>0</v>
      </c>
      <c r="K2158">
        <v>1</v>
      </c>
      <c r="L2158" t="b">
        <v>1</v>
      </c>
      <c r="N2158" t="b">
        <v>0</v>
      </c>
      <c r="O2158" t="b">
        <v>0</v>
      </c>
      <c r="T2158" t="s">
        <v>281</v>
      </c>
    </row>
    <row r="2159" spans="1:20" hidden="1" x14ac:dyDescent="0.25">
      <c r="A2159">
        <v>210265</v>
      </c>
      <c r="B2159" t="s">
        <v>931</v>
      </c>
      <c r="C2159" t="s">
        <v>293</v>
      </c>
      <c r="D2159" t="s">
        <v>297</v>
      </c>
      <c r="E2159">
        <v>0</v>
      </c>
      <c r="H2159">
        <v>0</v>
      </c>
      <c r="I2159">
        <v>0</v>
      </c>
      <c r="K2159">
        <v>3</v>
      </c>
      <c r="L2159" t="b">
        <v>1</v>
      </c>
      <c r="N2159" t="b">
        <v>0</v>
      </c>
      <c r="O2159" t="b">
        <v>0</v>
      </c>
      <c r="T2159" t="s">
        <v>281</v>
      </c>
    </row>
    <row r="2160" spans="1:20" hidden="1" x14ac:dyDescent="0.25">
      <c r="A2160">
        <v>210266</v>
      </c>
      <c r="B2160" t="s">
        <v>931</v>
      </c>
      <c r="C2160" t="s">
        <v>293</v>
      </c>
      <c r="D2160" t="s">
        <v>298</v>
      </c>
      <c r="E2160">
        <v>0</v>
      </c>
      <c r="H2160">
        <v>0</v>
      </c>
      <c r="I2160">
        <v>0</v>
      </c>
      <c r="K2160">
        <v>5</v>
      </c>
      <c r="L2160" t="b">
        <v>1</v>
      </c>
      <c r="N2160" t="b">
        <v>0</v>
      </c>
      <c r="O2160" t="b">
        <v>0</v>
      </c>
      <c r="T2160" t="s">
        <v>281</v>
      </c>
    </row>
    <row r="2161" spans="1:20" hidden="1" x14ac:dyDescent="0.25">
      <c r="A2161">
        <v>210267</v>
      </c>
      <c r="B2161" t="s">
        <v>931</v>
      </c>
      <c r="C2161" t="s">
        <v>293</v>
      </c>
      <c r="D2161" t="s">
        <v>299</v>
      </c>
      <c r="E2161">
        <v>0</v>
      </c>
      <c r="H2161">
        <v>0</v>
      </c>
      <c r="I2161">
        <v>0</v>
      </c>
      <c r="K2161">
        <v>0</v>
      </c>
      <c r="L2161" t="b">
        <v>1</v>
      </c>
      <c r="N2161" t="b">
        <v>0</v>
      </c>
      <c r="O2161" t="b">
        <v>0</v>
      </c>
      <c r="T2161" t="s">
        <v>281</v>
      </c>
    </row>
    <row r="2162" spans="1:20" hidden="1" x14ac:dyDescent="0.25">
      <c r="A2162">
        <v>210268</v>
      </c>
      <c r="B2162" t="s">
        <v>931</v>
      </c>
      <c r="C2162" t="s">
        <v>293</v>
      </c>
      <c r="D2162" t="s">
        <v>300</v>
      </c>
      <c r="E2162">
        <v>0</v>
      </c>
      <c r="H2162">
        <v>0</v>
      </c>
      <c r="I2162">
        <v>0</v>
      </c>
      <c r="K2162">
        <v>6</v>
      </c>
      <c r="L2162" t="b">
        <v>1</v>
      </c>
      <c r="N2162" t="b">
        <v>0</v>
      </c>
      <c r="O2162" t="b">
        <v>0</v>
      </c>
      <c r="T2162" t="s">
        <v>281</v>
      </c>
    </row>
    <row r="2163" spans="1:20" hidden="1" x14ac:dyDescent="0.25">
      <c r="A2163">
        <v>210269</v>
      </c>
      <c r="B2163" t="s">
        <v>931</v>
      </c>
      <c r="C2163" t="s">
        <v>293</v>
      </c>
      <c r="D2163" t="s">
        <v>301</v>
      </c>
      <c r="E2163">
        <v>0</v>
      </c>
      <c r="H2163">
        <v>0</v>
      </c>
      <c r="I2163">
        <v>0</v>
      </c>
      <c r="K2163">
        <v>7</v>
      </c>
      <c r="L2163" t="b">
        <v>1</v>
      </c>
      <c r="N2163" t="b">
        <v>0</v>
      </c>
      <c r="O2163" t="b">
        <v>0</v>
      </c>
      <c r="T2163" t="s">
        <v>281</v>
      </c>
    </row>
    <row r="2164" spans="1:20" hidden="1" x14ac:dyDescent="0.25">
      <c r="A2164">
        <v>210270</v>
      </c>
      <c r="B2164" t="s">
        <v>931</v>
      </c>
      <c r="C2164" t="s">
        <v>293</v>
      </c>
      <c r="D2164" t="s">
        <v>302</v>
      </c>
      <c r="E2164">
        <v>60</v>
      </c>
      <c r="F2164" t="s">
        <v>23</v>
      </c>
      <c r="H2164">
        <v>0</v>
      </c>
      <c r="I2164">
        <v>3</v>
      </c>
      <c r="K2164">
        <v>8</v>
      </c>
      <c r="L2164" t="b">
        <v>1</v>
      </c>
      <c r="N2164" t="b">
        <v>0</v>
      </c>
      <c r="O2164" t="b">
        <v>0</v>
      </c>
      <c r="T2164" t="s">
        <v>281</v>
      </c>
    </row>
    <row r="2165" spans="1:20" hidden="1" x14ac:dyDescent="0.25">
      <c r="A2165">
        <v>210271</v>
      </c>
      <c r="B2165" t="s">
        <v>931</v>
      </c>
      <c r="C2165" t="s">
        <v>293</v>
      </c>
      <c r="D2165" t="s">
        <v>303</v>
      </c>
      <c r="E2165">
        <v>60</v>
      </c>
      <c r="F2165" t="s">
        <v>23</v>
      </c>
      <c r="H2165">
        <v>0</v>
      </c>
      <c r="I2165">
        <v>3</v>
      </c>
      <c r="K2165">
        <v>9</v>
      </c>
      <c r="L2165" t="b">
        <v>1</v>
      </c>
      <c r="N2165" t="b">
        <v>0</v>
      </c>
      <c r="O2165" t="b">
        <v>0</v>
      </c>
      <c r="T2165" t="s">
        <v>281</v>
      </c>
    </row>
    <row r="2166" spans="1:20" hidden="1" x14ac:dyDescent="0.25">
      <c r="A2166">
        <v>210272</v>
      </c>
      <c r="B2166" t="s">
        <v>931</v>
      </c>
      <c r="C2166" t="s">
        <v>293</v>
      </c>
      <c r="D2166" t="s">
        <v>304</v>
      </c>
      <c r="E2166">
        <v>60</v>
      </c>
      <c r="F2166" t="s">
        <v>23</v>
      </c>
      <c r="H2166">
        <v>0</v>
      </c>
      <c r="I2166">
        <v>3</v>
      </c>
      <c r="K2166">
        <v>10</v>
      </c>
      <c r="L2166" t="b">
        <v>1</v>
      </c>
      <c r="N2166" t="b">
        <v>0</v>
      </c>
      <c r="O2166" t="b">
        <v>0</v>
      </c>
      <c r="T2166" t="s">
        <v>281</v>
      </c>
    </row>
    <row r="2167" spans="1:20" hidden="1" x14ac:dyDescent="0.25">
      <c r="A2167">
        <v>210273</v>
      </c>
      <c r="B2167" t="s">
        <v>931</v>
      </c>
      <c r="C2167" t="s">
        <v>293</v>
      </c>
      <c r="D2167" t="s">
        <v>305</v>
      </c>
      <c r="E2167">
        <v>60</v>
      </c>
      <c r="F2167" t="s">
        <v>23</v>
      </c>
      <c r="H2167">
        <v>0</v>
      </c>
      <c r="I2167">
        <v>3</v>
      </c>
      <c r="K2167">
        <v>11</v>
      </c>
      <c r="L2167" t="b">
        <v>1</v>
      </c>
      <c r="N2167" t="b">
        <v>0</v>
      </c>
      <c r="O2167" t="b">
        <v>0</v>
      </c>
      <c r="T2167" t="s">
        <v>281</v>
      </c>
    </row>
    <row r="2168" spans="1:20" hidden="1" x14ac:dyDescent="0.25">
      <c r="A2168">
        <v>210274</v>
      </c>
      <c r="B2168" t="s">
        <v>931</v>
      </c>
      <c r="C2168" t="s">
        <v>264</v>
      </c>
      <c r="D2168" t="s">
        <v>265</v>
      </c>
      <c r="E2168">
        <v>0</v>
      </c>
      <c r="H2168">
        <v>0</v>
      </c>
      <c r="I2168">
        <v>0</v>
      </c>
      <c r="K2168">
        <v>0</v>
      </c>
      <c r="L2168" t="b">
        <v>1</v>
      </c>
      <c r="N2168" t="b">
        <v>0</v>
      </c>
      <c r="O2168" t="b">
        <v>0</v>
      </c>
      <c r="T2168" t="s">
        <v>281</v>
      </c>
    </row>
    <row r="2169" spans="1:20" hidden="1" x14ac:dyDescent="0.25">
      <c r="A2169">
        <v>210275</v>
      </c>
      <c r="B2169" t="s">
        <v>931</v>
      </c>
      <c r="C2169" t="s">
        <v>306</v>
      </c>
      <c r="D2169" t="s">
        <v>350</v>
      </c>
      <c r="E2169">
        <v>29</v>
      </c>
      <c r="F2169" t="s">
        <v>23</v>
      </c>
      <c r="H2169">
        <v>0</v>
      </c>
      <c r="I2169">
        <v>0</v>
      </c>
      <c r="K2169">
        <v>1</v>
      </c>
      <c r="L2169" t="b">
        <v>0</v>
      </c>
      <c r="N2169" t="b">
        <v>0</v>
      </c>
      <c r="O2169" t="b">
        <v>0</v>
      </c>
      <c r="T2169" t="s">
        <v>281</v>
      </c>
    </row>
    <row r="2170" spans="1:20" hidden="1" x14ac:dyDescent="0.25">
      <c r="A2170">
        <v>210276</v>
      </c>
      <c r="B2170" t="s">
        <v>931</v>
      </c>
      <c r="C2170" t="s">
        <v>308</v>
      </c>
      <c r="D2170" t="s">
        <v>309</v>
      </c>
      <c r="E2170">
        <v>0</v>
      </c>
      <c r="H2170">
        <v>0</v>
      </c>
      <c r="I2170">
        <v>0</v>
      </c>
      <c r="K2170">
        <v>0</v>
      </c>
      <c r="L2170" t="b">
        <v>1</v>
      </c>
      <c r="N2170" t="b">
        <v>0</v>
      </c>
      <c r="O2170" t="b">
        <v>0</v>
      </c>
      <c r="T2170" t="s">
        <v>281</v>
      </c>
    </row>
    <row r="2171" spans="1:20" hidden="1" x14ac:dyDescent="0.25">
      <c r="A2171">
        <v>210277</v>
      </c>
      <c r="B2171" t="s">
        <v>931</v>
      </c>
      <c r="C2171" t="s">
        <v>306</v>
      </c>
      <c r="D2171" t="s">
        <v>172</v>
      </c>
      <c r="E2171">
        <v>20</v>
      </c>
      <c r="F2171" t="s">
        <v>23</v>
      </c>
      <c r="H2171">
        <v>0</v>
      </c>
      <c r="I2171">
        <v>0</v>
      </c>
      <c r="K2171">
        <v>2</v>
      </c>
      <c r="L2171" t="b">
        <v>0</v>
      </c>
      <c r="N2171" t="b">
        <v>0</v>
      </c>
      <c r="O2171" t="b">
        <v>0</v>
      </c>
      <c r="T2171" t="s">
        <v>281</v>
      </c>
    </row>
    <row r="2172" spans="1:20" hidden="1" x14ac:dyDescent="0.25">
      <c r="A2172">
        <v>210278</v>
      </c>
      <c r="B2172" t="s">
        <v>931</v>
      </c>
      <c r="C2172" t="s">
        <v>306</v>
      </c>
      <c r="D2172" t="s">
        <v>310</v>
      </c>
      <c r="E2172">
        <v>25</v>
      </c>
      <c r="F2172" t="s">
        <v>23</v>
      </c>
      <c r="H2172">
        <v>0</v>
      </c>
      <c r="I2172">
        <v>0</v>
      </c>
      <c r="K2172">
        <v>3</v>
      </c>
      <c r="L2172" t="b">
        <v>0</v>
      </c>
      <c r="N2172" t="b">
        <v>0</v>
      </c>
      <c r="O2172" t="b">
        <v>0</v>
      </c>
      <c r="T2172" t="s">
        <v>281</v>
      </c>
    </row>
    <row r="2173" spans="1:20" hidden="1" x14ac:dyDescent="0.25">
      <c r="A2173">
        <v>210279</v>
      </c>
      <c r="B2173" t="s">
        <v>931</v>
      </c>
      <c r="C2173" t="s">
        <v>47</v>
      </c>
      <c r="D2173" t="s">
        <v>355</v>
      </c>
      <c r="E2173">
        <v>0</v>
      </c>
      <c r="H2173">
        <v>0</v>
      </c>
      <c r="I2173">
        <v>0</v>
      </c>
      <c r="K2173">
        <v>1</v>
      </c>
      <c r="L2173" t="b">
        <v>0</v>
      </c>
      <c r="N2173" t="b">
        <v>0</v>
      </c>
      <c r="O2173" t="b">
        <v>0</v>
      </c>
      <c r="T2173" t="s">
        <v>281</v>
      </c>
    </row>
    <row r="2174" spans="1:20" hidden="1" x14ac:dyDescent="0.25">
      <c r="A2174">
        <v>210280</v>
      </c>
      <c r="B2174" t="s">
        <v>931</v>
      </c>
      <c r="C2174" t="s">
        <v>906</v>
      </c>
      <c r="D2174" t="s">
        <v>907</v>
      </c>
      <c r="E2174">
        <v>0</v>
      </c>
      <c r="H2174">
        <v>0</v>
      </c>
      <c r="I2174">
        <v>0</v>
      </c>
      <c r="K2174">
        <v>0</v>
      </c>
      <c r="L2174" t="b">
        <v>1</v>
      </c>
      <c r="N2174" t="b">
        <v>0</v>
      </c>
      <c r="O2174" t="b">
        <v>0</v>
      </c>
      <c r="T2174" t="s">
        <v>281</v>
      </c>
    </row>
    <row r="2175" spans="1:20" hidden="1" x14ac:dyDescent="0.25">
      <c r="A2175">
        <v>210281</v>
      </c>
      <c r="B2175" t="s">
        <v>931</v>
      </c>
      <c r="C2175" t="s">
        <v>306</v>
      </c>
      <c r="D2175" t="s">
        <v>908</v>
      </c>
      <c r="E2175">
        <v>0</v>
      </c>
      <c r="F2175" t="s">
        <v>23</v>
      </c>
      <c r="H2175">
        <v>0</v>
      </c>
      <c r="I2175">
        <v>0</v>
      </c>
      <c r="K2175">
        <v>0</v>
      </c>
      <c r="L2175" t="b">
        <v>0</v>
      </c>
      <c r="N2175" t="b">
        <v>0</v>
      </c>
      <c r="O2175" t="b">
        <v>1</v>
      </c>
      <c r="T2175" t="s">
        <v>281</v>
      </c>
    </row>
    <row r="2176" spans="1:20" hidden="1" x14ac:dyDescent="0.25">
      <c r="A2176">
        <v>210282</v>
      </c>
      <c r="B2176" t="s">
        <v>931</v>
      </c>
      <c r="C2176" t="s">
        <v>909</v>
      </c>
      <c r="D2176" t="s">
        <v>910</v>
      </c>
      <c r="E2176">
        <v>0</v>
      </c>
      <c r="H2176">
        <v>0</v>
      </c>
      <c r="I2176">
        <v>0</v>
      </c>
      <c r="K2176">
        <v>0</v>
      </c>
      <c r="L2176" t="b">
        <v>1</v>
      </c>
      <c r="N2176" t="b">
        <v>0</v>
      </c>
      <c r="O2176" t="b">
        <v>0</v>
      </c>
      <c r="T2176" t="s">
        <v>281</v>
      </c>
    </row>
    <row r="2177" spans="1:20" hidden="1" x14ac:dyDescent="0.25">
      <c r="A2177">
        <v>210283</v>
      </c>
      <c r="B2177" t="s">
        <v>931</v>
      </c>
      <c r="C2177" t="s">
        <v>306</v>
      </c>
      <c r="D2177" t="s">
        <v>911</v>
      </c>
      <c r="E2177">
        <v>0</v>
      </c>
      <c r="F2177" t="s">
        <v>23</v>
      </c>
      <c r="H2177">
        <v>0</v>
      </c>
      <c r="I2177">
        <v>0</v>
      </c>
      <c r="K2177">
        <v>0</v>
      </c>
      <c r="L2177" t="b">
        <v>0</v>
      </c>
      <c r="N2177" t="b">
        <v>0</v>
      </c>
      <c r="O2177" t="b">
        <v>0</v>
      </c>
      <c r="T2177" t="s">
        <v>281</v>
      </c>
    </row>
    <row r="2178" spans="1:20" hidden="1" x14ac:dyDescent="0.25">
      <c r="A2178">
        <v>210284</v>
      </c>
      <c r="B2178" t="s">
        <v>931</v>
      </c>
      <c r="C2178" t="s">
        <v>289</v>
      </c>
      <c r="D2178" t="s">
        <v>912</v>
      </c>
      <c r="E2178">
        <v>89</v>
      </c>
      <c r="F2178" t="s">
        <v>23</v>
      </c>
      <c r="H2178">
        <v>0</v>
      </c>
      <c r="I2178">
        <v>0</v>
      </c>
      <c r="K2178">
        <v>1</v>
      </c>
      <c r="L2178" t="b">
        <v>1</v>
      </c>
      <c r="N2178" t="b">
        <v>0</v>
      </c>
      <c r="O2178" t="b">
        <v>0</v>
      </c>
      <c r="T2178" t="s">
        <v>281</v>
      </c>
    </row>
    <row r="2179" spans="1:20" hidden="1" x14ac:dyDescent="0.25">
      <c r="A2179">
        <v>210285</v>
      </c>
      <c r="B2179" t="s">
        <v>931</v>
      </c>
      <c r="C2179" t="s">
        <v>289</v>
      </c>
      <c r="D2179" t="s">
        <v>933</v>
      </c>
      <c r="E2179">
        <v>79</v>
      </c>
      <c r="F2179" t="s">
        <v>23</v>
      </c>
      <c r="H2179">
        <v>0</v>
      </c>
      <c r="I2179">
        <v>0</v>
      </c>
      <c r="K2179">
        <v>2</v>
      </c>
      <c r="L2179" t="b">
        <v>1</v>
      </c>
      <c r="N2179" t="b">
        <v>0</v>
      </c>
      <c r="O2179" t="b">
        <v>0</v>
      </c>
      <c r="T2179" t="s">
        <v>281</v>
      </c>
    </row>
    <row r="2180" spans="1:20" hidden="1" x14ac:dyDescent="0.25">
      <c r="A2180">
        <v>210286</v>
      </c>
      <c r="B2180" t="s">
        <v>931</v>
      </c>
      <c r="C2180" t="s">
        <v>289</v>
      </c>
      <c r="D2180" t="s">
        <v>934</v>
      </c>
      <c r="E2180">
        <v>169</v>
      </c>
      <c r="F2180" t="s">
        <v>23</v>
      </c>
      <c r="H2180">
        <v>0</v>
      </c>
      <c r="I2180">
        <v>0</v>
      </c>
      <c r="K2180">
        <v>3</v>
      </c>
      <c r="L2180" t="b">
        <v>1</v>
      </c>
      <c r="N2180" t="b">
        <v>0</v>
      </c>
      <c r="O2180" t="b">
        <v>0</v>
      </c>
      <c r="T2180" t="s">
        <v>281</v>
      </c>
    </row>
    <row r="2181" spans="1:20" hidden="1" x14ac:dyDescent="0.25">
      <c r="A2181">
        <v>210317</v>
      </c>
      <c r="B2181" t="s">
        <v>935</v>
      </c>
      <c r="C2181" t="s">
        <v>47</v>
      </c>
      <c r="D2181" t="s">
        <v>936</v>
      </c>
      <c r="E2181">
        <v>0</v>
      </c>
      <c r="H2181">
        <v>1</v>
      </c>
      <c r="I2181">
        <v>0</v>
      </c>
      <c r="K2181">
        <v>1</v>
      </c>
      <c r="L2181" t="b">
        <v>1</v>
      </c>
      <c r="N2181" t="b">
        <v>0</v>
      </c>
      <c r="O2181" t="b">
        <v>0</v>
      </c>
    </row>
    <row r="2182" spans="1:20" hidden="1" x14ac:dyDescent="0.25">
      <c r="A2182">
        <v>210318</v>
      </c>
      <c r="B2182" t="s">
        <v>935</v>
      </c>
      <c r="C2182" t="s">
        <v>47</v>
      </c>
      <c r="D2182" t="s">
        <v>937</v>
      </c>
      <c r="E2182">
        <v>50</v>
      </c>
      <c r="F2182" t="s">
        <v>23</v>
      </c>
      <c r="H2182">
        <v>1</v>
      </c>
      <c r="I2182">
        <v>0</v>
      </c>
      <c r="K2182">
        <v>2</v>
      </c>
      <c r="L2182" t="b">
        <v>1</v>
      </c>
      <c r="N2182" t="b">
        <v>0</v>
      </c>
      <c r="O2182" t="b">
        <v>0</v>
      </c>
    </row>
    <row r="2183" spans="1:20" hidden="1" x14ac:dyDescent="0.25">
      <c r="A2183">
        <v>210319</v>
      </c>
      <c r="B2183" t="s">
        <v>935</v>
      </c>
      <c r="C2183" t="s">
        <v>47</v>
      </c>
      <c r="D2183" t="s">
        <v>938</v>
      </c>
      <c r="E2183">
        <v>0</v>
      </c>
      <c r="H2183">
        <v>1</v>
      </c>
      <c r="I2183">
        <v>0</v>
      </c>
      <c r="K2183">
        <v>0</v>
      </c>
      <c r="L2183" t="b">
        <v>1</v>
      </c>
      <c r="N2183" t="b">
        <v>0</v>
      </c>
      <c r="O2183" t="b">
        <v>0</v>
      </c>
    </row>
    <row r="2184" spans="1:20" hidden="1" x14ac:dyDescent="0.25">
      <c r="A2184">
        <v>210320</v>
      </c>
      <c r="B2184" t="s">
        <v>935</v>
      </c>
      <c r="C2184" t="s">
        <v>47</v>
      </c>
      <c r="D2184" t="s">
        <v>939</v>
      </c>
      <c r="E2184">
        <v>50</v>
      </c>
      <c r="F2184" t="s">
        <v>23</v>
      </c>
      <c r="H2184">
        <v>1</v>
      </c>
      <c r="I2184">
        <v>0</v>
      </c>
      <c r="K2184">
        <v>3</v>
      </c>
      <c r="L2184" t="b">
        <v>1</v>
      </c>
      <c r="N2184" t="b">
        <v>0</v>
      </c>
      <c r="O2184" t="b">
        <v>0</v>
      </c>
    </row>
    <row r="2185" spans="1:20" hidden="1" x14ac:dyDescent="0.25">
      <c r="A2185">
        <v>210321</v>
      </c>
      <c r="B2185" t="s">
        <v>935</v>
      </c>
      <c r="C2185" t="s">
        <v>47</v>
      </c>
      <c r="D2185" t="s">
        <v>940</v>
      </c>
      <c r="E2185">
        <v>50</v>
      </c>
      <c r="F2185" t="s">
        <v>23</v>
      </c>
      <c r="H2185">
        <v>1</v>
      </c>
      <c r="I2185">
        <v>0</v>
      </c>
      <c r="K2185">
        <v>4</v>
      </c>
      <c r="L2185" t="b">
        <v>1</v>
      </c>
      <c r="N2185" t="b">
        <v>0</v>
      </c>
      <c r="O2185" t="b">
        <v>0</v>
      </c>
    </row>
    <row r="2186" spans="1:20" hidden="1" x14ac:dyDescent="0.25">
      <c r="A2186">
        <v>210322</v>
      </c>
      <c r="B2186" t="s">
        <v>935</v>
      </c>
      <c r="C2186" t="s">
        <v>47</v>
      </c>
      <c r="D2186" t="s">
        <v>941</v>
      </c>
      <c r="E2186">
        <v>50</v>
      </c>
      <c r="F2186" t="s">
        <v>23</v>
      </c>
      <c r="H2186">
        <v>1</v>
      </c>
      <c r="I2186">
        <v>0</v>
      </c>
      <c r="K2186">
        <v>5</v>
      </c>
      <c r="L2186" t="b">
        <v>1</v>
      </c>
      <c r="N2186" t="b">
        <v>0</v>
      </c>
      <c r="O2186" t="b">
        <v>0</v>
      </c>
    </row>
    <row r="2187" spans="1:20" hidden="1" x14ac:dyDescent="0.25">
      <c r="A2187">
        <v>210323</v>
      </c>
      <c r="B2187" t="s">
        <v>935</v>
      </c>
      <c r="C2187" t="s">
        <v>306</v>
      </c>
      <c r="D2187" t="s">
        <v>865</v>
      </c>
      <c r="E2187">
        <v>0</v>
      </c>
      <c r="F2187" t="s">
        <v>23</v>
      </c>
      <c r="G2187" t="s">
        <v>942</v>
      </c>
      <c r="H2187">
        <v>2</v>
      </c>
      <c r="I2187">
        <v>0</v>
      </c>
      <c r="K2187">
        <v>0</v>
      </c>
      <c r="L2187" t="b">
        <v>0</v>
      </c>
      <c r="N2187" t="b">
        <v>0</v>
      </c>
      <c r="O2187" t="b">
        <v>1</v>
      </c>
    </row>
    <row r="2188" spans="1:20" hidden="1" x14ac:dyDescent="0.25">
      <c r="A2188">
        <v>210324</v>
      </c>
      <c r="B2188" t="s">
        <v>935</v>
      </c>
      <c r="C2188" t="s">
        <v>306</v>
      </c>
      <c r="D2188" t="s">
        <v>866</v>
      </c>
      <c r="E2188">
        <v>25</v>
      </c>
      <c r="F2188" t="s">
        <v>23</v>
      </c>
      <c r="G2188" t="s">
        <v>943</v>
      </c>
      <c r="H2188">
        <v>2</v>
      </c>
      <c r="I2188">
        <v>0</v>
      </c>
      <c r="K2188">
        <v>1</v>
      </c>
      <c r="L2188" t="b">
        <v>0</v>
      </c>
      <c r="N2188" t="b">
        <v>0</v>
      </c>
      <c r="O2188" t="b">
        <v>0</v>
      </c>
    </row>
    <row r="2189" spans="1:20" hidden="1" x14ac:dyDescent="0.25">
      <c r="A2189">
        <v>210325</v>
      </c>
      <c r="B2189" t="s">
        <v>935</v>
      </c>
      <c r="C2189" t="s">
        <v>306</v>
      </c>
      <c r="D2189" t="s">
        <v>867</v>
      </c>
      <c r="E2189">
        <v>25</v>
      </c>
      <c r="F2189" t="s">
        <v>23</v>
      </c>
      <c r="G2189" t="s">
        <v>944</v>
      </c>
      <c r="H2189">
        <v>2</v>
      </c>
      <c r="I2189">
        <v>0</v>
      </c>
      <c r="K2189">
        <v>2</v>
      </c>
      <c r="L2189" t="b">
        <v>0</v>
      </c>
      <c r="N2189" t="b">
        <v>0</v>
      </c>
      <c r="O2189" t="b">
        <v>0</v>
      </c>
    </row>
    <row r="2190" spans="1:20" hidden="1" x14ac:dyDescent="0.25">
      <c r="A2190">
        <v>210326</v>
      </c>
      <c r="B2190" t="s">
        <v>935</v>
      </c>
      <c r="C2190" t="s">
        <v>868</v>
      </c>
      <c r="D2190" t="s">
        <v>870</v>
      </c>
      <c r="E2190">
        <v>0</v>
      </c>
      <c r="H2190">
        <v>0</v>
      </c>
      <c r="I2190">
        <v>0</v>
      </c>
      <c r="K2190">
        <v>0</v>
      </c>
      <c r="L2190" t="b">
        <v>1</v>
      </c>
      <c r="N2190" t="b">
        <v>0</v>
      </c>
      <c r="O2190" t="b">
        <v>0</v>
      </c>
    </row>
    <row r="2191" spans="1:20" hidden="1" x14ac:dyDescent="0.25">
      <c r="A2191">
        <v>210327</v>
      </c>
      <c r="B2191" t="s">
        <v>935</v>
      </c>
      <c r="C2191" t="s">
        <v>868</v>
      </c>
      <c r="D2191" t="s">
        <v>869</v>
      </c>
      <c r="E2191">
        <v>25</v>
      </c>
      <c r="F2191" t="s">
        <v>23</v>
      </c>
      <c r="H2191">
        <v>0</v>
      </c>
      <c r="I2191">
        <v>0</v>
      </c>
      <c r="K2191">
        <v>1</v>
      </c>
      <c r="L2191" t="b">
        <v>1</v>
      </c>
      <c r="N2191" t="b">
        <v>0</v>
      </c>
      <c r="O2191" t="b">
        <v>0</v>
      </c>
    </row>
    <row r="2192" spans="1:20" hidden="1" x14ac:dyDescent="0.25">
      <c r="A2192">
        <v>210328</v>
      </c>
      <c r="B2192" t="s">
        <v>935</v>
      </c>
      <c r="C2192" t="s">
        <v>868</v>
      </c>
      <c r="D2192" t="s">
        <v>871</v>
      </c>
      <c r="E2192">
        <v>35</v>
      </c>
      <c r="F2192" t="s">
        <v>23</v>
      </c>
      <c r="H2192">
        <v>0</v>
      </c>
      <c r="I2192">
        <v>0</v>
      </c>
      <c r="K2192">
        <v>2</v>
      </c>
      <c r="L2192" t="b">
        <v>1</v>
      </c>
      <c r="N2192" t="b">
        <v>0</v>
      </c>
      <c r="O2192" t="b">
        <v>0</v>
      </c>
    </row>
    <row r="2193" spans="1:15" hidden="1" x14ac:dyDescent="0.25">
      <c r="A2193">
        <v>210329</v>
      </c>
      <c r="B2193" t="s">
        <v>945</v>
      </c>
      <c r="C2193" t="s">
        <v>47</v>
      </c>
      <c r="D2193" t="s">
        <v>936</v>
      </c>
      <c r="E2193">
        <v>0</v>
      </c>
      <c r="H2193">
        <v>1</v>
      </c>
      <c r="I2193">
        <v>0</v>
      </c>
      <c r="K2193">
        <v>1</v>
      </c>
      <c r="L2193" t="b">
        <v>1</v>
      </c>
      <c r="N2193" t="b">
        <v>0</v>
      </c>
      <c r="O2193" t="b">
        <v>0</v>
      </c>
    </row>
    <row r="2194" spans="1:15" hidden="1" x14ac:dyDescent="0.25">
      <c r="A2194">
        <v>210330</v>
      </c>
      <c r="B2194" t="s">
        <v>945</v>
      </c>
      <c r="C2194" t="s">
        <v>47</v>
      </c>
      <c r="D2194" t="s">
        <v>937</v>
      </c>
      <c r="E2194">
        <v>50</v>
      </c>
      <c r="F2194" t="s">
        <v>23</v>
      </c>
      <c r="H2194">
        <v>1</v>
      </c>
      <c r="I2194">
        <v>0</v>
      </c>
      <c r="K2194">
        <v>2</v>
      </c>
      <c r="L2194" t="b">
        <v>1</v>
      </c>
      <c r="N2194" t="b">
        <v>0</v>
      </c>
      <c r="O2194" t="b">
        <v>0</v>
      </c>
    </row>
    <row r="2195" spans="1:15" hidden="1" x14ac:dyDescent="0.25">
      <c r="A2195">
        <v>210331</v>
      </c>
      <c r="B2195" t="s">
        <v>945</v>
      </c>
      <c r="C2195" t="s">
        <v>47</v>
      </c>
      <c r="D2195" t="s">
        <v>938</v>
      </c>
      <c r="E2195">
        <v>0</v>
      </c>
      <c r="H2195">
        <v>1</v>
      </c>
      <c r="I2195">
        <v>0</v>
      </c>
      <c r="K2195">
        <v>0</v>
      </c>
      <c r="L2195" t="b">
        <v>1</v>
      </c>
      <c r="N2195" t="b">
        <v>0</v>
      </c>
      <c r="O2195" t="b">
        <v>0</v>
      </c>
    </row>
    <row r="2196" spans="1:15" hidden="1" x14ac:dyDescent="0.25">
      <c r="A2196">
        <v>210332</v>
      </c>
      <c r="B2196" t="s">
        <v>945</v>
      </c>
      <c r="C2196" t="s">
        <v>47</v>
      </c>
      <c r="D2196" t="s">
        <v>939</v>
      </c>
      <c r="E2196">
        <v>50</v>
      </c>
      <c r="F2196" t="s">
        <v>23</v>
      </c>
      <c r="H2196">
        <v>1</v>
      </c>
      <c r="I2196">
        <v>0</v>
      </c>
      <c r="K2196">
        <v>3</v>
      </c>
      <c r="L2196" t="b">
        <v>1</v>
      </c>
      <c r="N2196" t="b">
        <v>0</v>
      </c>
      <c r="O2196" t="b">
        <v>0</v>
      </c>
    </row>
    <row r="2197" spans="1:15" hidden="1" x14ac:dyDescent="0.25">
      <c r="A2197">
        <v>210333</v>
      </c>
      <c r="B2197" t="s">
        <v>945</v>
      </c>
      <c r="C2197" t="s">
        <v>47</v>
      </c>
      <c r="D2197" t="s">
        <v>940</v>
      </c>
      <c r="E2197">
        <v>50</v>
      </c>
      <c r="F2197" t="s">
        <v>23</v>
      </c>
      <c r="H2197">
        <v>1</v>
      </c>
      <c r="I2197">
        <v>0</v>
      </c>
      <c r="K2197">
        <v>4</v>
      </c>
      <c r="L2197" t="b">
        <v>1</v>
      </c>
      <c r="N2197" t="b">
        <v>0</v>
      </c>
      <c r="O2197" t="b">
        <v>0</v>
      </c>
    </row>
    <row r="2198" spans="1:15" hidden="1" x14ac:dyDescent="0.25">
      <c r="A2198">
        <v>210334</v>
      </c>
      <c r="B2198" t="s">
        <v>945</v>
      </c>
      <c r="C2198" t="s">
        <v>47</v>
      </c>
      <c r="D2198" t="s">
        <v>941</v>
      </c>
      <c r="E2198">
        <v>50</v>
      </c>
      <c r="F2198" t="s">
        <v>23</v>
      </c>
      <c r="H2198">
        <v>1</v>
      </c>
      <c r="I2198">
        <v>0</v>
      </c>
      <c r="K2198">
        <v>5</v>
      </c>
      <c r="L2198" t="b">
        <v>1</v>
      </c>
      <c r="N2198" t="b">
        <v>0</v>
      </c>
      <c r="O2198" t="b">
        <v>0</v>
      </c>
    </row>
    <row r="2199" spans="1:15" hidden="1" x14ac:dyDescent="0.25">
      <c r="A2199">
        <v>210335</v>
      </c>
      <c r="B2199" t="s">
        <v>945</v>
      </c>
      <c r="C2199" t="s">
        <v>306</v>
      </c>
      <c r="D2199" t="s">
        <v>865</v>
      </c>
      <c r="E2199">
        <v>0</v>
      </c>
      <c r="F2199" t="s">
        <v>23</v>
      </c>
      <c r="G2199" t="s">
        <v>942</v>
      </c>
      <c r="H2199">
        <v>2</v>
      </c>
      <c r="I2199">
        <v>0</v>
      </c>
      <c r="K2199">
        <v>0</v>
      </c>
      <c r="L2199" t="b">
        <v>0</v>
      </c>
      <c r="N2199" t="b">
        <v>0</v>
      </c>
      <c r="O2199" t="b">
        <v>1</v>
      </c>
    </row>
    <row r="2200" spans="1:15" hidden="1" x14ac:dyDescent="0.25">
      <c r="A2200">
        <v>210336</v>
      </c>
      <c r="B2200" t="s">
        <v>945</v>
      </c>
      <c r="C2200" t="s">
        <v>306</v>
      </c>
      <c r="D2200" t="s">
        <v>866</v>
      </c>
      <c r="E2200">
        <v>25</v>
      </c>
      <c r="F2200" t="s">
        <v>23</v>
      </c>
      <c r="G2200" t="s">
        <v>943</v>
      </c>
      <c r="H2200">
        <v>2</v>
      </c>
      <c r="I2200">
        <v>0</v>
      </c>
      <c r="K2200">
        <v>1</v>
      </c>
      <c r="L2200" t="b">
        <v>0</v>
      </c>
      <c r="N2200" t="b">
        <v>0</v>
      </c>
      <c r="O2200" t="b">
        <v>0</v>
      </c>
    </row>
    <row r="2201" spans="1:15" hidden="1" x14ac:dyDescent="0.25">
      <c r="A2201">
        <v>210337</v>
      </c>
      <c r="B2201" t="s">
        <v>945</v>
      </c>
      <c r="C2201" t="s">
        <v>306</v>
      </c>
      <c r="D2201" t="s">
        <v>867</v>
      </c>
      <c r="E2201">
        <v>25</v>
      </c>
      <c r="F2201" t="s">
        <v>23</v>
      </c>
      <c r="G2201" t="s">
        <v>944</v>
      </c>
      <c r="H2201">
        <v>2</v>
      </c>
      <c r="I2201">
        <v>0</v>
      </c>
      <c r="K2201">
        <v>2</v>
      </c>
      <c r="L2201" t="b">
        <v>0</v>
      </c>
      <c r="N2201" t="b">
        <v>0</v>
      </c>
      <c r="O2201" t="b">
        <v>0</v>
      </c>
    </row>
    <row r="2202" spans="1:15" hidden="1" x14ac:dyDescent="0.25">
      <c r="A2202">
        <v>210338</v>
      </c>
      <c r="B2202" t="s">
        <v>945</v>
      </c>
      <c r="C2202" t="s">
        <v>868</v>
      </c>
      <c r="D2202" t="s">
        <v>870</v>
      </c>
      <c r="E2202">
        <v>0</v>
      </c>
      <c r="H2202">
        <v>0</v>
      </c>
      <c r="I2202">
        <v>0</v>
      </c>
      <c r="K2202">
        <v>0</v>
      </c>
      <c r="L2202" t="b">
        <v>1</v>
      </c>
      <c r="N2202" t="b">
        <v>0</v>
      </c>
      <c r="O2202" t="b">
        <v>0</v>
      </c>
    </row>
    <row r="2203" spans="1:15" hidden="1" x14ac:dyDescent="0.25">
      <c r="A2203">
        <v>210339</v>
      </c>
      <c r="B2203" t="s">
        <v>945</v>
      </c>
      <c r="C2203" t="s">
        <v>868</v>
      </c>
      <c r="D2203" t="s">
        <v>869</v>
      </c>
      <c r="E2203">
        <v>25</v>
      </c>
      <c r="F2203" t="s">
        <v>23</v>
      </c>
      <c r="H2203">
        <v>0</v>
      </c>
      <c r="I2203">
        <v>0</v>
      </c>
      <c r="K2203">
        <v>1</v>
      </c>
      <c r="L2203" t="b">
        <v>1</v>
      </c>
      <c r="N2203" t="b">
        <v>0</v>
      </c>
      <c r="O2203" t="b">
        <v>0</v>
      </c>
    </row>
    <row r="2204" spans="1:15" hidden="1" x14ac:dyDescent="0.25">
      <c r="A2204">
        <v>210340</v>
      </c>
      <c r="B2204" t="s">
        <v>945</v>
      </c>
      <c r="C2204" t="s">
        <v>868</v>
      </c>
      <c r="D2204" t="s">
        <v>871</v>
      </c>
      <c r="E2204">
        <v>35</v>
      </c>
      <c r="F2204" t="s">
        <v>23</v>
      </c>
      <c r="H2204">
        <v>0</v>
      </c>
      <c r="I2204">
        <v>0</v>
      </c>
      <c r="K2204">
        <v>2</v>
      </c>
      <c r="L2204" t="b">
        <v>1</v>
      </c>
      <c r="N2204" t="b">
        <v>0</v>
      </c>
      <c r="O2204" t="b">
        <v>0</v>
      </c>
    </row>
    <row r="2205" spans="1:15" hidden="1" x14ac:dyDescent="0.25">
      <c r="A2205">
        <v>210405</v>
      </c>
      <c r="B2205" t="s">
        <v>946</v>
      </c>
      <c r="C2205" t="s">
        <v>47</v>
      </c>
      <c r="D2205" t="s">
        <v>259</v>
      </c>
      <c r="E2205">
        <v>0</v>
      </c>
      <c r="H2205">
        <v>1</v>
      </c>
      <c r="I2205">
        <v>0</v>
      </c>
      <c r="K2205">
        <v>0</v>
      </c>
      <c r="L2205" t="b">
        <v>1</v>
      </c>
      <c r="N2205" t="b">
        <v>0</v>
      </c>
      <c r="O2205" t="b">
        <v>0</v>
      </c>
    </row>
    <row r="2206" spans="1:15" hidden="1" x14ac:dyDescent="0.25">
      <c r="A2206">
        <v>210406</v>
      </c>
      <c r="B2206" t="s">
        <v>946</v>
      </c>
      <c r="C2206" t="s">
        <v>47</v>
      </c>
      <c r="D2206" t="s">
        <v>947</v>
      </c>
      <c r="E2206">
        <v>319.95</v>
      </c>
      <c r="F2206" t="s">
        <v>948</v>
      </c>
      <c r="H2206">
        <v>1</v>
      </c>
      <c r="I2206">
        <v>0</v>
      </c>
      <c r="K2206">
        <v>3</v>
      </c>
      <c r="L2206" t="b">
        <v>1</v>
      </c>
      <c r="N2206" t="b">
        <v>0</v>
      </c>
      <c r="O2206" t="b">
        <v>0</v>
      </c>
    </row>
    <row r="2207" spans="1:15" hidden="1" x14ac:dyDescent="0.25">
      <c r="A2207">
        <v>210407</v>
      </c>
      <c r="B2207" t="s">
        <v>946</v>
      </c>
      <c r="C2207" t="s">
        <v>47</v>
      </c>
      <c r="D2207" t="s">
        <v>938</v>
      </c>
      <c r="E2207">
        <v>319.95</v>
      </c>
      <c r="F2207" t="s">
        <v>948</v>
      </c>
      <c r="H2207">
        <v>1</v>
      </c>
      <c r="I2207">
        <v>0</v>
      </c>
      <c r="K2207">
        <v>1</v>
      </c>
      <c r="L2207" t="b">
        <v>1</v>
      </c>
      <c r="N2207" t="b">
        <v>0</v>
      </c>
      <c r="O2207" t="b">
        <v>0</v>
      </c>
    </row>
    <row r="2208" spans="1:15" hidden="1" x14ac:dyDescent="0.25">
      <c r="A2208">
        <v>210408</v>
      </c>
      <c r="B2208" t="s">
        <v>946</v>
      </c>
      <c r="C2208" t="s">
        <v>47</v>
      </c>
      <c r="D2208" t="s">
        <v>949</v>
      </c>
      <c r="E2208">
        <v>319.95</v>
      </c>
      <c r="F2208" t="s">
        <v>948</v>
      </c>
      <c r="H2208">
        <v>1</v>
      </c>
      <c r="I2208">
        <v>0</v>
      </c>
      <c r="K2208">
        <v>5</v>
      </c>
      <c r="L2208" t="b">
        <v>1</v>
      </c>
      <c r="N2208" t="b">
        <v>0</v>
      </c>
      <c r="O2208" t="b">
        <v>0</v>
      </c>
    </row>
    <row r="2209" spans="1:15" hidden="1" x14ac:dyDescent="0.25">
      <c r="A2209">
        <v>210409</v>
      </c>
      <c r="B2209" t="s">
        <v>946</v>
      </c>
      <c r="C2209" t="s">
        <v>47</v>
      </c>
      <c r="D2209" t="s">
        <v>950</v>
      </c>
      <c r="E2209">
        <v>319.95</v>
      </c>
      <c r="F2209" t="s">
        <v>948</v>
      </c>
      <c r="H2209">
        <v>1</v>
      </c>
      <c r="I2209">
        <v>0</v>
      </c>
      <c r="K2209">
        <v>2</v>
      </c>
      <c r="L2209" t="b">
        <v>1</v>
      </c>
      <c r="N2209" t="b">
        <v>0</v>
      </c>
      <c r="O2209" t="b">
        <v>0</v>
      </c>
    </row>
    <row r="2210" spans="1:15" hidden="1" x14ac:dyDescent="0.25">
      <c r="A2210">
        <v>210410</v>
      </c>
      <c r="B2210" t="s">
        <v>946</v>
      </c>
      <c r="C2210" t="s">
        <v>47</v>
      </c>
      <c r="D2210" t="s">
        <v>951</v>
      </c>
      <c r="E2210">
        <v>319.95</v>
      </c>
      <c r="F2210" t="s">
        <v>948</v>
      </c>
      <c r="H2210">
        <v>1</v>
      </c>
      <c r="I2210">
        <v>0</v>
      </c>
      <c r="K2210">
        <v>4</v>
      </c>
      <c r="L2210" t="b">
        <v>1</v>
      </c>
      <c r="N2210" t="b">
        <v>0</v>
      </c>
      <c r="O2210" t="b">
        <v>0</v>
      </c>
    </row>
    <row r="2211" spans="1:15" hidden="1" x14ac:dyDescent="0.25">
      <c r="A2211">
        <v>210411</v>
      </c>
      <c r="B2211" t="s">
        <v>946</v>
      </c>
      <c r="C2211" t="s">
        <v>306</v>
      </c>
      <c r="D2211" t="s">
        <v>865</v>
      </c>
      <c r="E2211">
        <v>0</v>
      </c>
      <c r="F2211" t="s">
        <v>23</v>
      </c>
      <c r="G2211" t="s">
        <v>942</v>
      </c>
      <c r="H2211">
        <v>2</v>
      </c>
      <c r="I2211">
        <v>0</v>
      </c>
      <c r="K2211">
        <v>0</v>
      </c>
      <c r="L2211" t="b">
        <v>0</v>
      </c>
      <c r="N2211" t="b">
        <v>0</v>
      </c>
      <c r="O2211" t="b">
        <v>1</v>
      </c>
    </row>
    <row r="2212" spans="1:15" hidden="1" x14ac:dyDescent="0.25">
      <c r="A2212">
        <v>210412</v>
      </c>
      <c r="B2212" t="s">
        <v>946</v>
      </c>
      <c r="C2212" t="s">
        <v>306</v>
      </c>
      <c r="D2212" t="s">
        <v>866</v>
      </c>
      <c r="E2212">
        <v>25</v>
      </c>
      <c r="F2212" t="s">
        <v>23</v>
      </c>
      <c r="G2212" t="s">
        <v>943</v>
      </c>
      <c r="H2212">
        <v>2</v>
      </c>
      <c r="I2212">
        <v>0</v>
      </c>
      <c r="K2212">
        <v>1</v>
      </c>
      <c r="L2212" t="b">
        <v>0</v>
      </c>
      <c r="N2212" t="b">
        <v>0</v>
      </c>
      <c r="O2212" t="b">
        <v>0</v>
      </c>
    </row>
    <row r="2213" spans="1:15" hidden="1" x14ac:dyDescent="0.25">
      <c r="A2213">
        <v>210413</v>
      </c>
      <c r="B2213" t="s">
        <v>946</v>
      </c>
      <c r="C2213" t="s">
        <v>306</v>
      </c>
      <c r="D2213" t="s">
        <v>867</v>
      </c>
      <c r="E2213">
        <v>25</v>
      </c>
      <c r="F2213" t="s">
        <v>23</v>
      </c>
      <c r="G2213" t="s">
        <v>944</v>
      </c>
      <c r="H2213">
        <v>2</v>
      </c>
      <c r="I2213">
        <v>0</v>
      </c>
      <c r="K2213">
        <v>2</v>
      </c>
      <c r="L2213" t="b">
        <v>0</v>
      </c>
      <c r="N2213" t="b">
        <v>0</v>
      </c>
      <c r="O2213" t="b">
        <v>0</v>
      </c>
    </row>
    <row r="2214" spans="1:15" hidden="1" x14ac:dyDescent="0.25">
      <c r="A2214">
        <v>210414</v>
      </c>
      <c r="B2214" t="s">
        <v>946</v>
      </c>
      <c r="C2214" t="s">
        <v>868</v>
      </c>
      <c r="D2214" t="s">
        <v>869</v>
      </c>
      <c r="E2214">
        <v>25</v>
      </c>
      <c r="F2214" t="s">
        <v>23</v>
      </c>
      <c r="H2214">
        <v>0</v>
      </c>
      <c r="I2214">
        <v>0</v>
      </c>
      <c r="K2214">
        <v>1</v>
      </c>
      <c r="L2214" t="b">
        <v>1</v>
      </c>
      <c r="N2214" t="b">
        <v>0</v>
      </c>
      <c r="O2214" t="b">
        <v>0</v>
      </c>
    </row>
    <row r="2215" spans="1:15" hidden="1" x14ac:dyDescent="0.25">
      <c r="A2215">
        <v>210415</v>
      </c>
      <c r="B2215" t="s">
        <v>946</v>
      </c>
      <c r="C2215" t="s">
        <v>868</v>
      </c>
      <c r="D2215" t="s">
        <v>870</v>
      </c>
      <c r="E2215">
        <v>0</v>
      </c>
      <c r="H2215">
        <v>0</v>
      </c>
      <c r="I2215">
        <v>0</v>
      </c>
      <c r="K2215">
        <v>0</v>
      </c>
      <c r="L2215" t="b">
        <v>1</v>
      </c>
      <c r="N2215" t="b">
        <v>0</v>
      </c>
      <c r="O2215" t="b">
        <v>0</v>
      </c>
    </row>
    <row r="2216" spans="1:15" hidden="1" x14ac:dyDescent="0.25">
      <c r="A2216">
        <v>210416</v>
      </c>
      <c r="B2216" t="s">
        <v>946</v>
      </c>
      <c r="C2216" t="s">
        <v>868</v>
      </c>
      <c r="D2216" t="s">
        <v>871</v>
      </c>
      <c r="E2216">
        <v>35</v>
      </c>
      <c r="F2216" t="s">
        <v>23</v>
      </c>
      <c r="H2216">
        <v>0</v>
      </c>
      <c r="I2216">
        <v>0</v>
      </c>
      <c r="K2216">
        <v>2</v>
      </c>
      <c r="L2216" t="b">
        <v>1</v>
      </c>
      <c r="N2216" t="b">
        <v>0</v>
      </c>
      <c r="O2216" t="b">
        <v>0</v>
      </c>
    </row>
    <row r="2217" spans="1:15" hidden="1" x14ac:dyDescent="0.25">
      <c r="A2217">
        <v>210417</v>
      </c>
      <c r="B2217" t="s">
        <v>952</v>
      </c>
      <c r="C2217" t="s">
        <v>47</v>
      </c>
      <c r="D2217" t="s">
        <v>259</v>
      </c>
      <c r="E2217">
        <v>0</v>
      </c>
      <c r="H2217">
        <v>1</v>
      </c>
      <c r="I2217">
        <v>0</v>
      </c>
      <c r="K2217">
        <v>0</v>
      </c>
      <c r="L2217" t="b">
        <v>1</v>
      </c>
      <c r="N2217" t="b">
        <v>0</v>
      </c>
      <c r="O2217" t="b">
        <v>0</v>
      </c>
    </row>
    <row r="2218" spans="1:15" hidden="1" x14ac:dyDescent="0.25">
      <c r="A2218">
        <v>210418</v>
      </c>
      <c r="B2218" t="s">
        <v>952</v>
      </c>
      <c r="C2218" t="s">
        <v>47</v>
      </c>
      <c r="D2218" t="s">
        <v>947</v>
      </c>
      <c r="E2218">
        <v>319.95</v>
      </c>
      <c r="F2218" t="s">
        <v>948</v>
      </c>
      <c r="H2218">
        <v>1</v>
      </c>
      <c r="I2218">
        <v>0</v>
      </c>
      <c r="K2218">
        <v>3</v>
      </c>
      <c r="L2218" t="b">
        <v>1</v>
      </c>
      <c r="N2218" t="b">
        <v>0</v>
      </c>
      <c r="O2218" t="b">
        <v>0</v>
      </c>
    </row>
    <row r="2219" spans="1:15" hidden="1" x14ac:dyDescent="0.25">
      <c r="A2219">
        <v>210419</v>
      </c>
      <c r="B2219" t="s">
        <v>952</v>
      </c>
      <c r="C2219" t="s">
        <v>47</v>
      </c>
      <c r="D2219" t="s">
        <v>938</v>
      </c>
      <c r="E2219">
        <v>319.95</v>
      </c>
      <c r="F2219" t="s">
        <v>948</v>
      </c>
      <c r="H2219">
        <v>1</v>
      </c>
      <c r="I2219">
        <v>0</v>
      </c>
      <c r="K2219">
        <v>1</v>
      </c>
      <c r="L2219" t="b">
        <v>1</v>
      </c>
      <c r="N2219" t="b">
        <v>0</v>
      </c>
      <c r="O2219" t="b">
        <v>0</v>
      </c>
    </row>
    <row r="2220" spans="1:15" hidden="1" x14ac:dyDescent="0.25">
      <c r="A2220">
        <v>210420</v>
      </c>
      <c r="B2220" t="s">
        <v>952</v>
      </c>
      <c r="C2220" t="s">
        <v>47</v>
      </c>
      <c r="D2220" t="s">
        <v>949</v>
      </c>
      <c r="E2220">
        <v>319.95</v>
      </c>
      <c r="F2220" t="s">
        <v>948</v>
      </c>
      <c r="H2220">
        <v>1</v>
      </c>
      <c r="I2220">
        <v>0</v>
      </c>
      <c r="K2220">
        <v>5</v>
      </c>
      <c r="L2220" t="b">
        <v>1</v>
      </c>
      <c r="N2220" t="b">
        <v>0</v>
      </c>
      <c r="O2220" t="b">
        <v>0</v>
      </c>
    </row>
    <row r="2221" spans="1:15" hidden="1" x14ac:dyDescent="0.25">
      <c r="A2221">
        <v>210421</v>
      </c>
      <c r="B2221" t="s">
        <v>952</v>
      </c>
      <c r="C2221" t="s">
        <v>47</v>
      </c>
      <c r="D2221" t="s">
        <v>950</v>
      </c>
      <c r="E2221">
        <v>319.95</v>
      </c>
      <c r="F2221" t="s">
        <v>948</v>
      </c>
      <c r="H2221">
        <v>1</v>
      </c>
      <c r="I2221">
        <v>0</v>
      </c>
      <c r="K2221">
        <v>2</v>
      </c>
      <c r="L2221" t="b">
        <v>1</v>
      </c>
      <c r="N2221" t="b">
        <v>0</v>
      </c>
      <c r="O2221" t="b">
        <v>0</v>
      </c>
    </row>
    <row r="2222" spans="1:15" hidden="1" x14ac:dyDescent="0.25">
      <c r="A2222">
        <v>210422</v>
      </c>
      <c r="B2222" t="s">
        <v>952</v>
      </c>
      <c r="C2222" t="s">
        <v>47</v>
      </c>
      <c r="D2222" t="s">
        <v>951</v>
      </c>
      <c r="E2222">
        <v>319.95</v>
      </c>
      <c r="F2222" t="s">
        <v>948</v>
      </c>
      <c r="H2222">
        <v>1</v>
      </c>
      <c r="I2222">
        <v>0</v>
      </c>
      <c r="K2222">
        <v>4</v>
      </c>
      <c r="L2222" t="b">
        <v>1</v>
      </c>
      <c r="N2222" t="b">
        <v>0</v>
      </c>
      <c r="O2222" t="b">
        <v>0</v>
      </c>
    </row>
    <row r="2223" spans="1:15" hidden="1" x14ac:dyDescent="0.25">
      <c r="A2223">
        <v>210423</v>
      </c>
      <c r="B2223" t="s">
        <v>952</v>
      </c>
      <c r="C2223" t="s">
        <v>306</v>
      </c>
      <c r="D2223" t="s">
        <v>865</v>
      </c>
      <c r="E2223">
        <v>0</v>
      </c>
      <c r="F2223" t="s">
        <v>23</v>
      </c>
      <c r="G2223" t="s">
        <v>942</v>
      </c>
      <c r="H2223">
        <v>2</v>
      </c>
      <c r="I2223">
        <v>0</v>
      </c>
      <c r="K2223">
        <v>0</v>
      </c>
      <c r="L2223" t="b">
        <v>0</v>
      </c>
      <c r="N2223" t="b">
        <v>0</v>
      </c>
      <c r="O2223" t="b">
        <v>1</v>
      </c>
    </row>
    <row r="2224" spans="1:15" hidden="1" x14ac:dyDescent="0.25">
      <c r="A2224">
        <v>210424</v>
      </c>
      <c r="B2224" t="s">
        <v>952</v>
      </c>
      <c r="C2224" t="s">
        <v>306</v>
      </c>
      <c r="D2224" t="s">
        <v>866</v>
      </c>
      <c r="E2224">
        <v>25</v>
      </c>
      <c r="F2224" t="s">
        <v>23</v>
      </c>
      <c r="G2224" t="s">
        <v>943</v>
      </c>
      <c r="H2224">
        <v>2</v>
      </c>
      <c r="I2224">
        <v>0</v>
      </c>
      <c r="K2224">
        <v>1</v>
      </c>
      <c r="L2224" t="b">
        <v>0</v>
      </c>
      <c r="N2224" t="b">
        <v>0</v>
      </c>
      <c r="O2224" t="b">
        <v>0</v>
      </c>
    </row>
    <row r="2225" spans="1:15" hidden="1" x14ac:dyDescent="0.25">
      <c r="A2225">
        <v>210425</v>
      </c>
      <c r="B2225" t="s">
        <v>952</v>
      </c>
      <c r="C2225" t="s">
        <v>306</v>
      </c>
      <c r="D2225" t="s">
        <v>867</v>
      </c>
      <c r="E2225">
        <v>25</v>
      </c>
      <c r="F2225" t="s">
        <v>23</v>
      </c>
      <c r="G2225" t="s">
        <v>944</v>
      </c>
      <c r="H2225">
        <v>2</v>
      </c>
      <c r="I2225">
        <v>0</v>
      </c>
      <c r="K2225">
        <v>2</v>
      </c>
      <c r="L2225" t="b">
        <v>0</v>
      </c>
      <c r="N2225" t="b">
        <v>0</v>
      </c>
      <c r="O2225" t="b">
        <v>0</v>
      </c>
    </row>
    <row r="2226" spans="1:15" hidden="1" x14ac:dyDescent="0.25">
      <c r="A2226">
        <v>210426</v>
      </c>
      <c r="B2226" t="s">
        <v>952</v>
      </c>
      <c r="C2226" t="s">
        <v>868</v>
      </c>
      <c r="D2226" t="s">
        <v>869</v>
      </c>
      <c r="E2226">
        <v>25</v>
      </c>
      <c r="F2226" t="s">
        <v>23</v>
      </c>
      <c r="H2226">
        <v>0</v>
      </c>
      <c r="I2226">
        <v>0</v>
      </c>
      <c r="K2226">
        <v>1</v>
      </c>
      <c r="L2226" t="b">
        <v>1</v>
      </c>
      <c r="N2226" t="b">
        <v>0</v>
      </c>
      <c r="O2226" t="b">
        <v>0</v>
      </c>
    </row>
    <row r="2227" spans="1:15" hidden="1" x14ac:dyDescent="0.25">
      <c r="A2227">
        <v>210427</v>
      </c>
      <c r="B2227" t="s">
        <v>952</v>
      </c>
      <c r="C2227" t="s">
        <v>868</v>
      </c>
      <c r="D2227" t="s">
        <v>870</v>
      </c>
      <c r="E2227">
        <v>0</v>
      </c>
      <c r="H2227">
        <v>0</v>
      </c>
      <c r="I2227">
        <v>0</v>
      </c>
      <c r="K2227">
        <v>0</v>
      </c>
      <c r="L2227" t="b">
        <v>1</v>
      </c>
      <c r="N2227" t="b">
        <v>0</v>
      </c>
      <c r="O2227" t="b">
        <v>0</v>
      </c>
    </row>
    <row r="2228" spans="1:15" hidden="1" x14ac:dyDescent="0.25">
      <c r="A2228">
        <v>210428</v>
      </c>
      <c r="B2228" t="s">
        <v>952</v>
      </c>
      <c r="C2228" t="s">
        <v>868</v>
      </c>
      <c r="D2228" t="s">
        <v>871</v>
      </c>
      <c r="E2228">
        <v>35</v>
      </c>
      <c r="F2228" t="s">
        <v>23</v>
      </c>
      <c r="H2228">
        <v>0</v>
      </c>
      <c r="I2228">
        <v>0</v>
      </c>
      <c r="K2228">
        <v>2</v>
      </c>
      <c r="L2228" t="b">
        <v>1</v>
      </c>
      <c r="N2228" t="b">
        <v>0</v>
      </c>
      <c r="O2228" t="b">
        <v>0</v>
      </c>
    </row>
    <row r="2229" spans="1:15" hidden="1" x14ac:dyDescent="0.25">
      <c r="A2229">
        <v>210429</v>
      </c>
      <c r="B2229" t="s">
        <v>953</v>
      </c>
      <c r="C2229" t="s">
        <v>47</v>
      </c>
      <c r="D2229" t="s">
        <v>259</v>
      </c>
      <c r="E2229">
        <v>0</v>
      </c>
      <c r="H2229">
        <v>1</v>
      </c>
      <c r="I2229">
        <v>0</v>
      </c>
      <c r="K2229">
        <v>0</v>
      </c>
      <c r="L2229" t="b">
        <v>1</v>
      </c>
      <c r="N2229" t="b">
        <v>0</v>
      </c>
      <c r="O2229" t="b">
        <v>0</v>
      </c>
    </row>
    <row r="2230" spans="1:15" hidden="1" x14ac:dyDescent="0.25">
      <c r="A2230">
        <v>210430</v>
      </c>
      <c r="B2230" t="s">
        <v>953</v>
      </c>
      <c r="C2230" t="s">
        <v>47</v>
      </c>
      <c r="D2230" t="s">
        <v>947</v>
      </c>
      <c r="E2230">
        <v>319.95</v>
      </c>
      <c r="F2230" t="s">
        <v>948</v>
      </c>
      <c r="H2230">
        <v>1</v>
      </c>
      <c r="I2230">
        <v>0</v>
      </c>
      <c r="K2230">
        <v>3</v>
      </c>
      <c r="L2230" t="b">
        <v>1</v>
      </c>
      <c r="N2230" t="b">
        <v>0</v>
      </c>
      <c r="O2230" t="b">
        <v>0</v>
      </c>
    </row>
    <row r="2231" spans="1:15" hidden="1" x14ac:dyDescent="0.25">
      <c r="A2231">
        <v>210431</v>
      </c>
      <c r="B2231" t="s">
        <v>953</v>
      </c>
      <c r="C2231" t="s">
        <v>47</v>
      </c>
      <c r="D2231" t="s">
        <v>938</v>
      </c>
      <c r="E2231">
        <v>319.95</v>
      </c>
      <c r="F2231" t="s">
        <v>948</v>
      </c>
      <c r="H2231">
        <v>1</v>
      </c>
      <c r="I2231">
        <v>0</v>
      </c>
      <c r="K2231">
        <v>1</v>
      </c>
      <c r="L2231" t="b">
        <v>1</v>
      </c>
      <c r="N2231" t="b">
        <v>0</v>
      </c>
      <c r="O2231" t="b">
        <v>0</v>
      </c>
    </row>
    <row r="2232" spans="1:15" hidden="1" x14ac:dyDescent="0.25">
      <c r="A2232">
        <v>210432</v>
      </c>
      <c r="B2232" t="s">
        <v>953</v>
      </c>
      <c r="C2232" t="s">
        <v>47</v>
      </c>
      <c r="D2232" t="s">
        <v>949</v>
      </c>
      <c r="E2232">
        <v>319.95</v>
      </c>
      <c r="F2232" t="s">
        <v>948</v>
      </c>
      <c r="H2232">
        <v>1</v>
      </c>
      <c r="I2232">
        <v>0</v>
      </c>
      <c r="K2232">
        <v>5</v>
      </c>
      <c r="L2232" t="b">
        <v>1</v>
      </c>
      <c r="N2232" t="b">
        <v>0</v>
      </c>
      <c r="O2232" t="b">
        <v>0</v>
      </c>
    </row>
    <row r="2233" spans="1:15" hidden="1" x14ac:dyDescent="0.25">
      <c r="A2233">
        <v>210433</v>
      </c>
      <c r="B2233" t="s">
        <v>953</v>
      </c>
      <c r="C2233" t="s">
        <v>47</v>
      </c>
      <c r="D2233" t="s">
        <v>950</v>
      </c>
      <c r="E2233">
        <v>319.95</v>
      </c>
      <c r="F2233" t="s">
        <v>948</v>
      </c>
      <c r="H2233">
        <v>1</v>
      </c>
      <c r="I2233">
        <v>0</v>
      </c>
      <c r="K2233">
        <v>2</v>
      </c>
      <c r="L2233" t="b">
        <v>1</v>
      </c>
      <c r="N2233" t="b">
        <v>0</v>
      </c>
      <c r="O2233" t="b">
        <v>0</v>
      </c>
    </row>
    <row r="2234" spans="1:15" hidden="1" x14ac:dyDescent="0.25">
      <c r="A2234">
        <v>210434</v>
      </c>
      <c r="B2234" t="s">
        <v>953</v>
      </c>
      <c r="C2234" t="s">
        <v>47</v>
      </c>
      <c r="D2234" t="s">
        <v>951</v>
      </c>
      <c r="E2234">
        <v>319.95</v>
      </c>
      <c r="F2234" t="s">
        <v>948</v>
      </c>
      <c r="H2234">
        <v>1</v>
      </c>
      <c r="I2234">
        <v>0</v>
      </c>
      <c r="K2234">
        <v>4</v>
      </c>
      <c r="L2234" t="b">
        <v>1</v>
      </c>
      <c r="N2234" t="b">
        <v>0</v>
      </c>
      <c r="O2234" t="b">
        <v>0</v>
      </c>
    </row>
    <row r="2235" spans="1:15" hidden="1" x14ac:dyDescent="0.25">
      <c r="A2235">
        <v>210435</v>
      </c>
      <c r="B2235" t="s">
        <v>953</v>
      </c>
      <c r="C2235" t="s">
        <v>306</v>
      </c>
      <c r="D2235" t="s">
        <v>865</v>
      </c>
      <c r="E2235">
        <v>0</v>
      </c>
      <c r="F2235" t="s">
        <v>23</v>
      </c>
      <c r="G2235" t="s">
        <v>942</v>
      </c>
      <c r="H2235">
        <v>2</v>
      </c>
      <c r="I2235">
        <v>0</v>
      </c>
      <c r="K2235">
        <v>0</v>
      </c>
      <c r="L2235" t="b">
        <v>0</v>
      </c>
      <c r="N2235" t="b">
        <v>0</v>
      </c>
      <c r="O2235" t="b">
        <v>1</v>
      </c>
    </row>
    <row r="2236" spans="1:15" hidden="1" x14ac:dyDescent="0.25">
      <c r="A2236">
        <v>210436</v>
      </c>
      <c r="B2236" t="s">
        <v>953</v>
      </c>
      <c r="C2236" t="s">
        <v>306</v>
      </c>
      <c r="D2236" t="s">
        <v>866</v>
      </c>
      <c r="E2236">
        <v>25</v>
      </c>
      <c r="F2236" t="s">
        <v>23</v>
      </c>
      <c r="G2236" t="s">
        <v>943</v>
      </c>
      <c r="H2236">
        <v>2</v>
      </c>
      <c r="I2236">
        <v>0</v>
      </c>
      <c r="K2236">
        <v>1</v>
      </c>
      <c r="L2236" t="b">
        <v>0</v>
      </c>
      <c r="N2236" t="b">
        <v>0</v>
      </c>
      <c r="O2236" t="b">
        <v>0</v>
      </c>
    </row>
    <row r="2237" spans="1:15" hidden="1" x14ac:dyDescent="0.25">
      <c r="A2237">
        <v>210437</v>
      </c>
      <c r="B2237" t="s">
        <v>953</v>
      </c>
      <c r="C2237" t="s">
        <v>306</v>
      </c>
      <c r="D2237" t="s">
        <v>867</v>
      </c>
      <c r="E2237">
        <v>25</v>
      </c>
      <c r="F2237" t="s">
        <v>23</v>
      </c>
      <c r="G2237" t="s">
        <v>944</v>
      </c>
      <c r="H2237">
        <v>2</v>
      </c>
      <c r="I2237">
        <v>0</v>
      </c>
      <c r="K2237">
        <v>2</v>
      </c>
      <c r="L2237" t="b">
        <v>0</v>
      </c>
      <c r="N2237" t="b">
        <v>0</v>
      </c>
      <c r="O2237" t="b">
        <v>0</v>
      </c>
    </row>
    <row r="2238" spans="1:15" hidden="1" x14ac:dyDescent="0.25">
      <c r="A2238">
        <v>210438</v>
      </c>
      <c r="B2238" t="s">
        <v>953</v>
      </c>
      <c r="C2238" t="s">
        <v>868</v>
      </c>
      <c r="D2238" t="s">
        <v>869</v>
      </c>
      <c r="E2238">
        <v>25</v>
      </c>
      <c r="F2238" t="s">
        <v>23</v>
      </c>
      <c r="H2238">
        <v>0</v>
      </c>
      <c r="I2238">
        <v>0</v>
      </c>
      <c r="K2238">
        <v>1</v>
      </c>
      <c r="L2238" t="b">
        <v>1</v>
      </c>
      <c r="N2238" t="b">
        <v>0</v>
      </c>
      <c r="O2238" t="b">
        <v>0</v>
      </c>
    </row>
    <row r="2239" spans="1:15" hidden="1" x14ac:dyDescent="0.25">
      <c r="A2239">
        <v>210439</v>
      </c>
      <c r="B2239" t="s">
        <v>953</v>
      </c>
      <c r="C2239" t="s">
        <v>868</v>
      </c>
      <c r="D2239" t="s">
        <v>870</v>
      </c>
      <c r="E2239">
        <v>0</v>
      </c>
      <c r="H2239">
        <v>0</v>
      </c>
      <c r="I2239">
        <v>0</v>
      </c>
      <c r="K2239">
        <v>0</v>
      </c>
      <c r="L2239" t="b">
        <v>1</v>
      </c>
      <c r="N2239" t="b">
        <v>0</v>
      </c>
      <c r="O2239" t="b">
        <v>0</v>
      </c>
    </row>
    <row r="2240" spans="1:15" hidden="1" x14ac:dyDescent="0.25">
      <c r="A2240">
        <v>210440</v>
      </c>
      <c r="B2240" t="s">
        <v>953</v>
      </c>
      <c r="C2240" t="s">
        <v>868</v>
      </c>
      <c r="D2240" t="s">
        <v>871</v>
      </c>
      <c r="E2240">
        <v>35</v>
      </c>
      <c r="F2240" t="s">
        <v>23</v>
      </c>
      <c r="H2240">
        <v>0</v>
      </c>
      <c r="I2240">
        <v>0</v>
      </c>
      <c r="K2240">
        <v>2</v>
      </c>
      <c r="L2240" t="b">
        <v>1</v>
      </c>
      <c r="N2240" t="b">
        <v>0</v>
      </c>
      <c r="O2240" t="b">
        <v>0</v>
      </c>
    </row>
    <row r="2241" spans="1:20" hidden="1" x14ac:dyDescent="0.25">
      <c r="A2241">
        <v>210441</v>
      </c>
      <c r="B2241" t="s">
        <v>954</v>
      </c>
      <c r="C2241" t="s">
        <v>47</v>
      </c>
      <c r="D2241" t="s">
        <v>259</v>
      </c>
      <c r="E2241">
        <v>0</v>
      </c>
      <c r="H2241">
        <v>1</v>
      </c>
      <c r="I2241">
        <v>0</v>
      </c>
      <c r="K2241">
        <v>0</v>
      </c>
      <c r="L2241" t="b">
        <v>1</v>
      </c>
      <c r="N2241" t="b">
        <v>0</v>
      </c>
      <c r="O2241" t="b">
        <v>0</v>
      </c>
    </row>
    <row r="2242" spans="1:20" hidden="1" x14ac:dyDescent="0.25">
      <c r="A2242">
        <v>210442</v>
      </c>
      <c r="B2242" t="s">
        <v>954</v>
      </c>
      <c r="C2242" t="s">
        <v>47</v>
      </c>
      <c r="D2242" t="s">
        <v>947</v>
      </c>
      <c r="E2242">
        <v>319.95</v>
      </c>
      <c r="F2242" t="s">
        <v>948</v>
      </c>
      <c r="H2242">
        <v>1</v>
      </c>
      <c r="I2242">
        <v>0</v>
      </c>
      <c r="K2242">
        <v>3</v>
      </c>
      <c r="L2242" t="b">
        <v>1</v>
      </c>
      <c r="N2242" t="b">
        <v>0</v>
      </c>
      <c r="O2242" t="b">
        <v>0</v>
      </c>
    </row>
    <row r="2243" spans="1:20" hidden="1" x14ac:dyDescent="0.25">
      <c r="A2243">
        <v>210443</v>
      </c>
      <c r="B2243" t="s">
        <v>954</v>
      </c>
      <c r="C2243" t="s">
        <v>47</v>
      </c>
      <c r="D2243" t="s">
        <v>938</v>
      </c>
      <c r="E2243">
        <v>319.95</v>
      </c>
      <c r="F2243" t="s">
        <v>948</v>
      </c>
      <c r="H2243">
        <v>1</v>
      </c>
      <c r="I2243">
        <v>0</v>
      </c>
      <c r="K2243">
        <v>1</v>
      </c>
      <c r="L2243" t="b">
        <v>1</v>
      </c>
      <c r="N2243" t="b">
        <v>0</v>
      </c>
      <c r="O2243" t="b">
        <v>0</v>
      </c>
    </row>
    <row r="2244" spans="1:20" hidden="1" x14ac:dyDescent="0.25">
      <c r="A2244">
        <v>210444</v>
      </c>
      <c r="B2244" t="s">
        <v>954</v>
      </c>
      <c r="C2244" t="s">
        <v>47</v>
      </c>
      <c r="D2244" t="s">
        <v>949</v>
      </c>
      <c r="E2244">
        <v>319.95</v>
      </c>
      <c r="F2244" t="s">
        <v>948</v>
      </c>
      <c r="H2244">
        <v>1</v>
      </c>
      <c r="I2244">
        <v>0</v>
      </c>
      <c r="K2244">
        <v>5</v>
      </c>
      <c r="L2244" t="b">
        <v>1</v>
      </c>
      <c r="N2244" t="b">
        <v>0</v>
      </c>
      <c r="O2244" t="b">
        <v>0</v>
      </c>
    </row>
    <row r="2245" spans="1:20" hidden="1" x14ac:dyDescent="0.25">
      <c r="A2245">
        <v>210445</v>
      </c>
      <c r="B2245" t="s">
        <v>954</v>
      </c>
      <c r="C2245" t="s">
        <v>47</v>
      </c>
      <c r="D2245" t="s">
        <v>950</v>
      </c>
      <c r="E2245">
        <v>319.95</v>
      </c>
      <c r="F2245" t="s">
        <v>948</v>
      </c>
      <c r="H2245">
        <v>1</v>
      </c>
      <c r="I2245">
        <v>0</v>
      </c>
      <c r="K2245">
        <v>2</v>
      </c>
      <c r="L2245" t="b">
        <v>1</v>
      </c>
      <c r="N2245" t="b">
        <v>0</v>
      </c>
      <c r="O2245" t="b">
        <v>0</v>
      </c>
    </row>
    <row r="2246" spans="1:20" hidden="1" x14ac:dyDescent="0.25">
      <c r="A2246">
        <v>210446</v>
      </c>
      <c r="B2246" t="s">
        <v>954</v>
      </c>
      <c r="C2246" t="s">
        <v>47</v>
      </c>
      <c r="D2246" t="s">
        <v>951</v>
      </c>
      <c r="E2246">
        <v>319.95</v>
      </c>
      <c r="F2246" t="s">
        <v>948</v>
      </c>
      <c r="H2246">
        <v>1</v>
      </c>
      <c r="I2246">
        <v>0</v>
      </c>
      <c r="K2246">
        <v>4</v>
      </c>
      <c r="L2246" t="b">
        <v>1</v>
      </c>
      <c r="N2246" t="b">
        <v>0</v>
      </c>
      <c r="O2246" t="b">
        <v>0</v>
      </c>
    </row>
    <row r="2247" spans="1:20" hidden="1" x14ac:dyDescent="0.25">
      <c r="A2247">
        <v>210447</v>
      </c>
      <c r="B2247" t="s">
        <v>954</v>
      </c>
      <c r="C2247" t="s">
        <v>306</v>
      </c>
      <c r="D2247" t="s">
        <v>865</v>
      </c>
      <c r="E2247">
        <v>0</v>
      </c>
      <c r="F2247" t="s">
        <v>23</v>
      </c>
      <c r="G2247" t="s">
        <v>942</v>
      </c>
      <c r="H2247">
        <v>2</v>
      </c>
      <c r="I2247">
        <v>0</v>
      </c>
      <c r="K2247">
        <v>0</v>
      </c>
      <c r="L2247" t="b">
        <v>0</v>
      </c>
      <c r="N2247" t="b">
        <v>0</v>
      </c>
      <c r="O2247" t="b">
        <v>1</v>
      </c>
    </row>
    <row r="2248" spans="1:20" hidden="1" x14ac:dyDescent="0.25">
      <c r="A2248">
        <v>210448</v>
      </c>
      <c r="B2248" t="s">
        <v>954</v>
      </c>
      <c r="C2248" t="s">
        <v>306</v>
      </c>
      <c r="D2248" t="s">
        <v>866</v>
      </c>
      <c r="E2248">
        <v>25</v>
      </c>
      <c r="F2248" t="s">
        <v>23</v>
      </c>
      <c r="G2248" t="s">
        <v>943</v>
      </c>
      <c r="H2248">
        <v>2</v>
      </c>
      <c r="I2248">
        <v>0</v>
      </c>
      <c r="K2248">
        <v>1</v>
      </c>
      <c r="L2248" t="b">
        <v>0</v>
      </c>
      <c r="N2248" t="b">
        <v>0</v>
      </c>
      <c r="O2248" t="b">
        <v>0</v>
      </c>
    </row>
    <row r="2249" spans="1:20" hidden="1" x14ac:dyDescent="0.25">
      <c r="A2249">
        <v>210449</v>
      </c>
      <c r="B2249" t="s">
        <v>954</v>
      </c>
      <c r="C2249" t="s">
        <v>306</v>
      </c>
      <c r="D2249" t="s">
        <v>867</v>
      </c>
      <c r="E2249">
        <v>25</v>
      </c>
      <c r="F2249" t="s">
        <v>23</v>
      </c>
      <c r="G2249" t="s">
        <v>944</v>
      </c>
      <c r="H2249">
        <v>2</v>
      </c>
      <c r="I2249">
        <v>0</v>
      </c>
      <c r="K2249">
        <v>2</v>
      </c>
      <c r="L2249" t="b">
        <v>0</v>
      </c>
      <c r="N2249" t="b">
        <v>0</v>
      </c>
      <c r="O2249" t="b">
        <v>0</v>
      </c>
    </row>
    <row r="2250" spans="1:20" hidden="1" x14ac:dyDescent="0.25">
      <c r="A2250">
        <v>210450</v>
      </c>
      <c r="B2250" t="s">
        <v>954</v>
      </c>
      <c r="C2250" t="s">
        <v>868</v>
      </c>
      <c r="D2250" t="s">
        <v>869</v>
      </c>
      <c r="E2250">
        <v>25</v>
      </c>
      <c r="F2250" t="s">
        <v>23</v>
      </c>
      <c r="H2250">
        <v>0</v>
      </c>
      <c r="I2250">
        <v>0</v>
      </c>
      <c r="K2250">
        <v>1</v>
      </c>
      <c r="L2250" t="b">
        <v>1</v>
      </c>
      <c r="N2250" t="b">
        <v>0</v>
      </c>
      <c r="O2250" t="b">
        <v>0</v>
      </c>
    </row>
    <row r="2251" spans="1:20" hidden="1" x14ac:dyDescent="0.25">
      <c r="A2251">
        <v>210451</v>
      </c>
      <c r="B2251" t="s">
        <v>954</v>
      </c>
      <c r="C2251" t="s">
        <v>868</v>
      </c>
      <c r="D2251" t="s">
        <v>870</v>
      </c>
      <c r="E2251">
        <v>0</v>
      </c>
      <c r="H2251">
        <v>0</v>
      </c>
      <c r="I2251">
        <v>0</v>
      </c>
      <c r="K2251">
        <v>0</v>
      </c>
      <c r="L2251" t="b">
        <v>1</v>
      </c>
      <c r="N2251" t="b">
        <v>0</v>
      </c>
      <c r="O2251" t="b">
        <v>0</v>
      </c>
    </row>
    <row r="2252" spans="1:20" hidden="1" x14ac:dyDescent="0.25">
      <c r="A2252">
        <v>210452</v>
      </c>
      <c r="B2252" t="s">
        <v>954</v>
      </c>
      <c r="C2252" t="s">
        <v>868</v>
      </c>
      <c r="D2252" t="s">
        <v>871</v>
      </c>
      <c r="E2252">
        <v>35</v>
      </c>
      <c r="F2252" t="s">
        <v>23</v>
      </c>
      <c r="H2252">
        <v>0</v>
      </c>
      <c r="I2252">
        <v>0</v>
      </c>
      <c r="K2252">
        <v>2</v>
      </c>
      <c r="L2252" t="b">
        <v>1</v>
      </c>
      <c r="N2252" t="b">
        <v>0</v>
      </c>
      <c r="O2252" t="b">
        <v>0</v>
      </c>
    </row>
    <row r="2253" spans="1:20" hidden="1" x14ac:dyDescent="0.25">
      <c r="A2253">
        <v>210453</v>
      </c>
      <c r="B2253" t="s">
        <v>955</v>
      </c>
      <c r="C2253" t="s">
        <v>47</v>
      </c>
      <c r="D2253" t="s">
        <v>280</v>
      </c>
      <c r="E2253">
        <v>250</v>
      </c>
      <c r="F2253" t="s">
        <v>23</v>
      </c>
      <c r="H2253">
        <v>0</v>
      </c>
      <c r="I2253">
        <v>0</v>
      </c>
      <c r="K2253">
        <v>3</v>
      </c>
      <c r="L2253" t="b">
        <v>1</v>
      </c>
      <c r="N2253" t="b">
        <v>0</v>
      </c>
      <c r="O2253" t="b">
        <v>0</v>
      </c>
      <c r="T2253" t="s">
        <v>281</v>
      </c>
    </row>
    <row r="2254" spans="1:20" hidden="1" x14ac:dyDescent="0.25">
      <c r="A2254">
        <v>210454</v>
      </c>
      <c r="B2254" t="s">
        <v>955</v>
      </c>
      <c r="C2254" t="s">
        <v>47</v>
      </c>
      <c r="D2254" t="s">
        <v>282</v>
      </c>
      <c r="E2254">
        <v>250</v>
      </c>
      <c r="F2254" t="s">
        <v>23</v>
      </c>
      <c r="H2254">
        <v>0</v>
      </c>
      <c r="I2254">
        <v>0</v>
      </c>
      <c r="K2254">
        <v>4</v>
      </c>
      <c r="L2254" t="b">
        <v>1</v>
      </c>
      <c r="N2254" t="b">
        <v>0</v>
      </c>
      <c r="O2254" t="b">
        <v>0</v>
      </c>
      <c r="T2254" t="s">
        <v>281</v>
      </c>
    </row>
    <row r="2255" spans="1:20" hidden="1" x14ac:dyDescent="0.25">
      <c r="A2255">
        <v>210455</v>
      </c>
      <c r="B2255" t="s">
        <v>955</v>
      </c>
      <c r="C2255" t="s">
        <v>47</v>
      </c>
      <c r="D2255" t="s">
        <v>283</v>
      </c>
      <c r="E2255">
        <v>0</v>
      </c>
      <c r="F2255" t="s">
        <v>23</v>
      </c>
      <c r="H2255">
        <v>0</v>
      </c>
      <c r="I2255">
        <v>0</v>
      </c>
      <c r="K2255">
        <v>5</v>
      </c>
      <c r="L2255" t="b">
        <v>0</v>
      </c>
      <c r="N2255" t="b">
        <v>0</v>
      </c>
      <c r="O2255" t="b">
        <v>0</v>
      </c>
      <c r="T2255" t="s">
        <v>281</v>
      </c>
    </row>
    <row r="2256" spans="1:20" hidden="1" x14ac:dyDescent="0.25">
      <c r="A2256">
        <v>210456</v>
      </c>
      <c r="B2256" t="s">
        <v>955</v>
      </c>
      <c r="C2256" t="s">
        <v>47</v>
      </c>
      <c r="D2256" t="s">
        <v>284</v>
      </c>
      <c r="E2256">
        <v>250</v>
      </c>
      <c r="F2256" t="s">
        <v>23</v>
      </c>
      <c r="H2256">
        <v>0</v>
      </c>
      <c r="I2256">
        <v>0</v>
      </c>
      <c r="K2256">
        <v>6</v>
      </c>
      <c r="L2256" t="b">
        <v>1</v>
      </c>
      <c r="N2256" t="b">
        <v>0</v>
      </c>
      <c r="O2256" t="b">
        <v>0</v>
      </c>
      <c r="T2256" t="s">
        <v>281</v>
      </c>
    </row>
    <row r="2257" spans="1:20" hidden="1" x14ac:dyDescent="0.25">
      <c r="A2257">
        <v>210457</v>
      </c>
      <c r="B2257" t="s">
        <v>955</v>
      </c>
      <c r="C2257" t="s">
        <v>47</v>
      </c>
      <c r="D2257" t="s">
        <v>285</v>
      </c>
      <c r="E2257">
        <v>250</v>
      </c>
      <c r="F2257" t="s">
        <v>23</v>
      </c>
      <c r="H2257">
        <v>0</v>
      </c>
      <c r="I2257">
        <v>0</v>
      </c>
      <c r="K2257">
        <v>7</v>
      </c>
      <c r="L2257" t="b">
        <v>1</v>
      </c>
      <c r="N2257" t="b">
        <v>0</v>
      </c>
      <c r="O2257" t="b">
        <v>0</v>
      </c>
      <c r="T2257" t="s">
        <v>281</v>
      </c>
    </row>
    <row r="2258" spans="1:20" hidden="1" x14ac:dyDescent="0.25">
      <c r="A2258">
        <v>210458</v>
      </c>
      <c r="B2258" t="s">
        <v>955</v>
      </c>
      <c r="C2258" t="s">
        <v>53</v>
      </c>
      <c r="D2258" t="s">
        <v>286</v>
      </c>
      <c r="E2258">
        <v>0</v>
      </c>
      <c r="H2258">
        <v>0</v>
      </c>
      <c r="I2258">
        <v>0</v>
      </c>
      <c r="K2258">
        <v>0</v>
      </c>
      <c r="L2258" t="b">
        <v>1</v>
      </c>
      <c r="N2258" t="b">
        <v>0</v>
      </c>
      <c r="O2258" t="b">
        <v>0</v>
      </c>
      <c r="T2258" t="s">
        <v>281</v>
      </c>
    </row>
    <row r="2259" spans="1:20" hidden="1" x14ac:dyDescent="0.25">
      <c r="A2259">
        <v>210459</v>
      </c>
      <c r="B2259" t="s">
        <v>955</v>
      </c>
      <c r="C2259" t="s">
        <v>53</v>
      </c>
      <c r="D2259" t="s">
        <v>932</v>
      </c>
      <c r="E2259">
        <v>0</v>
      </c>
      <c r="F2259" t="s">
        <v>23</v>
      </c>
      <c r="H2259">
        <v>0</v>
      </c>
      <c r="I2259">
        <v>0</v>
      </c>
      <c r="K2259">
        <v>1</v>
      </c>
      <c r="L2259" t="b">
        <v>0</v>
      </c>
      <c r="N2259" t="b">
        <v>0</v>
      </c>
      <c r="O2259" t="b">
        <v>0</v>
      </c>
      <c r="T2259" t="s">
        <v>281</v>
      </c>
    </row>
    <row r="2260" spans="1:20" hidden="1" x14ac:dyDescent="0.25">
      <c r="A2260">
        <v>210460</v>
      </c>
      <c r="B2260" t="s">
        <v>955</v>
      </c>
      <c r="C2260" t="s">
        <v>53</v>
      </c>
      <c r="D2260" t="s">
        <v>288</v>
      </c>
      <c r="E2260">
        <v>239.95</v>
      </c>
      <c r="F2260" t="s">
        <v>23</v>
      </c>
      <c r="H2260">
        <v>0</v>
      </c>
      <c r="I2260">
        <v>0</v>
      </c>
      <c r="K2260">
        <v>2</v>
      </c>
      <c r="L2260" t="b">
        <v>1</v>
      </c>
      <c r="N2260" t="b">
        <v>0</v>
      </c>
      <c r="O2260" t="b">
        <v>0</v>
      </c>
      <c r="T2260" t="s">
        <v>281</v>
      </c>
    </row>
    <row r="2261" spans="1:20" hidden="1" x14ac:dyDescent="0.25">
      <c r="A2261">
        <v>210461</v>
      </c>
      <c r="B2261" t="s">
        <v>955</v>
      </c>
      <c r="C2261" t="s">
        <v>289</v>
      </c>
      <c r="D2261" t="s">
        <v>956</v>
      </c>
      <c r="E2261">
        <v>0</v>
      </c>
      <c r="H2261">
        <v>0</v>
      </c>
      <c r="I2261">
        <v>0</v>
      </c>
      <c r="K2261">
        <v>0</v>
      </c>
      <c r="L2261" t="b">
        <v>0</v>
      </c>
      <c r="N2261" t="b">
        <v>0</v>
      </c>
      <c r="O2261" t="b">
        <v>0</v>
      </c>
      <c r="T2261" t="s">
        <v>281</v>
      </c>
    </row>
    <row r="2262" spans="1:20" hidden="1" x14ac:dyDescent="0.25">
      <c r="A2262">
        <v>210462</v>
      </c>
      <c r="B2262" t="s">
        <v>955</v>
      </c>
      <c r="C2262" t="s">
        <v>293</v>
      </c>
      <c r="D2262" t="s">
        <v>295</v>
      </c>
      <c r="E2262">
        <v>0</v>
      </c>
      <c r="H2262">
        <v>0</v>
      </c>
      <c r="I2262">
        <v>0</v>
      </c>
      <c r="K2262">
        <v>2</v>
      </c>
      <c r="L2262" t="b">
        <v>1</v>
      </c>
      <c r="N2262" t="b">
        <v>0</v>
      </c>
      <c r="O2262" t="b">
        <v>0</v>
      </c>
      <c r="T2262" t="s">
        <v>281</v>
      </c>
    </row>
    <row r="2263" spans="1:20" hidden="1" x14ac:dyDescent="0.25">
      <c r="A2263">
        <v>210463</v>
      </c>
      <c r="B2263" t="s">
        <v>955</v>
      </c>
      <c r="C2263" t="s">
        <v>293</v>
      </c>
      <c r="D2263" t="s">
        <v>294</v>
      </c>
      <c r="E2263">
        <v>0</v>
      </c>
      <c r="H2263">
        <v>0</v>
      </c>
      <c r="I2263">
        <v>0</v>
      </c>
      <c r="K2263">
        <v>1</v>
      </c>
      <c r="L2263" t="b">
        <v>1</v>
      </c>
      <c r="N2263" t="b">
        <v>0</v>
      </c>
      <c r="O2263" t="b">
        <v>0</v>
      </c>
      <c r="T2263" t="s">
        <v>281</v>
      </c>
    </row>
    <row r="2264" spans="1:20" hidden="1" x14ac:dyDescent="0.25">
      <c r="A2264">
        <v>210464</v>
      </c>
      <c r="B2264" t="s">
        <v>955</v>
      </c>
      <c r="C2264" t="s">
        <v>293</v>
      </c>
      <c r="D2264" t="s">
        <v>296</v>
      </c>
      <c r="E2264">
        <v>0</v>
      </c>
      <c r="H2264">
        <v>0</v>
      </c>
      <c r="I2264">
        <v>0</v>
      </c>
      <c r="K2264">
        <v>1</v>
      </c>
      <c r="L2264" t="b">
        <v>1</v>
      </c>
      <c r="N2264" t="b">
        <v>0</v>
      </c>
      <c r="O2264" t="b">
        <v>0</v>
      </c>
      <c r="T2264" t="s">
        <v>281</v>
      </c>
    </row>
    <row r="2265" spans="1:20" hidden="1" x14ac:dyDescent="0.25">
      <c r="A2265">
        <v>210465</v>
      </c>
      <c r="B2265" t="s">
        <v>955</v>
      </c>
      <c r="C2265" t="s">
        <v>293</v>
      </c>
      <c r="D2265" t="s">
        <v>297</v>
      </c>
      <c r="E2265">
        <v>0</v>
      </c>
      <c r="H2265">
        <v>0</v>
      </c>
      <c r="I2265">
        <v>0</v>
      </c>
      <c r="K2265">
        <v>3</v>
      </c>
      <c r="L2265" t="b">
        <v>1</v>
      </c>
      <c r="N2265" t="b">
        <v>0</v>
      </c>
      <c r="O2265" t="b">
        <v>0</v>
      </c>
      <c r="T2265" t="s">
        <v>281</v>
      </c>
    </row>
    <row r="2266" spans="1:20" hidden="1" x14ac:dyDescent="0.25">
      <c r="A2266">
        <v>210466</v>
      </c>
      <c r="B2266" t="s">
        <v>955</v>
      </c>
      <c r="C2266" t="s">
        <v>293</v>
      </c>
      <c r="D2266" t="s">
        <v>298</v>
      </c>
      <c r="E2266">
        <v>0</v>
      </c>
      <c r="H2266">
        <v>0</v>
      </c>
      <c r="I2266">
        <v>0</v>
      </c>
      <c r="K2266">
        <v>0</v>
      </c>
      <c r="L2266" t="b">
        <v>0</v>
      </c>
      <c r="N2266" t="b">
        <v>0</v>
      </c>
      <c r="O2266" t="b">
        <v>0</v>
      </c>
      <c r="T2266" t="s">
        <v>281</v>
      </c>
    </row>
    <row r="2267" spans="1:20" hidden="1" x14ac:dyDescent="0.25">
      <c r="A2267">
        <v>210467</v>
      </c>
      <c r="B2267" t="s">
        <v>955</v>
      </c>
      <c r="C2267" t="s">
        <v>293</v>
      </c>
      <c r="D2267" t="s">
        <v>299</v>
      </c>
      <c r="E2267">
        <v>0</v>
      </c>
      <c r="H2267">
        <v>0</v>
      </c>
      <c r="I2267">
        <v>0</v>
      </c>
      <c r="K2267">
        <v>1</v>
      </c>
      <c r="L2267" t="b">
        <v>1</v>
      </c>
      <c r="N2267" t="b">
        <v>0</v>
      </c>
      <c r="O2267" t="b">
        <v>0</v>
      </c>
      <c r="T2267" t="s">
        <v>281</v>
      </c>
    </row>
    <row r="2268" spans="1:20" hidden="1" x14ac:dyDescent="0.25">
      <c r="A2268">
        <v>210468</v>
      </c>
      <c r="B2268" t="s">
        <v>955</v>
      </c>
      <c r="C2268" t="s">
        <v>293</v>
      </c>
      <c r="D2268" t="s">
        <v>300</v>
      </c>
      <c r="E2268">
        <v>0</v>
      </c>
      <c r="H2268">
        <v>0</v>
      </c>
      <c r="I2268">
        <v>0</v>
      </c>
      <c r="K2268">
        <v>6</v>
      </c>
      <c r="L2268" t="b">
        <v>1</v>
      </c>
      <c r="N2268" t="b">
        <v>0</v>
      </c>
      <c r="O2268" t="b">
        <v>0</v>
      </c>
      <c r="T2268" t="s">
        <v>281</v>
      </c>
    </row>
    <row r="2269" spans="1:20" hidden="1" x14ac:dyDescent="0.25">
      <c r="A2269">
        <v>210469</v>
      </c>
      <c r="B2269" t="s">
        <v>955</v>
      </c>
      <c r="C2269" t="s">
        <v>293</v>
      </c>
      <c r="D2269" t="s">
        <v>301</v>
      </c>
      <c r="E2269">
        <v>0</v>
      </c>
      <c r="H2269">
        <v>0</v>
      </c>
      <c r="I2269">
        <v>0</v>
      </c>
      <c r="K2269">
        <v>7</v>
      </c>
      <c r="L2269" t="b">
        <v>1</v>
      </c>
      <c r="N2269" t="b">
        <v>0</v>
      </c>
      <c r="O2269" t="b">
        <v>0</v>
      </c>
      <c r="T2269" t="s">
        <v>281</v>
      </c>
    </row>
    <row r="2270" spans="1:20" hidden="1" x14ac:dyDescent="0.25">
      <c r="A2270">
        <v>210470</v>
      </c>
      <c r="B2270" t="s">
        <v>955</v>
      </c>
      <c r="C2270" t="s">
        <v>293</v>
      </c>
      <c r="D2270" t="s">
        <v>302</v>
      </c>
      <c r="E2270">
        <v>60</v>
      </c>
      <c r="F2270" t="s">
        <v>23</v>
      </c>
      <c r="H2270">
        <v>0</v>
      </c>
      <c r="I2270">
        <v>3</v>
      </c>
      <c r="K2270">
        <v>8</v>
      </c>
      <c r="L2270" t="b">
        <v>1</v>
      </c>
      <c r="N2270" t="b">
        <v>0</v>
      </c>
      <c r="O2270" t="b">
        <v>0</v>
      </c>
      <c r="T2270" t="s">
        <v>281</v>
      </c>
    </row>
    <row r="2271" spans="1:20" hidden="1" x14ac:dyDescent="0.25">
      <c r="A2271">
        <v>210471</v>
      </c>
      <c r="B2271" t="s">
        <v>955</v>
      </c>
      <c r="C2271" t="s">
        <v>293</v>
      </c>
      <c r="D2271" t="s">
        <v>303</v>
      </c>
      <c r="E2271">
        <v>60</v>
      </c>
      <c r="F2271" t="s">
        <v>23</v>
      </c>
      <c r="H2271">
        <v>0</v>
      </c>
      <c r="I2271">
        <v>3</v>
      </c>
      <c r="K2271">
        <v>9</v>
      </c>
      <c r="L2271" t="b">
        <v>1</v>
      </c>
      <c r="N2271" t="b">
        <v>0</v>
      </c>
      <c r="O2271" t="b">
        <v>0</v>
      </c>
      <c r="T2271" t="s">
        <v>281</v>
      </c>
    </row>
    <row r="2272" spans="1:20" hidden="1" x14ac:dyDescent="0.25">
      <c r="A2272">
        <v>210472</v>
      </c>
      <c r="B2272" t="s">
        <v>955</v>
      </c>
      <c r="C2272" t="s">
        <v>293</v>
      </c>
      <c r="D2272" t="s">
        <v>304</v>
      </c>
      <c r="E2272">
        <v>60</v>
      </c>
      <c r="F2272" t="s">
        <v>23</v>
      </c>
      <c r="H2272">
        <v>0</v>
      </c>
      <c r="I2272">
        <v>3</v>
      </c>
      <c r="K2272">
        <v>10</v>
      </c>
      <c r="L2272" t="b">
        <v>1</v>
      </c>
      <c r="N2272" t="b">
        <v>0</v>
      </c>
      <c r="O2272" t="b">
        <v>0</v>
      </c>
      <c r="T2272" t="s">
        <v>281</v>
      </c>
    </row>
    <row r="2273" spans="1:20" hidden="1" x14ac:dyDescent="0.25">
      <c r="A2273">
        <v>210473</v>
      </c>
      <c r="B2273" t="s">
        <v>955</v>
      </c>
      <c r="C2273" t="s">
        <v>293</v>
      </c>
      <c r="D2273" t="s">
        <v>305</v>
      </c>
      <c r="E2273">
        <v>60</v>
      </c>
      <c r="F2273" t="s">
        <v>23</v>
      </c>
      <c r="H2273">
        <v>0</v>
      </c>
      <c r="I2273">
        <v>3</v>
      </c>
      <c r="K2273">
        <v>11</v>
      </c>
      <c r="L2273" t="b">
        <v>1</v>
      </c>
      <c r="N2273" t="b">
        <v>0</v>
      </c>
      <c r="O2273" t="b">
        <v>0</v>
      </c>
      <c r="T2273" t="s">
        <v>281</v>
      </c>
    </row>
    <row r="2274" spans="1:20" hidden="1" x14ac:dyDescent="0.25">
      <c r="A2274">
        <v>210474</v>
      </c>
      <c r="B2274" t="s">
        <v>955</v>
      </c>
      <c r="C2274" t="s">
        <v>264</v>
      </c>
      <c r="D2274" t="s">
        <v>265</v>
      </c>
      <c r="E2274">
        <v>0</v>
      </c>
      <c r="H2274">
        <v>0</v>
      </c>
      <c r="I2274">
        <v>0</v>
      </c>
      <c r="K2274">
        <v>0</v>
      </c>
      <c r="L2274" t="b">
        <v>1</v>
      </c>
      <c r="N2274" t="b">
        <v>0</v>
      </c>
      <c r="O2274" t="b">
        <v>0</v>
      </c>
      <c r="T2274" t="s">
        <v>281</v>
      </c>
    </row>
    <row r="2275" spans="1:20" hidden="1" x14ac:dyDescent="0.25">
      <c r="A2275">
        <v>210475</v>
      </c>
      <c r="B2275" t="s">
        <v>955</v>
      </c>
      <c r="C2275" t="s">
        <v>306</v>
      </c>
      <c r="D2275" t="s">
        <v>350</v>
      </c>
      <c r="E2275">
        <v>39.950000000000003</v>
      </c>
      <c r="F2275" t="s">
        <v>23</v>
      </c>
      <c r="H2275">
        <v>0</v>
      </c>
      <c r="I2275">
        <v>0</v>
      </c>
      <c r="K2275">
        <v>1</v>
      </c>
      <c r="L2275" t="b">
        <v>0</v>
      </c>
      <c r="N2275" t="b">
        <v>0</v>
      </c>
      <c r="O2275" t="b">
        <v>0</v>
      </c>
      <c r="T2275" t="s">
        <v>281</v>
      </c>
    </row>
    <row r="2276" spans="1:20" hidden="1" x14ac:dyDescent="0.25">
      <c r="A2276">
        <v>210476</v>
      </c>
      <c r="B2276" t="s">
        <v>955</v>
      </c>
      <c r="C2276" t="s">
        <v>308</v>
      </c>
      <c r="D2276" t="s">
        <v>309</v>
      </c>
      <c r="E2276">
        <v>0</v>
      </c>
      <c r="H2276">
        <v>0</v>
      </c>
      <c r="I2276">
        <v>0</v>
      </c>
      <c r="K2276">
        <v>0</v>
      </c>
      <c r="L2276" t="b">
        <v>1</v>
      </c>
      <c r="N2276" t="b">
        <v>0</v>
      </c>
      <c r="O2276" t="b">
        <v>0</v>
      </c>
      <c r="T2276" t="s">
        <v>281</v>
      </c>
    </row>
    <row r="2277" spans="1:20" hidden="1" x14ac:dyDescent="0.25">
      <c r="A2277">
        <v>210477</v>
      </c>
      <c r="B2277" t="s">
        <v>955</v>
      </c>
      <c r="C2277" t="s">
        <v>306</v>
      </c>
      <c r="D2277" t="s">
        <v>172</v>
      </c>
      <c r="E2277">
        <v>34.950000000000003</v>
      </c>
      <c r="F2277" t="s">
        <v>23</v>
      </c>
      <c r="H2277">
        <v>0</v>
      </c>
      <c r="I2277">
        <v>0</v>
      </c>
      <c r="K2277">
        <v>2</v>
      </c>
      <c r="L2277" t="b">
        <v>0</v>
      </c>
      <c r="N2277" t="b">
        <v>0</v>
      </c>
      <c r="O2277" t="b">
        <v>0</v>
      </c>
      <c r="T2277" t="s">
        <v>281</v>
      </c>
    </row>
    <row r="2278" spans="1:20" hidden="1" x14ac:dyDescent="0.25">
      <c r="A2278">
        <v>210478</v>
      </c>
      <c r="B2278" t="s">
        <v>955</v>
      </c>
      <c r="C2278" t="s">
        <v>306</v>
      </c>
      <c r="D2278" t="s">
        <v>310</v>
      </c>
      <c r="E2278">
        <v>39.950000000000003</v>
      </c>
      <c r="F2278" t="s">
        <v>23</v>
      </c>
      <c r="H2278">
        <v>0</v>
      </c>
      <c r="I2278">
        <v>0</v>
      </c>
      <c r="K2278">
        <v>3</v>
      </c>
      <c r="L2278" t="b">
        <v>0</v>
      </c>
      <c r="N2278" t="b">
        <v>0</v>
      </c>
      <c r="O2278" t="b">
        <v>0</v>
      </c>
      <c r="T2278" t="s">
        <v>281</v>
      </c>
    </row>
    <row r="2279" spans="1:20" hidden="1" x14ac:dyDescent="0.25">
      <c r="A2279">
        <v>210479</v>
      </c>
      <c r="B2279" t="s">
        <v>955</v>
      </c>
      <c r="C2279" t="s">
        <v>47</v>
      </c>
      <c r="D2279" t="s">
        <v>957</v>
      </c>
      <c r="E2279">
        <v>0</v>
      </c>
      <c r="H2279">
        <v>0</v>
      </c>
      <c r="I2279">
        <v>0</v>
      </c>
      <c r="K2279">
        <v>0</v>
      </c>
      <c r="L2279" t="b">
        <v>1</v>
      </c>
      <c r="N2279" t="b">
        <v>0</v>
      </c>
      <c r="O2279" t="b">
        <v>0</v>
      </c>
      <c r="T2279" t="s">
        <v>281</v>
      </c>
    </row>
    <row r="2280" spans="1:20" hidden="1" x14ac:dyDescent="0.25">
      <c r="A2280">
        <v>210480</v>
      </c>
      <c r="B2280" t="s">
        <v>955</v>
      </c>
      <c r="C2280" t="s">
        <v>47</v>
      </c>
      <c r="D2280" t="s">
        <v>355</v>
      </c>
      <c r="E2280">
        <v>0</v>
      </c>
      <c r="H2280">
        <v>0</v>
      </c>
      <c r="I2280">
        <v>0</v>
      </c>
      <c r="K2280">
        <v>1</v>
      </c>
      <c r="L2280" t="b">
        <v>1</v>
      </c>
      <c r="N2280" t="b">
        <v>0</v>
      </c>
      <c r="O2280" t="b">
        <v>0</v>
      </c>
      <c r="T2280" t="s">
        <v>281</v>
      </c>
    </row>
    <row r="2281" spans="1:20" hidden="1" x14ac:dyDescent="0.25">
      <c r="A2281">
        <v>210481</v>
      </c>
      <c r="B2281" t="s">
        <v>955</v>
      </c>
      <c r="C2281" t="s">
        <v>906</v>
      </c>
      <c r="D2281" t="s">
        <v>907</v>
      </c>
      <c r="E2281">
        <v>0</v>
      </c>
      <c r="H2281">
        <v>0</v>
      </c>
      <c r="I2281">
        <v>0</v>
      </c>
      <c r="K2281">
        <v>0</v>
      </c>
      <c r="L2281" t="b">
        <v>1</v>
      </c>
      <c r="N2281" t="b">
        <v>0</v>
      </c>
      <c r="O2281" t="b">
        <v>0</v>
      </c>
      <c r="T2281" t="s">
        <v>281</v>
      </c>
    </row>
    <row r="2282" spans="1:20" hidden="1" x14ac:dyDescent="0.25">
      <c r="A2282">
        <v>210482</v>
      </c>
      <c r="B2282" t="s">
        <v>955</v>
      </c>
      <c r="C2282" t="s">
        <v>909</v>
      </c>
      <c r="D2282" t="s">
        <v>910</v>
      </c>
      <c r="E2282">
        <v>0</v>
      </c>
      <c r="H2282">
        <v>0</v>
      </c>
      <c r="I2282">
        <v>0</v>
      </c>
      <c r="K2282">
        <v>0</v>
      </c>
      <c r="L2282" t="b">
        <v>1</v>
      </c>
      <c r="N2282" t="b">
        <v>0</v>
      </c>
      <c r="O2282" t="b">
        <v>0</v>
      </c>
      <c r="T2282" t="s">
        <v>281</v>
      </c>
    </row>
    <row r="2283" spans="1:20" hidden="1" x14ac:dyDescent="0.25">
      <c r="A2283">
        <v>210483</v>
      </c>
      <c r="B2283" t="s">
        <v>955</v>
      </c>
      <c r="C2283" t="s">
        <v>306</v>
      </c>
      <c r="D2283" t="s">
        <v>911</v>
      </c>
      <c r="E2283">
        <v>99.95</v>
      </c>
      <c r="F2283" t="s">
        <v>23</v>
      </c>
      <c r="H2283">
        <v>0</v>
      </c>
      <c r="I2283">
        <v>0</v>
      </c>
      <c r="K2283">
        <v>0</v>
      </c>
      <c r="L2283" t="b">
        <v>1</v>
      </c>
      <c r="N2283" t="b">
        <v>0</v>
      </c>
      <c r="O2283" t="b">
        <v>0</v>
      </c>
      <c r="T2283" t="s">
        <v>281</v>
      </c>
    </row>
    <row r="2284" spans="1:20" hidden="1" x14ac:dyDescent="0.25">
      <c r="A2284">
        <v>210484</v>
      </c>
      <c r="B2284" t="s">
        <v>955</v>
      </c>
      <c r="C2284" t="s">
        <v>306</v>
      </c>
      <c r="D2284" t="s">
        <v>958</v>
      </c>
      <c r="E2284">
        <v>59.95</v>
      </c>
      <c r="F2284" t="s">
        <v>23</v>
      </c>
      <c r="H2284">
        <v>0</v>
      </c>
      <c r="I2284">
        <v>0</v>
      </c>
      <c r="K2284">
        <v>0</v>
      </c>
      <c r="L2284" t="b">
        <v>1</v>
      </c>
      <c r="N2284" t="b">
        <v>0</v>
      </c>
      <c r="O2284" t="b">
        <v>0</v>
      </c>
      <c r="T2284" t="s">
        <v>281</v>
      </c>
    </row>
    <row r="2285" spans="1:20" hidden="1" x14ac:dyDescent="0.25">
      <c r="A2285">
        <v>210485</v>
      </c>
      <c r="B2285" t="s">
        <v>955</v>
      </c>
      <c r="C2285" t="s">
        <v>289</v>
      </c>
      <c r="D2285" t="s">
        <v>959</v>
      </c>
      <c r="E2285">
        <v>89.95</v>
      </c>
      <c r="F2285" t="s">
        <v>23</v>
      </c>
      <c r="H2285">
        <v>0</v>
      </c>
      <c r="I2285">
        <v>0</v>
      </c>
      <c r="K2285">
        <v>1</v>
      </c>
      <c r="L2285" t="b">
        <v>1</v>
      </c>
      <c r="N2285" t="b">
        <v>0</v>
      </c>
      <c r="O2285" t="b">
        <v>0</v>
      </c>
      <c r="T2285" t="s">
        <v>281</v>
      </c>
    </row>
    <row r="2286" spans="1:20" hidden="1" x14ac:dyDescent="0.25">
      <c r="A2286">
        <v>210630</v>
      </c>
      <c r="B2286" t="s">
        <v>960</v>
      </c>
      <c r="C2286" t="s">
        <v>53</v>
      </c>
      <c r="D2286" t="s">
        <v>383</v>
      </c>
      <c r="E2286">
        <v>40</v>
      </c>
      <c r="F2286" t="s">
        <v>23</v>
      </c>
      <c r="G2286" t="e">
        <f>-LBCNXXS-BKT39TLG-ECP-W6-XXX-X</f>
        <v>#NAME?</v>
      </c>
      <c r="H2286">
        <v>0</v>
      </c>
      <c r="I2286">
        <v>0</v>
      </c>
      <c r="K2286">
        <v>0</v>
      </c>
      <c r="L2286" t="b">
        <v>1</v>
      </c>
      <c r="N2286" t="b">
        <v>0</v>
      </c>
      <c r="O2286" t="b">
        <v>0</v>
      </c>
      <c r="T2286" t="s">
        <v>395</v>
      </c>
    </row>
    <row r="2287" spans="1:20" hidden="1" x14ac:dyDescent="0.25">
      <c r="A2287">
        <v>210631</v>
      </c>
      <c r="B2287" t="s">
        <v>960</v>
      </c>
      <c r="C2287" t="s">
        <v>391</v>
      </c>
      <c r="D2287" t="s">
        <v>756</v>
      </c>
      <c r="E2287">
        <v>0</v>
      </c>
      <c r="G2287" t="e">
        <f>-LBNSNDG-GNW39VPB-M24-W6-HCJ-X</f>
        <v>#NAME?</v>
      </c>
      <c r="H2287">
        <v>0</v>
      </c>
      <c r="I2287">
        <v>0</v>
      </c>
      <c r="K2287">
        <v>1</v>
      </c>
      <c r="L2287" t="b">
        <v>1</v>
      </c>
      <c r="N2287" t="b">
        <v>0</v>
      </c>
      <c r="O2287" t="b">
        <v>0</v>
      </c>
      <c r="T2287" t="s">
        <v>395</v>
      </c>
    </row>
    <row r="2288" spans="1:20" hidden="1" x14ac:dyDescent="0.25">
      <c r="A2288">
        <v>210632</v>
      </c>
      <c r="B2288" t="s">
        <v>960</v>
      </c>
      <c r="C2288" t="s">
        <v>391</v>
      </c>
      <c r="D2288" t="s">
        <v>758</v>
      </c>
      <c r="E2288">
        <v>70</v>
      </c>
      <c r="F2288" t="s">
        <v>23</v>
      </c>
      <c r="G2288" t="e">
        <f>-LBNSNDG-GNW39VPB-D24-W6-HCJ-X</f>
        <v>#NAME?</v>
      </c>
      <c r="H2288">
        <v>0</v>
      </c>
      <c r="I2288">
        <v>0</v>
      </c>
      <c r="K2288">
        <v>1</v>
      </c>
      <c r="L2288" t="b">
        <v>1</v>
      </c>
      <c r="N2288" t="b">
        <v>0</v>
      </c>
      <c r="O2288" t="b">
        <v>0</v>
      </c>
      <c r="T2288" t="s">
        <v>395</v>
      </c>
    </row>
    <row r="2289" spans="1:20" hidden="1" x14ac:dyDescent="0.25">
      <c r="A2289">
        <v>210633</v>
      </c>
      <c r="B2289" t="s">
        <v>960</v>
      </c>
      <c r="C2289" t="s">
        <v>391</v>
      </c>
      <c r="D2289" t="s">
        <v>759</v>
      </c>
      <c r="E2289">
        <v>300</v>
      </c>
      <c r="F2289" t="s">
        <v>23</v>
      </c>
      <c r="G2289" t="e">
        <f>-LBNSNDG-GNW39VPB-B24-W6-HCJ-X</f>
        <v>#NAME?</v>
      </c>
      <c r="H2289">
        <v>0</v>
      </c>
      <c r="I2289">
        <v>0</v>
      </c>
      <c r="K2289">
        <v>1</v>
      </c>
      <c r="L2289" t="b">
        <v>1</v>
      </c>
      <c r="N2289" t="b">
        <v>0</v>
      </c>
      <c r="O2289" t="b">
        <v>0</v>
      </c>
      <c r="T2289" t="s">
        <v>395</v>
      </c>
    </row>
    <row r="2290" spans="1:20" hidden="1" x14ac:dyDescent="0.25">
      <c r="A2290">
        <v>210634</v>
      </c>
      <c r="B2290" t="s">
        <v>960</v>
      </c>
      <c r="C2290" t="s">
        <v>391</v>
      </c>
      <c r="D2290" t="s">
        <v>914</v>
      </c>
      <c r="E2290">
        <v>0</v>
      </c>
      <c r="G2290" t="e">
        <f>-LBNSNDG-BUW39VPB-M24-W6-HCJ-X</f>
        <v>#NAME?</v>
      </c>
      <c r="H2290">
        <v>0</v>
      </c>
      <c r="I2290">
        <v>0</v>
      </c>
      <c r="K2290">
        <v>1</v>
      </c>
      <c r="L2290" t="b">
        <v>0</v>
      </c>
      <c r="N2290" t="b">
        <v>0</v>
      </c>
      <c r="O2290" t="b">
        <v>0</v>
      </c>
      <c r="T2290" t="s">
        <v>395</v>
      </c>
    </row>
    <row r="2291" spans="1:20" hidden="1" x14ac:dyDescent="0.25">
      <c r="A2291">
        <v>210635</v>
      </c>
      <c r="B2291" t="s">
        <v>960</v>
      </c>
      <c r="C2291" t="s">
        <v>391</v>
      </c>
      <c r="D2291" t="s">
        <v>915</v>
      </c>
      <c r="E2291">
        <v>70</v>
      </c>
      <c r="F2291" t="s">
        <v>23</v>
      </c>
      <c r="G2291" t="e">
        <f>-LBNSNDG-BUW39VPB-DBP-W6-HCJ-X</f>
        <v>#NAME?</v>
      </c>
      <c r="H2291">
        <v>0</v>
      </c>
      <c r="I2291">
        <v>0</v>
      </c>
      <c r="K2291">
        <v>1</v>
      </c>
      <c r="L2291" t="b">
        <v>1</v>
      </c>
      <c r="N2291" t="b">
        <v>0</v>
      </c>
      <c r="O2291" t="b">
        <v>0</v>
      </c>
      <c r="T2291" t="s">
        <v>395</v>
      </c>
    </row>
    <row r="2292" spans="1:20" hidden="1" x14ac:dyDescent="0.25">
      <c r="A2292">
        <v>210636</v>
      </c>
      <c r="B2292" t="s">
        <v>960</v>
      </c>
      <c r="C2292" t="s">
        <v>391</v>
      </c>
      <c r="D2292" t="s">
        <v>916</v>
      </c>
      <c r="E2292">
        <v>300</v>
      </c>
      <c r="F2292" t="s">
        <v>23</v>
      </c>
      <c r="G2292" t="e">
        <f>-LBNSNDG-BUW39VPB-B24-W6-HCJ-X</f>
        <v>#NAME?</v>
      </c>
      <c r="H2292">
        <v>0</v>
      </c>
      <c r="I2292">
        <v>0</v>
      </c>
      <c r="K2292">
        <v>1</v>
      </c>
      <c r="L2292" t="b">
        <v>1</v>
      </c>
      <c r="N2292" t="b">
        <v>0</v>
      </c>
      <c r="O2292" t="b">
        <v>0</v>
      </c>
      <c r="T2292" t="s">
        <v>395</v>
      </c>
    </row>
    <row r="2293" spans="1:20" hidden="1" x14ac:dyDescent="0.25">
      <c r="A2293">
        <v>210637</v>
      </c>
      <c r="B2293" t="s">
        <v>960</v>
      </c>
      <c r="C2293" t="s">
        <v>391</v>
      </c>
      <c r="D2293" t="s">
        <v>551</v>
      </c>
      <c r="E2293">
        <v>0</v>
      </c>
      <c r="G2293" t="e">
        <f>-LBNSNDS-BKW39VPG-MCP-W6-HCJ-X</f>
        <v>#NAME?</v>
      </c>
      <c r="H2293">
        <v>0</v>
      </c>
      <c r="I2293">
        <v>0</v>
      </c>
      <c r="K2293">
        <v>1</v>
      </c>
      <c r="L2293" t="b">
        <v>1</v>
      </c>
      <c r="N2293" t="b">
        <v>0</v>
      </c>
      <c r="O2293" t="b">
        <v>0</v>
      </c>
      <c r="T2293" t="s">
        <v>395</v>
      </c>
    </row>
    <row r="2294" spans="1:20" hidden="1" x14ac:dyDescent="0.25">
      <c r="A2294">
        <v>210638</v>
      </c>
      <c r="B2294" t="s">
        <v>960</v>
      </c>
      <c r="C2294" t="s">
        <v>391</v>
      </c>
      <c r="D2294" t="s">
        <v>553</v>
      </c>
      <c r="E2294">
        <v>70</v>
      </c>
      <c r="F2294" t="s">
        <v>23</v>
      </c>
      <c r="G2294" t="e">
        <f>-LBNSNDS-BKW39VPG-DCP-W6-HCJ-X</f>
        <v>#NAME?</v>
      </c>
      <c r="H2294">
        <v>0</v>
      </c>
      <c r="I2294">
        <v>0</v>
      </c>
      <c r="K2294">
        <v>1</v>
      </c>
      <c r="L2294" t="b">
        <v>1</v>
      </c>
      <c r="N2294" t="b">
        <v>0</v>
      </c>
      <c r="O2294" t="b">
        <v>0</v>
      </c>
      <c r="T2294" t="s">
        <v>395</v>
      </c>
    </row>
    <row r="2295" spans="1:20" hidden="1" x14ac:dyDescent="0.25">
      <c r="A2295">
        <v>210639</v>
      </c>
      <c r="B2295" t="s">
        <v>960</v>
      </c>
      <c r="C2295" t="s">
        <v>391</v>
      </c>
      <c r="D2295" t="s">
        <v>682</v>
      </c>
      <c r="E2295">
        <v>300</v>
      </c>
      <c r="F2295" t="s">
        <v>23</v>
      </c>
      <c r="G2295" t="e">
        <f>-LBNSNDS-BKW39VPG-BCP-W6-HCJ-X</f>
        <v>#NAME?</v>
      </c>
      <c r="H2295">
        <v>0</v>
      </c>
      <c r="I2295">
        <v>0</v>
      </c>
      <c r="K2295">
        <v>1</v>
      </c>
      <c r="L2295" t="b">
        <v>1</v>
      </c>
      <c r="N2295" t="b">
        <v>0</v>
      </c>
      <c r="O2295" t="b">
        <v>0</v>
      </c>
      <c r="T2295" t="s">
        <v>395</v>
      </c>
    </row>
    <row r="2296" spans="1:20" hidden="1" x14ac:dyDescent="0.25">
      <c r="A2296">
        <v>210640</v>
      </c>
      <c r="B2296" t="s">
        <v>960</v>
      </c>
      <c r="C2296" t="s">
        <v>391</v>
      </c>
      <c r="D2296" t="s">
        <v>609</v>
      </c>
      <c r="E2296">
        <v>0</v>
      </c>
      <c r="G2296" t="e">
        <f>-LBNSNDC-BKW39VPG-MCB-W6-HCJ-X</f>
        <v>#NAME?</v>
      </c>
      <c r="H2296">
        <v>0</v>
      </c>
      <c r="I2296">
        <v>0</v>
      </c>
      <c r="K2296">
        <v>1</v>
      </c>
      <c r="L2296" t="b">
        <v>1</v>
      </c>
      <c r="N2296" t="b">
        <v>0</v>
      </c>
      <c r="O2296" t="b">
        <v>0</v>
      </c>
      <c r="T2296" t="s">
        <v>395</v>
      </c>
    </row>
    <row r="2297" spans="1:20" hidden="1" x14ac:dyDescent="0.25">
      <c r="A2297">
        <v>210641</v>
      </c>
      <c r="B2297" t="s">
        <v>960</v>
      </c>
      <c r="C2297" t="s">
        <v>391</v>
      </c>
      <c r="D2297" t="s">
        <v>612</v>
      </c>
      <c r="E2297">
        <v>70</v>
      </c>
      <c r="F2297" t="s">
        <v>23</v>
      </c>
      <c r="G2297" t="e">
        <f>-LBNSNDC-BKW39VPG-DCB-W6-HCJ-X</f>
        <v>#NAME?</v>
      </c>
      <c r="H2297">
        <v>0</v>
      </c>
      <c r="I2297">
        <v>0</v>
      </c>
      <c r="K2297">
        <v>1</v>
      </c>
      <c r="L2297" t="b">
        <v>1</v>
      </c>
      <c r="N2297" t="b">
        <v>0</v>
      </c>
      <c r="O2297" t="b">
        <v>0</v>
      </c>
      <c r="T2297" t="s">
        <v>395</v>
      </c>
    </row>
    <row r="2298" spans="1:20" hidden="1" x14ac:dyDescent="0.25">
      <c r="A2298">
        <v>210642</v>
      </c>
      <c r="B2298" t="s">
        <v>960</v>
      </c>
      <c r="C2298" t="s">
        <v>391</v>
      </c>
      <c r="D2298" t="s">
        <v>684</v>
      </c>
      <c r="E2298">
        <v>300</v>
      </c>
      <c r="F2298" t="s">
        <v>536</v>
      </c>
      <c r="G2298" t="e">
        <f>-LBNSNDC-BKW39VPG-BCP-W6-HCJ-X</f>
        <v>#NAME?</v>
      </c>
      <c r="H2298">
        <v>0</v>
      </c>
      <c r="I2298">
        <v>0</v>
      </c>
      <c r="K2298">
        <v>1</v>
      </c>
      <c r="L2298" t="b">
        <v>1</v>
      </c>
      <c r="N2298" t="b">
        <v>0</v>
      </c>
      <c r="O2298" t="b">
        <v>0</v>
      </c>
      <c r="T2298" t="s">
        <v>395</v>
      </c>
    </row>
    <row r="2299" spans="1:20" hidden="1" x14ac:dyDescent="0.25">
      <c r="A2299">
        <v>210643</v>
      </c>
      <c r="B2299" t="s">
        <v>960</v>
      </c>
      <c r="C2299" t="s">
        <v>391</v>
      </c>
      <c r="D2299" t="s">
        <v>686</v>
      </c>
      <c r="E2299">
        <v>0</v>
      </c>
      <c r="G2299" t="e">
        <f>-LBNSNDG-BKW39VPB-M24-W6-HCJ-X</f>
        <v>#NAME?</v>
      </c>
      <c r="H2299">
        <v>0</v>
      </c>
      <c r="I2299">
        <v>0</v>
      </c>
      <c r="K2299">
        <v>1</v>
      </c>
      <c r="L2299" t="b">
        <v>1</v>
      </c>
      <c r="N2299" t="b">
        <v>0</v>
      </c>
      <c r="O2299" t="b">
        <v>0</v>
      </c>
      <c r="T2299" t="s">
        <v>395</v>
      </c>
    </row>
    <row r="2300" spans="1:20" hidden="1" x14ac:dyDescent="0.25">
      <c r="A2300">
        <v>210644</v>
      </c>
      <c r="B2300" t="s">
        <v>960</v>
      </c>
      <c r="C2300" t="s">
        <v>391</v>
      </c>
      <c r="D2300" t="s">
        <v>689</v>
      </c>
      <c r="E2300">
        <v>70</v>
      </c>
      <c r="F2300" t="s">
        <v>23</v>
      </c>
      <c r="G2300" t="e">
        <f>-LBNSNDG-BKW39VPB-DBP-W6-HCJ-X</f>
        <v>#NAME?</v>
      </c>
      <c r="H2300">
        <v>0</v>
      </c>
      <c r="I2300">
        <v>0</v>
      </c>
      <c r="K2300">
        <v>1</v>
      </c>
      <c r="L2300" t="b">
        <v>1</v>
      </c>
      <c r="N2300" t="b">
        <v>0</v>
      </c>
      <c r="O2300" t="b">
        <v>0</v>
      </c>
      <c r="T2300" t="s">
        <v>395</v>
      </c>
    </row>
    <row r="2301" spans="1:20" hidden="1" x14ac:dyDescent="0.25">
      <c r="A2301">
        <v>210645</v>
      </c>
      <c r="B2301" t="s">
        <v>960</v>
      </c>
      <c r="C2301" t="s">
        <v>391</v>
      </c>
      <c r="D2301" t="s">
        <v>691</v>
      </c>
      <c r="E2301">
        <v>300</v>
      </c>
      <c r="F2301" t="s">
        <v>23</v>
      </c>
      <c r="G2301" t="e">
        <f>-LBNSNDG-BKW39VPB-B24-W6-HCJ-X</f>
        <v>#NAME?</v>
      </c>
      <c r="H2301">
        <v>0</v>
      </c>
      <c r="I2301">
        <v>0</v>
      </c>
      <c r="K2301">
        <v>1</v>
      </c>
      <c r="L2301" t="b">
        <v>1</v>
      </c>
      <c r="N2301" t="b">
        <v>0</v>
      </c>
      <c r="O2301" t="b">
        <v>0</v>
      </c>
      <c r="T2301" t="s">
        <v>395</v>
      </c>
    </row>
    <row r="2302" spans="1:20" hidden="1" x14ac:dyDescent="0.25">
      <c r="A2302">
        <v>210646</v>
      </c>
      <c r="B2302" t="s">
        <v>960</v>
      </c>
      <c r="C2302" t="s">
        <v>391</v>
      </c>
      <c r="D2302" t="s">
        <v>917</v>
      </c>
      <c r="E2302">
        <v>0</v>
      </c>
      <c r="G2302" t="e">
        <f>-LBNSNDB-BU392VPB-MCB-W6-HCJ-X</f>
        <v>#NAME?</v>
      </c>
      <c r="H2302">
        <v>0</v>
      </c>
      <c r="I2302">
        <v>0</v>
      </c>
      <c r="K2302">
        <v>1</v>
      </c>
      <c r="L2302" t="b">
        <v>1</v>
      </c>
      <c r="N2302" t="b">
        <v>0</v>
      </c>
      <c r="O2302" t="b">
        <v>0</v>
      </c>
      <c r="T2302" t="s">
        <v>395</v>
      </c>
    </row>
    <row r="2303" spans="1:20" hidden="1" x14ac:dyDescent="0.25">
      <c r="A2303">
        <v>210647</v>
      </c>
      <c r="B2303" t="s">
        <v>960</v>
      </c>
      <c r="C2303" t="s">
        <v>391</v>
      </c>
      <c r="D2303" t="s">
        <v>918</v>
      </c>
      <c r="E2303">
        <v>70</v>
      </c>
      <c r="F2303" t="s">
        <v>23</v>
      </c>
      <c r="G2303" t="e">
        <f>-LBNSNDB-BU239VPB-DCB-W6-HCJ-X</f>
        <v>#NAME?</v>
      </c>
      <c r="H2303">
        <v>0</v>
      </c>
      <c r="I2303">
        <v>0</v>
      </c>
      <c r="K2303">
        <v>1</v>
      </c>
      <c r="L2303" t="b">
        <v>1</v>
      </c>
      <c r="N2303" t="b">
        <v>0</v>
      </c>
      <c r="O2303" t="b">
        <v>0</v>
      </c>
      <c r="T2303" t="s">
        <v>395</v>
      </c>
    </row>
    <row r="2304" spans="1:20" hidden="1" x14ac:dyDescent="0.25">
      <c r="A2304">
        <v>210648</v>
      </c>
      <c r="B2304" t="s">
        <v>960</v>
      </c>
      <c r="C2304" t="s">
        <v>391</v>
      </c>
      <c r="D2304" t="s">
        <v>919</v>
      </c>
      <c r="E2304">
        <v>300</v>
      </c>
      <c r="F2304" t="s">
        <v>23</v>
      </c>
      <c r="G2304" t="e">
        <f>-LBNSNDB-BU239VPB-BCP-W6-HCJ-X</f>
        <v>#NAME?</v>
      </c>
      <c r="H2304">
        <v>0</v>
      </c>
      <c r="I2304">
        <v>0</v>
      </c>
      <c r="K2304">
        <v>1</v>
      </c>
      <c r="L2304" t="b">
        <v>1</v>
      </c>
      <c r="N2304" t="b">
        <v>0</v>
      </c>
      <c r="O2304" t="b">
        <v>0</v>
      </c>
      <c r="T2304" t="s">
        <v>395</v>
      </c>
    </row>
    <row r="2305" spans="1:20" hidden="1" x14ac:dyDescent="0.25">
      <c r="A2305">
        <v>210649</v>
      </c>
      <c r="B2305" t="s">
        <v>960</v>
      </c>
      <c r="C2305" t="s">
        <v>391</v>
      </c>
      <c r="D2305" t="s">
        <v>700</v>
      </c>
      <c r="E2305">
        <v>0</v>
      </c>
      <c r="G2305" t="e">
        <f>-LBNSNDS-BCW39VPG-MCB-W6-HCJ-X</f>
        <v>#NAME?</v>
      </c>
      <c r="H2305">
        <v>0</v>
      </c>
      <c r="I2305">
        <v>0</v>
      </c>
      <c r="K2305">
        <v>0</v>
      </c>
      <c r="L2305" t="b">
        <v>1</v>
      </c>
      <c r="N2305" t="b">
        <v>0</v>
      </c>
      <c r="O2305" t="b">
        <v>0</v>
      </c>
      <c r="T2305" t="s">
        <v>395</v>
      </c>
    </row>
    <row r="2306" spans="1:20" hidden="1" x14ac:dyDescent="0.25">
      <c r="A2306">
        <v>210650</v>
      </c>
      <c r="B2306" t="s">
        <v>960</v>
      </c>
      <c r="C2306" t="s">
        <v>391</v>
      </c>
      <c r="D2306" t="s">
        <v>703</v>
      </c>
      <c r="E2306">
        <v>70</v>
      </c>
      <c r="F2306" t="s">
        <v>23</v>
      </c>
      <c r="G2306" t="e">
        <f>-LBNSNDS-BCW39VPG-DCB-W6-HCJ-X</f>
        <v>#NAME?</v>
      </c>
      <c r="H2306">
        <v>0</v>
      </c>
      <c r="I2306">
        <v>0</v>
      </c>
      <c r="K2306">
        <v>1</v>
      </c>
      <c r="L2306" t="b">
        <v>1</v>
      </c>
      <c r="N2306" t="b">
        <v>0</v>
      </c>
      <c r="O2306" t="b">
        <v>0</v>
      </c>
      <c r="T2306" t="s">
        <v>395</v>
      </c>
    </row>
    <row r="2307" spans="1:20" hidden="1" x14ac:dyDescent="0.25">
      <c r="A2307">
        <v>210651</v>
      </c>
      <c r="B2307" t="s">
        <v>960</v>
      </c>
      <c r="C2307" t="s">
        <v>391</v>
      </c>
      <c r="D2307" t="s">
        <v>705</v>
      </c>
      <c r="E2307">
        <v>300</v>
      </c>
      <c r="F2307" t="s">
        <v>23</v>
      </c>
      <c r="G2307" t="e">
        <f>-LBNSNDS-BCW39VPG-BCP-W6-HCJ-X</f>
        <v>#NAME?</v>
      </c>
      <c r="H2307">
        <v>0</v>
      </c>
      <c r="I2307">
        <v>0</v>
      </c>
      <c r="K2307">
        <v>1</v>
      </c>
      <c r="L2307" t="b">
        <v>1</v>
      </c>
      <c r="N2307" t="b">
        <v>0</v>
      </c>
      <c r="O2307" t="b">
        <v>0</v>
      </c>
      <c r="T2307" t="s">
        <v>395</v>
      </c>
    </row>
    <row r="2308" spans="1:20" hidden="1" x14ac:dyDescent="0.25">
      <c r="A2308">
        <v>210652</v>
      </c>
      <c r="B2308" t="s">
        <v>960</v>
      </c>
      <c r="C2308" t="s">
        <v>391</v>
      </c>
      <c r="D2308" t="s">
        <v>707</v>
      </c>
      <c r="E2308">
        <v>0</v>
      </c>
      <c r="G2308" t="e">
        <f>-LBNSNDB-GY239VPG-MCB-W6-HCJ-X</f>
        <v>#NAME?</v>
      </c>
      <c r="H2308">
        <v>0</v>
      </c>
      <c r="I2308">
        <v>0</v>
      </c>
      <c r="K2308">
        <v>1</v>
      </c>
      <c r="L2308" t="b">
        <v>1</v>
      </c>
      <c r="N2308" t="b">
        <v>0</v>
      </c>
      <c r="O2308" t="b">
        <v>0</v>
      </c>
      <c r="T2308" t="s">
        <v>395</v>
      </c>
    </row>
    <row r="2309" spans="1:20" hidden="1" x14ac:dyDescent="0.25">
      <c r="A2309">
        <v>210653</v>
      </c>
      <c r="B2309" t="s">
        <v>960</v>
      </c>
      <c r="C2309" t="s">
        <v>391</v>
      </c>
      <c r="D2309" t="s">
        <v>709</v>
      </c>
      <c r="E2309">
        <v>70</v>
      </c>
      <c r="F2309" t="s">
        <v>23</v>
      </c>
      <c r="G2309" t="e">
        <f>-LBNSNDB-GY239VPG-DCB-W6-HCJ-X</f>
        <v>#NAME?</v>
      </c>
      <c r="H2309">
        <v>0</v>
      </c>
      <c r="I2309">
        <v>0</v>
      </c>
      <c r="K2309">
        <v>1</v>
      </c>
      <c r="L2309" t="b">
        <v>1</v>
      </c>
      <c r="N2309" t="b">
        <v>0</v>
      </c>
      <c r="O2309" t="b">
        <v>0</v>
      </c>
      <c r="T2309" t="s">
        <v>395</v>
      </c>
    </row>
    <row r="2310" spans="1:20" hidden="1" x14ac:dyDescent="0.25">
      <c r="A2310">
        <v>210654</v>
      </c>
      <c r="B2310" t="s">
        <v>960</v>
      </c>
      <c r="C2310" t="s">
        <v>391</v>
      </c>
      <c r="D2310" t="s">
        <v>711</v>
      </c>
      <c r="E2310">
        <v>300</v>
      </c>
      <c r="F2310" t="s">
        <v>23</v>
      </c>
      <c r="G2310" t="e">
        <f>-LBNSNDB-GY239VPG-BCP-W6-HCJ-X</f>
        <v>#NAME?</v>
      </c>
      <c r="H2310">
        <v>0</v>
      </c>
      <c r="I2310">
        <v>0</v>
      </c>
      <c r="K2310">
        <v>1</v>
      </c>
      <c r="L2310" t="b">
        <v>1</v>
      </c>
      <c r="N2310" t="b">
        <v>0</v>
      </c>
      <c r="O2310" t="b">
        <v>0</v>
      </c>
      <c r="T2310" t="s">
        <v>395</v>
      </c>
    </row>
    <row r="2311" spans="1:20" hidden="1" x14ac:dyDescent="0.25">
      <c r="A2311">
        <v>210655</v>
      </c>
      <c r="B2311" t="s">
        <v>960</v>
      </c>
      <c r="C2311" t="s">
        <v>391</v>
      </c>
      <c r="D2311" t="s">
        <v>713</v>
      </c>
      <c r="E2311">
        <v>0</v>
      </c>
      <c r="G2311" t="e">
        <f>-LBNSNDB-GN239VPG-MCB-W6-HCJ-X</f>
        <v>#NAME?</v>
      </c>
      <c r="H2311">
        <v>0</v>
      </c>
      <c r="I2311">
        <v>0</v>
      </c>
      <c r="K2311">
        <v>1</v>
      </c>
      <c r="L2311" t="b">
        <v>1</v>
      </c>
      <c r="N2311" t="b">
        <v>0</v>
      </c>
      <c r="O2311" t="b">
        <v>0</v>
      </c>
      <c r="T2311" t="s">
        <v>395</v>
      </c>
    </row>
    <row r="2312" spans="1:20" hidden="1" x14ac:dyDescent="0.25">
      <c r="A2312">
        <v>210656</v>
      </c>
      <c r="B2312" t="s">
        <v>960</v>
      </c>
      <c r="C2312" t="s">
        <v>391</v>
      </c>
      <c r="D2312" t="s">
        <v>716</v>
      </c>
      <c r="E2312">
        <v>70</v>
      </c>
      <c r="F2312" t="s">
        <v>23</v>
      </c>
      <c r="G2312" t="e">
        <f>-LBNSNDB-GN239VPG-DCB-W6-HCJ-X</f>
        <v>#NAME?</v>
      </c>
      <c r="H2312">
        <v>0</v>
      </c>
      <c r="I2312">
        <v>0</v>
      </c>
      <c r="K2312">
        <v>1</v>
      </c>
      <c r="L2312" t="b">
        <v>1</v>
      </c>
      <c r="N2312" t="b">
        <v>0</v>
      </c>
      <c r="O2312" t="b">
        <v>0</v>
      </c>
      <c r="T2312" t="s">
        <v>395</v>
      </c>
    </row>
    <row r="2313" spans="1:20" hidden="1" x14ac:dyDescent="0.25">
      <c r="A2313">
        <v>210657</v>
      </c>
      <c r="B2313" t="s">
        <v>960</v>
      </c>
      <c r="C2313" t="s">
        <v>391</v>
      </c>
      <c r="D2313" t="s">
        <v>718</v>
      </c>
      <c r="E2313">
        <v>300</v>
      </c>
      <c r="F2313" t="s">
        <v>23</v>
      </c>
      <c r="G2313" t="e">
        <f>-LBNSNDB-GN239VPG-BCP-W6-HCJ-X</f>
        <v>#NAME?</v>
      </c>
      <c r="H2313">
        <v>0</v>
      </c>
      <c r="I2313">
        <v>0</v>
      </c>
      <c r="K2313">
        <v>1</v>
      </c>
      <c r="L2313" t="b">
        <v>1</v>
      </c>
      <c r="N2313" t="b">
        <v>0</v>
      </c>
      <c r="O2313" t="b">
        <v>0</v>
      </c>
      <c r="T2313" t="s">
        <v>395</v>
      </c>
    </row>
    <row r="2314" spans="1:20" hidden="1" x14ac:dyDescent="0.25">
      <c r="A2314">
        <v>210658</v>
      </c>
      <c r="B2314" t="s">
        <v>960</v>
      </c>
      <c r="C2314" t="s">
        <v>391</v>
      </c>
      <c r="D2314" t="s">
        <v>720</v>
      </c>
      <c r="E2314">
        <v>0</v>
      </c>
      <c r="G2314" t="e">
        <f>-LBNSNDB-CP239VPB-MCB-W6-HCJ-X</f>
        <v>#NAME?</v>
      </c>
      <c r="H2314">
        <v>0</v>
      </c>
      <c r="I2314">
        <v>0</v>
      </c>
      <c r="K2314">
        <v>1</v>
      </c>
      <c r="L2314" t="b">
        <v>1</v>
      </c>
      <c r="N2314" t="b">
        <v>0</v>
      </c>
      <c r="O2314" t="b">
        <v>0</v>
      </c>
      <c r="T2314" t="s">
        <v>395</v>
      </c>
    </row>
    <row r="2315" spans="1:20" hidden="1" x14ac:dyDescent="0.25">
      <c r="A2315">
        <v>210659</v>
      </c>
      <c r="B2315" t="s">
        <v>960</v>
      </c>
      <c r="C2315" t="s">
        <v>391</v>
      </c>
      <c r="D2315" t="s">
        <v>723</v>
      </c>
      <c r="E2315">
        <v>70</v>
      </c>
      <c r="F2315" t="s">
        <v>23</v>
      </c>
      <c r="G2315" t="e">
        <f>-LBNSNDB-CP239VPB-DCB-W6-HCJ-X</f>
        <v>#NAME?</v>
      </c>
      <c r="H2315">
        <v>0</v>
      </c>
      <c r="I2315">
        <v>0</v>
      </c>
      <c r="K2315">
        <v>1</v>
      </c>
      <c r="L2315" t="b">
        <v>1</v>
      </c>
      <c r="N2315" t="b">
        <v>0</v>
      </c>
      <c r="O2315" t="b">
        <v>0</v>
      </c>
      <c r="T2315" t="s">
        <v>395</v>
      </c>
    </row>
    <row r="2316" spans="1:20" hidden="1" x14ac:dyDescent="0.25">
      <c r="A2316">
        <v>210660</v>
      </c>
      <c r="B2316" t="s">
        <v>960</v>
      </c>
      <c r="C2316" t="s">
        <v>391</v>
      </c>
      <c r="D2316" t="s">
        <v>920</v>
      </c>
      <c r="E2316">
        <v>300</v>
      </c>
      <c r="F2316" t="s">
        <v>23</v>
      </c>
      <c r="G2316" t="e">
        <f>-LBNSNDB-CP239VPB-BCP-W6-HCJ-X</f>
        <v>#NAME?</v>
      </c>
      <c r="H2316">
        <v>0</v>
      </c>
      <c r="I2316">
        <v>0</v>
      </c>
      <c r="K2316">
        <v>1</v>
      </c>
      <c r="L2316" t="b">
        <v>1</v>
      </c>
      <c r="N2316" t="b">
        <v>0</v>
      </c>
      <c r="O2316" t="b">
        <v>0</v>
      </c>
      <c r="T2316" t="s">
        <v>395</v>
      </c>
    </row>
    <row r="2317" spans="1:20" hidden="1" x14ac:dyDescent="0.25">
      <c r="A2317">
        <v>210674</v>
      </c>
      <c r="B2317" t="s">
        <v>961</v>
      </c>
      <c r="C2317" t="s">
        <v>53</v>
      </c>
      <c r="D2317" t="s">
        <v>490</v>
      </c>
      <c r="E2317">
        <v>0</v>
      </c>
      <c r="G2317" t="e">
        <f>-LBRVXXS-BKT22TLG-MCS-XX-XXX-X</f>
        <v>#NAME?</v>
      </c>
      <c r="H2317">
        <v>0</v>
      </c>
      <c r="I2317">
        <v>0</v>
      </c>
      <c r="K2317">
        <v>0</v>
      </c>
      <c r="L2317" t="b">
        <v>0</v>
      </c>
      <c r="N2317" t="b">
        <v>0</v>
      </c>
      <c r="O2317" t="b">
        <v>0</v>
      </c>
      <c r="T2317" t="s">
        <v>395</v>
      </c>
    </row>
    <row r="2318" spans="1:20" hidden="1" x14ac:dyDescent="0.25">
      <c r="A2318">
        <v>210675</v>
      </c>
      <c r="B2318" t="s">
        <v>961</v>
      </c>
      <c r="C2318" t="s">
        <v>53</v>
      </c>
      <c r="D2318" t="s">
        <v>962</v>
      </c>
      <c r="E2318">
        <v>0</v>
      </c>
      <c r="F2318" t="s">
        <v>23</v>
      </c>
      <c r="H2318">
        <v>0</v>
      </c>
      <c r="I2318">
        <v>0</v>
      </c>
      <c r="K2318">
        <v>0</v>
      </c>
      <c r="L2318" t="b">
        <v>1</v>
      </c>
      <c r="N2318" t="b">
        <v>0</v>
      </c>
      <c r="O2318" t="b">
        <v>0</v>
      </c>
      <c r="T2318" t="s">
        <v>395</v>
      </c>
    </row>
    <row r="2319" spans="1:20" hidden="1" x14ac:dyDescent="0.25">
      <c r="A2319">
        <v>210676</v>
      </c>
      <c r="B2319" t="s">
        <v>961</v>
      </c>
      <c r="C2319" t="s">
        <v>32</v>
      </c>
      <c r="D2319" t="s">
        <v>963</v>
      </c>
      <c r="E2319">
        <v>72</v>
      </c>
      <c r="F2319" t="s">
        <v>23</v>
      </c>
      <c r="H2319">
        <v>0</v>
      </c>
      <c r="I2319">
        <v>0</v>
      </c>
      <c r="K2319">
        <v>0</v>
      </c>
      <c r="L2319" t="b">
        <v>1</v>
      </c>
      <c r="N2319" t="b">
        <v>0</v>
      </c>
      <c r="O2319" t="b">
        <v>0</v>
      </c>
      <c r="T2319" t="s">
        <v>395</v>
      </c>
    </row>
    <row r="2320" spans="1:20" hidden="1" x14ac:dyDescent="0.25">
      <c r="A2320">
        <v>210677</v>
      </c>
      <c r="B2320" t="s">
        <v>961</v>
      </c>
      <c r="C2320" t="s">
        <v>32</v>
      </c>
      <c r="D2320" t="s">
        <v>487</v>
      </c>
      <c r="E2320">
        <v>76</v>
      </c>
      <c r="F2320" t="s">
        <v>23</v>
      </c>
      <c r="H2320">
        <v>0</v>
      </c>
      <c r="I2320">
        <v>0</v>
      </c>
      <c r="K2320">
        <v>1</v>
      </c>
      <c r="L2320" t="b">
        <v>1</v>
      </c>
      <c r="N2320" t="b">
        <v>0</v>
      </c>
      <c r="O2320" t="b">
        <v>0</v>
      </c>
      <c r="T2320" t="s">
        <v>395</v>
      </c>
    </row>
    <row r="2321" spans="1:20" hidden="1" x14ac:dyDescent="0.25">
      <c r="A2321">
        <v>210867</v>
      </c>
      <c r="B2321" t="s">
        <v>964</v>
      </c>
      <c r="C2321" t="s">
        <v>47</v>
      </c>
      <c r="D2321" t="s">
        <v>280</v>
      </c>
      <c r="E2321">
        <v>250</v>
      </c>
      <c r="F2321" t="s">
        <v>23</v>
      </c>
      <c r="H2321">
        <v>0</v>
      </c>
      <c r="I2321">
        <v>0</v>
      </c>
      <c r="K2321">
        <v>3</v>
      </c>
      <c r="L2321" t="b">
        <v>1</v>
      </c>
      <c r="N2321" t="b">
        <v>0</v>
      </c>
      <c r="O2321" t="b">
        <v>0</v>
      </c>
      <c r="T2321" t="s">
        <v>281</v>
      </c>
    </row>
    <row r="2322" spans="1:20" hidden="1" x14ac:dyDescent="0.25">
      <c r="A2322">
        <v>210868</v>
      </c>
      <c r="B2322" t="s">
        <v>964</v>
      </c>
      <c r="C2322" t="s">
        <v>47</v>
      </c>
      <c r="D2322" t="s">
        <v>965</v>
      </c>
      <c r="E2322">
        <v>0</v>
      </c>
      <c r="H2322">
        <v>0</v>
      </c>
      <c r="I2322">
        <v>0</v>
      </c>
      <c r="K2322">
        <v>4</v>
      </c>
      <c r="L2322" t="b">
        <v>1</v>
      </c>
      <c r="N2322" t="b">
        <v>0</v>
      </c>
      <c r="O2322" t="b">
        <v>0</v>
      </c>
      <c r="T2322" t="s">
        <v>281</v>
      </c>
    </row>
    <row r="2323" spans="1:20" hidden="1" x14ac:dyDescent="0.25">
      <c r="A2323">
        <v>210869</v>
      </c>
      <c r="B2323" t="s">
        <v>964</v>
      </c>
      <c r="C2323" t="s">
        <v>47</v>
      </c>
      <c r="D2323" t="s">
        <v>966</v>
      </c>
      <c r="E2323">
        <v>0</v>
      </c>
      <c r="F2323" t="s">
        <v>23</v>
      </c>
      <c r="H2323">
        <v>0</v>
      </c>
      <c r="I2323">
        <v>0</v>
      </c>
      <c r="K2323">
        <v>5</v>
      </c>
      <c r="L2323" t="b">
        <v>1</v>
      </c>
      <c r="N2323" t="b">
        <v>0</v>
      </c>
      <c r="O2323" t="b">
        <v>0</v>
      </c>
      <c r="T2323" t="s">
        <v>281</v>
      </c>
    </row>
    <row r="2324" spans="1:20" hidden="1" x14ac:dyDescent="0.25">
      <c r="A2324">
        <v>210870</v>
      </c>
      <c r="B2324" t="s">
        <v>964</v>
      </c>
      <c r="C2324" t="s">
        <v>47</v>
      </c>
      <c r="D2324" t="s">
        <v>967</v>
      </c>
      <c r="E2324">
        <v>0</v>
      </c>
      <c r="H2324">
        <v>0</v>
      </c>
      <c r="I2324">
        <v>0</v>
      </c>
      <c r="K2324">
        <v>6</v>
      </c>
      <c r="L2324" t="b">
        <v>0</v>
      </c>
      <c r="N2324" t="b">
        <v>0</v>
      </c>
      <c r="O2324" t="b">
        <v>0</v>
      </c>
      <c r="T2324" t="s">
        <v>281</v>
      </c>
    </row>
    <row r="2325" spans="1:20" hidden="1" x14ac:dyDescent="0.25">
      <c r="A2325">
        <v>210871</v>
      </c>
      <c r="B2325" t="s">
        <v>964</v>
      </c>
      <c r="C2325" t="s">
        <v>47</v>
      </c>
      <c r="D2325" t="s">
        <v>285</v>
      </c>
      <c r="E2325">
        <v>250</v>
      </c>
      <c r="F2325" t="s">
        <v>23</v>
      </c>
      <c r="H2325">
        <v>0</v>
      </c>
      <c r="I2325">
        <v>0</v>
      </c>
      <c r="K2325">
        <v>7</v>
      </c>
      <c r="L2325" t="b">
        <v>1</v>
      </c>
      <c r="N2325" t="b">
        <v>0</v>
      </c>
      <c r="O2325" t="b">
        <v>0</v>
      </c>
      <c r="T2325" t="s">
        <v>281</v>
      </c>
    </row>
    <row r="2326" spans="1:20" hidden="1" x14ac:dyDescent="0.25">
      <c r="A2326">
        <v>210872</v>
      </c>
      <c r="B2326" t="s">
        <v>964</v>
      </c>
      <c r="C2326" t="s">
        <v>53</v>
      </c>
      <c r="D2326" t="s">
        <v>286</v>
      </c>
      <c r="E2326">
        <v>0</v>
      </c>
      <c r="H2326">
        <v>0</v>
      </c>
      <c r="I2326">
        <v>0</v>
      </c>
      <c r="K2326">
        <v>0</v>
      </c>
      <c r="L2326" t="b">
        <v>0</v>
      </c>
      <c r="N2326" t="b">
        <v>0</v>
      </c>
      <c r="O2326" t="b">
        <v>0</v>
      </c>
      <c r="T2326" t="s">
        <v>281</v>
      </c>
    </row>
    <row r="2327" spans="1:20" hidden="1" x14ac:dyDescent="0.25">
      <c r="A2327">
        <v>210873</v>
      </c>
      <c r="B2327" t="s">
        <v>964</v>
      </c>
      <c r="C2327" t="s">
        <v>53</v>
      </c>
      <c r="D2327" t="s">
        <v>903</v>
      </c>
      <c r="E2327">
        <v>0</v>
      </c>
      <c r="H2327">
        <v>0</v>
      </c>
      <c r="I2327">
        <v>0</v>
      </c>
      <c r="K2327">
        <v>1</v>
      </c>
      <c r="L2327" t="b">
        <v>1</v>
      </c>
      <c r="N2327" t="b">
        <v>0</v>
      </c>
      <c r="O2327" t="b">
        <v>0</v>
      </c>
      <c r="T2327" t="s">
        <v>281</v>
      </c>
    </row>
    <row r="2328" spans="1:20" hidden="1" x14ac:dyDescent="0.25">
      <c r="A2328">
        <v>210874</v>
      </c>
      <c r="B2328" t="s">
        <v>964</v>
      </c>
      <c r="C2328" t="s">
        <v>53</v>
      </c>
      <c r="D2328" t="s">
        <v>288</v>
      </c>
      <c r="E2328">
        <v>249</v>
      </c>
      <c r="F2328" t="s">
        <v>23</v>
      </c>
      <c r="H2328">
        <v>0</v>
      </c>
      <c r="I2328">
        <v>0</v>
      </c>
      <c r="K2328">
        <v>2</v>
      </c>
      <c r="L2328" t="b">
        <v>1</v>
      </c>
      <c r="N2328" t="b">
        <v>0</v>
      </c>
      <c r="O2328" t="b">
        <v>0</v>
      </c>
      <c r="T2328" t="s">
        <v>281</v>
      </c>
    </row>
    <row r="2329" spans="1:20" hidden="1" x14ac:dyDescent="0.25">
      <c r="A2329">
        <v>210875</v>
      </c>
      <c r="B2329" t="s">
        <v>964</v>
      </c>
      <c r="C2329" t="s">
        <v>289</v>
      </c>
      <c r="D2329" t="s">
        <v>968</v>
      </c>
      <c r="E2329">
        <v>0</v>
      </c>
      <c r="H2329">
        <v>0</v>
      </c>
      <c r="I2329">
        <v>0</v>
      </c>
      <c r="K2329">
        <v>0</v>
      </c>
      <c r="L2329" t="b">
        <v>1</v>
      </c>
      <c r="N2329" t="b">
        <v>0</v>
      </c>
      <c r="O2329" t="b">
        <v>0</v>
      </c>
      <c r="T2329" t="s">
        <v>281</v>
      </c>
    </row>
    <row r="2330" spans="1:20" hidden="1" x14ac:dyDescent="0.25">
      <c r="A2330">
        <v>210876</v>
      </c>
      <c r="B2330" t="s">
        <v>964</v>
      </c>
      <c r="C2330" t="s">
        <v>289</v>
      </c>
      <c r="D2330" t="s">
        <v>291</v>
      </c>
      <c r="E2330">
        <v>0</v>
      </c>
      <c r="H2330">
        <v>0</v>
      </c>
      <c r="I2330">
        <v>0</v>
      </c>
      <c r="K2330">
        <v>2</v>
      </c>
      <c r="L2330" t="b">
        <v>1</v>
      </c>
      <c r="N2330" t="b">
        <v>0</v>
      </c>
      <c r="O2330" t="b">
        <v>0</v>
      </c>
      <c r="T2330" t="s">
        <v>281</v>
      </c>
    </row>
    <row r="2331" spans="1:20" hidden="1" x14ac:dyDescent="0.25">
      <c r="A2331">
        <v>210877</v>
      </c>
      <c r="B2331" t="s">
        <v>964</v>
      </c>
      <c r="C2331" t="s">
        <v>289</v>
      </c>
      <c r="D2331" t="s">
        <v>969</v>
      </c>
      <c r="E2331">
        <v>89.95</v>
      </c>
      <c r="F2331" t="s">
        <v>23</v>
      </c>
      <c r="H2331">
        <v>0</v>
      </c>
      <c r="I2331">
        <v>0</v>
      </c>
      <c r="K2331">
        <v>1</v>
      </c>
      <c r="L2331" t="b">
        <v>1</v>
      </c>
      <c r="N2331" t="b">
        <v>0</v>
      </c>
      <c r="O2331" t="b">
        <v>0</v>
      </c>
      <c r="T2331" t="s">
        <v>281</v>
      </c>
    </row>
    <row r="2332" spans="1:20" hidden="1" x14ac:dyDescent="0.25">
      <c r="A2332">
        <v>210878</v>
      </c>
      <c r="B2332" t="s">
        <v>964</v>
      </c>
      <c r="C2332" t="s">
        <v>293</v>
      </c>
      <c r="D2332" t="s">
        <v>295</v>
      </c>
      <c r="E2332">
        <v>0</v>
      </c>
      <c r="H2332">
        <v>0</v>
      </c>
      <c r="I2332">
        <v>0</v>
      </c>
      <c r="K2332">
        <v>2</v>
      </c>
      <c r="L2332" t="b">
        <v>1</v>
      </c>
      <c r="N2332" t="b">
        <v>0</v>
      </c>
      <c r="O2332" t="b">
        <v>0</v>
      </c>
      <c r="T2332" t="s">
        <v>281</v>
      </c>
    </row>
    <row r="2333" spans="1:20" hidden="1" x14ac:dyDescent="0.25">
      <c r="A2333">
        <v>210879</v>
      </c>
      <c r="B2333" t="s">
        <v>964</v>
      </c>
      <c r="C2333" t="s">
        <v>293</v>
      </c>
      <c r="D2333" t="s">
        <v>294</v>
      </c>
      <c r="E2333">
        <v>0</v>
      </c>
      <c r="H2333">
        <v>0</v>
      </c>
      <c r="I2333">
        <v>0</v>
      </c>
      <c r="K2333">
        <v>1</v>
      </c>
      <c r="L2333" t="b">
        <v>1</v>
      </c>
      <c r="N2333" t="b">
        <v>0</v>
      </c>
      <c r="O2333" t="b">
        <v>0</v>
      </c>
      <c r="T2333" t="s">
        <v>281</v>
      </c>
    </row>
    <row r="2334" spans="1:20" hidden="1" x14ac:dyDescent="0.25">
      <c r="A2334">
        <v>210880</v>
      </c>
      <c r="B2334" t="s">
        <v>964</v>
      </c>
      <c r="C2334" t="s">
        <v>293</v>
      </c>
      <c r="D2334" t="s">
        <v>296</v>
      </c>
      <c r="E2334">
        <v>0</v>
      </c>
      <c r="H2334">
        <v>0</v>
      </c>
      <c r="I2334">
        <v>0</v>
      </c>
      <c r="K2334">
        <v>1</v>
      </c>
      <c r="L2334" t="b">
        <v>1</v>
      </c>
      <c r="N2334" t="b">
        <v>0</v>
      </c>
      <c r="O2334" t="b">
        <v>0</v>
      </c>
      <c r="T2334" t="s">
        <v>281</v>
      </c>
    </row>
    <row r="2335" spans="1:20" hidden="1" x14ac:dyDescent="0.25">
      <c r="A2335">
        <v>210881</v>
      </c>
      <c r="B2335" t="s">
        <v>964</v>
      </c>
      <c r="C2335" t="s">
        <v>293</v>
      </c>
      <c r="D2335" t="s">
        <v>297</v>
      </c>
      <c r="E2335">
        <v>0</v>
      </c>
      <c r="H2335">
        <v>0</v>
      </c>
      <c r="I2335">
        <v>0</v>
      </c>
      <c r="K2335">
        <v>3</v>
      </c>
      <c r="L2335" t="b">
        <v>1</v>
      </c>
      <c r="N2335" t="b">
        <v>0</v>
      </c>
      <c r="O2335" t="b">
        <v>0</v>
      </c>
      <c r="T2335" t="s">
        <v>281</v>
      </c>
    </row>
    <row r="2336" spans="1:20" hidden="1" x14ac:dyDescent="0.25">
      <c r="A2336">
        <v>210882</v>
      </c>
      <c r="B2336" t="s">
        <v>964</v>
      </c>
      <c r="C2336" t="s">
        <v>293</v>
      </c>
      <c r="D2336" t="s">
        <v>298</v>
      </c>
      <c r="E2336">
        <v>0</v>
      </c>
      <c r="H2336">
        <v>0</v>
      </c>
      <c r="I2336">
        <v>0</v>
      </c>
      <c r="K2336">
        <v>1</v>
      </c>
      <c r="L2336" t="b">
        <v>0</v>
      </c>
      <c r="N2336" t="b">
        <v>0</v>
      </c>
      <c r="O2336" t="b">
        <v>0</v>
      </c>
      <c r="T2336" t="s">
        <v>281</v>
      </c>
    </row>
    <row r="2337" spans="1:20" hidden="1" x14ac:dyDescent="0.25">
      <c r="A2337">
        <v>210883</v>
      </c>
      <c r="B2337" t="s">
        <v>964</v>
      </c>
      <c r="C2337" t="s">
        <v>293</v>
      </c>
      <c r="D2337" t="s">
        <v>299</v>
      </c>
      <c r="E2337">
        <v>0</v>
      </c>
      <c r="H2337">
        <v>0</v>
      </c>
      <c r="I2337">
        <v>0</v>
      </c>
      <c r="K2337">
        <v>5</v>
      </c>
      <c r="L2337" t="b">
        <v>1</v>
      </c>
      <c r="N2337" t="b">
        <v>0</v>
      </c>
      <c r="O2337" t="b">
        <v>0</v>
      </c>
      <c r="T2337" t="s">
        <v>281</v>
      </c>
    </row>
    <row r="2338" spans="1:20" hidden="1" x14ac:dyDescent="0.25">
      <c r="A2338">
        <v>210884</v>
      </c>
      <c r="B2338" t="s">
        <v>964</v>
      </c>
      <c r="C2338" t="s">
        <v>293</v>
      </c>
      <c r="D2338" t="s">
        <v>300</v>
      </c>
      <c r="E2338">
        <v>0</v>
      </c>
      <c r="H2338">
        <v>0</v>
      </c>
      <c r="I2338">
        <v>0</v>
      </c>
      <c r="K2338">
        <v>0</v>
      </c>
      <c r="L2338" t="b">
        <v>1</v>
      </c>
      <c r="N2338" t="b">
        <v>0</v>
      </c>
      <c r="O2338" t="b">
        <v>0</v>
      </c>
      <c r="T2338" t="s">
        <v>281</v>
      </c>
    </row>
    <row r="2339" spans="1:20" hidden="1" x14ac:dyDescent="0.25">
      <c r="A2339">
        <v>210885</v>
      </c>
      <c r="B2339" t="s">
        <v>964</v>
      </c>
      <c r="C2339" t="s">
        <v>293</v>
      </c>
      <c r="D2339" t="s">
        <v>301</v>
      </c>
      <c r="E2339">
        <v>0</v>
      </c>
      <c r="H2339">
        <v>0</v>
      </c>
      <c r="I2339">
        <v>0</v>
      </c>
      <c r="K2339">
        <v>7</v>
      </c>
      <c r="L2339" t="b">
        <v>1</v>
      </c>
      <c r="N2339" t="b">
        <v>0</v>
      </c>
      <c r="O2339" t="b">
        <v>0</v>
      </c>
      <c r="T2339" t="s">
        <v>281</v>
      </c>
    </row>
    <row r="2340" spans="1:20" hidden="1" x14ac:dyDescent="0.25">
      <c r="A2340">
        <v>210886</v>
      </c>
      <c r="B2340" t="s">
        <v>964</v>
      </c>
      <c r="C2340" t="s">
        <v>293</v>
      </c>
      <c r="D2340" t="s">
        <v>302</v>
      </c>
      <c r="E2340">
        <v>6</v>
      </c>
      <c r="H2340">
        <v>0</v>
      </c>
      <c r="I2340">
        <v>0</v>
      </c>
      <c r="K2340">
        <v>8</v>
      </c>
      <c r="L2340" t="b">
        <v>1</v>
      </c>
      <c r="N2340" t="b">
        <v>0</v>
      </c>
      <c r="O2340" t="b">
        <v>0</v>
      </c>
      <c r="T2340" t="s">
        <v>281</v>
      </c>
    </row>
    <row r="2341" spans="1:20" hidden="1" x14ac:dyDescent="0.25">
      <c r="A2341">
        <v>210887</v>
      </c>
      <c r="B2341" t="s">
        <v>964</v>
      </c>
      <c r="C2341" t="s">
        <v>293</v>
      </c>
      <c r="D2341" t="s">
        <v>303</v>
      </c>
      <c r="E2341">
        <v>60</v>
      </c>
      <c r="F2341" t="s">
        <v>23</v>
      </c>
      <c r="H2341">
        <v>0</v>
      </c>
      <c r="I2341">
        <v>3</v>
      </c>
      <c r="K2341">
        <v>9</v>
      </c>
      <c r="L2341" t="b">
        <v>1</v>
      </c>
      <c r="N2341" t="b">
        <v>0</v>
      </c>
      <c r="O2341" t="b">
        <v>0</v>
      </c>
      <c r="T2341" t="s">
        <v>281</v>
      </c>
    </row>
    <row r="2342" spans="1:20" hidden="1" x14ac:dyDescent="0.25">
      <c r="A2342">
        <v>210888</v>
      </c>
      <c r="B2342" t="s">
        <v>964</v>
      </c>
      <c r="C2342" t="s">
        <v>293</v>
      </c>
      <c r="D2342" t="s">
        <v>304</v>
      </c>
      <c r="E2342">
        <v>60</v>
      </c>
      <c r="F2342" t="s">
        <v>23</v>
      </c>
      <c r="H2342">
        <v>0</v>
      </c>
      <c r="I2342">
        <v>3</v>
      </c>
      <c r="K2342">
        <v>10</v>
      </c>
      <c r="L2342" t="b">
        <v>1</v>
      </c>
      <c r="N2342" t="b">
        <v>0</v>
      </c>
      <c r="O2342" t="b">
        <v>0</v>
      </c>
      <c r="T2342" t="s">
        <v>281</v>
      </c>
    </row>
    <row r="2343" spans="1:20" hidden="1" x14ac:dyDescent="0.25">
      <c r="A2343">
        <v>210889</v>
      </c>
      <c r="B2343" t="s">
        <v>964</v>
      </c>
      <c r="C2343" t="s">
        <v>293</v>
      </c>
      <c r="D2343" t="s">
        <v>305</v>
      </c>
      <c r="E2343">
        <v>60</v>
      </c>
      <c r="F2343" t="s">
        <v>23</v>
      </c>
      <c r="H2343">
        <v>0</v>
      </c>
      <c r="I2343">
        <v>3</v>
      </c>
      <c r="K2343">
        <v>11</v>
      </c>
      <c r="L2343" t="b">
        <v>1</v>
      </c>
      <c r="N2343" t="b">
        <v>0</v>
      </c>
      <c r="O2343" t="b">
        <v>0</v>
      </c>
      <c r="T2343" t="s">
        <v>281</v>
      </c>
    </row>
    <row r="2344" spans="1:20" hidden="1" x14ac:dyDescent="0.25">
      <c r="A2344">
        <v>210890</v>
      </c>
      <c r="B2344" t="s">
        <v>964</v>
      </c>
      <c r="C2344" t="s">
        <v>264</v>
      </c>
      <c r="D2344" t="s">
        <v>265</v>
      </c>
      <c r="E2344">
        <v>0</v>
      </c>
      <c r="H2344">
        <v>0</v>
      </c>
      <c r="I2344">
        <v>0</v>
      </c>
      <c r="K2344">
        <v>0</v>
      </c>
      <c r="L2344" t="b">
        <v>1</v>
      </c>
      <c r="N2344" t="b">
        <v>0</v>
      </c>
      <c r="O2344" t="b">
        <v>0</v>
      </c>
      <c r="T2344" t="s">
        <v>281</v>
      </c>
    </row>
    <row r="2345" spans="1:20" hidden="1" x14ac:dyDescent="0.25">
      <c r="A2345">
        <v>210891</v>
      </c>
      <c r="B2345" t="s">
        <v>964</v>
      </c>
      <c r="C2345" t="s">
        <v>306</v>
      </c>
      <c r="D2345" t="s">
        <v>350</v>
      </c>
      <c r="E2345">
        <v>29</v>
      </c>
      <c r="F2345" t="s">
        <v>23</v>
      </c>
      <c r="H2345">
        <v>0</v>
      </c>
      <c r="I2345">
        <v>0</v>
      </c>
      <c r="K2345">
        <v>1</v>
      </c>
      <c r="L2345" t="b">
        <v>0</v>
      </c>
      <c r="N2345" t="b">
        <v>0</v>
      </c>
      <c r="O2345" t="b">
        <v>0</v>
      </c>
      <c r="T2345" t="s">
        <v>281</v>
      </c>
    </row>
    <row r="2346" spans="1:20" hidden="1" x14ac:dyDescent="0.25">
      <c r="A2346">
        <v>210892</v>
      </c>
      <c r="B2346" t="s">
        <v>964</v>
      </c>
      <c r="C2346" t="s">
        <v>308</v>
      </c>
      <c r="D2346" t="s">
        <v>309</v>
      </c>
      <c r="E2346">
        <v>0</v>
      </c>
      <c r="H2346">
        <v>0</v>
      </c>
      <c r="I2346">
        <v>0</v>
      </c>
      <c r="K2346">
        <v>0</v>
      </c>
      <c r="L2346" t="b">
        <v>1</v>
      </c>
      <c r="N2346" t="b">
        <v>0</v>
      </c>
      <c r="O2346" t="b">
        <v>0</v>
      </c>
      <c r="T2346" t="s">
        <v>281</v>
      </c>
    </row>
    <row r="2347" spans="1:20" hidden="1" x14ac:dyDescent="0.25">
      <c r="A2347">
        <v>210893</v>
      </c>
      <c r="B2347" t="s">
        <v>964</v>
      </c>
      <c r="C2347" t="s">
        <v>306</v>
      </c>
      <c r="D2347" t="s">
        <v>172</v>
      </c>
      <c r="E2347">
        <v>20</v>
      </c>
      <c r="F2347" t="s">
        <v>23</v>
      </c>
      <c r="H2347">
        <v>0</v>
      </c>
      <c r="I2347">
        <v>0</v>
      </c>
      <c r="K2347">
        <v>2</v>
      </c>
      <c r="L2347" t="b">
        <v>0</v>
      </c>
      <c r="N2347" t="b">
        <v>0</v>
      </c>
      <c r="O2347" t="b">
        <v>0</v>
      </c>
      <c r="T2347" t="s">
        <v>281</v>
      </c>
    </row>
    <row r="2348" spans="1:20" hidden="1" x14ac:dyDescent="0.25">
      <c r="A2348">
        <v>210894</v>
      </c>
      <c r="B2348" t="s">
        <v>964</v>
      </c>
      <c r="C2348" t="s">
        <v>306</v>
      </c>
      <c r="D2348" t="s">
        <v>310</v>
      </c>
      <c r="E2348">
        <v>25</v>
      </c>
      <c r="F2348" t="s">
        <v>23</v>
      </c>
      <c r="H2348">
        <v>0</v>
      </c>
      <c r="I2348">
        <v>0</v>
      </c>
      <c r="K2348">
        <v>3</v>
      </c>
      <c r="L2348" t="b">
        <v>0</v>
      </c>
      <c r="N2348" t="b">
        <v>0</v>
      </c>
      <c r="O2348" t="b">
        <v>0</v>
      </c>
      <c r="T2348" t="s">
        <v>281</v>
      </c>
    </row>
    <row r="2349" spans="1:20" hidden="1" x14ac:dyDescent="0.25">
      <c r="A2349">
        <v>210895</v>
      </c>
      <c r="B2349" t="s">
        <v>964</v>
      </c>
      <c r="C2349" t="s">
        <v>47</v>
      </c>
      <c r="D2349" t="s">
        <v>355</v>
      </c>
      <c r="E2349">
        <v>0</v>
      </c>
      <c r="H2349">
        <v>0</v>
      </c>
      <c r="I2349">
        <v>0</v>
      </c>
      <c r="K2349">
        <v>1</v>
      </c>
      <c r="L2349" t="b">
        <v>1</v>
      </c>
      <c r="N2349" t="b">
        <v>0</v>
      </c>
      <c r="O2349" t="b">
        <v>0</v>
      </c>
      <c r="T2349" t="s">
        <v>281</v>
      </c>
    </row>
    <row r="2350" spans="1:20" hidden="1" x14ac:dyDescent="0.25">
      <c r="A2350">
        <v>210896</v>
      </c>
      <c r="B2350" t="s">
        <v>964</v>
      </c>
      <c r="C2350" t="s">
        <v>306</v>
      </c>
      <c r="D2350" t="s">
        <v>970</v>
      </c>
      <c r="E2350">
        <v>0</v>
      </c>
      <c r="H2350">
        <v>0</v>
      </c>
      <c r="I2350">
        <v>0</v>
      </c>
      <c r="K2350">
        <v>0</v>
      </c>
      <c r="L2350" t="b">
        <v>1</v>
      </c>
      <c r="N2350" t="b">
        <v>0</v>
      </c>
      <c r="O2350" t="b">
        <v>0</v>
      </c>
      <c r="T2350" t="s">
        <v>281</v>
      </c>
    </row>
    <row r="2351" spans="1:20" hidden="1" x14ac:dyDescent="0.25">
      <c r="A2351">
        <v>210897</v>
      </c>
      <c r="B2351" t="s">
        <v>964</v>
      </c>
      <c r="C2351" t="s">
        <v>306</v>
      </c>
      <c r="D2351" t="s">
        <v>911</v>
      </c>
      <c r="E2351">
        <v>0</v>
      </c>
      <c r="H2351">
        <v>0</v>
      </c>
      <c r="I2351">
        <v>0</v>
      </c>
      <c r="K2351">
        <v>0</v>
      </c>
      <c r="L2351" t="b">
        <v>1</v>
      </c>
      <c r="N2351" t="b">
        <v>0</v>
      </c>
      <c r="O2351" t="b">
        <v>0</v>
      </c>
      <c r="T2351" t="s">
        <v>281</v>
      </c>
    </row>
    <row r="2352" spans="1:20" hidden="1" x14ac:dyDescent="0.25">
      <c r="A2352">
        <v>210898</v>
      </c>
      <c r="B2352" t="s">
        <v>964</v>
      </c>
      <c r="C2352" t="s">
        <v>906</v>
      </c>
      <c r="D2352" t="s">
        <v>907</v>
      </c>
      <c r="E2352">
        <v>0</v>
      </c>
      <c r="H2352">
        <v>0</v>
      </c>
      <c r="I2352">
        <v>0</v>
      </c>
      <c r="K2352">
        <v>0</v>
      </c>
      <c r="L2352" t="b">
        <v>1</v>
      </c>
      <c r="N2352" t="b">
        <v>0</v>
      </c>
      <c r="O2352" t="b">
        <v>0</v>
      </c>
      <c r="T2352" t="s">
        <v>281</v>
      </c>
    </row>
    <row r="2353" spans="1:20" hidden="1" x14ac:dyDescent="0.25">
      <c r="A2353">
        <v>210899</v>
      </c>
      <c r="B2353" t="s">
        <v>964</v>
      </c>
      <c r="C2353" t="s">
        <v>306</v>
      </c>
      <c r="D2353" t="s">
        <v>971</v>
      </c>
      <c r="E2353">
        <v>89</v>
      </c>
      <c r="F2353" t="s">
        <v>23</v>
      </c>
      <c r="H2353">
        <v>0</v>
      </c>
      <c r="I2353">
        <v>0</v>
      </c>
      <c r="K2353">
        <v>0</v>
      </c>
      <c r="L2353" t="b">
        <v>1</v>
      </c>
      <c r="N2353" t="b">
        <v>0</v>
      </c>
      <c r="O2353" t="b">
        <v>0</v>
      </c>
      <c r="T2353" t="s">
        <v>281</v>
      </c>
    </row>
    <row r="2354" spans="1:20" hidden="1" x14ac:dyDescent="0.25">
      <c r="A2354">
        <v>210900</v>
      </c>
      <c r="B2354" t="s">
        <v>964</v>
      </c>
      <c r="C2354" t="s">
        <v>306</v>
      </c>
      <c r="D2354" t="s">
        <v>362</v>
      </c>
      <c r="E2354">
        <v>0</v>
      </c>
      <c r="H2354">
        <v>0</v>
      </c>
      <c r="I2354">
        <v>0</v>
      </c>
      <c r="K2354">
        <v>0</v>
      </c>
      <c r="L2354" t="b">
        <v>0</v>
      </c>
      <c r="N2354" t="b">
        <v>0</v>
      </c>
      <c r="O2354" t="b">
        <v>1</v>
      </c>
      <c r="T2354" t="s">
        <v>281</v>
      </c>
    </row>
    <row r="2355" spans="1:20" hidden="1" x14ac:dyDescent="0.25">
      <c r="A2355">
        <v>210901</v>
      </c>
      <c r="B2355" t="s">
        <v>964</v>
      </c>
      <c r="C2355" t="s">
        <v>313</v>
      </c>
      <c r="D2355" t="s">
        <v>314</v>
      </c>
      <c r="E2355">
        <v>0</v>
      </c>
      <c r="H2355">
        <v>0</v>
      </c>
      <c r="I2355">
        <v>0</v>
      </c>
      <c r="K2355">
        <v>0</v>
      </c>
      <c r="L2355" t="b">
        <v>1</v>
      </c>
      <c r="N2355" t="b">
        <v>0</v>
      </c>
      <c r="O2355" t="b">
        <v>0</v>
      </c>
      <c r="T2355" t="s">
        <v>281</v>
      </c>
    </row>
    <row r="2356" spans="1:20" hidden="1" x14ac:dyDescent="0.25">
      <c r="A2356">
        <v>210902</v>
      </c>
      <c r="B2356" t="s">
        <v>964</v>
      </c>
      <c r="C2356" t="s">
        <v>313</v>
      </c>
      <c r="D2356" t="s">
        <v>911</v>
      </c>
      <c r="E2356">
        <v>0</v>
      </c>
      <c r="H2356">
        <v>0</v>
      </c>
      <c r="I2356">
        <v>0</v>
      </c>
      <c r="K2356">
        <v>1</v>
      </c>
      <c r="L2356" t="b">
        <v>1</v>
      </c>
      <c r="N2356" t="b">
        <v>0</v>
      </c>
      <c r="O2356" t="b">
        <v>0</v>
      </c>
      <c r="T2356" t="s">
        <v>281</v>
      </c>
    </row>
    <row r="2357" spans="1:20" hidden="1" x14ac:dyDescent="0.25">
      <c r="A2357">
        <v>210903</v>
      </c>
      <c r="B2357" t="s">
        <v>964</v>
      </c>
      <c r="C2357" t="s">
        <v>313</v>
      </c>
      <c r="D2357" t="s">
        <v>908</v>
      </c>
      <c r="E2357">
        <v>0</v>
      </c>
      <c r="H2357">
        <v>0</v>
      </c>
      <c r="I2357">
        <v>0</v>
      </c>
      <c r="K2357">
        <v>2</v>
      </c>
      <c r="L2357" t="b">
        <v>1</v>
      </c>
      <c r="N2357" t="b">
        <v>0</v>
      </c>
      <c r="O2357" t="b">
        <v>0</v>
      </c>
      <c r="T2357" t="s">
        <v>281</v>
      </c>
    </row>
    <row r="2358" spans="1:20" hidden="1" x14ac:dyDescent="0.25">
      <c r="A2358">
        <v>210904</v>
      </c>
      <c r="B2358" t="s">
        <v>964</v>
      </c>
      <c r="C2358" t="s">
        <v>313</v>
      </c>
      <c r="D2358" t="s">
        <v>315</v>
      </c>
      <c r="E2358">
        <v>0</v>
      </c>
      <c r="H2358">
        <v>0</v>
      </c>
      <c r="I2358">
        <v>0</v>
      </c>
      <c r="K2358">
        <v>3</v>
      </c>
      <c r="L2358" t="b">
        <v>1</v>
      </c>
      <c r="N2358" t="b">
        <v>0</v>
      </c>
      <c r="O2358" t="b">
        <v>0</v>
      </c>
      <c r="T2358" t="s">
        <v>281</v>
      </c>
    </row>
    <row r="2359" spans="1:20" hidden="1" x14ac:dyDescent="0.25">
      <c r="A2359">
        <v>210914</v>
      </c>
      <c r="B2359" t="s">
        <v>972</v>
      </c>
      <c r="C2359" t="s">
        <v>53</v>
      </c>
      <c r="D2359" t="s">
        <v>490</v>
      </c>
      <c r="E2359">
        <v>0</v>
      </c>
      <c r="G2359" t="e">
        <f>-LBCNXXS-BKT22TLG-MCS-XX-XXX-X</f>
        <v>#NAME?</v>
      </c>
      <c r="H2359">
        <v>0</v>
      </c>
      <c r="I2359">
        <v>0</v>
      </c>
      <c r="K2359">
        <v>0</v>
      </c>
      <c r="L2359" t="b">
        <v>1</v>
      </c>
      <c r="N2359" t="b">
        <v>0</v>
      </c>
      <c r="O2359" t="b">
        <v>0</v>
      </c>
      <c r="T2359" t="s">
        <v>395</v>
      </c>
    </row>
    <row r="2360" spans="1:20" hidden="1" x14ac:dyDescent="0.25">
      <c r="A2360">
        <v>210915</v>
      </c>
      <c r="B2360" t="s">
        <v>972</v>
      </c>
      <c r="C2360" t="s">
        <v>53</v>
      </c>
      <c r="D2360" t="s">
        <v>383</v>
      </c>
      <c r="E2360">
        <v>40</v>
      </c>
      <c r="F2360" t="s">
        <v>23</v>
      </c>
      <c r="G2360" t="e">
        <f>-LBCNXXS-BKT22TLG-ECP-XX-XXX-X</f>
        <v>#NAME?</v>
      </c>
      <c r="H2360">
        <v>0</v>
      </c>
      <c r="I2360">
        <v>0</v>
      </c>
      <c r="K2360">
        <v>0</v>
      </c>
      <c r="L2360" t="b">
        <v>1</v>
      </c>
      <c r="N2360" t="b">
        <v>0</v>
      </c>
      <c r="O2360" t="b">
        <v>0</v>
      </c>
      <c r="T2360" t="s">
        <v>395</v>
      </c>
    </row>
    <row r="2361" spans="1:20" hidden="1" x14ac:dyDescent="0.25">
      <c r="A2361">
        <v>210916</v>
      </c>
      <c r="B2361" t="s">
        <v>972</v>
      </c>
      <c r="C2361" t="s">
        <v>391</v>
      </c>
      <c r="D2361" t="s">
        <v>478</v>
      </c>
      <c r="E2361">
        <v>0</v>
      </c>
      <c r="G2361" t="e">
        <f>-LBFRTXS-BKT27VPG-MCP-M2-DXX-X</f>
        <v>#NAME?</v>
      </c>
      <c r="H2361">
        <v>0</v>
      </c>
      <c r="I2361">
        <v>0</v>
      </c>
      <c r="K2361">
        <v>0</v>
      </c>
      <c r="L2361" t="b">
        <v>1</v>
      </c>
      <c r="N2361" t="b">
        <v>0</v>
      </c>
      <c r="O2361" t="b">
        <v>0</v>
      </c>
      <c r="T2361" t="s">
        <v>395</v>
      </c>
    </row>
    <row r="2362" spans="1:20" hidden="1" x14ac:dyDescent="0.25">
      <c r="A2362">
        <v>210917</v>
      </c>
      <c r="B2362" t="s">
        <v>972</v>
      </c>
      <c r="C2362" t="s">
        <v>391</v>
      </c>
      <c r="D2362" t="s">
        <v>479</v>
      </c>
      <c r="E2362">
        <v>70</v>
      </c>
      <c r="F2362" t="s">
        <v>23</v>
      </c>
      <c r="G2362" t="e">
        <f>-LBFRTXS-BKT27VPG-DCP-W2-DXX-X</f>
        <v>#NAME?</v>
      </c>
      <c r="H2362">
        <v>0</v>
      </c>
      <c r="I2362">
        <v>0</v>
      </c>
      <c r="K2362">
        <v>0</v>
      </c>
      <c r="L2362" t="b">
        <v>1</v>
      </c>
      <c r="N2362" t="b">
        <v>0</v>
      </c>
      <c r="O2362" t="b">
        <v>0</v>
      </c>
      <c r="T2362" t="s">
        <v>395</v>
      </c>
    </row>
    <row r="2363" spans="1:20" hidden="1" x14ac:dyDescent="0.25">
      <c r="A2363">
        <v>210918</v>
      </c>
      <c r="B2363" t="s">
        <v>972</v>
      </c>
      <c r="C2363" t="s">
        <v>391</v>
      </c>
      <c r="D2363" t="s">
        <v>480</v>
      </c>
      <c r="E2363">
        <v>0</v>
      </c>
      <c r="G2363" t="e">
        <f>-LBFRTXS-GTT27VVG-MCP-W2-DXX-X</f>
        <v>#NAME?</v>
      </c>
      <c r="H2363">
        <v>0</v>
      </c>
      <c r="I2363">
        <v>0</v>
      </c>
      <c r="K2363">
        <v>0</v>
      </c>
      <c r="L2363" t="b">
        <v>1</v>
      </c>
      <c r="N2363" t="b">
        <v>0</v>
      </c>
      <c r="O2363" t="b">
        <v>0</v>
      </c>
      <c r="T2363" t="s">
        <v>395</v>
      </c>
    </row>
    <row r="2364" spans="1:20" hidden="1" x14ac:dyDescent="0.25">
      <c r="A2364">
        <v>210919</v>
      </c>
      <c r="B2364" t="s">
        <v>972</v>
      </c>
      <c r="C2364" t="s">
        <v>391</v>
      </c>
      <c r="D2364" t="s">
        <v>482</v>
      </c>
      <c r="E2364">
        <v>70</v>
      </c>
      <c r="F2364" t="s">
        <v>23</v>
      </c>
      <c r="G2364" t="e">
        <f>-LBFRTXS-GTT27VPG-DCP-W2-DXX-X</f>
        <v>#NAME?</v>
      </c>
      <c r="H2364">
        <v>0</v>
      </c>
      <c r="I2364">
        <v>0</v>
      </c>
      <c r="K2364">
        <v>0</v>
      </c>
      <c r="L2364" t="b">
        <v>1</v>
      </c>
      <c r="N2364" t="b">
        <v>0</v>
      </c>
      <c r="O2364" t="b">
        <v>0</v>
      </c>
      <c r="T2364" t="s">
        <v>395</v>
      </c>
    </row>
    <row r="2365" spans="1:20" hidden="1" x14ac:dyDescent="0.25">
      <c r="A2365">
        <v>210920</v>
      </c>
      <c r="B2365" t="s">
        <v>972</v>
      </c>
      <c r="C2365" t="s">
        <v>391</v>
      </c>
      <c r="D2365" t="s">
        <v>493</v>
      </c>
      <c r="E2365">
        <v>0</v>
      </c>
      <c r="G2365" t="e">
        <f>-LBFRTXG-GNT27VPB-MBP-W2-DXX-X</f>
        <v>#NAME?</v>
      </c>
      <c r="H2365">
        <v>0</v>
      </c>
      <c r="I2365">
        <v>0</v>
      </c>
      <c r="K2365">
        <v>0</v>
      </c>
      <c r="L2365" t="b">
        <v>1</v>
      </c>
      <c r="N2365" t="b">
        <v>0</v>
      </c>
      <c r="O2365" t="b">
        <v>0</v>
      </c>
      <c r="T2365" t="s">
        <v>395</v>
      </c>
    </row>
    <row r="2366" spans="1:20" hidden="1" x14ac:dyDescent="0.25">
      <c r="A2366">
        <v>210921</v>
      </c>
      <c r="B2366" t="s">
        <v>972</v>
      </c>
      <c r="C2366" t="s">
        <v>391</v>
      </c>
      <c r="D2366" t="s">
        <v>496</v>
      </c>
      <c r="E2366">
        <v>70</v>
      </c>
      <c r="F2366" t="s">
        <v>23</v>
      </c>
      <c r="G2366" t="e">
        <f>-LBFRTXG-GNT27VPB-DBP-W2-DXX-X</f>
        <v>#NAME?</v>
      </c>
      <c r="H2366">
        <v>0</v>
      </c>
      <c r="I2366">
        <v>0</v>
      </c>
      <c r="K2366">
        <v>0</v>
      </c>
      <c r="L2366" t="b">
        <v>1</v>
      </c>
      <c r="N2366" t="b">
        <v>0</v>
      </c>
      <c r="O2366" t="b">
        <v>0</v>
      </c>
      <c r="T2366" t="s">
        <v>395</v>
      </c>
    </row>
    <row r="2367" spans="1:20" hidden="1" x14ac:dyDescent="0.25">
      <c r="A2367">
        <v>210922</v>
      </c>
      <c r="B2367" t="s">
        <v>972</v>
      </c>
      <c r="C2367" t="s">
        <v>391</v>
      </c>
      <c r="D2367" t="s">
        <v>498</v>
      </c>
      <c r="E2367">
        <v>80</v>
      </c>
      <c r="F2367" t="s">
        <v>23</v>
      </c>
      <c r="G2367" t="e">
        <f>-LBFRTXB-GYM27VPG-MCB-W2-DXX-X</f>
        <v>#NAME?</v>
      </c>
      <c r="H2367">
        <v>0</v>
      </c>
      <c r="I2367">
        <v>0</v>
      </c>
      <c r="K2367">
        <v>1</v>
      </c>
      <c r="L2367" t="b">
        <v>1</v>
      </c>
      <c r="N2367" t="b">
        <v>0</v>
      </c>
      <c r="O2367" t="b">
        <v>0</v>
      </c>
      <c r="T2367" t="s">
        <v>395</v>
      </c>
    </row>
    <row r="2368" spans="1:20" hidden="1" x14ac:dyDescent="0.25">
      <c r="A2368">
        <v>210923</v>
      </c>
      <c r="B2368" t="s">
        <v>972</v>
      </c>
      <c r="C2368" t="s">
        <v>391</v>
      </c>
      <c r="D2368" t="s">
        <v>500</v>
      </c>
      <c r="E2368">
        <v>150</v>
      </c>
      <c r="F2368" t="s">
        <v>23</v>
      </c>
      <c r="G2368" t="e">
        <f>-LBFRTXB-GYM27VPG-DCB-W2-DXX-X</f>
        <v>#NAME?</v>
      </c>
      <c r="H2368">
        <v>0</v>
      </c>
      <c r="I2368">
        <v>0</v>
      </c>
      <c r="K2368">
        <v>1</v>
      </c>
      <c r="L2368" t="b">
        <v>1</v>
      </c>
      <c r="N2368" t="b">
        <v>0</v>
      </c>
      <c r="O2368" t="b">
        <v>0</v>
      </c>
      <c r="T2368" t="s">
        <v>395</v>
      </c>
    </row>
    <row r="2369" spans="1:20" hidden="1" x14ac:dyDescent="0.25">
      <c r="A2369">
        <v>210924</v>
      </c>
      <c r="B2369" t="s">
        <v>972</v>
      </c>
      <c r="C2369" t="s">
        <v>391</v>
      </c>
      <c r="D2369" t="s">
        <v>502</v>
      </c>
      <c r="E2369">
        <v>80</v>
      </c>
      <c r="F2369" t="s">
        <v>23</v>
      </c>
      <c r="G2369" t="e">
        <f>-LBFRTXG-GNM27VPB-MBP-W2-DXX-X</f>
        <v>#NAME?</v>
      </c>
      <c r="H2369">
        <v>0</v>
      </c>
      <c r="I2369">
        <v>0</v>
      </c>
      <c r="K2369">
        <v>1</v>
      </c>
      <c r="L2369" t="b">
        <v>1</v>
      </c>
      <c r="N2369" t="b">
        <v>0</v>
      </c>
      <c r="O2369" t="b">
        <v>0</v>
      </c>
      <c r="T2369" t="s">
        <v>395</v>
      </c>
    </row>
    <row r="2370" spans="1:20" hidden="1" x14ac:dyDescent="0.25">
      <c r="A2370">
        <v>210925</v>
      </c>
      <c r="B2370" t="s">
        <v>972</v>
      </c>
      <c r="C2370" t="s">
        <v>391</v>
      </c>
      <c r="D2370" t="s">
        <v>505</v>
      </c>
      <c r="E2370">
        <v>150</v>
      </c>
      <c r="F2370" t="s">
        <v>23</v>
      </c>
      <c r="G2370" t="e">
        <f>-LBFRTXG-GNM27VPB-DBP-W2-DXX-X</f>
        <v>#NAME?</v>
      </c>
      <c r="H2370">
        <v>0</v>
      </c>
      <c r="I2370">
        <v>0</v>
      </c>
      <c r="K2370">
        <v>1</v>
      </c>
      <c r="L2370" t="b">
        <v>1</v>
      </c>
      <c r="N2370" t="b">
        <v>0</v>
      </c>
      <c r="O2370" t="b">
        <v>0</v>
      </c>
      <c r="T2370" t="s">
        <v>395</v>
      </c>
    </row>
    <row r="2371" spans="1:20" hidden="1" x14ac:dyDescent="0.25">
      <c r="A2371">
        <v>210926</v>
      </c>
      <c r="B2371" t="s">
        <v>972</v>
      </c>
      <c r="C2371" t="s">
        <v>391</v>
      </c>
      <c r="D2371" t="s">
        <v>534</v>
      </c>
      <c r="E2371">
        <v>0</v>
      </c>
      <c r="F2371" t="s">
        <v>23</v>
      </c>
      <c r="G2371" t="e">
        <f>-LBFRT5G-GNG27VPB-MBP-W2-DXX-X</f>
        <v>#NAME?</v>
      </c>
      <c r="H2371">
        <v>0</v>
      </c>
      <c r="I2371">
        <v>0</v>
      </c>
      <c r="K2371">
        <v>2</v>
      </c>
      <c r="L2371" t="b">
        <v>0</v>
      </c>
      <c r="N2371" t="b">
        <v>0</v>
      </c>
      <c r="O2371" t="b">
        <v>0</v>
      </c>
      <c r="T2371" t="s">
        <v>395</v>
      </c>
    </row>
    <row r="2372" spans="1:20" hidden="1" x14ac:dyDescent="0.25">
      <c r="A2372">
        <v>210927</v>
      </c>
      <c r="B2372" t="s">
        <v>972</v>
      </c>
      <c r="C2372" t="s">
        <v>391</v>
      </c>
      <c r="D2372" t="s">
        <v>535</v>
      </c>
      <c r="E2372">
        <v>330</v>
      </c>
      <c r="F2372" t="s">
        <v>536</v>
      </c>
      <c r="G2372" t="e">
        <f>-LBFRT5G-GNG27VPB-DBP-W2-DXX-X</f>
        <v>#NAME?</v>
      </c>
      <c r="H2372">
        <v>0</v>
      </c>
      <c r="I2372">
        <v>0</v>
      </c>
      <c r="K2372">
        <v>2</v>
      </c>
      <c r="L2372" t="b">
        <v>1</v>
      </c>
      <c r="N2372" t="b">
        <v>0</v>
      </c>
      <c r="O2372" t="b">
        <v>0</v>
      </c>
      <c r="T2372" t="s">
        <v>395</v>
      </c>
    </row>
    <row r="2373" spans="1:20" hidden="1" x14ac:dyDescent="0.25">
      <c r="A2373">
        <v>210928</v>
      </c>
      <c r="B2373" t="s">
        <v>972</v>
      </c>
      <c r="C2373" t="s">
        <v>391</v>
      </c>
      <c r="D2373" t="s">
        <v>512</v>
      </c>
      <c r="E2373">
        <v>80</v>
      </c>
      <c r="F2373" t="s">
        <v>23</v>
      </c>
      <c r="G2373" t="e">
        <f>-LBFRTXG-BUM27VPB-MBP-W2-DXX-X</f>
        <v>#NAME?</v>
      </c>
      <c r="H2373">
        <v>0</v>
      </c>
      <c r="I2373">
        <v>0</v>
      </c>
      <c r="K2373">
        <v>1</v>
      </c>
      <c r="L2373" t="b">
        <v>1</v>
      </c>
      <c r="N2373" t="b">
        <v>0</v>
      </c>
      <c r="O2373" t="b">
        <v>0</v>
      </c>
      <c r="T2373" t="s">
        <v>395</v>
      </c>
    </row>
    <row r="2374" spans="1:20" hidden="1" x14ac:dyDescent="0.25">
      <c r="A2374">
        <v>210929</v>
      </c>
      <c r="B2374" t="s">
        <v>972</v>
      </c>
      <c r="C2374" t="s">
        <v>391</v>
      </c>
      <c r="D2374" t="s">
        <v>515</v>
      </c>
      <c r="E2374">
        <v>150</v>
      </c>
      <c r="F2374" t="s">
        <v>23</v>
      </c>
      <c r="G2374" t="e">
        <f>-LBFRTXG-BUM27VPB-DBP-W2-DXX-X</f>
        <v>#NAME?</v>
      </c>
      <c r="H2374">
        <v>0</v>
      </c>
      <c r="I2374">
        <v>0</v>
      </c>
      <c r="K2374">
        <v>1</v>
      </c>
      <c r="L2374" t="b">
        <v>1</v>
      </c>
      <c r="N2374" t="b">
        <v>0</v>
      </c>
      <c r="O2374" t="b">
        <v>0</v>
      </c>
      <c r="T2374" t="s">
        <v>395</v>
      </c>
    </row>
    <row r="2375" spans="1:20" hidden="1" x14ac:dyDescent="0.25">
      <c r="A2375">
        <v>210930</v>
      </c>
      <c r="B2375" t="s">
        <v>972</v>
      </c>
      <c r="C2375" t="s">
        <v>391</v>
      </c>
      <c r="D2375" t="s">
        <v>538</v>
      </c>
      <c r="E2375">
        <v>260</v>
      </c>
      <c r="F2375" t="s">
        <v>23</v>
      </c>
      <c r="G2375" t="e">
        <f>-LBFRT5G-BUG27VPB-MBP-W2-DXX-X</f>
        <v>#NAME?</v>
      </c>
      <c r="H2375">
        <v>0</v>
      </c>
      <c r="I2375">
        <v>0</v>
      </c>
      <c r="K2375">
        <v>2</v>
      </c>
      <c r="L2375" t="b">
        <v>1</v>
      </c>
      <c r="N2375" t="b">
        <v>0</v>
      </c>
      <c r="O2375" t="b">
        <v>0</v>
      </c>
      <c r="T2375" t="s">
        <v>395</v>
      </c>
    </row>
    <row r="2376" spans="1:20" hidden="1" x14ac:dyDescent="0.25">
      <c r="A2376">
        <v>210931</v>
      </c>
      <c r="B2376" t="s">
        <v>972</v>
      </c>
      <c r="C2376" t="s">
        <v>391</v>
      </c>
      <c r="D2376" t="s">
        <v>539</v>
      </c>
      <c r="E2376">
        <v>330</v>
      </c>
      <c r="F2376" t="s">
        <v>23</v>
      </c>
      <c r="G2376" t="e">
        <f>-LBFRT5G-BUG27VPB-DBP-W2-DXX-X</f>
        <v>#NAME?</v>
      </c>
      <c r="H2376">
        <v>0</v>
      </c>
      <c r="I2376">
        <v>0</v>
      </c>
      <c r="K2376">
        <v>2</v>
      </c>
      <c r="L2376" t="b">
        <v>1</v>
      </c>
      <c r="N2376" t="b">
        <v>0</v>
      </c>
      <c r="O2376" t="b">
        <v>0</v>
      </c>
      <c r="T2376" t="s">
        <v>395</v>
      </c>
    </row>
    <row r="2377" spans="1:20" hidden="1" x14ac:dyDescent="0.25">
      <c r="A2377">
        <v>210932</v>
      </c>
      <c r="B2377" t="s">
        <v>972</v>
      </c>
      <c r="C2377" t="s">
        <v>391</v>
      </c>
      <c r="D2377" t="s">
        <v>551</v>
      </c>
      <c r="E2377">
        <v>260</v>
      </c>
      <c r="F2377" t="s">
        <v>23</v>
      </c>
      <c r="G2377" t="e">
        <f>-LBFRT5S-BKG27VPG-MCP-W2-DXX-X</f>
        <v>#NAME?</v>
      </c>
      <c r="H2377">
        <v>0</v>
      </c>
      <c r="I2377">
        <v>0</v>
      </c>
      <c r="K2377">
        <v>2</v>
      </c>
      <c r="L2377" t="b">
        <v>1</v>
      </c>
      <c r="N2377" t="b">
        <v>0</v>
      </c>
      <c r="O2377" t="b">
        <v>0</v>
      </c>
      <c r="T2377" t="s">
        <v>395</v>
      </c>
    </row>
    <row r="2378" spans="1:20" hidden="1" x14ac:dyDescent="0.25">
      <c r="A2378">
        <v>210933</v>
      </c>
      <c r="B2378" t="s">
        <v>972</v>
      </c>
      <c r="C2378" t="s">
        <v>391</v>
      </c>
      <c r="D2378" t="s">
        <v>553</v>
      </c>
      <c r="E2378">
        <v>330</v>
      </c>
      <c r="F2378" t="s">
        <v>23</v>
      </c>
      <c r="G2378" t="e">
        <f>-LBFRT5S-BKG27VPG-DCP-W2-DXX-X</f>
        <v>#NAME?</v>
      </c>
      <c r="H2378">
        <v>0</v>
      </c>
      <c r="I2378">
        <v>0</v>
      </c>
      <c r="K2378">
        <v>2</v>
      </c>
      <c r="L2378" t="b">
        <v>1</v>
      </c>
      <c r="N2378" t="b">
        <v>0</v>
      </c>
      <c r="O2378" t="b">
        <v>0</v>
      </c>
      <c r="T2378" t="s">
        <v>395</v>
      </c>
    </row>
    <row r="2379" spans="1:20" hidden="1" x14ac:dyDescent="0.25">
      <c r="A2379">
        <v>210934</v>
      </c>
      <c r="B2379" t="s">
        <v>972</v>
      </c>
      <c r="C2379" t="s">
        <v>391</v>
      </c>
      <c r="D2379" t="s">
        <v>555</v>
      </c>
      <c r="E2379">
        <v>260</v>
      </c>
      <c r="F2379" t="s">
        <v>23</v>
      </c>
      <c r="G2379" t="e">
        <f>-LBFRT5G-BKG27VPB-MBP-W2-DXX-X</f>
        <v>#NAME?</v>
      </c>
      <c r="H2379">
        <v>0</v>
      </c>
      <c r="I2379">
        <v>0</v>
      </c>
      <c r="K2379">
        <v>2</v>
      </c>
      <c r="L2379" t="b">
        <v>1</v>
      </c>
      <c r="N2379" t="b">
        <v>0</v>
      </c>
      <c r="O2379" t="b">
        <v>0</v>
      </c>
      <c r="T2379" t="s">
        <v>395</v>
      </c>
    </row>
    <row r="2380" spans="1:20" hidden="1" x14ac:dyDescent="0.25">
      <c r="A2380">
        <v>210935</v>
      </c>
      <c r="B2380" t="s">
        <v>972</v>
      </c>
      <c r="C2380" t="s">
        <v>391</v>
      </c>
      <c r="D2380" t="s">
        <v>558</v>
      </c>
      <c r="E2380">
        <v>330</v>
      </c>
      <c r="F2380" t="s">
        <v>23</v>
      </c>
      <c r="G2380" t="e">
        <f>-LBFRT5G-BKG27VPB-DBP-W2-DXX-X</f>
        <v>#NAME?</v>
      </c>
      <c r="H2380">
        <v>0</v>
      </c>
      <c r="I2380">
        <v>0</v>
      </c>
      <c r="K2380">
        <v>2</v>
      </c>
      <c r="L2380" t="b">
        <v>1</v>
      </c>
      <c r="N2380" t="b">
        <v>0</v>
      </c>
      <c r="O2380" t="b">
        <v>0</v>
      </c>
      <c r="T2380" t="s">
        <v>395</v>
      </c>
    </row>
    <row r="2381" spans="1:20" hidden="1" x14ac:dyDescent="0.25">
      <c r="A2381">
        <v>210936</v>
      </c>
      <c r="B2381" t="s">
        <v>972</v>
      </c>
      <c r="C2381" t="s">
        <v>391</v>
      </c>
      <c r="D2381" t="s">
        <v>927</v>
      </c>
      <c r="E2381">
        <v>80</v>
      </c>
      <c r="F2381" t="s">
        <v>23</v>
      </c>
      <c r="G2381" t="e">
        <f>-LBFRTXB-WHM27VPB-MCB-W2-DXX-X</f>
        <v>#NAME?</v>
      </c>
      <c r="H2381">
        <v>0</v>
      </c>
      <c r="I2381">
        <v>0</v>
      </c>
      <c r="K2381">
        <v>1</v>
      </c>
      <c r="L2381" t="b">
        <v>1</v>
      </c>
      <c r="N2381" t="b">
        <v>0</v>
      </c>
      <c r="O2381" t="b">
        <v>0</v>
      </c>
      <c r="T2381" t="s">
        <v>395</v>
      </c>
    </row>
    <row r="2382" spans="1:20" hidden="1" x14ac:dyDescent="0.25">
      <c r="A2382">
        <v>210937</v>
      </c>
      <c r="B2382" t="s">
        <v>972</v>
      </c>
      <c r="C2382" t="s">
        <v>391</v>
      </c>
      <c r="D2382" t="s">
        <v>928</v>
      </c>
      <c r="E2382">
        <v>150</v>
      </c>
      <c r="F2382" t="s">
        <v>23</v>
      </c>
      <c r="G2382" t="e">
        <f>-LBFRTXB-WHM27VPB-DCB-W2-DXX-X</f>
        <v>#NAME?</v>
      </c>
      <c r="H2382">
        <v>0</v>
      </c>
      <c r="I2382">
        <v>0</v>
      </c>
      <c r="K2382">
        <v>1</v>
      </c>
      <c r="L2382" t="b">
        <v>1</v>
      </c>
      <c r="N2382" t="b">
        <v>0</v>
      </c>
      <c r="O2382" t="b">
        <v>0</v>
      </c>
      <c r="T2382" t="s">
        <v>395</v>
      </c>
    </row>
    <row r="2383" spans="1:20" hidden="1" x14ac:dyDescent="0.25">
      <c r="A2383">
        <v>210938</v>
      </c>
      <c r="B2383" t="s">
        <v>972</v>
      </c>
      <c r="C2383" t="s">
        <v>391</v>
      </c>
      <c r="D2383" t="s">
        <v>925</v>
      </c>
      <c r="E2383">
        <v>80</v>
      </c>
      <c r="F2383" t="s">
        <v>23</v>
      </c>
      <c r="G2383" t="e">
        <f>-LBFRTXB-BUM27VPB-MCB-W2-DXX-X</f>
        <v>#NAME?</v>
      </c>
      <c r="H2383">
        <v>0</v>
      </c>
      <c r="I2383">
        <v>0</v>
      </c>
      <c r="K2383">
        <v>1</v>
      </c>
      <c r="L2383" t="b">
        <v>1</v>
      </c>
      <c r="N2383" t="b">
        <v>0</v>
      </c>
      <c r="O2383" t="b">
        <v>0</v>
      </c>
      <c r="T2383" t="s">
        <v>395</v>
      </c>
    </row>
    <row r="2384" spans="1:20" hidden="1" x14ac:dyDescent="0.25">
      <c r="A2384">
        <v>210939</v>
      </c>
      <c r="B2384" t="s">
        <v>972</v>
      </c>
      <c r="C2384" t="s">
        <v>391</v>
      </c>
      <c r="D2384" t="s">
        <v>973</v>
      </c>
      <c r="E2384">
        <v>150</v>
      </c>
      <c r="F2384" t="s">
        <v>23</v>
      </c>
      <c r="G2384" t="e">
        <f>-LBFRTXB-BUM27VPB-DCB-W2-DXX-X</f>
        <v>#NAME?</v>
      </c>
      <c r="H2384">
        <v>0</v>
      </c>
      <c r="I2384">
        <v>0</v>
      </c>
      <c r="K2384">
        <v>1</v>
      </c>
      <c r="L2384" t="b">
        <v>1</v>
      </c>
      <c r="N2384" t="b">
        <v>0</v>
      </c>
      <c r="O2384" t="b">
        <v>0</v>
      </c>
      <c r="T2384" t="s">
        <v>395</v>
      </c>
    </row>
    <row r="2385" spans="1:20" hidden="1" x14ac:dyDescent="0.25">
      <c r="A2385">
        <v>210946</v>
      </c>
      <c r="B2385" t="s">
        <v>974</v>
      </c>
      <c r="C2385" t="s">
        <v>47</v>
      </c>
      <c r="D2385" t="s">
        <v>902</v>
      </c>
      <c r="E2385">
        <v>200</v>
      </c>
      <c r="F2385" t="s">
        <v>23</v>
      </c>
      <c r="H2385">
        <v>0</v>
      </c>
      <c r="I2385">
        <v>0</v>
      </c>
      <c r="K2385">
        <v>3</v>
      </c>
      <c r="L2385" t="b">
        <v>1</v>
      </c>
      <c r="N2385" t="b">
        <v>0</v>
      </c>
      <c r="O2385" t="b">
        <v>0</v>
      </c>
      <c r="T2385" t="s">
        <v>281</v>
      </c>
    </row>
    <row r="2386" spans="1:20" hidden="1" x14ac:dyDescent="0.25">
      <c r="A2386">
        <v>210948</v>
      </c>
      <c r="B2386" t="s">
        <v>974</v>
      </c>
      <c r="C2386" t="s">
        <v>47</v>
      </c>
      <c r="D2386" t="s">
        <v>975</v>
      </c>
      <c r="E2386">
        <v>0</v>
      </c>
      <c r="H2386">
        <v>0</v>
      </c>
      <c r="I2386">
        <v>0</v>
      </c>
      <c r="K2386">
        <v>5</v>
      </c>
      <c r="L2386" t="b">
        <v>1</v>
      </c>
      <c r="N2386" t="b">
        <v>0</v>
      </c>
      <c r="O2386" t="b">
        <v>0</v>
      </c>
      <c r="T2386" t="s">
        <v>281</v>
      </c>
    </row>
    <row r="2387" spans="1:20" hidden="1" x14ac:dyDescent="0.25">
      <c r="A2387">
        <v>210949</v>
      </c>
      <c r="B2387" t="s">
        <v>974</v>
      </c>
      <c r="C2387" t="s">
        <v>47</v>
      </c>
      <c r="D2387" t="s">
        <v>976</v>
      </c>
      <c r="E2387">
        <v>0</v>
      </c>
      <c r="H2387">
        <v>0</v>
      </c>
      <c r="I2387">
        <v>0</v>
      </c>
      <c r="K2387">
        <v>6</v>
      </c>
      <c r="L2387" t="b">
        <v>1</v>
      </c>
      <c r="N2387" t="b">
        <v>0</v>
      </c>
      <c r="O2387" t="b">
        <v>0</v>
      </c>
      <c r="T2387" t="s">
        <v>281</v>
      </c>
    </row>
    <row r="2388" spans="1:20" hidden="1" x14ac:dyDescent="0.25">
      <c r="A2388">
        <v>210950</v>
      </c>
      <c r="B2388" t="s">
        <v>974</v>
      </c>
      <c r="C2388" t="s">
        <v>47</v>
      </c>
      <c r="D2388" t="s">
        <v>285</v>
      </c>
      <c r="E2388">
        <v>200</v>
      </c>
      <c r="F2388" t="s">
        <v>23</v>
      </c>
      <c r="H2388">
        <v>0</v>
      </c>
      <c r="I2388">
        <v>0</v>
      </c>
      <c r="K2388">
        <v>7</v>
      </c>
      <c r="L2388" t="b">
        <v>1</v>
      </c>
      <c r="N2388" t="b">
        <v>0</v>
      </c>
      <c r="O2388" t="b">
        <v>0</v>
      </c>
      <c r="T2388" t="s">
        <v>281</v>
      </c>
    </row>
    <row r="2389" spans="1:20" hidden="1" x14ac:dyDescent="0.25">
      <c r="A2389">
        <v>210951</v>
      </c>
      <c r="B2389" t="s">
        <v>974</v>
      </c>
      <c r="C2389" t="s">
        <v>53</v>
      </c>
      <c r="D2389" t="s">
        <v>286</v>
      </c>
      <c r="E2389">
        <v>0</v>
      </c>
      <c r="H2389">
        <v>0</v>
      </c>
      <c r="I2389">
        <v>0</v>
      </c>
      <c r="K2389">
        <v>0</v>
      </c>
      <c r="L2389" t="b">
        <v>0</v>
      </c>
      <c r="N2389" t="b">
        <v>0</v>
      </c>
      <c r="O2389" t="b">
        <v>0</v>
      </c>
      <c r="T2389" t="s">
        <v>281</v>
      </c>
    </row>
    <row r="2390" spans="1:20" hidden="1" x14ac:dyDescent="0.25">
      <c r="A2390">
        <v>210952</v>
      </c>
      <c r="B2390" t="s">
        <v>974</v>
      </c>
      <c r="C2390" t="s">
        <v>53</v>
      </c>
      <c r="D2390" t="s">
        <v>932</v>
      </c>
      <c r="E2390">
        <v>55</v>
      </c>
      <c r="F2390" t="s">
        <v>23</v>
      </c>
      <c r="H2390">
        <v>0</v>
      </c>
      <c r="I2390">
        <v>0</v>
      </c>
      <c r="K2390">
        <v>1</v>
      </c>
      <c r="L2390" t="b">
        <v>1</v>
      </c>
      <c r="N2390" t="b">
        <v>0</v>
      </c>
      <c r="O2390" t="b">
        <v>0</v>
      </c>
      <c r="T2390" t="s">
        <v>281</v>
      </c>
    </row>
    <row r="2391" spans="1:20" hidden="1" x14ac:dyDescent="0.25">
      <c r="A2391">
        <v>210953</v>
      </c>
      <c r="B2391" t="s">
        <v>974</v>
      </c>
      <c r="C2391" t="s">
        <v>53</v>
      </c>
      <c r="D2391" t="s">
        <v>977</v>
      </c>
      <c r="E2391">
        <v>0</v>
      </c>
      <c r="H2391">
        <v>0</v>
      </c>
      <c r="I2391">
        <v>0</v>
      </c>
      <c r="K2391">
        <v>2</v>
      </c>
      <c r="L2391" t="b">
        <v>1</v>
      </c>
      <c r="N2391" t="b">
        <v>0</v>
      </c>
      <c r="O2391" t="b">
        <v>0</v>
      </c>
      <c r="T2391" t="s">
        <v>281</v>
      </c>
    </row>
    <row r="2392" spans="1:20" hidden="1" x14ac:dyDescent="0.25">
      <c r="A2392">
        <v>210954</v>
      </c>
      <c r="B2392" t="s">
        <v>974</v>
      </c>
      <c r="C2392" t="s">
        <v>289</v>
      </c>
      <c r="D2392" t="s">
        <v>904</v>
      </c>
      <c r="E2392">
        <v>0</v>
      </c>
      <c r="H2392">
        <v>0</v>
      </c>
      <c r="I2392">
        <v>0</v>
      </c>
      <c r="K2392">
        <v>0</v>
      </c>
      <c r="L2392" t="b">
        <v>1</v>
      </c>
      <c r="N2392" t="b">
        <v>0</v>
      </c>
      <c r="O2392" t="b">
        <v>0</v>
      </c>
      <c r="T2392" t="s">
        <v>281</v>
      </c>
    </row>
    <row r="2393" spans="1:20" hidden="1" x14ac:dyDescent="0.25">
      <c r="A2393">
        <v>210955</v>
      </c>
      <c r="B2393" t="s">
        <v>974</v>
      </c>
      <c r="C2393" t="s">
        <v>293</v>
      </c>
      <c r="D2393" t="s">
        <v>295</v>
      </c>
      <c r="E2393">
        <v>0</v>
      </c>
      <c r="H2393">
        <v>0</v>
      </c>
      <c r="I2393">
        <v>0</v>
      </c>
      <c r="K2393">
        <v>2</v>
      </c>
      <c r="L2393" t="b">
        <v>1</v>
      </c>
      <c r="N2393" t="b">
        <v>0</v>
      </c>
      <c r="O2393" t="b">
        <v>0</v>
      </c>
      <c r="T2393" t="s">
        <v>281</v>
      </c>
    </row>
    <row r="2394" spans="1:20" hidden="1" x14ac:dyDescent="0.25">
      <c r="A2394">
        <v>210956</v>
      </c>
      <c r="B2394" t="s">
        <v>974</v>
      </c>
      <c r="C2394" t="s">
        <v>293</v>
      </c>
      <c r="D2394" t="s">
        <v>294</v>
      </c>
      <c r="E2394">
        <v>0</v>
      </c>
      <c r="H2394">
        <v>0</v>
      </c>
      <c r="I2394">
        <v>0</v>
      </c>
      <c r="K2394">
        <v>1</v>
      </c>
      <c r="L2394" t="b">
        <v>1</v>
      </c>
      <c r="N2394" t="b">
        <v>0</v>
      </c>
      <c r="O2394" t="b">
        <v>0</v>
      </c>
      <c r="T2394" t="s">
        <v>281</v>
      </c>
    </row>
    <row r="2395" spans="1:20" hidden="1" x14ac:dyDescent="0.25">
      <c r="A2395">
        <v>210957</v>
      </c>
      <c r="B2395" t="s">
        <v>974</v>
      </c>
      <c r="C2395" t="s">
        <v>293</v>
      </c>
      <c r="D2395" t="s">
        <v>296</v>
      </c>
      <c r="E2395">
        <v>0</v>
      </c>
      <c r="H2395">
        <v>0</v>
      </c>
      <c r="I2395">
        <v>0</v>
      </c>
      <c r="K2395">
        <v>1</v>
      </c>
      <c r="L2395" t="b">
        <v>1</v>
      </c>
      <c r="N2395" t="b">
        <v>0</v>
      </c>
      <c r="O2395" t="b">
        <v>0</v>
      </c>
      <c r="T2395" t="s">
        <v>281</v>
      </c>
    </row>
    <row r="2396" spans="1:20" hidden="1" x14ac:dyDescent="0.25">
      <c r="A2396">
        <v>210958</v>
      </c>
      <c r="B2396" t="s">
        <v>974</v>
      </c>
      <c r="C2396" t="s">
        <v>293</v>
      </c>
      <c r="D2396" t="s">
        <v>297</v>
      </c>
      <c r="E2396">
        <v>0</v>
      </c>
      <c r="H2396">
        <v>0</v>
      </c>
      <c r="I2396">
        <v>0</v>
      </c>
      <c r="K2396">
        <v>3</v>
      </c>
      <c r="L2396" t="b">
        <v>1</v>
      </c>
      <c r="N2396" t="b">
        <v>0</v>
      </c>
      <c r="O2396" t="b">
        <v>0</v>
      </c>
      <c r="T2396" t="s">
        <v>281</v>
      </c>
    </row>
    <row r="2397" spans="1:20" hidden="1" x14ac:dyDescent="0.25">
      <c r="A2397">
        <v>210959</v>
      </c>
      <c r="B2397" t="s">
        <v>974</v>
      </c>
      <c r="C2397" t="s">
        <v>293</v>
      </c>
      <c r="D2397" t="s">
        <v>298</v>
      </c>
      <c r="E2397">
        <v>0</v>
      </c>
      <c r="H2397">
        <v>0</v>
      </c>
      <c r="I2397">
        <v>0</v>
      </c>
      <c r="K2397">
        <v>5</v>
      </c>
      <c r="L2397" t="b">
        <v>0</v>
      </c>
      <c r="N2397" t="b">
        <v>0</v>
      </c>
      <c r="O2397" t="b">
        <v>0</v>
      </c>
      <c r="T2397" t="s">
        <v>281</v>
      </c>
    </row>
    <row r="2398" spans="1:20" hidden="1" x14ac:dyDescent="0.25">
      <c r="A2398">
        <v>210960</v>
      </c>
      <c r="B2398" t="s">
        <v>974</v>
      </c>
      <c r="C2398" t="s">
        <v>293</v>
      </c>
      <c r="D2398" t="s">
        <v>299</v>
      </c>
      <c r="E2398">
        <v>0</v>
      </c>
      <c r="H2398">
        <v>0</v>
      </c>
      <c r="I2398">
        <v>0</v>
      </c>
      <c r="K2398">
        <v>0</v>
      </c>
      <c r="L2398" t="b">
        <v>1</v>
      </c>
      <c r="N2398" t="b">
        <v>0</v>
      </c>
      <c r="O2398" t="b">
        <v>0</v>
      </c>
      <c r="T2398" t="s">
        <v>281</v>
      </c>
    </row>
    <row r="2399" spans="1:20" hidden="1" x14ac:dyDescent="0.25">
      <c r="A2399">
        <v>210961</v>
      </c>
      <c r="B2399" t="s">
        <v>974</v>
      </c>
      <c r="C2399" t="s">
        <v>293</v>
      </c>
      <c r="D2399" t="s">
        <v>297</v>
      </c>
      <c r="E2399">
        <v>0</v>
      </c>
      <c r="H2399">
        <v>0</v>
      </c>
      <c r="I2399">
        <v>0</v>
      </c>
      <c r="K2399">
        <v>6</v>
      </c>
      <c r="L2399" t="b">
        <v>1</v>
      </c>
      <c r="N2399" t="b">
        <v>0</v>
      </c>
      <c r="O2399" t="b">
        <v>0</v>
      </c>
      <c r="T2399" t="s">
        <v>281</v>
      </c>
    </row>
    <row r="2400" spans="1:20" hidden="1" x14ac:dyDescent="0.25">
      <c r="A2400">
        <v>210962</v>
      </c>
      <c r="B2400" t="s">
        <v>974</v>
      </c>
      <c r="C2400" t="s">
        <v>293</v>
      </c>
      <c r="D2400" t="s">
        <v>301</v>
      </c>
      <c r="E2400">
        <v>0</v>
      </c>
      <c r="H2400">
        <v>0</v>
      </c>
      <c r="I2400">
        <v>0</v>
      </c>
      <c r="K2400">
        <v>7</v>
      </c>
      <c r="L2400" t="b">
        <v>1</v>
      </c>
      <c r="N2400" t="b">
        <v>0</v>
      </c>
      <c r="O2400" t="b">
        <v>0</v>
      </c>
      <c r="T2400" t="s">
        <v>281</v>
      </c>
    </row>
    <row r="2401" spans="1:20" hidden="1" x14ac:dyDescent="0.25">
      <c r="A2401">
        <v>210963</v>
      </c>
      <c r="B2401" t="s">
        <v>974</v>
      </c>
      <c r="C2401" t="s">
        <v>293</v>
      </c>
      <c r="D2401" t="s">
        <v>302</v>
      </c>
      <c r="E2401">
        <v>60</v>
      </c>
      <c r="F2401" t="s">
        <v>23</v>
      </c>
      <c r="H2401">
        <v>0</v>
      </c>
      <c r="I2401">
        <v>3</v>
      </c>
      <c r="K2401">
        <v>8</v>
      </c>
      <c r="L2401" t="b">
        <v>1</v>
      </c>
      <c r="N2401" t="b">
        <v>0</v>
      </c>
      <c r="O2401" t="b">
        <v>0</v>
      </c>
      <c r="T2401" t="s">
        <v>281</v>
      </c>
    </row>
    <row r="2402" spans="1:20" hidden="1" x14ac:dyDescent="0.25">
      <c r="A2402">
        <v>210964</v>
      </c>
      <c r="B2402" t="s">
        <v>974</v>
      </c>
      <c r="C2402" t="s">
        <v>293</v>
      </c>
      <c r="D2402" t="s">
        <v>303</v>
      </c>
      <c r="E2402">
        <v>60</v>
      </c>
      <c r="F2402" t="s">
        <v>23</v>
      </c>
      <c r="H2402">
        <v>0</v>
      </c>
      <c r="I2402">
        <v>3</v>
      </c>
      <c r="K2402">
        <v>9</v>
      </c>
      <c r="L2402" t="b">
        <v>1</v>
      </c>
      <c r="N2402" t="b">
        <v>0</v>
      </c>
      <c r="O2402" t="b">
        <v>0</v>
      </c>
      <c r="T2402" t="s">
        <v>281</v>
      </c>
    </row>
    <row r="2403" spans="1:20" hidden="1" x14ac:dyDescent="0.25">
      <c r="A2403">
        <v>210965</v>
      </c>
      <c r="B2403" t="s">
        <v>974</v>
      </c>
      <c r="C2403" t="s">
        <v>293</v>
      </c>
      <c r="D2403" t="s">
        <v>304</v>
      </c>
      <c r="E2403">
        <v>60</v>
      </c>
      <c r="F2403" t="s">
        <v>23</v>
      </c>
      <c r="H2403">
        <v>0</v>
      </c>
      <c r="I2403">
        <v>3</v>
      </c>
      <c r="K2403">
        <v>10</v>
      </c>
      <c r="L2403" t="b">
        <v>1</v>
      </c>
      <c r="N2403" t="b">
        <v>0</v>
      </c>
      <c r="O2403" t="b">
        <v>0</v>
      </c>
      <c r="T2403" t="s">
        <v>281</v>
      </c>
    </row>
    <row r="2404" spans="1:20" hidden="1" x14ac:dyDescent="0.25">
      <c r="A2404">
        <v>210966</v>
      </c>
      <c r="B2404" t="s">
        <v>974</v>
      </c>
      <c r="C2404" t="s">
        <v>293</v>
      </c>
      <c r="D2404" t="s">
        <v>305</v>
      </c>
      <c r="E2404">
        <v>60</v>
      </c>
      <c r="F2404" t="s">
        <v>23</v>
      </c>
      <c r="H2404">
        <v>0</v>
      </c>
      <c r="I2404">
        <v>3</v>
      </c>
      <c r="K2404">
        <v>11</v>
      </c>
      <c r="L2404" t="b">
        <v>1</v>
      </c>
      <c r="N2404" t="b">
        <v>0</v>
      </c>
      <c r="O2404" t="b">
        <v>0</v>
      </c>
      <c r="T2404" t="s">
        <v>281</v>
      </c>
    </row>
    <row r="2405" spans="1:20" hidden="1" x14ac:dyDescent="0.25">
      <c r="A2405">
        <v>210967</v>
      </c>
      <c r="B2405" t="s">
        <v>974</v>
      </c>
      <c r="C2405" t="s">
        <v>264</v>
      </c>
      <c r="D2405" t="s">
        <v>265</v>
      </c>
      <c r="E2405">
        <v>0</v>
      </c>
      <c r="H2405">
        <v>0</v>
      </c>
      <c r="I2405">
        <v>0</v>
      </c>
      <c r="K2405">
        <v>0</v>
      </c>
      <c r="L2405" t="b">
        <v>1</v>
      </c>
      <c r="N2405" t="b">
        <v>0</v>
      </c>
      <c r="O2405" t="b">
        <v>0</v>
      </c>
      <c r="T2405" t="s">
        <v>281</v>
      </c>
    </row>
    <row r="2406" spans="1:20" hidden="1" x14ac:dyDescent="0.25">
      <c r="A2406">
        <v>210968</v>
      </c>
      <c r="B2406" t="s">
        <v>974</v>
      </c>
      <c r="C2406" t="s">
        <v>306</v>
      </c>
      <c r="D2406" t="s">
        <v>350</v>
      </c>
      <c r="E2406">
        <v>29</v>
      </c>
      <c r="F2406" t="s">
        <v>23</v>
      </c>
      <c r="H2406">
        <v>0</v>
      </c>
      <c r="I2406">
        <v>0</v>
      </c>
      <c r="K2406">
        <v>1</v>
      </c>
      <c r="L2406" t="b">
        <v>0</v>
      </c>
      <c r="N2406" t="b">
        <v>0</v>
      </c>
      <c r="O2406" t="b">
        <v>0</v>
      </c>
      <c r="T2406" t="s">
        <v>281</v>
      </c>
    </row>
    <row r="2407" spans="1:20" hidden="1" x14ac:dyDescent="0.25">
      <c r="A2407">
        <v>210969</v>
      </c>
      <c r="B2407" t="s">
        <v>974</v>
      </c>
      <c r="C2407" t="s">
        <v>308</v>
      </c>
      <c r="D2407" t="s">
        <v>309</v>
      </c>
      <c r="E2407">
        <v>0</v>
      </c>
      <c r="H2407">
        <v>0</v>
      </c>
      <c r="I2407">
        <v>0</v>
      </c>
      <c r="K2407">
        <v>0</v>
      </c>
      <c r="L2407" t="b">
        <v>1</v>
      </c>
      <c r="N2407" t="b">
        <v>0</v>
      </c>
      <c r="O2407" t="b">
        <v>0</v>
      </c>
      <c r="T2407" t="s">
        <v>281</v>
      </c>
    </row>
    <row r="2408" spans="1:20" hidden="1" x14ac:dyDescent="0.25">
      <c r="A2408">
        <v>210970</v>
      </c>
      <c r="B2408" t="s">
        <v>974</v>
      </c>
      <c r="C2408" t="s">
        <v>306</v>
      </c>
      <c r="D2408" t="s">
        <v>172</v>
      </c>
      <c r="E2408">
        <v>20</v>
      </c>
      <c r="F2408" t="s">
        <v>23</v>
      </c>
      <c r="H2408">
        <v>0</v>
      </c>
      <c r="I2408">
        <v>0</v>
      </c>
      <c r="K2408">
        <v>2</v>
      </c>
      <c r="L2408" t="b">
        <v>0</v>
      </c>
      <c r="N2408" t="b">
        <v>0</v>
      </c>
      <c r="O2408" t="b">
        <v>0</v>
      </c>
      <c r="T2408" t="s">
        <v>281</v>
      </c>
    </row>
    <row r="2409" spans="1:20" hidden="1" x14ac:dyDescent="0.25">
      <c r="A2409">
        <v>210971</v>
      </c>
      <c r="B2409" t="s">
        <v>974</v>
      </c>
      <c r="C2409" t="s">
        <v>306</v>
      </c>
      <c r="D2409" t="s">
        <v>310</v>
      </c>
      <c r="E2409">
        <v>25</v>
      </c>
      <c r="F2409" t="s">
        <v>23</v>
      </c>
      <c r="H2409">
        <v>0</v>
      </c>
      <c r="I2409">
        <v>0</v>
      </c>
      <c r="K2409">
        <v>3</v>
      </c>
      <c r="L2409" t="b">
        <v>0</v>
      </c>
      <c r="N2409" t="b">
        <v>0</v>
      </c>
      <c r="O2409" t="b">
        <v>0</v>
      </c>
      <c r="T2409" t="s">
        <v>281</v>
      </c>
    </row>
    <row r="2410" spans="1:20" hidden="1" x14ac:dyDescent="0.25">
      <c r="A2410">
        <v>210972</v>
      </c>
      <c r="B2410" t="s">
        <v>974</v>
      </c>
      <c r="C2410" t="s">
        <v>47</v>
      </c>
      <c r="D2410" t="s">
        <v>282</v>
      </c>
      <c r="E2410">
        <v>0</v>
      </c>
      <c r="H2410">
        <v>0</v>
      </c>
      <c r="I2410">
        <v>0</v>
      </c>
      <c r="K2410">
        <v>1</v>
      </c>
      <c r="L2410" t="b">
        <v>0</v>
      </c>
      <c r="N2410" t="b">
        <v>0</v>
      </c>
      <c r="O2410" t="b">
        <v>0</v>
      </c>
      <c r="T2410" t="s">
        <v>281</v>
      </c>
    </row>
    <row r="2411" spans="1:20" hidden="1" x14ac:dyDescent="0.25">
      <c r="A2411">
        <v>210973</v>
      </c>
      <c r="B2411" t="s">
        <v>974</v>
      </c>
      <c r="C2411" t="s">
        <v>906</v>
      </c>
      <c r="D2411" t="s">
        <v>907</v>
      </c>
      <c r="E2411">
        <v>0</v>
      </c>
      <c r="H2411">
        <v>0</v>
      </c>
      <c r="I2411">
        <v>0</v>
      </c>
      <c r="K2411">
        <v>0</v>
      </c>
      <c r="L2411" t="b">
        <v>1</v>
      </c>
      <c r="N2411" t="b">
        <v>0</v>
      </c>
      <c r="O2411" t="b">
        <v>0</v>
      </c>
      <c r="T2411" t="s">
        <v>281</v>
      </c>
    </row>
    <row r="2412" spans="1:20" hidden="1" x14ac:dyDescent="0.25">
      <c r="A2412">
        <v>210975</v>
      </c>
      <c r="B2412" t="s">
        <v>974</v>
      </c>
      <c r="C2412" t="s">
        <v>909</v>
      </c>
      <c r="D2412" t="s">
        <v>910</v>
      </c>
      <c r="E2412">
        <v>0</v>
      </c>
      <c r="H2412">
        <v>0</v>
      </c>
      <c r="I2412">
        <v>0</v>
      </c>
      <c r="K2412">
        <v>0</v>
      </c>
      <c r="L2412" t="b">
        <v>1</v>
      </c>
      <c r="N2412" t="b">
        <v>0</v>
      </c>
      <c r="O2412" t="b">
        <v>0</v>
      </c>
      <c r="T2412" t="s">
        <v>281</v>
      </c>
    </row>
    <row r="2413" spans="1:20" hidden="1" x14ac:dyDescent="0.25">
      <c r="A2413">
        <v>210976</v>
      </c>
      <c r="B2413" t="s">
        <v>974</v>
      </c>
      <c r="C2413" t="s">
        <v>306</v>
      </c>
      <c r="D2413" t="s">
        <v>978</v>
      </c>
      <c r="E2413">
        <v>0</v>
      </c>
      <c r="H2413">
        <v>0</v>
      </c>
      <c r="I2413">
        <v>0</v>
      </c>
      <c r="K2413">
        <v>0</v>
      </c>
      <c r="L2413" t="b">
        <v>0</v>
      </c>
      <c r="N2413" t="b">
        <v>0</v>
      </c>
      <c r="O2413" t="b">
        <v>0</v>
      </c>
      <c r="T2413" t="s">
        <v>281</v>
      </c>
    </row>
    <row r="2414" spans="1:20" hidden="1" x14ac:dyDescent="0.25">
      <c r="A2414">
        <v>210977</v>
      </c>
      <c r="B2414" t="s">
        <v>974</v>
      </c>
      <c r="C2414" t="s">
        <v>289</v>
      </c>
      <c r="D2414" t="s">
        <v>979</v>
      </c>
      <c r="E2414">
        <v>0</v>
      </c>
      <c r="F2414" t="s">
        <v>23</v>
      </c>
      <c r="H2414">
        <v>0</v>
      </c>
      <c r="I2414">
        <v>0</v>
      </c>
      <c r="K2414">
        <v>1</v>
      </c>
      <c r="L2414" t="b">
        <v>1</v>
      </c>
      <c r="N2414" t="b">
        <v>0</v>
      </c>
      <c r="O2414" t="b">
        <v>0</v>
      </c>
      <c r="T2414" t="s">
        <v>281</v>
      </c>
    </row>
    <row r="2415" spans="1:20" hidden="1" x14ac:dyDescent="0.25">
      <c r="A2415">
        <v>210978</v>
      </c>
      <c r="B2415" t="s">
        <v>974</v>
      </c>
      <c r="C2415" t="s">
        <v>289</v>
      </c>
      <c r="D2415" t="s">
        <v>933</v>
      </c>
      <c r="E2415">
        <v>79</v>
      </c>
      <c r="F2415" t="s">
        <v>23</v>
      </c>
      <c r="H2415">
        <v>0</v>
      </c>
      <c r="I2415">
        <v>0</v>
      </c>
      <c r="K2415">
        <v>2</v>
      </c>
      <c r="L2415" t="b">
        <v>1</v>
      </c>
      <c r="N2415" t="b">
        <v>0</v>
      </c>
      <c r="O2415" t="b">
        <v>0</v>
      </c>
      <c r="T2415" t="s">
        <v>281</v>
      </c>
    </row>
    <row r="2416" spans="1:20" hidden="1" x14ac:dyDescent="0.25">
      <c r="A2416">
        <v>210979</v>
      </c>
      <c r="B2416" t="s">
        <v>974</v>
      </c>
      <c r="C2416" t="s">
        <v>289</v>
      </c>
      <c r="D2416" t="s">
        <v>934</v>
      </c>
      <c r="E2416">
        <v>169</v>
      </c>
      <c r="F2416" t="s">
        <v>23</v>
      </c>
      <c r="H2416">
        <v>0</v>
      </c>
      <c r="I2416">
        <v>0</v>
      </c>
      <c r="K2416">
        <v>3</v>
      </c>
      <c r="L2416" t="b">
        <v>1</v>
      </c>
      <c r="N2416" t="b">
        <v>0</v>
      </c>
      <c r="O2416" t="b">
        <v>0</v>
      </c>
      <c r="T2416" t="s">
        <v>281</v>
      </c>
    </row>
    <row r="2417" spans="1:20" hidden="1" x14ac:dyDescent="0.25">
      <c r="A2417">
        <v>210980</v>
      </c>
      <c r="B2417" t="s">
        <v>974</v>
      </c>
      <c r="C2417" t="s">
        <v>313</v>
      </c>
      <c r="D2417" t="s">
        <v>314</v>
      </c>
      <c r="E2417">
        <v>0</v>
      </c>
      <c r="H2417">
        <v>0</v>
      </c>
      <c r="I2417">
        <v>0</v>
      </c>
      <c r="K2417">
        <v>0</v>
      </c>
      <c r="L2417" t="b">
        <v>1</v>
      </c>
      <c r="N2417" t="b">
        <v>0</v>
      </c>
      <c r="O2417" t="b">
        <v>0</v>
      </c>
      <c r="T2417" t="s">
        <v>281</v>
      </c>
    </row>
    <row r="2418" spans="1:20" hidden="1" x14ac:dyDescent="0.25">
      <c r="A2418">
        <v>210981</v>
      </c>
      <c r="B2418" t="s">
        <v>974</v>
      </c>
      <c r="C2418" t="s">
        <v>313</v>
      </c>
      <c r="D2418" t="s">
        <v>315</v>
      </c>
      <c r="E2418">
        <v>0</v>
      </c>
      <c r="H2418">
        <v>0</v>
      </c>
      <c r="I2418">
        <v>0</v>
      </c>
      <c r="K2418">
        <v>1</v>
      </c>
      <c r="L2418" t="b">
        <v>1</v>
      </c>
      <c r="N2418" t="b">
        <v>0</v>
      </c>
      <c r="O2418" t="b">
        <v>0</v>
      </c>
      <c r="T2418" t="s">
        <v>281</v>
      </c>
    </row>
    <row r="2419" spans="1:20" hidden="1" x14ac:dyDescent="0.25">
      <c r="A2419">
        <v>210982</v>
      </c>
      <c r="B2419" t="s">
        <v>974</v>
      </c>
      <c r="C2419" t="s">
        <v>313</v>
      </c>
      <c r="D2419" t="s">
        <v>911</v>
      </c>
      <c r="E2419">
        <v>0</v>
      </c>
      <c r="H2419">
        <v>0</v>
      </c>
      <c r="I2419">
        <v>0</v>
      </c>
      <c r="K2419">
        <v>2</v>
      </c>
      <c r="L2419" t="b">
        <v>1</v>
      </c>
      <c r="N2419" t="b">
        <v>0</v>
      </c>
      <c r="O2419" t="b">
        <v>1</v>
      </c>
      <c r="T2419" t="s">
        <v>281</v>
      </c>
    </row>
    <row r="2420" spans="1:20" hidden="1" x14ac:dyDescent="0.25">
      <c r="A2420">
        <v>210983</v>
      </c>
      <c r="B2420" t="s">
        <v>974</v>
      </c>
      <c r="C2420" t="s">
        <v>313</v>
      </c>
      <c r="D2420" t="s">
        <v>908</v>
      </c>
      <c r="E2420">
        <v>0</v>
      </c>
      <c r="H2420">
        <v>0</v>
      </c>
      <c r="I2420">
        <v>0</v>
      </c>
      <c r="K2420">
        <v>3</v>
      </c>
      <c r="L2420" t="b">
        <v>1</v>
      </c>
      <c r="N2420" t="b">
        <v>0</v>
      </c>
      <c r="O2420" t="b">
        <v>0</v>
      </c>
      <c r="T2420" t="s">
        <v>281</v>
      </c>
    </row>
    <row r="2421" spans="1:20" hidden="1" x14ac:dyDescent="0.25">
      <c r="A2421">
        <v>211677</v>
      </c>
      <c r="B2421" t="s">
        <v>974</v>
      </c>
      <c r="C2421" t="s">
        <v>306</v>
      </c>
      <c r="D2421" t="s">
        <v>980</v>
      </c>
      <c r="E2421">
        <v>0</v>
      </c>
      <c r="H2421">
        <v>0</v>
      </c>
      <c r="I2421">
        <v>0</v>
      </c>
      <c r="K2421">
        <v>0</v>
      </c>
      <c r="L2421" t="b">
        <v>0</v>
      </c>
      <c r="N2421" t="b">
        <v>0</v>
      </c>
      <c r="O2421" t="b">
        <v>1</v>
      </c>
      <c r="T2421" t="s">
        <v>281</v>
      </c>
    </row>
    <row r="2422" spans="1:20" hidden="1" x14ac:dyDescent="0.25">
      <c r="A2422">
        <v>211678</v>
      </c>
      <c r="B2422" t="s">
        <v>974</v>
      </c>
      <c r="C2422" t="s">
        <v>306</v>
      </c>
      <c r="D2422" t="s">
        <v>981</v>
      </c>
      <c r="E2422">
        <v>0</v>
      </c>
      <c r="H2422">
        <v>0</v>
      </c>
      <c r="I2422">
        <v>0</v>
      </c>
      <c r="K2422">
        <v>0</v>
      </c>
      <c r="L2422" t="b">
        <v>0</v>
      </c>
      <c r="N2422" t="b">
        <v>0</v>
      </c>
      <c r="O2422" t="b">
        <v>0</v>
      </c>
      <c r="T2422" t="s">
        <v>281</v>
      </c>
    </row>
    <row r="2423" spans="1:20" hidden="1" x14ac:dyDescent="0.25">
      <c r="A2423">
        <v>211679</v>
      </c>
      <c r="B2423" t="s">
        <v>974</v>
      </c>
      <c r="C2423" t="s">
        <v>306</v>
      </c>
      <c r="D2423" t="s">
        <v>982</v>
      </c>
      <c r="E2423">
        <v>0</v>
      </c>
      <c r="H2423">
        <v>0</v>
      </c>
      <c r="I2423">
        <v>0</v>
      </c>
      <c r="K2423">
        <v>0</v>
      </c>
      <c r="L2423" t="b">
        <v>0</v>
      </c>
      <c r="N2423" t="b">
        <v>0</v>
      </c>
      <c r="O2423" t="b">
        <v>0</v>
      </c>
      <c r="T2423" t="s">
        <v>281</v>
      </c>
    </row>
    <row r="2424" spans="1:20" hidden="1" x14ac:dyDescent="0.25">
      <c r="A2424">
        <v>212967</v>
      </c>
      <c r="B2424" t="s">
        <v>974</v>
      </c>
      <c r="C2424" t="s">
        <v>85</v>
      </c>
      <c r="D2424" t="s">
        <v>331</v>
      </c>
      <c r="E2424">
        <v>0</v>
      </c>
      <c r="H2424">
        <v>0</v>
      </c>
      <c r="I2424">
        <v>0</v>
      </c>
      <c r="K2424">
        <v>0</v>
      </c>
      <c r="L2424" t="b">
        <v>0</v>
      </c>
      <c r="N2424" t="b">
        <v>0</v>
      </c>
      <c r="O2424" t="b">
        <v>0</v>
      </c>
      <c r="T2424" t="s">
        <v>281</v>
      </c>
    </row>
    <row r="2425" spans="1:20" hidden="1" x14ac:dyDescent="0.25">
      <c r="A2425">
        <v>210984</v>
      </c>
      <c r="B2425" t="s">
        <v>983</v>
      </c>
      <c r="C2425" t="s">
        <v>47</v>
      </c>
      <c r="D2425" t="s">
        <v>280</v>
      </c>
      <c r="E2425">
        <v>0</v>
      </c>
      <c r="H2425">
        <v>0</v>
      </c>
      <c r="I2425">
        <v>0</v>
      </c>
      <c r="K2425">
        <v>1</v>
      </c>
      <c r="L2425" t="b">
        <v>1</v>
      </c>
      <c r="N2425" t="b">
        <v>0</v>
      </c>
      <c r="O2425" t="b">
        <v>0</v>
      </c>
      <c r="T2425" t="s">
        <v>281</v>
      </c>
    </row>
    <row r="2426" spans="1:20" hidden="1" x14ac:dyDescent="0.25">
      <c r="A2426">
        <v>210985</v>
      </c>
      <c r="B2426" t="s">
        <v>983</v>
      </c>
      <c r="C2426" t="s">
        <v>47</v>
      </c>
      <c r="D2426" t="s">
        <v>282</v>
      </c>
      <c r="E2426">
        <v>0</v>
      </c>
      <c r="H2426">
        <v>0</v>
      </c>
      <c r="I2426">
        <v>0</v>
      </c>
      <c r="K2426">
        <v>2</v>
      </c>
      <c r="L2426" t="b">
        <v>1</v>
      </c>
      <c r="N2426" t="b">
        <v>0</v>
      </c>
      <c r="O2426" t="b">
        <v>0</v>
      </c>
      <c r="T2426" t="s">
        <v>281</v>
      </c>
    </row>
    <row r="2427" spans="1:20" hidden="1" x14ac:dyDescent="0.25">
      <c r="A2427">
        <v>210986</v>
      </c>
      <c r="B2427" t="s">
        <v>983</v>
      </c>
      <c r="C2427" t="s">
        <v>47</v>
      </c>
      <c r="D2427" t="s">
        <v>283</v>
      </c>
      <c r="E2427">
        <v>0</v>
      </c>
      <c r="H2427">
        <v>0</v>
      </c>
      <c r="I2427">
        <v>0</v>
      </c>
      <c r="K2427">
        <v>0</v>
      </c>
      <c r="L2427" t="b">
        <v>0</v>
      </c>
      <c r="N2427" t="b">
        <v>0</v>
      </c>
      <c r="O2427" t="b">
        <v>0</v>
      </c>
      <c r="T2427" t="s">
        <v>281</v>
      </c>
    </row>
    <row r="2428" spans="1:20" hidden="1" x14ac:dyDescent="0.25">
      <c r="A2428">
        <v>210987</v>
      </c>
      <c r="B2428" t="s">
        <v>983</v>
      </c>
      <c r="C2428" t="s">
        <v>47</v>
      </c>
      <c r="D2428" t="s">
        <v>284</v>
      </c>
      <c r="E2428">
        <v>0</v>
      </c>
      <c r="H2428">
        <v>0</v>
      </c>
      <c r="I2428">
        <v>0</v>
      </c>
      <c r="K2428">
        <v>3</v>
      </c>
      <c r="L2428" t="b">
        <v>1</v>
      </c>
      <c r="N2428" t="b">
        <v>0</v>
      </c>
      <c r="O2428" t="b">
        <v>0</v>
      </c>
      <c r="T2428" t="s">
        <v>281</v>
      </c>
    </row>
    <row r="2429" spans="1:20" hidden="1" x14ac:dyDescent="0.25">
      <c r="A2429">
        <v>210988</v>
      </c>
      <c r="B2429" t="s">
        <v>983</v>
      </c>
      <c r="C2429" t="s">
        <v>47</v>
      </c>
      <c r="D2429" t="s">
        <v>285</v>
      </c>
      <c r="E2429">
        <v>0</v>
      </c>
      <c r="H2429">
        <v>0</v>
      </c>
      <c r="I2429">
        <v>0</v>
      </c>
      <c r="K2429">
        <v>4</v>
      </c>
      <c r="L2429" t="b">
        <v>1</v>
      </c>
      <c r="N2429" t="b">
        <v>0</v>
      </c>
      <c r="O2429" t="b">
        <v>0</v>
      </c>
      <c r="T2429" t="s">
        <v>281</v>
      </c>
    </row>
    <row r="2430" spans="1:20" hidden="1" x14ac:dyDescent="0.25">
      <c r="A2430">
        <v>210989</v>
      </c>
      <c r="B2430" t="s">
        <v>983</v>
      </c>
      <c r="C2430" t="s">
        <v>53</v>
      </c>
      <c r="D2430" t="s">
        <v>286</v>
      </c>
      <c r="E2430">
        <v>0</v>
      </c>
      <c r="H2430">
        <v>0</v>
      </c>
      <c r="I2430">
        <v>0</v>
      </c>
      <c r="K2430">
        <v>0</v>
      </c>
      <c r="L2430" t="b">
        <v>1</v>
      </c>
      <c r="N2430" t="b">
        <v>0</v>
      </c>
      <c r="O2430" t="b">
        <v>0</v>
      </c>
      <c r="T2430" t="s">
        <v>281</v>
      </c>
    </row>
    <row r="2431" spans="1:20" hidden="1" x14ac:dyDescent="0.25">
      <c r="A2431">
        <v>210990</v>
      </c>
      <c r="B2431" t="s">
        <v>983</v>
      </c>
      <c r="C2431" t="s">
        <v>53</v>
      </c>
      <c r="D2431" t="s">
        <v>287</v>
      </c>
      <c r="E2431">
        <v>0</v>
      </c>
      <c r="H2431">
        <v>0</v>
      </c>
      <c r="I2431">
        <v>0</v>
      </c>
      <c r="K2431">
        <v>1</v>
      </c>
      <c r="L2431" t="b">
        <v>0</v>
      </c>
      <c r="N2431" t="b">
        <v>0</v>
      </c>
      <c r="O2431" t="b">
        <v>0</v>
      </c>
      <c r="T2431" t="s">
        <v>281</v>
      </c>
    </row>
    <row r="2432" spans="1:20" hidden="1" x14ac:dyDescent="0.25">
      <c r="A2432">
        <v>210991</v>
      </c>
      <c r="B2432" t="s">
        <v>983</v>
      </c>
      <c r="C2432" t="s">
        <v>53</v>
      </c>
      <c r="D2432" t="s">
        <v>288</v>
      </c>
      <c r="E2432">
        <v>239</v>
      </c>
      <c r="F2432" t="s">
        <v>23</v>
      </c>
      <c r="H2432">
        <v>0</v>
      </c>
      <c r="I2432">
        <v>0</v>
      </c>
      <c r="K2432">
        <v>2</v>
      </c>
      <c r="L2432" t="b">
        <v>1</v>
      </c>
      <c r="N2432" t="b">
        <v>0</v>
      </c>
      <c r="O2432" t="b">
        <v>0</v>
      </c>
      <c r="T2432" t="s">
        <v>281</v>
      </c>
    </row>
    <row r="2433" spans="1:20" hidden="1" x14ac:dyDescent="0.25">
      <c r="A2433">
        <v>210992</v>
      </c>
      <c r="B2433" t="s">
        <v>983</v>
      </c>
      <c r="C2433" t="s">
        <v>289</v>
      </c>
      <c r="D2433" t="s">
        <v>290</v>
      </c>
      <c r="E2433">
        <v>0</v>
      </c>
      <c r="H2433">
        <v>0</v>
      </c>
      <c r="I2433">
        <v>0</v>
      </c>
      <c r="K2433">
        <v>0</v>
      </c>
      <c r="L2433" t="b">
        <v>1</v>
      </c>
      <c r="N2433" t="b">
        <v>0</v>
      </c>
      <c r="O2433" t="b">
        <v>0</v>
      </c>
      <c r="T2433" t="s">
        <v>281</v>
      </c>
    </row>
    <row r="2434" spans="1:20" hidden="1" x14ac:dyDescent="0.25">
      <c r="A2434">
        <v>210993</v>
      </c>
      <c r="B2434" t="s">
        <v>983</v>
      </c>
      <c r="C2434" t="s">
        <v>289</v>
      </c>
      <c r="D2434" t="s">
        <v>291</v>
      </c>
      <c r="E2434">
        <v>49</v>
      </c>
      <c r="F2434" t="s">
        <v>23</v>
      </c>
      <c r="H2434">
        <v>0</v>
      </c>
      <c r="I2434">
        <v>0</v>
      </c>
      <c r="K2434">
        <v>1</v>
      </c>
      <c r="L2434" t="b">
        <v>1</v>
      </c>
      <c r="N2434" t="b">
        <v>0</v>
      </c>
      <c r="O2434" t="b">
        <v>0</v>
      </c>
      <c r="T2434" t="s">
        <v>281</v>
      </c>
    </row>
    <row r="2435" spans="1:20" hidden="1" x14ac:dyDescent="0.25">
      <c r="A2435">
        <v>210994</v>
      </c>
      <c r="B2435" t="s">
        <v>983</v>
      </c>
      <c r="C2435" t="s">
        <v>289</v>
      </c>
      <c r="D2435" t="s">
        <v>292</v>
      </c>
      <c r="E2435">
        <v>59</v>
      </c>
      <c r="F2435" t="s">
        <v>23</v>
      </c>
      <c r="H2435">
        <v>0</v>
      </c>
      <c r="I2435">
        <v>0</v>
      </c>
      <c r="K2435">
        <v>2</v>
      </c>
      <c r="L2435" t="b">
        <v>1</v>
      </c>
      <c r="N2435" t="b">
        <v>0</v>
      </c>
      <c r="O2435" t="b">
        <v>0</v>
      </c>
      <c r="T2435" t="s">
        <v>281</v>
      </c>
    </row>
    <row r="2436" spans="1:20" hidden="1" x14ac:dyDescent="0.25">
      <c r="A2436">
        <v>210995</v>
      </c>
      <c r="B2436" t="s">
        <v>983</v>
      </c>
      <c r="C2436" t="s">
        <v>293</v>
      </c>
      <c r="D2436" t="s">
        <v>294</v>
      </c>
      <c r="E2436">
        <v>0</v>
      </c>
      <c r="H2436">
        <v>0</v>
      </c>
      <c r="I2436">
        <v>0</v>
      </c>
      <c r="K2436">
        <v>1</v>
      </c>
      <c r="L2436" t="b">
        <v>1</v>
      </c>
      <c r="N2436" t="b">
        <v>0</v>
      </c>
      <c r="O2436" t="b">
        <v>0</v>
      </c>
      <c r="T2436" t="s">
        <v>281</v>
      </c>
    </row>
    <row r="2437" spans="1:20" hidden="1" x14ac:dyDescent="0.25">
      <c r="A2437">
        <v>210996</v>
      </c>
      <c r="B2437" t="s">
        <v>983</v>
      </c>
      <c r="C2437" t="s">
        <v>293</v>
      </c>
      <c r="D2437" t="s">
        <v>295</v>
      </c>
      <c r="E2437">
        <v>0</v>
      </c>
      <c r="H2437">
        <v>0</v>
      </c>
      <c r="I2437">
        <v>0</v>
      </c>
      <c r="K2437">
        <v>1</v>
      </c>
      <c r="L2437" t="b">
        <v>1</v>
      </c>
      <c r="N2437" t="b">
        <v>0</v>
      </c>
      <c r="O2437" t="b">
        <v>0</v>
      </c>
      <c r="T2437" t="s">
        <v>281</v>
      </c>
    </row>
    <row r="2438" spans="1:20" hidden="1" x14ac:dyDescent="0.25">
      <c r="A2438">
        <v>210997</v>
      </c>
      <c r="B2438" t="s">
        <v>983</v>
      </c>
      <c r="C2438" t="s">
        <v>293</v>
      </c>
      <c r="D2438" t="s">
        <v>296</v>
      </c>
      <c r="E2438">
        <v>0</v>
      </c>
      <c r="H2438">
        <v>0</v>
      </c>
      <c r="I2438">
        <v>0</v>
      </c>
      <c r="K2438">
        <v>2</v>
      </c>
      <c r="L2438" t="b">
        <v>1</v>
      </c>
      <c r="N2438" t="b">
        <v>0</v>
      </c>
      <c r="O2438" t="b">
        <v>0</v>
      </c>
      <c r="T2438" t="s">
        <v>281</v>
      </c>
    </row>
    <row r="2439" spans="1:20" hidden="1" x14ac:dyDescent="0.25">
      <c r="A2439">
        <v>210998</v>
      </c>
      <c r="B2439" t="s">
        <v>983</v>
      </c>
      <c r="C2439" t="s">
        <v>293</v>
      </c>
      <c r="D2439" t="s">
        <v>297</v>
      </c>
      <c r="E2439">
        <v>0</v>
      </c>
      <c r="H2439">
        <v>0</v>
      </c>
      <c r="I2439">
        <v>0</v>
      </c>
      <c r="K2439">
        <v>3</v>
      </c>
      <c r="L2439" t="b">
        <v>1</v>
      </c>
      <c r="N2439" t="b">
        <v>0</v>
      </c>
      <c r="O2439" t="b">
        <v>0</v>
      </c>
      <c r="T2439" t="s">
        <v>281</v>
      </c>
    </row>
    <row r="2440" spans="1:20" hidden="1" x14ac:dyDescent="0.25">
      <c r="A2440">
        <v>210999</v>
      </c>
      <c r="B2440" t="s">
        <v>983</v>
      </c>
      <c r="C2440" t="s">
        <v>293</v>
      </c>
      <c r="D2440" t="s">
        <v>298</v>
      </c>
      <c r="E2440">
        <v>0</v>
      </c>
      <c r="H2440">
        <v>0</v>
      </c>
      <c r="I2440">
        <v>0</v>
      </c>
      <c r="K2440">
        <v>0</v>
      </c>
      <c r="L2440" t="b">
        <v>1</v>
      </c>
      <c r="N2440" t="b">
        <v>0</v>
      </c>
      <c r="O2440" t="b">
        <v>0</v>
      </c>
      <c r="T2440" t="s">
        <v>281</v>
      </c>
    </row>
    <row r="2441" spans="1:20" hidden="1" x14ac:dyDescent="0.25">
      <c r="A2441">
        <v>211000</v>
      </c>
      <c r="B2441" t="s">
        <v>983</v>
      </c>
      <c r="C2441" t="s">
        <v>293</v>
      </c>
      <c r="D2441" t="s">
        <v>299</v>
      </c>
      <c r="E2441">
        <v>0</v>
      </c>
      <c r="H2441">
        <v>0</v>
      </c>
      <c r="I2441">
        <v>0</v>
      </c>
      <c r="K2441">
        <v>5</v>
      </c>
      <c r="L2441" t="b">
        <v>1</v>
      </c>
      <c r="N2441" t="b">
        <v>0</v>
      </c>
      <c r="O2441" t="b">
        <v>0</v>
      </c>
      <c r="T2441" t="s">
        <v>281</v>
      </c>
    </row>
    <row r="2442" spans="1:20" hidden="1" x14ac:dyDescent="0.25">
      <c r="A2442">
        <v>211001</v>
      </c>
      <c r="B2442" t="s">
        <v>983</v>
      </c>
      <c r="C2442" t="s">
        <v>293</v>
      </c>
      <c r="D2442" t="s">
        <v>300</v>
      </c>
      <c r="E2442">
        <v>0</v>
      </c>
      <c r="H2442">
        <v>0</v>
      </c>
      <c r="I2442">
        <v>0</v>
      </c>
      <c r="K2442">
        <v>6</v>
      </c>
      <c r="L2442" t="b">
        <v>0</v>
      </c>
      <c r="N2442" t="b">
        <v>0</v>
      </c>
      <c r="O2442" t="b">
        <v>0</v>
      </c>
      <c r="T2442" t="s">
        <v>281</v>
      </c>
    </row>
    <row r="2443" spans="1:20" hidden="1" x14ac:dyDescent="0.25">
      <c r="A2443">
        <v>211002</v>
      </c>
      <c r="B2443" t="s">
        <v>983</v>
      </c>
      <c r="C2443" t="s">
        <v>293</v>
      </c>
      <c r="D2443" t="s">
        <v>301</v>
      </c>
      <c r="E2443">
        <v>0</v>
      </c>
      <c r="H2443">
        <v>0</v>
      </c>
      <c r="I2443">
        <v>0</v>
      </c>
      <c r="K2443">
        <v>7</v>
      </c>
      <c r="L2443" t="b">
        <v>1</v>
      </c>
      <c r="N2443" t="b">
        <v>0</v>
      </c>
      <c r="O2443" t="b">
        <v>0</v>
      </c>
      <c r="T2443" t="s">
        <v>281</v>
      </c>
    </row>
    <row r="2444" spans="1:20" hidden="1" x14ac:dyDescent="0.25">
      <c r="A2444">
        <v>211003</v>
      </c>
      <c r="B2444" t="s">
        <v>983</v>
      </c>
      <c r="C2444" t="s">
        <v>293</v>
      </c>
      <c r="D2444" t="s">
        <v>302</v>
      </c>
      <c r="E2444">
        <v>60</v>
      </c>
      <c r="F2444" t="s">
        <v>23</v>
      </c>
      <c r="H2444">
        <v>0</v>
      </c>
      <c r="I2444">
        <v>0</v>
      </c>
      <c r="K2444">
        <v>8</v>
      </c>
      <c r="L2444" t="b">
        <v>1</v>
      </c>
      <c r="N2444" t="b">
        <v>0</v>
      </c>
      <c r="O2444" t="b">
        <v>0</v>
      </c>
      <c r="T2444" t="s">
        <v>281</v>
      </c>
    </row>
    <row r="2445" spans="1:20" hidden="1" x14ac:dyDescent="0.25">
      <c r="A2445">
        <v>211004</v>
      </c>
      <c r="B2445" t="s">
        <v>983</v>
      </c>
      <c r="C2445" t="s">
        <v>293</v>
      </c>
      <c r="D2445" t="s">
        <v>303</v>
      </c>
      <c r="E2445">
        <v>60</v>
      </c>
      <c r="F2445" t="s">
        <v>23</v>
      </c>
      <c r="H2445">
        <v>0</v>
      </c>
      <c r="I2445">
        <v>0</v>
      </c>
      <c r="K2445">
        <v>9</v>
      </c>
      <c r="L2445" t="b">
        <v>1</v>
      </c>
      <c r="N2445" t="b">
        <v>0</v>
      </c>
      <c r="O2445" t="b">
        <v>0</v>
      </c>
      <c r="T2445" t="s">
        <v>281</v>
      </c>
    </row>
    <row r="2446" spans="1:20" hidden="1" x14ac:dyDescent="0.25">
      <c r="A2446">
        <v>211005</v>
      </c>
      <c r="B2446" t="s">
        <v>983</v>
      </c>
      <c r="C2446" t="s">
        <v>293</v>
      </c>
      <c r="D2446" t="s">
        <v>304</v>
      </c>
      <c r="E2446">
        <v>60</v>
      </c>
      <c r="F2446" t="s">
        <v>23</v>
      </c>
      <c r="H2446">
        <v>0</v>
      </c>
      <c r="I2446">
        <v>0</v>
      </c>
      <c r="K2446">
        <v>10</v>
      </c>
      <c r="L2446" t="b">
        <v>1</v>
      </c>
      <c r="N2446" t="b">
        <v>0</v>
      </c>
      <c r="O2446" t="b">
        <v>0</v>
      </c>
      <c r="T2446" t="s">
        <v>281</v>
      </c>
    </row>
    <row r="2447" spans="1:20" hidden="1" x14ac:dyDescent="0.25">
      <c r="A2447">
        <v>211006</v>
      </c>
      <c r="B2447" t="s">
        <v>983</v>
      </c>
      <c r="C2447" t="s">
        <v>293</v>
      </c>
      <c r="D2447" t="s">
        <v>305</v>
      </c>
      <c r="E2447">
        <v>60</v>
      </c>
      <c r="F2447" t="s">
        <v>23</v>
      </c>
      <c r="H2447">
        <v>0</v>
      </c>
      <c r="I2447">
        <v>0</v>
      </c>
      <c r="K2447">
        <v>11</v>
      </c>
      <c r="L2447" t="b">
        <v>1</v>
      </c>
      <c r="N2447" t="b">
        <v>0</v>
      </c>
      <c r="O2447" t="b">
        <v>0</v>
      </c>
      <c r="T2447" t="s">
        <v>281</v>
      </c>
    </row>
    <row r="2448" spans="1:20" hidden="1" x14ac:dyDescent="0.25">
      <c r="A2448">
        <v>211007</v>
      </c>
      <c r="B2448" t="s">
        <v>983</v>
      </c>
      <c r="C2448" t="s">
        <v>264</v>
      </c>
      <c r="D2448" t="s">
        <v>265</v>
      </c>
      <c r="E2448">
        <v>0</v>
      </c>
      <c r="H2448">
        <v>0</v>
      </c>
      <c r="I2448">
        <v>0</v>
      </c>
      <c r="K2448">
        <v>0</v>
      </c>
      <c r="L2448" t="b">
        <v>1</v>
      </c>
      <c r="N2448" t="b">
        <v>0</v>
      </c>
      <c r="O2448" t="b">
        <v>0</v>
      </c>
      <c r="T2448" t="s">
        <v>281</v>
      </c>
    </row>
    <row r="2449" spans="1:20" hidden="1" x14ac:dyDescent="0.25">
      <c r="A2449">
        <v>211008</v>
      </c>
      <c r="B2449" t="s">
        <v>983</v>
      </c>
      <c r="C2449" t="s">
        <v>306</v>
      </c>
      <c r="D2449" t="s">
        <v>350</v>
      </c>
      <c r="E2449">
        <v>29</v>
      </c>
      <c r="F2449" t="s">
        <v>23</v>
      </c>
      <c r="H2449">
        <v>0</v>
      </c>
      <c r="I2449">
        <v>0</v>
      </c>
      <c r="K2449">
        <v>0</v>
      </c>
      <c r="L2449" t="b">
        <v>0</v>
      </c>
      <c r="N2449" t="b">
        <v>0</v>
      </c>
      <c r="O2449" t="b">
        <v>0</v>
      </c>
      <c r="T2449" t="s">
        <v>281</v>
      </c>
    </row>
    <row r="2450" spans="1:20" hidden="1" x14ac:dyDescent="0.25">
      <c r="A2450">
        <v>211009</v>
      </c>
      <c r="B2450" t="s">
        <v>983</v>
      </c>
      <c r="C2450" t="s">
        <v>308</v>
      </c>
      <c r="D2450" t="s">
        <v>309</v>
      </c>
      <c r="E2450">
        <v>0</v>
      </c>
      <c r="H2450">
        <v>0</v>
      </c>
      <c r="I2450">
        <v>0</v>
      </c>
      <c r="K2450">
        <v>0</v>
      </c>
      <c r="L2450" t="b">
        <v>1</v>
      </c>
      <c r="N2450" t="b">
        <v>0</v>
      </c>
      <c r="O2450" t="b">
        <v>0</v>
      </c>
      <c r="T2450" t="s">
        <v>281</v>
      </c>
    </row>
    <row r="2451" spans="1:20" hidden="1" x14ac:dyDescent="0.25">
      <c r="A2451">
        <v>211010</v>
      </c>
      <c r="B2451" t="s">
        <v>983</v>
      </c>
      <c r="C2451" t="s">
        <v>306</v>
      </c>
      <c r="D2451" t="s">
        <v>172</v>
      </c>
      <c r="E2451">
        <v>20</v>
      </c>
      <c r="F2451" t="s">
        <v>23</v>
      </c>
      <c r="H2451">
        <v>0</v>
      </c>
      <c r="I2451">
        <v>0</v>
      </c>
      <c r="K2451">
        <v>1</v>
      </c>
      <c r="L2451" t="b">
        <v>0</v>
      </c>
      <c r="N2451" t="b">
        <v>0</v>
      </c>
      <c r="O2451" t="b">
        <v>0</v>
      </c>
      <c r="T2451" t="s">
        <v>281</v>
      </c>
    </row>
    <row r="2452" spans="1:20" hidden="1" x14ac:dyDescent="0.25">
      <c r="A2452">
        <v>211011</v>
      </c>
      <c r="B2452" t="s">
        <v>983</v>
      </c>
      <c r="C2452" t="s">
        <v>306</v>
      </c>
      <c r="D2452" t="s">
        <v>310</v>
      </c>
      <c r="E2452">
        <v>25</v>
      </c>
      <c r="F2452" t="s">
        <v>23</v>
      </c>
      <c r="H2452">
        <v>0</v>
      </c>
      <c r="I2452">
        <v>0</v>
      </c>
      <c r="K2452">
        <v>2</v>
      </c>
      <c r="L2452" t="b">
        <v>0</v>
      </c>
      <c r="N2452" t="b">
        <v>0</v>
      </c>
      <c r="O2452" t="b">
        <v>0</v>
      </c>
      <c r="T2452" t="s">
        <v>281</v>
      </c>
    </row>
    <row r="2453" spans="1:20" hidden="1" x14ac:dyDescent="0.25">
      <c r="A2453">
        <v>211012</v>
      </c>
      <c r="B2453" t="s">
        <v>983</v>
      </c>
      <c r="C2453" t="s">
        <v>47</v>
      </c>
      <c r="D2453" t="s">
        <v>311</v>
      </c>
      <c r="E2453">
        <v>0</v>
      </c>
      <c r="H2453">
        <v>0</v>
      </c>
      <c r="I2453">
        <v>0</v>
      </c>
      <c r="K2453">
        <v>5</v>
      </c>
      <c r="L2453" t="b">
        <v>1</v>
      </c>
      <c r="N2453" t="b">
        <v>0</v>
      </c>
      <c r="O2453" t="b">
        <v>0</v>
      </c>
      <c r="T2453" t="s">
        <v>281</v>
      </c>
    </row>
    <row r="2454" spans="1:20" hidden="1" x14ac:dyDescent="0.25">
      <c r="A2454">
        <v>211013</v>
      </c>
      <c r="B2454" t="s">
        <v>983</v>
      </c>
      <c r="C2454" t="s">
        <v>47</v>
      </c>
      <c r="D2454" t="s">
        <v>312</v>
      </c>
      <c r="E2454">
        <v>0</v>
      </c>
      <c r="H2454">
        <v>0</v>
      </c>
      <c r="I2454">
        <v>0</v>
      </c>
      <c r="K2454">
        <v>7</v>
      </c>
      <c r="L2454" t="b">
        <v>1</v>
      </c>
      <c r="N2454" t="b">
        <v>0</v>
      </c>
      <c r="O2454" t="b">
        <v>0</v>
      </c>
      <c r="T2454" t="s">
        <v>281</v>
      </c>
    </row>
    <row r="2455" spans="1:20" hidden="1" x14ac:dyDescent="0.25">
      <c r="A2455">
        <v>211014</v>
      </c>
      <c r="B2455" t="s">
        <v>983</v>
      </c>
      <c r="C2455" t="s">
        <v>313</v>
      </c>
      <c r="D2455" t="s">
        <v>314</v>
      </c>
      <c r="E2455">
        <v>0</v>
      </c>
      <c r="H2455">
        <v>0</v>
      </c>
      <c r="I2455">
        <v>0</v>
      </c>
      <c r="K2455">
        <v>0</v>
      </c>
      <c r="L2455" t="b">
        <v>1</v>
      </c>
      <c r="N2455" t="b">
        <v>0</v>
      </c>
      <c r="O2455" t="b">
        <v>0</v>
      </c>
      <c r="T2455" t="s">
        <v>281</v>
      </c>
    </row>
    <row r="2456" spans="1:20" hidden="1" x14ac:dyDescent="0.25">
      <c r="A2456">
        <v>211015</v>
      </c>
      <c r="B2456" t="s">
        <v>983</v>
      </c>
      <c r="C2456" t="s">
        <v>313</v>
      </c>
      <c r="D2456" t="s">
        <v>315</v>
      </c>
      <c r="E2456">
        <v>0</v>
      </c>
      <c r="H2456">
        <v>0</v>
      </c>
      <c r="I2456">
        <v>0</v>
      </c>
      <c r="K2456">
        <v>1</v>
      </c>
      <c r="L2456" t="b">
        <v>1</v>
      </c>
      <c r="N2456" t="b">
        <v>0</v>
      </c>
      <c r="O2456" t="b">
        <v>0</v>
      </c>
      <c r="T2456" t="s">
        <v>281</v>
      </c>
    </row>
    <row r="2457" spans="1:20" hidden="1" x14ac:dyDescent="0.25">
      <c r="A2457">
        <v>211075</v>
      </c>
      <c r="B2457" t="s">
        <v>984</v>
      </c>
      <c r="C2457" t="s">
        <v>32</v>
      </c>
      <c r="D2457" t="s">
        <v>985</v>
      </c>
      <c r="E2457">
        <v>30</v>
      </c>
      <c r="F2457" t="s">
        <v>23</v>
      </c>
      <c r="G2457" t="s">
        <v>24</v>
      </c>
      <c r="H2457">
        <v>0</v>
      </c>
      <c r="I2457">
        <v>0</v>
      </c>
      <c r="K2457">
        <v>0</v>
      </c>
      <c r="L2457" t="b">
        <v>0</v>
      </c>
      <c r="N2457" t="b">
        <v>0</v>
      </c>
      <c r="O2457" t="b">
        <v>0</v>
      </c>
      <c r="T2457" t="s">
        <v>25</v>
      </c>
    </row>
    <row r="2458" spans="1:20" hidden="1" x14ac:dyDescent="0.25">
      <c r="A2458">
        <v>211076</v>
      </c>
      <c r="B2458" t="s">
        <v>986</v>
      </c>
      <c r="C2458" t="s">
        <v>53</v>
      </c>
      <c r="D2458" t="s">
        <v>490</v>
      </c>
      <c r="E2458">
        <v>0</v>
      </c>
      <c r="G2458" t="e">
        <f>-LBCNXXS-BKT22TLG-MCS-XX-XXX-X</f>
        <v>#NAME?</v>
      </c>
      <c r="H2458">
        <v>0</v>
      </c>
      <c r="I2458">
        <v>0</v>
      </c>
      <c r="K2458">
        <v>0</v>
      </c>
      <c r="L2458" t="b">
        <v>1</v>
      </c>
      <c r="N2458" t="b">
        <v>0</v>
      </c>
      <c r="O2458" t="b">
        <v>0</v>
      </c>
      <c r="T2458" t="s">
        <v>395</v>
      </c>
    </row>
    <row r="2459" spans="1:20" hidden="1" x14ac:dyDescent="0.25">
      <c r="A2459">
        <v>211077</v>
      </c>
      <c r="B2459" t="s">
        <v>986</v>
      </c>
      <c r="C2459" t="s">
        <v>53</v>
      </c>
      <c r="D2459" t="s">
        <v>383</v>
      </c>
      <c r="E2459">
        <v>40</v>
      </c>
      <c r="F2459" t="s">
        <v>23</v>
      </c>
      <c r="G2459" t="e">
        <f>-LBCNXXS-BKT22TLG-ECP-XX-XXX-X</f>
        <v>#NAME?</v>
      </c>
      <c r="H2459">
        <v>0</v>
      </c>
      <c r="I2459">
        <v>0</v>
      </c>
      <c r="K2459">
        <v>0</v>
      </c>
      <c r="L2459" t="b">
        <v>1</v>
      </c>
      <c r="N2459" t="b">
        <v>0</v>
      </c>
      <c r="O2459" t="b">
        <v>0</v>
      </c>
      <c r="T2459" t="s">
        <v>395</v>
      </c>
    </row>
    <row r="2460" spans="1:20" hidden="1" x14ac:dyDescent="0.25">
      <c r="A2460">
        <v>211078</v>
      </c>
      <c r="B2460" t="s">
        <v>986</v>
      </c>
      <c r="C2460" t="s">
        <v>391</v>
      </c>
      <c r="D2460" t="s">
        <v>478</v>
      </c>
      <c r="E2460">
        <v>0</v>
      </c>
      <c r="G2460" t="e">
        <f>-LBFRTXS-BKT27VPG-MCP-M2-DXX-X</f>
        <v>#NAME?</v>
      </c>
      <c r="H2460">
        <v>0</v>
      </c>
      <c r="I2460">
        <v>0</v>
      </c>
      <c r="K2460">
        <v>0</v>
      </c>
      <c r="L2460" t="b">
        <v>1</v>
      </c>
      <c r="N2460" t="b">
        <v>0</v>
      </c>
      <c r="O2460" t="b">
        <v>0</v>
      </c>
      <c r="T2460" t="s">
        <v>395</v>
      </c>
    </row>
    <row r="2461" spans="1:20" hidden="1" x14ac:dyDescent="0.25">
      <c r="A2461">
        <v>211079</v>
      </c>
      <c r="B2461" t="s">
        <v>986</v>
      </c>
      <c r="C2461" t="s">
        <v>391</v>
      </c>
      <c r="D2461" t="s">
        <v>479</v>
      </c>
      <c r="E2461">
        <v>70</v>
      </c>
      <c r="F2461" t="s">
        <v>23</v>
      </c>
      <c r="G2461" t="e">
        <f>-LBFRTXS-BKT27VPG-DCP-W2-DXX-X</f>
        <v>#NAME?</v>
      </c>
      <c r="H2461">
        <v>0</v>
      </c>
      <c r="I2461">
        <v>0</v>
      </c>
      <c r="K2461">
        <v>0</v>
      </c>
      <c r="L2461" t="b">
        <v>1</v>
      </c>
      <c r="N2461" t="b">
        <v>0</v>
      </c>
      <c r="O2461" t="b">
        <v>0</v>
      </c>
      <c r="T2461" t="s">
        <v>395</v>
      </c>
    </row>
    <row r="2462" spans="1:20" hidden="1" x14ac:dyDescent="0.25">
      <c r="A2462">
        <v>211080</v>
      </c>
      <c r="B2462" t="s">
        <v>986</v>
      </c>
      <c r="C2462" t="s">
        <v>391</v>
      </c>
      <c r="D2462" t="s">
        <v>480</v>
      </c>
      <c r="E2462">
        <v>0</v>
      </c>
      <c r="G2462" t="e">
        <f>-LBFRTXS-GTT27VVG-MCP-W2-DXX-X</f>
        <v>#NAME?</v>
      </c>
      <c r="H2462">
        <v>0</v>
      </c>
      <c r="I2462">
        <v>0</v>
      </c>
      <c r="K2462">
        <v>0</v>
      </c>
      <c r="L2462" t="b">
        <v>1</v>
      </c>
      <c r="N2462" t="b">
        <v>0</v>
      </c>
      <c r="O2462" t="b">
        <v>0</v>
      </c>
      <c r="T2462" t="s">
        <v>395</v>
      </c>
    </row>
    <row r="2463" spans="1:20" hidden="1" x14ac:dyDescent="0.25">
      <c r="A2463">
        <v>211081</v>
      </c>
      <c r="B2463" t="s">
        <v>986</v>
      </c>
      <c r="C2463" t="s">
        <v>391</v>
      </c>
      <c r="D2463" t="s">
        <v>482</v>
      </c>
      <c r="E2463">
        <v>70</v>
      </c>
      <c r="F2463" t="s">
        <v>23</v>
      </c>
      <c r="G2463" t="e">
        <f>-LBFRTXS-GTT27VPG-DCP-W2-DXX-X</f>
        <v>#NAME?</v>
      </c>
      <c r="H2463">
        <v>0</v>
      </c>
      <c r="I2463">
        <v>0</v>
      </c>
      <c r="K2463">
        <v>0</v>
      </c>
      <c r="L2463" t="b">
        <v>1</v>
      </c>
      <c r="N2463" t="b">
        <v>0</v>
      </c>
      <c r="O2463" t="b">
        <v>0</v>
      </c>
      <c r="T2463" t="s">
        <v>395</v>
      </c>
    </row>
    <row r="2464" spans="1:20" hidden="1" x14ac:dyDescent="0.25">
      <c r="A2464">
        <v>211082</v>
      </c>
      <c r="B2464" t="s">
        <v>986</v>
      </c>
      <c r="C2464" t="s">
        <v>391</v>
      </c>
      <c r="D2464" t="s">
        <v>493</v>
      </c>
      <c r="E2464">
        <v>0</v>
      </c>
      <c r="G2464" t="e">
        <f>-LBFRTXG-GNT27VPB-MBP-W2-DXX-X</f>
        <v>#NAME?</v>
      </c>
      <c r="H2464">
        <v>0</v>
      </c>
      <c r="I2464">
        <v>0</v>
      </c>
      <c r="K2464">
        <v>0</v>
      </c>
      <c r="L2464" t="b">
        <v>1</v>
      </c>
      <c r="N2464" t="b">
        <v>0</v>
      </c>
      <c r="O2464" t="b">
        <v>0</v>
      </c>
      <c r="T2464" t="s">
        <v>395</v>
      </c>
    </row>
    <row r="2465" spans="1:20" hidden="1" x14ac:dyDescent="0.25">
      <c r="A2465">
        <v>211083</v>
      </c>
      <c r="B2465" t="s">
        <v>986</v>
      </c>
      <c r="C2465" t="s">
        <v>391</v>
      </c>
      <c r="D2465" t="s">
        <v>496</v>
      </c>
      <c r="E2465">
        <v>70</v>
      </c>
      <c r="F2465" t="s">
        <v>23</v>
      </c>
      <c r="G2465" t="e">
        <f>-LBFRTXG-GNT27VPB-DBP-W2-DXX-X</f>
        <v>#NAME?</v>
      </c>
      <c r="H2465">
        <v>0</v>
      </c>
      <c r="I2465">
        <v>0</v>
      </c>
      <c r="K2465">
        <v>0</v>
      </c>
      <c r="L2465" t="b">
        <v>1</v>
      </c>
      <c r="N2465" t="b">
        <v>0</v>
      </c>
      <c r="O2465" t="b">
        <v>0</v>
      </c>
      <c r="T2465" t="s">
        <v>395</v>
      </c>
    </row>
    <row r="2466" spans="1:20" hidden="1" x14ac:dyDescent="0.25">
      <c r="A2466">
        <v>211084</v>
      </c>
      <c r="B2466" t="s">
        <v>986</v>
      </c>
      <c r="C2466" t="s">
        <v>391</v>
      </c>
      <c r="D2466" t="s">
        <v>498</v>
      </c>
      <c r="E2466">
        <v>0</v>
      </c>
      <c r="G2466" t="s">
        <v>399</v>
      </c>
      <c r="H2466">
        <v>0</v>
      </c>
      <c r="I2466">
        <v>0</v>
      </c>
      <c r="K2466">
        <v>1</v>
      </c>
      <c r="L2466" t="b">
        <v>0</v>
      </c>
      <c r="N2466" t="b">
        <v>0</v>
      </c>
      <c r="O2466" t="b">
        <v>0</v>
      </c>
      <c r="T2466" t="s">
        <v>395</v>
      </c>
    </row>
    <row r="2467" spans="1:20" hidden="1" x14ac:dyDescent="0.25">
      <c r="A2467">
        <v>211085</v>
      </c>
      <c r="B2467" t="s">
        <v>986</v>
      </c>
      <c r="C2467" t="s">
        <v>391</v>
      </c>
      <c r="D2467" t="s">
        <v>500</v>
      </c>
      <c r="E2467">
        <v>150</v>
      </c>
      <c r="F2467" t="s">
        <v>23</v>
      </c>
      <c r="G2467" t="e">
        <f>-LBFRTXB-GYM27VPG-DCB-W2-DXX-X</f>
        <v>#NAME?</v>
      </c>
      <c r="H2467">
        <v>0</v>
      </c>
      <c r="I2467">
        <v>0</v>
      </c>
      <c r="K2467">
        <v>1</v>
      </c>
      <c r="L2467" t="b">
        <v>1</v>
      </c>
      <c r="N2467" t="b">
        <v>0</v>
      </c>
      <c r="O2467" t="b">
        <v>0</v>
      </c>
      <c r="T2467" t="s">
        <v>395</v>
      </c>
    </row>
    <row r="2468" spans="1:20" hidden="1" x14ac:dyDescent="0.25">
      <c r="A2468">
        <v>211086</v>
      </c>
      <c r="B2468" t="s">
        <v>986</v>
      </c>
      <c r="C2468" t="s">
        <v>391</v>
      </c>
      <c r="D2468" t="s">
        <v>502</v>
      </c>
      <c r="E2468">
        <v>80</v>
      </c>
      <c r="F2468" t="s">
        <v>23</v>
      </c>
      <c r="G2468" t="e">
        <f>-LBFRTXG-GNM27VPB-MBP-W2-DXX-X</f>
        <v>#NAME?</v>
      </c>
      <c r="H2468">
        <v>0</v>
      </c>
      <c r="I2468">
        <v>0</v>
      </c>
      <c r="K2468">
        <v>1</v>
      </c>
      <c r="L2468" t="b">
        <v>1</v>
      </c>
      <c r="N2468" t="b">
        <v>0</v>
      </c>
      <c r="O2468" t="b">
        <v>0</v>
      </c>
      <c r="T2468" t="s">
        <v>395</v>
      </c>
    </row>
    <row r="2469" spans="1:20" hidden="1" x14ac:dyDescent="0.25">
      <c r="A2469">
        <v>211087</v>
      </c>
      <c r="B2469" t="s">
        <v>986</v>
      </c>
      <c r="C2469" t="s">
        <v>391</v>
      </c>
      <c r="D2469" t="s">
        <v>505</v>
      </c>
      <c r="E2469">
        <v>150</v>
      </c>
      <c r="F2469" t="s">
        <v>23</v>
      </c>
      <c r="G2469" t="e">
        <f>-LBFRTXG-GNM27VPB-DBP-W2-DXX-X</f>
        <v>#NAME?</v>
      </c>
      <c r="H2469">
        <v>0</v>
      </c>
      <c r="I2469">
        <v>0</v>
      </c>
      <c r="K2469">
        <v>1</v>
      </c>
      <c r="L2469" t="b">
        <v>1</v>
      </c>
      <c r="N2469" t="b">
        <v>0</v>
      </c>
      <c r="O2469" t="b">
        <v>0</v>
      </c>
      <c r="T2469" t="s">
        <v>395</v>
      </c>
    </row>
    <row r="2470" spans="1:20" hidden="1" x14ac:dyDescent="0.25">
      <c r="A2470">
        <v>211088</v>
      </c>
      <c r="B2470" t="s">
        <v>986</v>
      </c>
      <c r="C2470" t="s">
        <v>391</v>
      </c>
      <c r="D2470" t="s">
        <v>534</v>
      </c>
      <c r="E2470">
        <v>0</v>
      </c>
      <c r="F2470" t="s">
        <v>23</v>
      </c>
      <c r="G2470" t="e">
        <f>-LBFRT5G-GNG27VPB-MBP-W2-DXX-X</f>
        <v>#NAME?</v>
      </c>
      <c r="H2470">
        <v>0</v>
      </c>
      <c r="I2470">
        <v>0</v>
      </c>
      <c r="K2470">
        <v>2</v>
      </c>
      <c r="L2470" t="b">
        <v>1</v>
      </c>
      <c r="N2470" t="b">
        <v>0</v>
      </c>
      <c r="O2470" t="b">
        <v>0</v>
      </c>
      <c r="T2470" t="s">
        <v>395</v>
      </c>
    </row>
    <row r="2471" spans="1:20" hidden="1" x14ac:dyDescent="0.25">
      <c r="A2471">
        <v>211089</v>
      </c>
      <c r="B2471" t="s">
        <v>986</v>
      </c>
      <c r="C2471" t="s">
        <v>391</v>
      </c>
      <c r="D2471" t="s">
        <v>535</v>
      </c>
      <c r="E2471">
        <v>330</v>
      </c>
      <c r="F2471" t="s">
        <v>536</v>
      </c>
      <c r="G2471" t="e">
        <f>-LBFRT5G-GNG27VPB-DBP-W2-DXX-X</f>
        <v>#NAME?</v>
      </c>
      <c r="H2471">
        <v>0</v>
      </c>
      <c r="I2471">
        <v>0</v>
      </c>
      <c r="K2471">
        <v>2</v>
      </c>
      <c r="L2471" t="b">
        <v>1</v>
      </c>
      <c r="N2471" t="b">
        <v>0</v>
      </c>
      <c r="O2471" t="b">
        <v>0</v>
      </c>
      <c r="T2471" t="s">
        <v>395</v>
      </c>
    </row>
    <row r="2472" spans="1:20" hidden="1" x14ac:dyDescent="0.25">
      <c r="A2472">
        <v>211090</v>
      </c>
      <c r="B2472" t="s">
        <v>986</v>
      </c>
      <c r="C2472" t="s">
        <v>391</v>
      </c>
      <c r="D2472" t="s">
        <v>512</v>
      </c>
      <c r="E2472">
        <v>80</v>
      </c>
      <c r="F2472" t="s">
        <v>23</v>
      </c>
      <c r="G2472" t="e">
        <f>-LBFRTXG-BUM27VPB-MBP-W2-DXX-X</f>
        <v>#NAME?</v>
      </c>
      <c r="H2472">
        <v>0</v>
      </c>
      <c r="I2472">
        <v>0</v>
      </c>
      <c r="K2472">
        <v>1</v>
      </c>
      <c r="L2472" t="b">
        <v>1</v>
      </c>
      <c r="N2472" t="b">
        <v>0</v>
      </c>
      <c r="O2472" t="b">
        <v>0</v>
      </c>
      <c r="T2472" t="s">
        <v>395</v>
      </c>
    </row>
    <row r="2473" spans="1:20" hidden="1" x14ac:dyDescent="0.25">
      <c r="A2473">
        <v>211091</v>
      </c>
      <c r="B2473" t="s">
        <v>986</v>
      </c>
      <c r="C2473" t="s">
        <v>391</v>
      </c>
      <c r="D2473" t="s">
        <v>515</v>
      </c>
      <c r="E2473">
        <v>150</v>
      </c>
      <c r="F2473" t="s">
        <v>23</v>
      </c>
      <c r="G2473" t="e">
        <f>-LBFRTXG-BUM27VPB-DBP-W2-DXX-X</f>
        <v>#NAME?</v>
      </c>
      <c r="H2473">
        <v>0</v>
      </c>
      <c r="I2473">
        <v>0</v>
      </c>
      <c r="K2473">
        <v>1</v>
      </c>
      <c r="L2473" t="b">
        <v>1</v>
      </c>
      <c r="N2473" t="b">
        <v>0</v>
      </c>
      <c r="O2473" t="b">
        <v>0</v>
      </c>
      <c r="T2473" t="s">
        <v>395</v>
      </c>
    </row>
    <row r="2474" spans="1:20" hidden="1" x14ac:dyDescent="0.25">
      <c r="A2474">
        <v>211092</v>
      </c>
      <c r="B2474" t="s">
        <v>986</v>
      </c>
      <c r="C2474" t="s">
        <v>391</v>
      </c>
      <c r="D2474" t="s">
        <v>538</v>
      </c>
      <c r="E2474">
        <v>260</v>
      </c>
      <c r="F2474" t="s">
        <v>23</v>
      </c>
      <c r="G2474" t="e">
        <f>-LBFRT5G-BUG27VPB-MBP-W2-DXX-X</f>
        <v>#NAME?</v>
      </c>
      <c r="H2474">
        <v>0</v>
      </c>
      <c r="I2474">
        <v>0</v>
      </c>
      <c r="K2474">
        <v>2</v>
      </c>
      <c r="L2474" t="b">
        <v>1</v>
      </c>
      <c r="N2474" t="b">
        <v>0</v>
      </c>
      <c r="O2474" t="b">
        <v>0</v>
      </c>
      <c r="T2474" t="s">
        <v>395</v>
      </c>
    </row>
    <row r="2475" spans="1:20" hidden="1" x14ac:dyDescent="0.25">
      <c r="A2475">
        <v>211093</v>
      </c>
      <c r="B2475" t="s">
        <v>986</v>
      </c>
      <c r="C2475" t="s">
        <v>391</v>
      </c>
      <c r="D2475" t="s">
        <v>539</v>
      </c>
      <c r="E2475">
        <v>330</v>
      </c>
      <c r="F2475" t="s">
        <v>23</v>
      </c>
      <c r="G2475" t="e">
        <f>-LBFRT5G-BUG27VPB-DBP-W2-DXX-X</f>
        <v>#NAME?</v>
      </c>
      <c r="H2475">
        <v>0</v>
      </c>
      <c r="I2475">
        <v>0</v>
      </c>
      <c r="K2475">
        <v>2</v>
      </c>
      <c r="L2475" t="b">
        <v>1</v>
      </c>
      <c r="N2475" t="b">
        <v>0</v>
      </c>
      <c r="O2475" t="b">
        <v>0</v>
      </c>
      <c r="T2475" t="s">
        <v>395</v>
      </c>
    </row>
    <row r="2476" spans="1:20" hidden="1" x14ac:dyDescent="0.25">
      <c r="A2476">
        <v>211094</v>
      </c>
      <c r="B2476" t="s">
        <v>986</v>
      </c>
      <c r="C2476" t="s">
        <v>391</v>
      </c>
      <c r="D2476" t="s">
        <v>551</v>
      </c>
      <c r="E2476">
        <v>260</v>
      </c>
      <c r="F2476" t="s">
        <v>23</v>
      </c>
      <c r="G2476" t="e">
        <f>-LBFRT5S-BKG27VPG-MCP-W2-DXX-X</f>
        <v>#NAME?</v>
      </c>
      <c r="H2476">
        <v>0</v>
      </c>
      <c r="I2476">
        <v>0</v>
      </c>
      <c r="K2476">
        <v>2</v>
      </c>
      <c r="L2476" t="b">
        <v>1</v>
      </c>
      <c r="N2476" t="b">
        <v>0</v>
      </c>
      <c r="O2476" t="b">
        <v>0</v>
      </c>
      <c r="T2476" t="s">
        <v>395</v>
      </c>
    </row>
    <row r="2477" spans="1:20" hidden="1" x14ac:dyDescent="0.25">
      <c r="A2477">
        <v>211095</v>
      </c>
      <c r="B2477" t="s">
        <v>986</v>
      </c>
      <c r="C2477" t="s">
        <v>391</v>
      </c>
      <c r="D2477" t="s">
        <v>553</v>
      </c>
      <c r="E2477">
        <v>330</v>
      </c>
      <c r="F2477" t="s">
        <v>23</v>
      </c>
      <c r="G2477" t="e">
        <f>-LBFRT5S-BKG27VPG-DCP-W2-DXX-X</f>
        <v>#NAME?</v>
      </c>
      <c r="H2477">
        <v>0</v>
      </c>
      <c r="I2477">
        <v>0</v>
      </c>
      <c r="K2477">
        <v>2</v>
      </c>
      <c r="L2477" t="b">
        <v>1</v>
      </c>
      <c r="N2477" t="b">
        <v>0</v>
      </c>
      <c r="O2477" t="b">
        <v>0</v>
      </c>
      <c r="T2477" t="s">
        <v>395</v>
      </c>
    </row>
    <row r="2478" spans="1:20" hidden="1" x14ac:dyDescent="0.25">
      <c r="A2478">
        <v>211096</v>
      </c>
      <c r="B2478" t="s">
        <v>986</v>
      </c>
      <c r="C2478" t="s">
        <v>391</v>
      </c>
      <c r="D2478" t="s">
        <v>555</v>
      </c>
      <c r="E2478">
        <v>260</v>
      </c>
      <c r="F2478" t="s">
        <v>23</v>
      </c>
      <c r="G2478" t="e">
        <f>-LBFRT5G-BKG27VPB-MBP-W2-DXX-X</f>
        <v>#NAME?</v>
      </c>
      <c r="H2478">
        <v>0</v>
      </c>
      <c r="I2478">
        <v>0</v>
      </c>
      <c r="K2478">
        <v>2</v>
      </c>
      <c r="L2478" t="b">
        <v>1</v>
      </c>
      <c r="N2478" t="b">
        <v>0</v>
      </c>
      <c r="O2478" t="b">
        <v>0</v>
      </c>
      <c r="T2478" t="s">
        <v>395</v>
      </c>
    </row>
    <row r="2479" spans="1:20" hidden="1" x14ac:dyDescent="0.25">
      <c r="A2479">
        <v>211097</v>
      </c>
      <c r="B2479" t="s">
        <v>986</v>
      </c>
      <c r="C2479" t="s">
        <v>391</v>
      </c>
      <c r="D2479" t="s">
        <v>558</v>
      </c>
      <c r="E2479">
        <v>330</v>
      </c>
      <c r="F2479" t="s">
        <v>23</v>
      </c>
      <c r="G2479" t="e">
        <f>-LBFRT5G-BKG27VPB-DBP-W2-DXX-X</f>
        <v>#NAME?</v>
      </c>
      <c r="H2479">
        <v>0</v>
      </c>
      <c r="I2479">
        <v>0</v>
      </c>
      <c r="K2479">
        <v>2</v>
      </c>
      <c r="L2479" t="b">
        <v>1</v>
      </c>
      <c r="N2479" t="b">
        <v>0</v>
      </c>
      <c r="O2479" t="b">
        <v>0</v>
      </c>
      <c r="T2479" t="s">
        <v>395</v>
      </c>
    </row>
    <row r="2480" spans="1:20" hidden="1" x14ac:dyDescent="0.25">
      <c r="A2480">
        <v>211098</v>
      </c>
      <c r="B2480" t="s">
        <v>986</v>
      </c>
      <c r="C2480" t="s">
        <v>391</v>
      </c>
      <c r="D2480" t="s">
        <v>927</v>
      </c>
      <c r="E2480">
        <v>80</v>
      </c>
      <c r="F2480" t="s">
        <v>23</v>
      </c>
      <c r="G2480" t="e">
        <f>-LBFRTXB-WHM27VPB-MCB-W2-DXX-X</f>
        <v>#NAME?</v>
      </c>
      <c r="H2480">
        <v>0</v>
      </c>
      <c r="I2480">
        <v>0</v>
      </c>
      <c r="K2480">
        <v>1</v>
      </c>
      <c r="L2480" t="b">
        <v>1</v>
      </c>
      <c r="N2480" t="b">
        <v>0</v>
      </c>
      <c r="O2480" t="b">
        <v>0</v>
      </c>
      <c r="T2480" t="s">
        <v>395</v>
      </c>
    </row>
    <row r="2481" spans="1:20" hidden="1" x14ac:dyDescent="0.25">
      <c r="A2481">
        <v>211099</v>
      </c>
      <c r="B2481" t="s">
        <v>986</v>
      </c>
      <c r="C2481" t="s">
        <v>391</v>
      </c>
      <c r="D2481" t="s">
        <v>928</v>
      </c>
      <c r="E2481">
        <v>150</v>
      </c>
      <c r="F2481" t="s">
        <v>23</v>
      </c>
      <c r="G2481" t="e">
        <f>-LBFRTXB-WHM27VPB-DCB-W2-DXX-X</f>
        <v>#NAME?</v>
      </c>
      <c r="H2481">
        <v>0</v>
      </c>
      <c r="I2481">
        <v>0</v>
      </c>
      <c r="K2481">
        <v>1</v>
      </c>
      <c r="L2481" t="b">
        <v>1</v>
      </c>
      <c r="N2481" t="b">
        <v>0</v>
      </c>
      <c r="O2481" t="b">
        <v>0</v>
      </c>
      <c r="T2481" t="s">
        <v>395</v>
      </c>
    </row>
    <row r="2482" spans="1:20" hidden="1" x14ac:dyDescent="0.25">
      <c r="A2482">
        <v>211100</v>
      </c>
      <c r="B2482" t="s">
        <v>986</v>
      </c>
      <c r="C2482" t="s">
        <v>391</v>
      </c>
      <c r="D2482" t="s">
        <v>925</v>
      </c>
      <c r="E2482">
        <v>80</v>
      </c>
      <c r="F2482" t="s">
        <v>23</v>
      </c>
      <c r="G2482" t="e">
        <f>-LBFRTXB-BUM27VPB-MCB-W2-DXX-X</f>
        <v>#NAME?</v>
      </c>
      <c r="H2482">
        <v>0</v>
      </c>
      <c r="I2482">
        <v>0</v>
      </c>
      <c r="K2482">
        <v>1</v>
      </c>
      <c r="L2482" t="b">
        <v>1</v>
      </c>
      <c r="N2482" t="b">
        <v>0</v>
      </c>
      <c r="O2482" t="b">
        <v>0</v>
      </c>
      <c r="T2482" t="s">
        <v>395</v>
      </c>
    </row>
    <row r="2483" spans="1:20" hidden="1" x14ac:dyDescent="0.25">
      <c r="A2483">
        <v>211101</v>
      </c>
      <c r="B2483" t="s">
        <v>986</v>
      </c>
      <c r="C2483" t="s">
        <v>391</v>
      </c>
      <c r="D2483" t="s">
        <v>973</v>
      </c>
      <c r="E2483">
        <v>150</v>
      </c>
      <c r="F2483" t="s">
        <v>23</v>
      </c>
      <c r="G2483" t="e">
        <f>-LBFRTXB-BUM27VPB-DCB-W2-DXX-X</f>
        <v>#NAME?</v>
      </c>
      <c r="H2483">
        <v>0</v>
      </c>
      <c r="I2483">
        <v>0</v>
      </c>
      <c r="K2483">
        <v>1</v>
      </c>
      <c r="L2483" t="b">
        <v>1</v>
      </c>
      <c r="N2483" t="b">
        <v>0</v>
      </c>
      <c r="O2483" t="b">
        <v>0</v>
      </c>
      <c r="T2483" t="s">
        <v>395</v>
      </c>
    </row>
    <row r="2484" spans="1:20" hidden="1" x14ac:dyDescent="0.25">
      <c r="A2484">
        <v>211403</v>
      </c>
      <c r="B2484" t="s">
        <v>987</v>
      </c>
      <c r="C2484" t="s">
        <v>53</v>
      </c>
      <c r="D2484" t="s">
        <v>383</v>
      </c>
      <c r="E2484">
        <v>120</v>
      </c>
      <c r="F2484" t="s">
        <v>23</v>
      </c>
      <c r="G2484" t="e">
        <f>-LBCNXXS-BKT22TLG-ECP-XX-XXX-X</f>
        <v>#NAME?</v>
      </c>
      <c r="H2484">
        <v>0</v>
      </c>
      <c r="I2484">
        <v>0</v>
      </c>
      <c r="K2484">
        <v>0</v>
      </c>
      <c r="L2484" t="b">
        <v>1</v>
      </c>
      <c r="N2484" t="b">
        <v>0</v>
      </c>
      <c r="O2484" t="b">
        <v>0</v>
      </c>
      <c r="T2484" t="s">
        <v>395</v>
      </c>
    </row>
    <row r="2485" spans="1:20" hidden="1" x14ac:dyDescent="0.25">
      <c r="A2485">
        <v>211404</v>
      </c>
      <c r="B2485" t="s">
        <v>987</v>
      </c>
      <c r="C2485" t="s">
        <v>391</v>
      </c>
      <c r="D2485" t="s">
        <v>478</v>
      </c>
      <c r="E2485">
        <v>0</v>
      </c>
      <c r="G2485" t="e">
        <f>-LBRVXXS-BKT30TLG-MCS-XX-XXX-X</f>
        <v>#NAME?</v>
      </c>
      <c r="H2485">
        <v>0</v>
      </c>
      <c r="I2485">
        <v>0</v>
      </c>
      <c r="K2485">
        <v>0</v>
      </c>
      <c r="L2485" t="b">
        <v>1</v>
      </c>
      <c r="N2485" t="b">
        <v>0</v>
      </c>
      <c r="O2485" t="b">
        <v>0</v>
      </c>
      <c r="T2485" t="s">
        <v>395</v>
      </c>
    </row>
    <row r="2486" spans="1:20" hidden="1" x14ac:dyDescent="0.25">
      <c r="A2486">
        <v>211405</v>
      </c>
      <c r="B2486" t="s">
        <v>987</v>
      </c>
      <c r="C2486" t="s">
        <v>391</v>
      </c>
      <c r="D2486" t="s">
        <v>479</v>
      </c>
      <c r="E2486">
        <v>60</v>
      </c>
      <c r="F2486" t="s">
        <v>23</v>
      </c>
      <c r="G2486" t="e">
        <f>-LBRVXXS-BKT30TLG-ECP-XX-XXX-X</f>
        <v>#NAME?</v>
      </c>
      <c r="H2486">
        <v>0</v>
      </c>
      <c r="I2486">
        <v>0</v>
      </c>
      <c r="K2486">
        <v>1</v>
      </c>
      <c r="L2486" t="b">
        <v>1</v>
      </c>
      <c r="N2486" t="b">
        <v>0</v>
      </c>
      <c r="O2486" t="b">
        <v>0</v>
      </c>
      <c r="T2486" t="s">
        <v>395</v>
      </c>
    </row>
    <row r="2487" spans="1:20" hidden="1" x14ac:dyDescent="0.25">
      <c r="A2487">
        <v>211406</v>
      </c>
      <c r="B2487" t="s">
        <v>987</v>
      </c>
      <c r="C2487" t="s">
        <v>391</v>
      </c>
      <c r="D2487" t="s">
        <v>480</v>
      </c>
      <c r="E2487">
        <v>0</v>
      </c>
      <c r="G2487" t="e">
        <f>-LBRVXXS-GTT30TLG-MCS-XX-XXX-X</f>
        <v>#NAME?</v>
      </c>
      <c r="H2487">
        <v>0</v>
      </c>
      <c r="I2487">
        <v>0</v>
      </c>
      <c r="K2487">
        <v>2</v>
      </c>
      <c r="L2487" t="b">
        <v>1</v>
      </c>
      <c r="N2487" t="b">
        <v>0</v>
      </c>
      <c r="O2487" t="b">
        <v>0</v>
      </c>
      <c r="T2487" t="s">
        <v>395</v>
      </c>
    </row>
    <row r="2488" spans="1:20" hidden="1" x14ac:dyDescent="0.25">
      <c r="A2488">
        <v>211407</v>
      </c>
      <c r="B2488" t="s">
        <v>987</v>
      </c>
      <c r="C2488" t="s">
        <v>391</v>
      </c>
      <c r="D2488" t="s">
        <v>482</v>
      </c>
      <c r="E2488">
        <v>60</v>
      </c>
      <c r="F2488" t="s">
        <v>23</v>
      </c>
      <c r="G2488" t="e">
        <f>-LBRVXXS-GTT30TLG-ECP-XX-XXX-X</f>
        <v>#NAME?</v>
      </c>
      <c r="H2488">
        <v>0</v>
      </c>
      <c r="I2488">
        <v>0</v>
      </c>
      <c r="K2488">
        <v>3</v>
      </c>
      <c r="L2488" t="b">
        <v>1</v>
      </c>
      <c r="N2488" t="b">
        <v>0</v>
      </c>
      <c r="O2488" t="b">
        <v>0</v>
      </c>
      <c r="T2488" t="s">
        <v>395</v>
      </c>
    </row>
    <row r="2489" spans="1:20" hidden="1" x14ac:dyDescent="0.25">
      <c r="A2489">
        <v>211408</v>
      </c>
      <c r="B2489" t="s">
        <v>987</v>
      </c>
      <c r="C2489" t="s">
        <v>391</v>
      </c>
      <c r="D2489" t="s">
        <v>485</v>
      </c>
      <c r="E2489">
        <v>80</v>
      </c>
      <c r="F2489" t="s">
        <v>23</v>
      </c>
      <c r="H2489">
        <v>0</v>
      </c>
      <c r="I2489">
        <v>0</v>
      </c>
      <c r="K2489">
        <v>4</v>
      </c>
      <c r="L2489" t="b">
        <v>1</v>
      </c>
      <c r="N2489" t="b">
        <v>0</v>
      </c>
      <c r="O2489" t="b">
        <v>0</v>
      </c>
      <c r="T2489" t="s">
        <v>395</v>
      </c>
    </row>
    <row r="2490" spans="1:20" hidden="1" x14ac:dyDescent="0.25">
      <c r="A2490">
        <v>211409</v>
      </c>
      <c r="B2490" t="s">
        <v>987</v>
      </c>
      <c r="C2490" t="s">
        <v>391</v>
      </c>
      <c r="D2490" t="s">
        <v>988</v>
      </c>
      <c r="E2490">
        <v>0</v>
      </c>
      <c r="G2490" t="s">
        <v>501</v>
      </c>
      <c r="H2490">
        <v>0</v>
      </c>
      <c r="I2490">
        <v>0</v>
      </c>
      <c r="K2490">
        <v>5</v>
      </c>
      <c r="L2490" t="b">
        <v>0</v>
      </c>
      <c r="N2490" t="b">
        <v>0</v>
      </c>
      <c r="O2490" t="b">
        <v>0</v>
      </c>
      <c r="T2490" t="s">
        <v>395</v>
      </c>
    </row>
    <row r="2491" spans="1:20" hidden="1" x14ac:dyDescent="0.25">
      <c r="A2491">
        <v>211410</v>
      </c>
      <c r="B2491" t="s">
        <v>987</v>
      </c>
      <c r="C2491" t="s">
        <v>32</v>
      </c>
      <c r="D2491" t="s">
        <v>487</v>
      </c>
      <c r="E2491">
        <v>76</v>
      </c>
      <c r="F2491" t="s">
        <v>23</v>
      </c>
      <c r="H2491">
        <v>0</v>
      </c>
      <c r="I2491">
        <v>0</v>
      </c>
      <c r="K2491">
        <v>0</v>
      </c>
      <c r="L2491" t="b">
        <v>1</v>
      </c>
      <c r="N2491" t="b">
        <v>0</v>
      </c>
      <c r="O2491" t="b">
        <v>0</v>
      </c>
      <c r="T2491" t="s">
        <v>395</v>
      </c>
    </row>
    <row r="2492" spans="1:20" hidden="1" x14ac:dyDescent="0.25">
      <c r="A2492">
        <v>211411</v>
      </c>
      <c r="B2492" t="s">
        <v>987</v>
      </c>
      <c r="C2492" t="s">
        <v>32</v>
      </c>
      <c r="D2492" t="s">
        <v>488</v>
      </c>
      <c r="E2492">
        <v>94</v>
      </c>
      <c r="F2492" t="s">
        <v>23</v>
      </c>
      <c r="H2492">
        <v>0</v>
      </c>
      <c r="I2492">
        <v>0</v>
      </c>
      <c r="K2492">
        <v>1</v>
      </c>
      <c r="L2492" t="b">
        <v>1</v>
      </c>
      <c r="N2492" t="b">
        <v>0</v>
      </c>
      <c r="O2492" t="b">
        <v>0</v>
      </c>
      <c r="T2492" t="s">
        <v>395</v>
      </c>
    </row>
    <row r="2493" spans="1:20" hidden="1" x14ac:dyDescent="0.25">
      <c r="A2493">
        <v>211428</v>
      </c>
      <c r="B2493" t="s">
        <v>989</v>
      </c>
      <c r="C2493" t="s">
        <v>306</v>
      </c>
      <c r="D2493" t="s">
        <v>990</v>
      </c>
      <c r="E2493">
        <v>20</v>
      </c>
      <c r="F2493" t="s">
        <v>23</v>
      </c>
      <c r="G2493">
        <f>-OPT1</f>
        <v>0</v>
      </c>
      <c r="H2493">
        <v>2</v>
      </c>
      <c r="I2493">
        <v>0</v>
      </c>
      <c r="K2493">
        <v>0</v>
      </c>
      <c r="L2493" t="b">
        <v>0</v>
      </c>
      <c r="N2493" t="b">
        <v>0</v>
      </c>
      <c r="O2493" t="b">
        <v>0</v>
      </c>
      <c r="T2493" t="s">
        <v>395</v>
      </c>
    </row>
    <row r="2494" spans="1:20" hidden="1" x14ac:dyDescent="0.25">
      <c r="A2494">
        <v>211431</v>
      </c>
      <c r="B2494" t="s">
        <v>989</v>
      </c>
      <c r="C2494" t="s">
        <v>868</v>
      </c>
      <c r="D2494" t="s">
        <v>869</v>
      </c>
      <c r="E2494">
        <v>25</v>
      </c>
      <c r="F2494" t="s">
        <v>23</v>
      </c>
      <c r="H2494">
        <v>0</v>
      </c>
      <c r="I2494">
        <v>0</v>
      </c>
      <c r="K2494">
        <v>1</v>
      </c>
      <c r="L2494" t="b">
        <v>1</v>
      </c>
      <c r="N2494" t="b">
        <v>0</v>
      </c>
      <c r="O2494" t="b">
        <v>0</v>
      </c>
      <c r="T2494" t="s">
        <v>395</v>
      </c>
    </row>
    <row r="2495" spans="1:20" hidden="1" x14ac:dyDescent="0.25">
      <c r="A2495">
        <v>211432</v>
      </c>
      <c r="B2495" t="s">
        <v>989</v>
      </c>
      <c r="C2495" t="s">
        <v>868</v>
      </c>
      <c r="D2495" t="s">
        <v>870</v>
      </c>
      <c r="E2495">
        <v>0</v>
      </c>
      <c r="H2495">
        <v>0</v>
      </c>
      <c r="I2495">
        <v>0</v>
      </c>
      <c r="K2495">
        <v>0</v>
      </c>
      <c r="L2495" t="b">
        <v>1</v>
      </c>
      <c r="N2495" t="b">
        <v>0</v>
      </c>
      <c r="O2495" t="b">
        <v>0</v>
      </c>
      <c r="T2495" t="s">
        <v>395</v>
      </c>
    </row>
    <row r="2496" spans="1:20" hidden="1" x14ac:dyDescent="0.25">
      <c r="A2496">
        <v>211433</v>
      </c>
      <c r="B2496" t="s">
        <v>989</v>
      </c>
      <c r="C2496" t="s">
        <v>868</v>
      </c>
      <c r="D2496" t="s">
        <v>871</v>
      </c>
      <c r="E2496">
        <v>35</v>
      </c>
      <c r="F2496" t="s">
        <v>23</v>
      </c>
      <c r="H2496">
        <v>0</v>
      </c>
      <c r="I2496">
        <v>0</v>
      </c>
      <c r="K2496">
        <v>2</v>
      </c>
      <c r="L2496" t="b">
        <v>1</v>
      </c>
      <c r="N2496" t="b">
        <v>0</v>
      </c>
      <c r="O2496" t="b">
        <v>0</v>
      </c>
      <c r="T2496" t="s">
        <v>395</v>
      </c>
    </row>
    <row r="2497" spans="1:20" hidden="1" x14ac:dyDescent="0.25">
      <c r="A2497">
        <v>211451</v>
      </c>
      <c r="B2497" t="s">
        <v>991</v>
      </c>
      <c r="C2497" t="s">
        <v>47</v>
      </c>
      <c r="D2497" t="s">
        <v>280</v>
      </c>
      <c r="E2497">
        <v>300</v>
      </c>
      <c r="F2497" t="s">
        <v>23</v>
      </c>
      <c r="H2497">
        <v>0</v>
      </c>
      <c r="I2497">
        <v>0</v>
      </c>
      <c r="K2497">
        <v>3</v>
      </c>
      <c r="L2497" t="b">
        <v>1</v>
      </c>
      <c r="N2497" t="b">
        <v>0</v>
      </c>
      <c r="O2497" t="b">
        <v>0</v>
      </c>
      <c r="T2497" t="s">
        <v>281</v>
      </c>
    </row>
    <row r="2498" spans="1:20" hidden="1" x14ac:dyDescent="0.25">
      <c r="A2498">
        <v>211452</v>
      </c>
      <c r="B2498" t="s">
        <v>991</v>
      </c>
      <c r="C2498" t="s">
        <v>47</v>
      </c>
      <c r="D2498" t="s">
        <v>282</v>
      </c>
      <c r="E2498">
        <v>300</v>
      </c>
      <c r="F2498" t="s">
        <v>23</v>
      </c>
      <c r="H2498">
        <v>0</v>
      </c>
      <c r="I2498">
        <v>0</v>
      </c>
      <c r="K2498">
        <v>4</v>
      </c>
      <c r="L2498" t="b">
        <v>1</v>
      </c>
      <c r="N2498" t="b">
        <v>0</v>
      </c>
      <c r="O2498" t="b">
        <v>0</v>
      </c>
      <c r="T2498" t="s">
        <v>281</v>
      </c>
    </row>
    <row r="2499" spans="1:20" hidden="1" x14ac:dyDescent="0.25">
      <c r="A2499">
        <v>211453</v>
      </c>
      <c r="B2499" t="s">
        <v>991</v>
      </c>
      <c r="C2499" t="s">
        <v>47</v>
      </c>
      <c r="D2499" t="s">
        <v>992</v>
      </c>
      <c r="E2499">
        <v>0</v>
      </c>
      <c r="F2499" t="s">
        <v>23</v>
      </c>
      <c r="H2499">
        <v>0</v>
      </c>
      <c r="I2499">
        <v>0</v>
      </c>
      <c r="K2499">
        <v>5</v>
      </c>
      <c r="L2499" t="b">
        <v>0</v>
      </c>
      <c r="N2499" t="b">
        <v>0</v>
      </c>
      <c r="O2499" t="b">
        <v>0</v>
      </c>
      <c r="T2499" t="s">
        <v>281</v>
      </c>
    </row>
    <row r="2500" spans="1:20" hidden="1" x14ac:dyDescent="0.25">
      <c r="A2500">
        <v>211454</v>
      </c>
      <c r="B2500" t="s">
        <v>991</v>
      </c>
      <c r="C2500" t="s">
        <v>47</v>
      </c>
      <c r="D2500" t="s">
        <v>284</v>
      </c>
      <c r="E2500">
        <v>300</v>
      </c>
      <c r="F2500" t="s">
        <v>23</v>
      </c>
      <c r="H2500">
        <v>0</v>
      </c>
      <c r="I2500">
        <v>0</v>
      </c>
      <c r="K2500">
        <v>6</v>
      </c>
      <c r="L2500" t="b">
        <v>1</v>
      </c>
      <c r="N2500" t="b">
        <v>0</v>
      </c>
      <c r="O2500" t="b">
        <v>0</v>
      </c>
      <c r="T2500" t="s">
        <v>281</v>
      </c>
    </row>
    <row r="2501" spans="1:20" hidden="1" x14ac:dyDescent="0.25">
      <c r="A2501">
        <v>211455</v>
      </c>
      <c r="B2501" t="s">
        <v>991</v>
      </c>
      <c r="C2501" t="s">
        <v>47</v>
      </c>
      <c r="D2501" t="s">
        <v>285</v>
      </c>
      <c r="E2501">
        <v>300</v>
      </c>
      <c r="F2501" t="s">
        <v>23</v>
      </c>
      <c r="H2501">
        <v>0</v>
      </c>
      <c r="I2501">
        <v>0</v>
      </c>
      <c r="K2501">
        <v>7</v>
      </c>
      <c r="L2501" t="b">
        <v>1</v>
      </c>
      <c r="N2501" t="b">
        <v>0</v>
      </c>
      <c r="O2501" t="b">
        <v>0</v>
      </c>
      <c r="T2501" t="s">
        <v>281</v>
      </c>
    </row>
    <row r="2502" spans="1:20" hidden="1" x14ac:dyDescent="0.25">
      <c r="A2502">
        <v>211456</v>
      </c>
      <c r="B2502" t="s">
        <v>991</v>
      </c>
      <c r="C2502" t="s">
        <v>53</v>
      </c>
      <c r="D2502" t="s">
        <v>286</v>
      </c>
      <c r="E2502">
        <v>0</v>
      </c>
      <c r="H2502">
        <v>0</v>
      </c>
      <c r="I2502">
        <v>0</v>
      </c>
      <c r="K2502">
        <v>0</v>
      </c>
      <c r="L2502" t="b">
        <v>0</v>
      </c>
      <c r="N2502" t="b">
        <v>0</v>
      </c>
      <c r="O2502" t="b">
        <v>0</v>
      </c>
      <c r="T2502" t="s">
        <v>281</v>
      </c>
    </row>
    <row r="2503" spans="1:20" hidden="1" x14ac:dyDescent="0.25">
      <c r="A2503">
        <v>211457</v>
      </c>
      <c r="B2503" t="s">
        <v>991</v>
      </c>
      <c r="C2503" t="s">
        <v>53</v>
      </c>
      <c r="D2503" t="s">
        <v>932</v>
      </c>
      <c r="E2503">
        <v>55</v>
      </c>
      <c r="F2503" t="s">
        <v>23</v>
      </c>
      <c r="H2503">
        <v>0</v>
      </c>
      <c r="I2503">
        <v>0</v>
      </c>
      <c r="K2503">
        <v>1</v>
      </c>
      <c r="L2503" t="b">
        <v>1</v>
      </c>
      <c r="N2503" t="b">
        <v>0</v>
      </c>
      <c r="O2503" t="b">
        <v>0</v>
      </c>
      <c r="T2503" t="s">
        <v>281</v>
      </c>
    </row>
    <row r="2504" spans="1:20" hidden="1" x14ac:dyDescent="0.25">
      <c r="A2504">
        <v>211458</v>
      </c>
      <c r="B2504" t="s">
        <v>991</v>
      </c>
      <c r="C2504" t="s">
        <v>53</v>
      </c>
      <c r="D2504" t="s">
        <v>288</v>
      </c>
      <c r="E2504">
        <v>239.95</v>
      </c>
      <c r="F2504" t="s">
        <v>23</v>
      </c>
      <c r="H2504">
        <v>0</v>
      </c>
      <c r="I2504">
        <v>0</v>
      </c>
      <c r="K2504">
        <v>2</v>
      </c>
      <c r="L2504" t="b">
        <v>1</v>
      </c>
      <c r="N2504" t="b">
        <v>0</v>
      </c>
      <c r="O2504" t="b">
        <v>0</v>
      </c>
      <c r="T2504" t="s">
        <v>281</v>
      </c>
    </row>
    <row r="2505" spans="1:20" hidden="1" x14ac:dyDescent="0.25">
      <c r="A2505">
        <v>211459</v>
      </c>
      <c r="B2505" t="s">
        <v>991</v>
      </c>
      <c r="C2505" t="s">
        <v>293</v>
      </c>
      <c r="D2505" t="s">
        <v>295</v>
      </c>
      <c r="E2505">
        <v>0</v>
      </c>
      <c r="H2505">
        <v>0</v>
      </c>
      <c r="I2505">
        <v>0</v>
      </c>
      <c r="K2505">
        <v>2</v>
      </c>
      <c r="L2505" t="b">
        <v>1</v>
      </c>
      <c r="N2505" t="b">
        <v>0</v>
      </c>
      <c r="O2505" t="b">
        <v>0</v>
      </c>
      <c r="T2505" t="s">
        <v>281</v>
      </c>
    </row>
    <row r="2506" spans="1:20" hidden="1" x14ac:dyDescent="0.25">
      <c r="A2506">
        <v>211460</v>
      </c>
      <c r="B2506" t="s">
        <v>991</v>
      </c>
      <c r="C2506" t="s">
        <v>293</v>
      </c>
      <c r="D2506" t="s">
        <v>294</v>
      </c>
      <c r="E2506">
        <v>0</v>
      </c>
      <c r="H2506">
        <v>0</v>
      </c>
      <c r="I2506">
        <v>0</v>
      </c>
      <c r="K2506">
        <v>1</v>
      </c>
      <c r="L2506" t="b">
        <v>1</v>
      </c>
      <c r="N2506" t="b">
        <v>0</v>
      </c>
      <c r="O2506" t="b">
        <v>0</v>
      </c>
      <c r="T2506" t="s">
        <v>281</v>
      </c>
    </row>
    <row r="2507" spans="1:20" hidden="1" x14ac:dyDescent="0.25">
      <c r="A2507">
        <v>211461</v>
      </c>
      <c r="B2507" t="s">
        <v>991</v>
      </c>
      <c r="C2507" t="s">
        <v>293</v>
      </c>
      <c r="D2507" t="s">
        <v>296</v>
      </c>
      <c r="E2507">
        <v>0</v>
      </c>
      <c r="H2507">
        <v>0</v>
      </c>
      <c r="I2507">
        <v>0</v>
      </c>
      <c r="K2507">
        <v>1</v>
      </c>
      <c r="L2507" t="b">
        <v>1</v>
      </c>
      <c r="N2507" t="b">
        <v>0</v>
      </c>
      <c r="O2507" t="b">
        <v>0</v>
      </c>
      <c r="T2507" t="s">
        <v>281</v>
      </c>
    </row>
    <row r="2508" spans="1:20" hidden="1" x14ac:dyDescent="0.25">
      <c r="A2508">
        <v>211462</v>
      </c>
      <c r="B2508" t="s">
        <v>991</v>
      </c>
      <c r="C2508" t="s">
        <v>293</v>
      </c>
      <c r="D2508" t="s">
        <v>297</v>
      </c>
      <c r="E2508">
        <v>0</v>
      </c>
      <c r="H2508">
        <v>0</v>
      </c>
      <c r="I2508">
        <v>0</v>
      </c>
      <c r="K2508">
        <v>3</v>
      </c>
      <c r="L2508" t="b">
        <v>1</v>
      </c>
      <c r="N2508" t="b">
        <v>0</v>
      </c>
      <c r="O2508" t="b">
        <v>0</v>
      </c>
      <c r="T2508" t="s">
        <v>281</v>
      </c>
    </row>
    <row r="2509" spans="1:20" hidden="1" x14ac:dyDescent="0.25">
      <c r="A2509">
        <v>211463</v>
      </c>
      <c r="B2509" t="s">
        <v>991</v>
      </c>
      <c r="C2509" t="s">
        <v>293</v>
      </c>
      <c r="D2509" t="s">
        <v>298</v>
      </c>
      <c r="E2509">
        <v>0</v>
      </c>
      <c r="H2509">
        <v>0</v>
      </c>
      <c r="I2509">
        <v>0</v>
      </c>
      <c r="K2509">
        <v>0</v>
      </c>
      <c r="L2509" t="b">
        <v>1</v>
      </c>
      <c r="N2509" t="b">
        <v>0</v>
      </c>
      <c r="O2509" t="b">
        <v>0</v>
      </c>
      <c r="T2509" t="s">
        <v>281</v>
      </c>
    </row>
    <row r="2510" spans="1:20" hidden="1" x14ac:dyDescent="0.25">
      <c r="A2510">
        <v>211464</v>
      </c>
      <c r="B2510" t="s">
        <v>991</v>
      </c>
      <c r="C2510" t="s">
        <v>293</v>
      </c>
      <c r="D2510" t="s">
        <v>299</v>
      </c>
      <c r="E2510">
        <v>0</v>
      </c>
      <c r="H2510">
        <v>0</v>
      </c>
      <c r="I2510">
        <v>0</v>
      </c>
      <c r="K2510">
        <v>1</v>
      </c>
      <c r="L2510" t="b">
        <v>1</v>
      </c>
      <c r="N2510" t="b">
        <v>0</v>
      </c>
      <c r="O2510" t="b">
        <v>0</v>
      </c>
      <c r="T2510" t="s">
        <v>281</v>
      </c>
    </row>
    <row r="2511" spans="1:20" hidden="1" x14ac:dyDescent="0.25">
      <c r="A2511">
        <v>211465</v>
      </c>
      <c r="B2511" t="s">
        <v>991</v>
      </c>
      <c r="C2511" t="s">
        <v>293</v>
      </c>
      <c r="D2511" t="s">
        <v>300</v>
      </c>
      <c r="E2511">
        <v>0</v>
      </c>
      <c r="H2511">
        <v>0</v>
      </c>
      <c r="I2511">
        <v>0</v>
      </c>
      <c r="K2511">
        <v>6</v>
      </c>
      <c r="L2511" t="b">
        <v>0</v>
      </c>
      <c r="N2511" t="b">
        <v>0</v>
      </c>
      <c r="O2511" t="b">
        <v>0</v>
      </c>
      <c r="T2511" t="s">
        <v>281</v>
      </c>
    </row>
    <row r="2512" spans="1:20" hidden="1" x14ac:dyDescent="0.25">
      <c r="A2512">
        <v>211466</v>
      </c>
      <c r="B2512" t="s">
        <v>991</v>
      </c>
      <c r="C2512" t="s">
        <v>293</v>
      </c>
      <c r="D2512" t="s">
        <v>301</v>
      </c>
      <c r="E2512">
        <v>0</v>
      </c>
      <c r="H2512">
        <v>0</v>
      </c>
      <c r="I2512">
        <v>0</v>
      </c>
      <c r="K2512">
        <v>7</v>
      </c>
      <c r="L2512" t="b">
        <v>1</v>
      </c>
      <c r="N2512" t="b">
        <v>0</v>
      </c>
      <c r="O2512" t="b">
        <v>0</v>
      </c>
      <c r="T2512" t="s">
        <v>281</v>
      </c>
    </row>
    <row r="2513" spans="1:20" hidden="1" x14ac:dyDescent="0.25">
      <c r="A2513">
        <v>211467</v>
      </c>
      <c r="B2513" t="s">
        <v>991</v>
      </c>
      <c r="C2513" t="s">
        <v>293</v>
      </c>
      <c r="D2513" t="s">
        <v>302</v>
      </c>
      <c r="E2513">
        <v>60</v>
      </c>
      <c r="F2513" t="s">
        <v>23</v>
      </c>
      <c r="H2513">
        <v>0</v>
      </c>
      <c r="I2513">
        <v>3</v>
      </c>
      <c r="K2513">
        <v>8</v>
      </c>
      <c r="L2513" t="b">
        <v>1</v>
      </c>
      <c r="N2513" t="b">
        <v>0</v>
      </c>
      <c r="O2513" t="b">
        <v>0</v>
      </c>
      <c r="T2513" t="s">
        <v>281</v>
      </c>
    </row>
    <row r="2514" spans="1:20" hidden="1" x14ac:dyDescent="0.25">
      <c r="A2514">
        <v>211468</v>
      </c>
      <c r="B2514" t="s">
        <v>991</v>
      </c>
      <c r="C2514" t="s">
        <v>293</v>
      </c>
      <c r="D2514" t="s">
        <v>303</v>
      </c>
      <c r="E2514">
        <v>60</v>
      </c>
      <c r="F2514" t="s">
        <v>23</v>
      </c>
      <c r="H2514">
        <v>0</v>
      </c>
      <c r="I2514">
        <v>3</v>
      </c>
      <c r="K2514">
        <v>9</v>
      </c>
      <c r="L2514" t="b">
        <v>1</v>
      </c>
      <c r="N2514" t="b">
        <v>0</v>
      </c>
      <c r="O2514" t="b">
        <v>0</v>
      </c>
      <c r="T2514" t="s">
        <v>281</v>
      </c>
    </row>
    <row r="2515" spans="1:20" hidden="1" x14ac:dyDescent="0.25">
      <c r="A2515">
        <v>211469</v>
      </c>
      <c r="B2515" t="s">
        <v>991</v>
      </c>
      <c r="C2515" t="s">
        <v>293</v>
      </c>
      <c r="D2515" t="s">
        <v>304</v>
      </c>
      <c r="E2515">
        <v>60</v>
      </c>
      <c r="F2515" t="s">
        <v>23</v>
      </c>
      <c r="H2515">
        <v>0</v>
      </c>
      <c r="I2515">
        <v>3</v>
      </c>
      <c r="K2515">
        <v>10</v>
      </c>
      <c r="L2515" t="b">
        <v>1</v>
      </c>
      <c r="N2515" t="b">
        <v>0</v>
      </c>
      <c r="O2515" t="b">
        <v>0</v>
      </c>
      <c r="T2515" t="s">
        <v>281</v>
      </c>
    </row>
    <row r="2516" spans="1:20" hidden="1" x14ac:dyDescent="0.25">
      <c r="A2516">
        <v>211470</v>
      </c>
      <c r="B2516" t="s">
        <v>991</v>
      </c>
      <c r="C2516" t="s">
        <v>293</v>
      </c>
      <c r="D2516" t="s">
        <v>305</v>
      </c>
      <c r="E2516">
        <v>60</v>
      </c>
      <c r="F2516" t="s">
        <v>23</v>
      </c>
      <c r="H2516">
        <v>0</v>
      </c>
      <c r="I2516">
        <v>3</v>
      </c>
      <c r="K2516">
        <v>11</v>
      </c>
      <c r="L2516" t="b">
        <v>1</v>
      </c>
      <c r="N2516" t="b">
        <v>0</v>
      </c>
      <c r="O2516" t="b">
        <v>0</v>
      </c>
      <c r="T2516" t="s">
        <v>281</v>
      </c>
    </row>
    <row r="2517" spans="1:20" hidden="1" x14ac:dyDescent="0.25">
      <c r="A2517">
        <v>211471</v>
      </c>
      <c r="B2517" t="s">
        <v>991</v>
      </c>
      <c r="C2517" t="s">
        <v>306</v>
      </c>
      <c r="D2517" t="s">
        <v>350</v>
      </c>
      <c r="E2517">
        <v>39.950000000000003</v>
      </c>
      <c r="F2517" t="s">
        <v>23</v>
      </c>
      <c r="H2517">
        <v>0</v>
      </c>
      <c r="I2517">
        <v>0</v>
      </c>
      <c r="K2517">
        <v>0</v>
      </c>
      <c r="L2517" t="b">
        <v>0</v>
      </c>
      <c r="N2517" t="b">
        <v>0</v>
      </c>
      <c r="O2517" t="b">
        <v>0</v>
      </c>
      <c r="T2517" t="s">
        <v>281</v>
      </c>
    </row>
    <row r="2518" spans="1:20" hidden="1" x14ac:dyDescent="0.25">
      <c r="A2518">
        <v>211472</v>
      </c>
      <c r="B2518" t="s">
        <v>991</v>
      </c>
      <c r="C2518" t="s">
        <v>306</v>
      </c>
      <c r="D2518" t="s">
        <v>172</v>
      </c>
      <c r="E2518">
        <v>34.950000000000003</v>
      </c>
      <c r="F2518" t="s">
        <v>23</v>
      </c>
      <c r="H2518">
        <v>0</v>
      </c>
      <c r="I2518">
        <v>0</v>
      </c>
      <c r="K2518">
        <v>2</v>
      </c>
      <c r="L2518" t="b">
        <v>0</v>
      </c>
      <c r="N2518" t="b">
        <v>0</v>
      </c>
      <c r="O2518" t="b">
        <v>0</v>
      </c>
      <c r="T2518" t="s">
        <v>281</v>
      </c>
    </row>
    <row r="2519" spans="1:20" hidden="1" x14ac:dyDescent="0.25">
      <c r="A2519">
        <v>211473</v>
      </c>
      <c r="B2519" t="s">
        <v>991</v>
      </c>
      <c r="C2519" t="s">
        <v>306</v>
      </c>
      <c r="D2519" t="s">
        <v>310</v>
      </c>
      <c r="E2519">
        <v>39.950000000000003</v>
      </c>
      <c r="F2519" t="s">
        <v>23</v>
      </c>
      <c r="H2519">
        <v>0</v>
      </c>
      <c r="I2519">
        <v>0</v>
      </c>
      <c r="K2519">
        <v>3</v>
      </c>
      <c r="L2519" t="b">
        <v>0</v>
      </c>
      <c r="N2519" t="b">
        <v>0</v>
      </c>
      <c r="O2519" t="b">
        <v>0</v>
      </c>
      <c r="T2519" t="s">
        <v>281</v>
      </c>
    </row>
    <row r="2520" spans="1:20" hidden="1" x14ac:dyDescent="0.25">
      <c r="A2520">
        <v>211474</v>
      </c>
      <c r="B2520" t="s">
        <v>991</v>
      </c>
      <c r="C2520" t="s">
        <v>47</v>
      </c>
      <c r="D2520" t="s">
        <v>355</v>
      </c>
      <c r="E2520">
        <v>0</v>
      </c>
      <c r="H2520">
        <v>0</v>
      </c>
      <c r="I2520">
        <v>0</v>
      </c>
      <c r="K2520">
        <v>1</v>
      </c>
      <c r="L2520" t="b">
        <v>1</v>
      </c>
      <c r="N2520" t="b">
        <v>0</v>
      </c>
      <c r="O2520" t="b">
        <v>0</v>
      </c>
      <c r="T2520" t="s">
        <v>281</v>
      </c>
    </row>
    <row r="2521" spans="1:20" hidden="1" x14ac:dyDescent="0.25">
      <c r="A2521">
        <v>211475</v>
      </c>
      <c r="B2521" t="s">
        <v>991</v>
      </c>
      <c r="C2521" t="s">
        <v>306</v>
      </c>
      <c r="D2521" t="s">
        <v>993</v>
      </c>
      <c r="E2521">
        <v>0</v>
      </c>
      <c r="F2521" t="s">
        <v>23</v>
      </c>
      <c r="H2521">
        <v>0</v>
      </c>
      <c r="I2521">
        <v>0</v>
      </c>
      <c r="K2521">
        <v>0</v>
      </c>
      <c r="L2521" t="b">
        <v>0</v>
      </c>
      <c r="N2521" t="b">
        <v>0</v>
      </c>
      <c r="O2521" t="b">
        <v>1</v>
      </c>
      <c r="T2521" t="s">
        <v>281</v>
      </c>
    </row>
    <row r="2522" spans="1:20" hidden="1" x14ac:dyDescent="0.25">
      <c r="A2522">
        <v>211476</v>
      </c>
      <c r="B2522" t="s">
        <v>991</v>
      </c>
      <c r="C2522" t="s">
        <v>306</v>
      </c>
      <c r="D2522" t="s">
        <v>326</v>
      </c>
      <c r="E2522">
        <v>27</v>
      </c>
      <c r="F2522" t="s">
        <v>23</v>
      </c>
      <c r="H2522">
        <v>0</v>
      </c>
      <c r="I2522">
        <v>0</v>
      </c>
      <c r="K2522">
        <v>0</v>
      </c>
      <c r="L2522" t="b">
        <v>1</v>
      </c>
      <c r="N2522" t="b">
        <v>0</v>
      </c>
      <c r="O2522" t="b">
        <v>0</v>
      </c>
      <c r="T2522" t="s">
        <v>281</v>
      </c>
    </row>
    <row r="2523" spans="1:20" hidden="1" x14ac:dyDescent="0.25">
      <c r="A2523">
        <v>211477</v>
      </c>
      <c r="B2523" t="s">
        <v>991</v>
      </c>
      <c r="C2523" t="s">
        <v>306</v>
      </c>
      <c r="D2523" t="s">
        <v>327</v>
      </c>
      <c r="E2523">
        <v>60</v>
      </c>
      <c r="F2523" t="s">
        <v>23</v>
      </c>
      <c r="H2523">
        <v>0</v>
      </c>
      <c r="I2523">
        <v>0</v>
      </c>
      <c r="K2523">
        <v>0</v>
      </c>
      <c r="L2523" t="b">
        <v>1</v>
      </c>
      <c r="N2523" t="b">
        <v>0</v>
      </c>
      <c r="O2523" t="b">
        <v>0</v>
      </c>
      <c r="T2523" t="s">
        <v>281</v>
      </c>
    </row>
    <row r="2524" spans="1:20" hidden="1" x14ac:dyDescent="0.25">
      <c r="A2524">
        <v>211478</v>
      </c>
      <c r="B2524" t="s">
        <v>991</v>
      </c>
      <c r="C2524" t="s">
        <v>306</v>
      </c>
      <c r="D2524" t="s">
        <v>328</v>
      </c>
      <c r="E2524">
        <v>18</v>
      </c>
      <c r="F2524" t="s">
        <v>23</v>
      </c>
      <c r="H2524">
        <v>0</v>
      </c>
      <c r="I2524">
        <v>0</v>
      </c>
      <c r="K2524">
        <v>0</v>
      </c>
      <c r="L2524" t="b">
        <v>1</v>
      </c>
      <c r="N2524" t="b">
        <v>0</v>
      </c>
      <c r="O2524" t="b">
        <v>0</v>
      </c>
      <c r="T2524" t="s">
        <v>281</v>
      </c>
    </row>
    <row r="2525" spans="1:20" hidden="1" x14ac:dyDescent="0.25">
      <c r="A2525">
        <v>211479</v>
      </c>
      <c r="B2525" t="s">
        <v>991</v>
      </c>
      <c r="C2525" t="s">
        <v>306</v>
      </c>
      <c r="D2525" t="s">
        <v>840</v>
      </c>
      <c r="E2525">
        <v>38</v>
      </c>
      <c r="F2525" t="s">
        <v>23</v>
      </c>
      <c r="H2525">
        <v>0</v>
      </c>
      <c r="I2525">
        <v>0</v>
      </c>
      <c r="K2525">
        <v>0</v>
      </c>
      <c r="L2525" t="b">
        <v>1</v>
      </c>
      <c r="N2525" t="b">
        <v>0</v>
      </c>
      <c r="O2525" t="b">
        <v>0</v>
      </c>
      <c r="T2525" t="s">
        <v>281</v>
      </c>
    </row>
    <row r="2526" spans="1:20" hidden="1" x14ac:dyDescent="0.25">
      <c r="A2526">
        <v>211480</v>
      </c>
      <c r="B2526" t="s">
        <v>991</v>
      </c>
      <c r="C2526" t="s">
        <v>306</v>
      </c>
      <c r="D2526" t="s">
        <v>841</v>
      </c>
      <c r="E2526">
        <v>75</v>
      </c>
      <c r="F2526" t="s">
        <v>23</v>
      </c>
      <c r="H2526">
        <v>0</v>
      </c>
      <c r="I2526">
        <v>0</v>
      </c>
      <c r="K2526">
        <v>0</v>
      </c>
      <c r="L2526" t="b">
        <v>1</v>
      </c>
      <c r="N2526" t="b">
        <v>0</v>
      </c>
      <c r="O2526" t="b">
        <v>0</v>
      </c>
      <c r="T2526" t="s">
        <v>281</v>
      </c>
    </row>
    <row r="2527" spans="1:20" hidden="1" x14ac:dyDescent="0.25">
      <c r="A2527">
        <v>211481</v>
      </c>
      <c r="B2527" t="s">
        <v>991</v>
      </c>
      <c r="C2527" t="s">
        <v>306</v>
      </c>
      <c r="D2527" t="s">
        <v>329</v>
      </c>
      <c r="E2527">
        <v>30</v>
      </c>
      <c r="F2527" t="s">
        <v>23</v>
      </c>
      <c r="H2527">
        <v>0</v>
      </c>
      <c r="I2527">
        <v>0</v>
      </c>
      <c r="K2527">
        <v>0</v>
      </c>
      <c r="L2527" t="b">
        <v>1</v>
      </c>
      <c r="N2527" t="b">
        <v>0</v>
      </c>
      <c r="O2527" t="b">
        <v>0</v>
      </c>
      <c r="T2527" t="s">
        <v>281</v>
      </c>
    </row>
    <row r="2528" spans="1:20" hidden="1" x14ac:dyDescent="0.25">
      <c r="A2528">
        <v>211482</v>
      </c>
      <c r="B2528" t="s">
        <v>991</v>
      </c>
      <c r="C2528" t="s">
        <v>306</v>
      </c>
      <c r="D2528" t="s">
        <v>330</v>
      </c>
      <c r="E2528">
        <v>40</v>
      </c>
      <c r="F2528" t="s">
        <v>23</v>
      </c>
      <c r="H2528">
        <v>0</v>
      </c>
      <c r="I2528">
        <v>0</v>
      </c>
      <c r="K2528">
        <v>0</v>
      </c>
      <c r="L2528" t="b">
        <v>0</v>
      </c>
      <c r="N2528" t="b">
        <v>0</v>
      </c>
      <c r="O2528" t="b">
        <v>0</v>
      </c>
      <c r="T2528" t="s">
        <v>281</v>
      </c>
    </row>
    <row r="2529" spans="1:20" hidden="1" x14ac:dyDescent="0.25">
      <c r="A2529">
        <v>211483</v>
      </c>
      <c r="B2529" t="s">
        <v>991</v>
      </c>
      <c r="C2529" t="s">
        <v>323</v>
      </c>
      <c r="D2529" t="s">
        <v>324</v>
      </c>
      <c r="E2529">
        <v>0</v>
      </c>
      <c r="H2529">
        <v>0</v>
      </c>
      <c r="I2529">
        <v>0</v>
      </c>
      <c r="K2529">
        <v>0</v>
      </c>
      <c r="L2529" t="b">
        <v>1</v>
      </c>
      <c r="N2529" t="b">
        <v>0</v>
      </c>
      <c r="O2529" t="b">
        <v>0</v>
      </c>
      <c r="T2529" t="s">
        <v>281</v>
      </c>
    </row>
    <row r="2530" spans="1:20" hidden="1" x14ac:dyDescent="0.25">
      <c r="A2530">
        <v>211484</v>
      </c>
      <c r="B2530" t="s">
        <v>991</v>
      </c>
      <c r="C2530" t="s">
        <v>323</v>
      </c>
      <c r="D2530" t="s">
        <v>325</v>
      </c>
      <c r="E2530">
        <v>0</v>
      </c>
      <c r="H2530">
        <v>0</v>
      </c>
      <c r="I2530">
        <v>0</v>
      </c>
      <c r="K2530">
        <v>3</v>
      </c>
      <c r="L2530" t="b">
        <v>1</v>
      </c>
      <c r="N2530" t="b">
        <v>0</v>
      </c>
      <c r="O2530" t="b">
        <v>0</v>
      </c>
      <c r="T2530" t="s">
        <v>281</v>
      </c>
    </row>
    <row r="2531" spans="1:20" hidden="1" x14ac:dyDescent="0.25">
      <c r="A2531">
        <v>211485</v>
      </c>
      <c r="B2531" t="s">
        <v>991</v>
      </c>
      <c r="C2531" t="s">
        <v>323</v>
      </c>
      <c r="D2531" t="s">
        <v>331</v>
      </c>
      <c r="E2531">
        <v>0</v>
      </c>
      <c r="H2531">
        <v>0</v>
      </c>
      <c r="I2531">
        <v>0</v>
      </c>
      <c r="K2531">
        <v>1</v>
      </c>
      <c r="L2531" t="b">
        <v>1</v>
      </c>
      <c r="N2531" t="b">
        <v>0</v>
      </c>
      <c r="O2531" t="b">
        <v>0</v>
      </c>
      <c r="T2531" t="s">
        <v>281</v>
      </c>
    </row>
    <row r="2532" spans="1:20" hidden="1" x14ac:dyDescent="0.25">
      <c r="A2532">
        <v>211486</v>
      </c>
      <c r="B2532" t="s">
        <v>991</v>
      </c>
      <c r="C2532" t="s">
        <v>323</v>
      </c>
      <c r="D2532" t="s">
        <v>332</v>
      </c>
      <c r="E2532">
        <v>0</v>
      </c>
      <c r="H2532">
        <v>0</v>
      </c>
      <c r="I2532">
        <v>0</v>
      </c>
      <c r="K2532">
        <v>2</v>
      </c>
      <c r="L2532" t="b">
        <v>1</v>
      </c>
      <c r="N2532" t="b">
        <v>0</v>
      </c>
      <c r="O2532" t="b">
        <v>0</v>
      </c>
      <c r="T2532" t="s">
        <v>281</v>
      </c>
    </row>
    <row r="2533" spans="1:20" hidden="1" x14ac:dyDescent="0.25">
      <c r="A2533">
        <v>211563</v>
      </c>
      <c r="B2533" t="s">
        <v>994</v>
      </c>
      <c r="C2533" t="s">
        <v>47</v>
      </c>
      <c r="D2533" t="s">
        <v>280</v>
      </c>
      <c r="E2533">
        <v>250</v>
      </c>
      <c r="F2533" t="s">
        <v>23</v>
      </c>
      <c r="H2533">
        <v>0</v>
      </c>
      <c r="I2533">
        <v>0</v>
      </c>
      <c r="K2533">
        <v>3</v>
      </c>
      <c r="L2533" t="b">
        <v>1</v>
      </c>
      <c r="N2533" t="b">
        <v>0</v>
      </c>
      <c r="O2533" t="b">
        <v>0</v>
      </c>
      <c r="T2533" t="s">
        <v>281</v>
      </c>
    </row>
    <row r="2534" spans="1:20" hidden="1" x14ac:dyDescent="0.25">
      <c r="A2534">
        <v>211564</v>
      </c>
      <c r="B2534" t="s">
        <v>994</v>
      </c>
      <c r="C2534" t="s">
        <v>47</v>
      </c>
      <c r="D2534" t="s">
        <v>282</v>
      </c>
      <c r="E2534">
        <v>250</v>
      </c>
      <c r="F2534" t="s">
        <v>23</v>
      </c>
      <c r="H2534">
        <v>0</v>
      </c>
      <c r="I2534">
        <v>0</v>
      </c>
      <c r="K2534">
        <v>4</v>
      </c>
      <c r="L2534" t="b">
        <v>1</v>
      </c>
      <c r="N2534" t="b">
        <v>0</v>
      </c>
      <c r="O2534" t="b">
        <v>0</v>
      </c>
      <c r="T2534" t="s">
        <v>281</v>
      </c>
    </row>
    <row r="2535" spans="1:20" hidden="1" x14ac:dyDescent="0.25">
      <c r="A2535">
        <v>211565</v>
      </c>
      <c r="B2535" t="s">
        <v>994</v>
      </c>
      <c r="C2535" t="s">
        <v>47</v>
      </c>
      <c r="D2535" t="s">
        <v>975</v>
      </c>
      <c r="E2535">
        <v>0</v>
      </c>
      <c r="H2535">
        <v>0</v>
      </c>
      <c r="I2535">
        <v>0</v>
      </c>
      <c r="K2535">
        <v>5</v>
      </c>
      <c r="L2535" t="b">
        <v>1</v>
      </c>
      <c r="N2535" t="b">
        <v>0</v>
      </c>
      <c r="O2535" t="b">
        <v>0</v>
      </c>
      <c r="T2535" t="s">
        <v>281</v>
      </c>
    </row>
    <row r="2536" spans="1:20" hidden="1" x14ac:dyDescent="0.25">
      <c r="A2536">
        <v>211566</v>
      </c>
      <c r="B2536" t="s">
        <v>994</v>
      </c>
      <c r="C2536" t="s">
        <v>47</v>
      </c>
      <c r="D2536" t="s">
        <v>995</v>
      </c>
      <c r="E2536">
        <v>0</v>
      </c>
      <c r="H2536">
        <v>0</v>
      </c>
      <c r="I2536">
        <v>0</v>
      </c>
      <c r="K2536">
        <v>6</v>
      </c>
      <c r="L2536" t="b">
        <v>1</v>
      </c>
      <c r="N2536" t="b">
        <v>0</v>
      </c>
      <c r="O2536" t="b">
        <v>0</v>
      </c>
      <c r="T2536" t="s">
        <v>281</v>
      </c>
    </row>
    <row r="2537" spans="1:20" hidden="1" x14ac:dyDescent="0.25">
      <c r="A2537">
        <v>211567</v>
      </c>
      <c r="B2537" t="s">
        <v>994</v>
      </c>
      <c r="C2537" t="s">
        <v>47</v>
      </c>
      <c r="D2537" t="s">
        <v>285</v>
      </c>
      <c r="E2537">
        <v>250</v>
      </c>
      <c r="F2537" t="s">
        <v>23</v>
      </c>
      <c r="H2537">
        <v>0</v>
      </c>
      <c r="I2537">
        <v>0</v>
      </c>
      <c r="K2537">
        <v>7</v>
      </c>
      <c r="L2537" t="b">
        <v>1</v>
      </c>
      <c r="N2537" t="b">
        <v>0</v>
      </c>
      <c r="O2537" t="b">
        <v>0</v>
      </c>
      <c r="T2537" t="s">
        <v>281</v>
      </c>
    </row>
    <row r="2538" spans="1:20" hidden="1" x14ac:dyDescent="0.25">
      <c r="A2538">
        <v>211568</v>
      </c>
      <c r="B2538" t="s">
        <v>994</v>
      </c>
      <c r="C2538" t="s">
        <v>53</v>
      </c>
      <c r="D2538" t="s">
        <v>286</v>
      </c>
      <c r="E2538">
        <v>0</v>
      </c>
      <c r="H2538">
        <v>0</v>
      </c>
      <c r="I2538">
        <v>0</v>
      </c>
      <c r="K2538">
        <v>0</v>
      </c>
      <c r="L2538" t="b">
        <v>1</v>
      </c>
      <c r="N2538" t="b">
        <v>0</v>
      </c>
      <c r="O2538" t="b">
        <v>0</v>
      </c>
      <c r="T2538" t="s">
        <v>281</v>
      </c>
    </row>
    <row r="2539" spans="1:20" hidden="1" x14ac:dyDescent="0.25">
      <c r="A2539">
        <v>211569</v>
      </c>
      <c r="B2539" t="s">
        <v>994</v>
      </c>
      <c r="C2539" t="s">
        <v>53</v>
      </c>
      <c r="D2539" t="s">
        <v>932</v>
      </c>
      <c r="E2539">
        <v>0</v>
      </c>
      <c r="F2539" t="s">
        <v>23</v>
      </c>
      <c r="H2539">
        <v>0</v>
      </c>
      <c r="I2539">
        <v>0</v>
      </c>
      <c r="K2539">
        <v>1</v>
      </c>
      <c r="L2539" t="b">
        <v>1</v>
      </c>
      <c r="N2539" t="b">
        <v>0</v>
      </c>
      <c r="O2539" t="b">
        <v>0</v>
      </c>
      <c r="T2539" t="s">
        <v>281</v>
      </c>
    </row>
    <row r="2540" spans="1:20" hidden="1" x14ac:dyDescent="0.25">
      <c r="A2540">
        <v>211570</v>
      </c>
      <c r="B2540" t="s">
        <v>994</v>
      </c>
      <c r="C2540" t="s">
        <v>53</v>
      </c>
      <c r="D2540" t="s">
        <v>288</v>
      </c>
      <c r="E2540">
        <v>239</v>
      </c>
      <c r="F2540" t="s">
        <v>23</v>
      </c>
      <c r="H2540">
        <v>0</v>
      </c>
      <c r="I2540">
        <v>0</v>
      </c>
      <c r="K2540">
        <v>2</v>
      </c>
      <c r="L2540" t="b">
        <v>1</v>
      </c>
      <c r="N2540" t="b">
        <v>0</v>
      </c>
      <c r="O2540" t="b">
        <v>0</v>
      </c>
      <c r="T2540" t="s">
        <v>281</v>
      </c>
    </row>
    <row r="2541" spans="1:20" hidden="1" x14ac:dyDescent="0.25">
      <c r="A2541">
        <v>211571</v>
      </c>
      <c r="B2541" t="s">
        <v>994</v>
      </c>
      <c r="C2541" t="s">
        <v>293</v>
      </c>
      <c r="D2541" t="s">
        <v>295</v>
      </c>
      <c r="E2541">
        <v>0</v>
      </c>
      <c r="H2541">
        <v>0</v>
      </c>
      <c r="I2541">
        <v>0</v>
      </c>
      <c r="K2541">
        <v>0</v>
      </c>
      <c r="L2541" t="b">
        <v>1</v>
      </c>
      <c r="N2541" t="b">
        <v>0</v>
      </c>
      <c r="O2541" t="b">
        <v>0</v>
      </c>
      <c r="T2541" t="s">
        <v>281</v>
      </c>
    </row>
    <row r="2542" spans="1:20" hidden="1" x14ac:dyDescent="0.25">
      <c r="A2542">
        <v>211572</v>
      </c>
      <c r="B2542" t="s">
        <v>994</v>
      </c>
      <c r="C2542" t="s">
        <v>293</v>
      </c>
      <c r="D2542" t="s">
        <v>294</v>
      </c>
      <c r="E2542">
        <v>0</v>
      </c>
      <c r="H2542">
        <v>0</v>
      </c>
      <c r="I2542">
        <v>0</v>
      </c>
      <c r="K2542">
        <v>1</v>
      </c>
      <c r="L2542" t="b">
        <v>1</v>
      </c>
      <c r="N2542" t="b">
        <v>0</v>
      </c>
      <c r="O2542" t="b">
        <v>0</v>
      </c>
      <c r="T2542" t="s">
        <v>281</v>
      </c>
    </row>
    <row r="2543" spans="1:20" hidden="1" x14ac:dyDescent="0.25">
      <c r="A2543">
        <v>211573</v>
      </c>
      <c r="B2543" t="s">
        <v>994</v>
      </c>
      <c r="C2543" t="s">
        <v>293</v>
      </c>
      <c r="D2543" t="s">
        <v>296</v>
      </c>
      <c r="E2543">
        <v>0</v>
      </c>
      <c r="H2543">
        <v>0</v>
      </c>
      <c r="I2543">
        <v>0</v>
      </c>
      <c r="K2543">
        <v>1</v>
      </c>
      <c r="L2543" t="b">
        <v>1</v>
      </c>
      <c r="N2543" t="b">
        <v>0</v>
      </c>
      <c r="O2543" t="b">
        <v>0</v>
      </c>
      <c r="T2543" t="s">
        <v>281</v>
      </c>
    </row>
    <row r="2544" spans="1:20" hidden="1" x14ac:dyDescent="0.25">
      <c r="A2544">
        <v>211574</v>
      </c>
      <c r="B2544" t="s">
        <v>994</v>
      </c>
      <c r="C2544" t="s">
        <v>293</v>
      </c>
      <c r="D2544" t="s">
        <v>297</v>
      </c>
      <c r="E2544">
        <v>0</v>
      </c>
      <c r="H2544">
        <v>0</v>
      </c>
      <c r="I2544">
        <v>0</v>
      </c>
      <c r="K2544">
        <v>3</v>
      </c>
      <c r="L2544" t="b">
        <v>1</v>
      </c>
      <c r="N2544" t="b">
        <v>0</v>
      </c>
      <c r="O2544" t="b">
        <v>0</v>
      </c>
      <c r="T2544" t="s">
        <v>281</v>
      </c>
    </row>
    <row r="2545" spans="1:20" hidden="1" x14ac:dyDescent="0.25">
      <c r="A2545">
        <v>211575</v>
      </c>
      <c r="B2545" t="s">
        <v>994</v>
      </c>
      <c r="C2545" t="s">
        <v>293</v>
      </c>
      <c r="D2545" t="s">
        <v>298</v>
      </c>
      <c r="E2545">
        <v>0</v>
      </c>
      <c r="H2545">
        <v>0</v>
      </c>
      <c r="I2545">
        <v>0</v>
      </c>
      <c r="K2545">
        <v>5</v>
      </c>
      <c r="L2545" t="b">
        <v>1</v>
      </c>
      <c r="N2545" t="b">
        <v>0</v>
      </c>
      <c r="O2545" t="b">
        <v>0</v>
      </c>
      <c r="T2545" t="s">
        <v>281</v>
      </c>
    </row>
    <row r="2546" spans="1:20" hidden="1" x14ac:dyDescent="0.25">
      <c r="A2546">
        <v>211576</v>
      </c>
      <c r="B2546" t="s">
        <v>994</v>
      </c>
      <c r="C2546" t="s">
        <v>293</v>
      </c>
      <c r="D2546" t="s">
        <v>299</v>
      </c>
      <c r="E2546">
        <v>0</v>
      </c>
      <c r="H2546">
        <v>0</v>
      </c>
      <c r="I2546">
        <v>0</v>
      </c>
      <c r="K2546">
        <v>1</v>
      </c>
      <c r="L2546" t="b">
        <v>1</v>
      </c>
      <c r="N2546" t="b">
        <v>0</v>
      </c>
      <c r="O2546" t="b">
        <v>0</v>
      </c>
      <c r="T2546" t="s">
        <v>281</v>
      </c>
    </row>
    <row r="2547" spans="1:20" hidden="1" x14ac:dyDescent="0.25">
      <c r="A2547">
        <v>211577</v>
      </c>
      <c r="B2547" t="s">
        <v>994</v>
      </c>
      <c r="C2547" t="s">
        <v>293</v>
      </c>
      <c r="D2547" t="s">
        <v>300</v>
      </c>
      <c r="E2547">
        <v>0</v>
      </c>
      <c r="H2547">
        <v>0</v>
      </c>
      <c r="I2547">
        <v>0</v>
      </c>
      <c r="K2547">
        <v>6</v>
      </c>
      <c r="L2547" t="b">
        <v>1</v>
      </c>
      <c r="N2547" t="b">
        <v>0</v>
      </c>
      <c r="O2547" t="b">
        <v>0</v>
      </c>
      <c r="T2547" t="s">
        <v>281</v>
      </c>
    </row>
    <row r="2548" spans="1:20" hidden="1" x14ac:dyDescent="0.25">
      <c r="A2548">
        <v>211578</v>
      </c>
      <c r="B2548" t="s">
        <v>994</v>
      </c>
      <c r="C2548" t="s">
        <v>293</v>
      </c>
      <c r="D2548" t="s">
        <v>301</v>
      </c>
      <c r="E2548">
        <v>0</v>
      </c>
      <c r="H2548">
        <v>0</v>
      </c>
      <c r="I2548">
        <v>0</v>
      </c>
      <c r="K2548">
        <v>7</v>
      </c>
      <c r="L2548" t="b">
        <v>1</v>
      </c>
      <c r="N2548" t="b">
        <v>0</v>
      </c>
      <c r="O2548" t="b">
        <v>0</v>
      </c>
      <c r="T2548" t="s">
        <v>281</v>
      </c>
    </row>
    <row r="2549" spans="1:20" hidden="1" x14ac:dyDescent="0.25">
      <c r="A2549">
        <v>211579</v>
      </c>
      <c r="B2549" t="s">
        <v>994</v>
      </c>
      <c r="C2549" t="s">
        <v>293</v>
      </c>
      <c r="D2549" t="s">
        <v>302</v>
      </c>
      <c r="E2549">
        <v>60</v>
      </c>
      <c r="F2549" t="s">
        <v>23</v>
      </c>
      <c r="H2549">
        <v>0</v>
      </c>
      <c r="I2549">
        <v>3</v>
      </c>
      <c r="K2549">
        <v>8</v>
      </c>
      <c r="L2549" t="b">
        <v>1</v>
      </c>
      <c r="N2549" t="b">
        <v>0</v>
      </c>
      <c r="O2549" t="b">
        <v>0</v>
      </c>
      <c r="T2549" t="s">
        <v>281</v>
      </c>
    </row>
    <row r="2550" spans="1:20" hidden="1" x14ac:dyDescent="0.25">
      <c r="A2550">
        <v>211580</v>
      </c>
      <c r="B2550" t="s">
        <v>994</v>
      </c>
      <c r="C2550" t="s">
        <v>293</v>
      </c>
      <c r="D2550" t="s">
        <v>303</v>
      </c>
      <c r="E2550">
        <v>60</v>
      </c>
      <c r="F2550" t="s">
        <v>23</v>
      </c>
      <c r="H2550">
        <v>0</v>
      </c>
      <c r="I2550">
        <v>3</v>
      </c>
      <c r="K2550">
        <v>9</v>
      </c>
      <c r="L2550" t="b">
        <v>1</v>
      </c>
      <c r="N2550" t="b">
        <v>0</v>
      </c>
      <c r="O2550" t="b">
        <v>0</v>
      </c>
      <c r="T2550" t="s">
        <v>281</v>
      </c>
    </row>
    <row r="2551" spans="1:20" hidden="1" x14ac:dyDescent="0.25">
      <c r="A2551">
        <v>211581</v>
      </c>
      <c r="B2551" t="s">
        <v>994</v>
      </c>
      <c r="C2551" t="s">
        <v>293</v>
      </c>
      <c r="D2551" t="s">
        <v>304</v>
      </c>
      <c r="E2551">
        <v>60</v>
      </c>
      <c r="F2551" t="s">
        <v>23</v>
      </c>
      <c r="H2551">
        <v>0</v>
      </c>
      <c r="I2551">
        <v>3</v>
      </c>
      <c r="K2551">
        <v>10</v>
      </c>
      <c r="L2551" t="b">
        <v>1</v>
      </c>
      <c r="N2551" t="b">
        <v>0</v>
      </c>
      <c r="O2551" t="b">
        <v>0</v>
      </c>
      <c r="T2551" t="s">
        <v>281</v>
      </c>
    </row>
    <row r="2552" spans="1:20" hidden="1" x14ac:dyDescent="0.25">
      <c r="A2552">
        <v>211582</v>
      </c>
      <c r="B2552" t="s">
        <v>994</v>
      </c>
      <c r="C2552" t="s">
        <v>293</v>
      </c>
      <c r="D2552" t="s">
        <v>305</v>
      </c>
      <c r="E2552">
        <v>60</v>
      </c>
      <c r="F2552" t="s">
        <v>23</v>
      </c>
      <c r="H2552">
        <v>0</v>
      </c>
      <c r="I2552">
        <v>3</v>
      </c>
      <c r="K2552">
        <v>11</v>
      </c>
      <c r="L2552" t="b">
        <v>1</v>
      </c>
      <c r="N2552" t="b">
        <v>0</v>
      </c>
      <c r="O2552" t="b">
        <v>0</v>
      </c>
      <c r="T2552" t="s">
        <v>281</v>
      </c>
    </row>
    <row r="2553" spans="1:20" hidden="1" x14ac:dyDescent="0.25">
      <c r="A2553">
        <v>211583</v>
      </c>
      <c r="B2553" t="s">
        <v>994</v>
      </c>
      <c r="C2553" t="s">
        <v>264</v>
      </c>
      <c r="D2553" t="s">
        <v>265</v>
      </c>
      <c r="E2553">
        <v>0</v>
      </c>
      <c r="H2553">
        <v>0</v>
      </c>
      <c r="I2553">
        <v>0</v>
      </c>
      <c r="K2553">
        <v>0</v>
      </c>
      <c r="L2553" t="b">
        <v>1</v>
      </c>
      <c r="N2553" t="b">
        <v>0</v>
      </c>
      <c r="O2553" t="b">
        <v>0</v>
      </c>
      <c r="T2553" t="s">
        <v>281</v>
      </c>
    </row>
    <row r="2554" spans="1:20" hidden="1" x14ac:dyDescent="0.25">
      <c r="A2554">
        <v>211584</v>
      </c>
      <c r="B2554" t="s">
        <v>994</v>
      </c>
      <c r="C2554" t="s">
        <v>306</v>
      </c>
      <c r="D2554" t="s">
        <v>350</v>
      </c>
      <c r="E2554">
        <v>29</v>
      </c>
      <c r="F2554" t="s">
        <v>23</v>
      </c>
      <c r="H2554">
        <v>0</v>
      </c>
      <c r="I2554">
        <v>0</v>
      </c>
      <c r="K2554">
        <v>0</v>
      </c>
      <c r="L2554" t="b">
        <v>0</v>
      </c>
      <c r="N2554" t="b">
        <v>0</v>
      </c>
      <c r="O2554" t="b">
        <v>0</v>
      </c>
      <c r="T2554" t="s">
        <v>281</v>
      </c>
    </row>
    <row r="2555" spans="1:20" hidden="1" x14ac:dyDescent="0.25">
      <c r="A2555">
        <v>211585</v>
      </c>
      <c r="B2555" t="s">
        <v>994</v>
      </c>
      <c r="C2555" t="s">
        <v>308</v>
      </c>
      <c r="D2555" t="s">
        <v>309</v>
      </c>
      <c r="E2555">
        <v>0</v>
      </c>
      <c r="H2555">
        <v>0</v>
      </c>
      <c r="I2555">
        <v>0</v>
      </c>
      <c r="K2555">
        <v>0</v>
      </c>
      <c r="L2555" t="b">
        <v>1</v>
      </c>
      <c r="N2555" t="b">
        <v>0</v>
      </c>
      <c r="O2555" t="b">
        <v>0</v>
      </c>
      <c r="T2555" t="s">
        <v>281</v>
      </c>
    </row>
    <row r="2556" spans="1:20" hidden="1" x14ac:dyDescent="0.25">
      <c r="A2556">
        <v>211586</v>
      </c>
      <c r="B2556" t="s">
        <v>994</v>
      </c>
      <c r="C2556" t="s">
        <v>306</v>
      </c>
      <c r="D2556" t="s">
        <v>172</v>
      </c>
      <c r="E2556">
        <v>20</v>
      </c>
      <c r="F2556" t="s">
        <v>23</v>
      </c>
      <c r="H2556">
        <v>0</v>
      </c>
      <c r="I2556">
        <v>0</v>
      </c>
      <c r="K2556">
        <v>2</v>
      </c>
      <c r="L2556" t="b">
        <v>0</v>
      </c>
      <c r="N2556" t="b">
        <v>0</v>
      </c>
      <c r="O2556" t="b">
        <v>0</v>
      </c>
      <c r="T2556" t="s">
        <v>281</v>
      </c>
    </row>
    <row r="2557" spans="1:20" hidden="1" x14ac:dyDescent="0.25">
      <c r="A2557">
        <v>211587</v>
      </c>
      <c r="B2557" t="s">
        <v>994</v>
      </c>
      <c r="C2557" t="s">
        <v>306</v>
      </c>
      <c r="D2557" t="s">
        <v>310</v>
      </c>
      <c r="E2557">
        <v>25</v>
      </c>
      <c r="F2557" t="s">
        <v>23</v>
      </c>
      <c r="H2557">
        <v>0</v>
      </c>
      <c r="I2557">
        <v>0</v>
      </c>
      <c r="K2557">
        <v>3</v>
      </c>
      <c r="L2557" t="b">
        <v>0</v>
      </c>
      <c r="N2557" t="b">
        <v>0</v>
      </c>
      <c r="O2557" t="b">
        <v>0</v>
      </c>
      <c r="T2557" t="s">
        <v>281</v>
      </c>
    </row>
    <row r="2558" spans="1:20" hidden="1" x14ac:dyDescent="0.25">
      <c r="A2558">
        <v>211588</v>
      </c>
      <c r="B2558" t="s">
        <v>994</v>
      </c>
      <c r="C2558" t="s">
        <v>47</v>
      </c>
      <c r="D2558" t="s">
        <v>355</v>
      </c>
      <c r="E2558">
        <v>0</v>
      </c>
      <c r="H2558">
        <v>0</v>
      </c>
      <c r="I2558">
        <v>0</v>
      </c>
      <c r="K2558">
        <v>1</v>
      </c>
      <c r="L2558" t="b">
        <v>1</v>
      </c>
      <c r="N2558" t="b">
        <v>0</v>
      </c>
      <c r="O2558" t="b">
        <v>0</v>
      </c>
      <c r="T2558" t="s">
        <v>281</v>
      </c>
    </row>
    <row r="2559" spans="1:20" hidden="1" x14ac:dyDescent="0.25">
      <c r="A2559">
        <v>211589</v>
      </c>
      <c r="B2559" t="s">
        <v>994</v>
      </c>
      <c r="C2559" t="s">
        <v>306</v>
      </c>
      <c r="D2559" t="s">
        <v>362</v>
      </c>
      <c r="E2559">
        <v>0</v>
      </c>
      <c r="H2559">
        <v>0</v>
      </c>
      <c r="I2559">
        <v>0</v>
      </c>
      <c r="K2559">
        <v>0</v>
      </c>
      <c r="L2559" t="b">
        <v>0</v>
      </c>
      <c r="N2559" t="b">
        <v>0</v>
      </c>
      <c r="O2559" t="b">
        <v>1</v>
      </c>
      <c r="T2559" t="s">
        <v>281</v>
      </c>
    </row>
    <row r="2560" spans="1:20" hidden="1" x14ac:dyDescent="0.25">
      <c r="A2560">
        <v>211590</v>
      </c>
      <c r="B2560" t="s">
        <v>994</v>
      </c>
      <c r="C2560" t="s">
        <v>306</v>
      </c>
      <c r="D2560" t="s">
        <v>326</v>
      </c>
      <c r="E2560">
        <v>27</v>
      </c>
      <c r="F2560" t="s">
        <v>23</v>
      </c>
      <c r="H2560">
        <v>0</v>
      </c>
      <c r="I2560">
        <v>0</v>
      </c>
      <c r="K2560">
        <v>0</v>
      </c>
      <c r="L2560" t="b">
        <v>0</v>
      </c>
      <c r="N2560" t="b">
        <v>0</v>
      </c>
      <c r="O2560" t="b">
        <v>0</v>
      </c>
      <c r="T2560" t="s">
        <v>281</v>
      </c>
    </row>
    <row r="2561" spans="1:20" hidden="1" x14ac:dyDescent="0.25">
      <c r="A2561">
        <v>211591</v>
      </c>
      <c r="B2561" t="s">
        <v>994</v>
      </c>
      <c r="C2561" t="s">
        <v>306</v>
      </c>
      <c r="D2561" t="s">
        <v>327</v>
      </c>
      <c r="E2561">
        <v>0</v>
      </c>
      <c r="H2561">
        <v>0</v>
      </c>
      <c r="I2561">
        <v>0</v>
      </c>
      <c r="K2561">
        <v>0</v>
      </c>
      <c r="L2561" t="b">
        <v>0</v>
      </c>
      <c r="N2561" t="b">
        <v>0</v>
      </c>
      <c r="O2561" t="b">
        <v>0</v>
      </c>
      <c r="T2561" t="s">
        <v>281</v>
      </c>
    </row>
    <row r="2562" spans="1:20" hidden="1" x14ac:dyDescent="0.25">
      <c r="A2562">
        <v>211592</v>
      </c>
      <c r="B2562" t="s">
        <v>994</v>
      </c>
      <c r="C2562" t="s">
        <v>306</v>
      </c>
      <c r="D2562" t="s">
        <v>328</v>
      </c>
      <c r="E2562">
        <v>0</v>
      </c>
      <c r="H2562">
        <v>0</v>
      </c>
      <c r="I2562">
        <v>0</v>
      </c>
      <c r="K2562">
        <v>0</v>
      </c>
      <c r="L2562" t="b">
        <v>0</v>
      </c>
      <c r="N2562" t="b">
        <v>0</v>
      </c>
      <c r="O2562" t="b">
        <v>0</v>
      </c>
      <c r="T2562" t="s">
        <v>281</v>
      </c>
    </row>
    <row r="2563" spans="1:20" hidden="1" x14ac:dyDescent="0.25">
      <c r="A2563">
        <v>211593</v>
      </c>
      <c r="B2563" t="s">
        <v>994</v>
      </c>
      <c r="C2563" t="s">
        <v>306</v>
      </c>
      <c r="D2563" t="s">
        <v>840</v>
      </c>
      <c r="E2563">
        <v>38</v>
      </c>
      <c r="F2563" t="s">
        <v>23</v>
      </c>
      <c r="H2563">
        <v>0</v>
      </c>
      <c r="I2563">
        <v>0</v>
      </c>
      <c r="K2563">
        <v>0</v>
      </c>
      <c r="L2563" t="b">
        <v>0</v>
      </c>
      <c r="N2563" t="b">
        <v>0</v>
      </c>
      <c r="O2563" t="b">
        <v>0</v>
      </c>
      <c r="T2563" t="s">
        <v>281</v>
      </c>
    </row>
    <row r="2564" spans="1:20" hidden="1" x14ac:dyDescent="0.25">
      <c r="A2564">
        <v>211594</v>
      </c>
      <c r="B2564" t="s">
        <v>994</v>
      </c>
      <c r="C2564" t="s">
        <v>306</v>
      </c>
      <c r="D2564" t="s">
        <v>841</v>
      </c>
      <c r="E2564">
        <v>0</v>
      </c>
      <c r="H2564">
        <v>0</v>
      </c>
      <c r="I2564">
        <v>0</v>
      </c>
      <c r="K2564">
        <v>0</v>
      </c>
      <c r="L2564" t="b">
        <v>0</v>
      </c>
      <c r="N2564" t="b">
        <v>0</v>
      </c>
      <c r="O2564" t="b">
        <v>0</v>
      </c>
      <c r="T2564" t="s">
        <v>281</v>
      </c>
    </row>
    <row r="2565" spans="1:20" hidden="1" x14ac:dyDescent="0.25">
      <c r="A2565">
        <v>211595</v>
      </c>
      <c r="B2565" t="s">
        <v>994</v>
      </c>
      <c r="C2565" t="s">
        <v>306</v>
      </c>
      <c r="D2565" t="s">
        <v>329</v>
      </c>
      <c r="E2565">
        <v>30</v>
      </c>
      <c r="F2565" t="s">
        <v>23</v>
      </c>
      <c r="H2565">
        <v>0</v>
      </c>
      <c r="I2565">
        <v>0</v>
      </c>
      <c r="K2565">
        <v>0</v>
      </c>
      <c r="L2565" t="b">
        <v>0</v>
      </c>
      <c r="N2565" t="b">
        <v>0</v>
      </c>
      <c r="O2565" t="b">
        <v>0</v>
      </c>
      <c r="T2565" t="s">
        <v>281</v>
      </c>
    </row>
    <row r="2566" spans="1:20" hidden="1" x14ac:dyDescent="0.25">
      <c r="A2566">
        <v>211596</v>
      </c>
      <c r="B2566" t="s">
        <v>994</v>
      </c>
      <c r="C2566" t="s">
        <v>306</v>
      </c>
      <c r="D2566" t="s">
        <v>330</v>
      </c>
      <c r="E2566">
        <v>40</v>
      </c>
      <c r="F2566" t="s">
        <v>23</v>
      </c>
      <c r="H2566">
        <v>0</v>
      </c>
      <c r="I2566">
        <v>0</v>
      </c>
      <c r="K2566">
        <v>0</v>
      </c>
      <c r="L2566" t="b">
        <v>0</v>
      </c>
      <c r="N2566" t="b">
        <v>0</v>
      </c>
      <c r="O2566" t="b">
        <v>0</v>
      </c>
      <c r="T2566" t="s">
        <v>281</v>
      </c>
    </row>
    <row r="2567" spans="1:20" hidden="1" x14ac:dyDescent="0.25">
      <c r="A2567">
        <v>211597</v>
      </c>
      <c r="B2567" t="s">
        <v>994</v>
      </c>
      <c r="C2567" t="s">
        <v>323</v>
      </c>
      <c r="D2567" t="s">
        <v>324</v>
      </c>
      <c r="E2567">
        <v>0</v>
      </c>
      <c r="H2567">
        <v>0</v>
      </c>
      <c r="I2567">
        <v>0</v>
      </c>
      <c r="K2567">
        <v>0</v>
      </c>
      <c r="L2567" t="b">
        <v>1</v>
      </c>
      <c r="N2567" t="b">
        <v>0</v>
      </c>
      <c r="O2567" t="b">
        <v>0</v>
      </c>
      <c r="T2567" t="s">
        <v>281</v>
      </c>
    </row>
    <row r="2568" spans="1:20" hidden="1" x14ac:dyDescent="0.25">
      <c r="A2568">
        <v>211598</v>
      </c>
      <c r="B2568" t="s">
        <v>994</v>
      </c>
      <c r="C2568" t="s">
        <v>323</v>
      </c>
      <c r="D2568" t="s">
        <v>331</v>
      </c>
      <c r="E2568">
        <v>0</v>
      </c>
      <c r="H2568">
        <v>0</v>
      </c>
      <c r="I2568">
        <v>0</v>
      </c>
      <c r="K2568">
        <v>1</v>
      </c>
      <c r="L2568" t="b">
        <v>1</v>
      </c>
      <c r="N2568" t="b">
        <v>0</v>
      </c>
      <c r="O2568" t="b">
        <v>0</v>
      </c>
      <c r="T2568" t="s">
        <v>281</v>
      </c>
    </row>
    <row r="2569" spans="1:20" hidden="1" x14ac:dyDescent="0.25">
      <c r="A2569">
        <v>211599</v>
      </c>
      <c r="B2569" t="s">
        <v>994</v>
      </c>
      <c r="C2569" t="s">
        <v>323</v>
      </c>
      <c r="D2569" t="s">
        <v>332</v>
      </c>
      <c r="E2569">
        <v>0</v>
      </c>
      <c r="H2569">
        <v>0</v>
      </c>
      <c r="I2569">
        <v>0</v>
      </c>
      <c r="K2569">
        <v>2</v>
      </c>
      <c r="L2569" t="b">
        <v>1</v>
      </c>
      <c r="N2569" t="b">
        <v>0</v>
      </c>
      <c r="O2569" t="b">
        <v>0</v>
      </c>
      <c r="T2569" t="s">
        <v>281</v>
      </c>
    </row>
    <row r="2570" spans="1:20" hidden="1" x14ac:dyDescent="0.25">
      <c r="A2570">
        <v>211600</v>
      </c>
      <c r="B2570" t="s">
        <v>994</v>
      </c>
      <c r="C2570" t="s">
        <v>323</v>
      </c>
      <c r="D2570" t="s">
        <v>325</v>
      </c>
      <c r="E2570">
        <v>0</v>
      </c>
      <c r="H2570">
        <v>0</v>
      </c>
      <c r="I2570">
        <v>0</v>
      </c>
      <c r="K2570">
        <v>3</v>
      </c>
      <c r="L2570" t="b">
        <v>1</v>
      </c>
      <c r="N2570" t="b">
        <v>0</v>
      </c>
      <c r="O2570" t="b">
        <v>0</v>
      </c>
      <c r="T2570" t="s">
        <v>281</v>
      </c>
    </row>
    <row r="2571" spans="1:20" hidden="1" x14ac:dyDescent="0.25">
      <c r="A2571">
        <v>211601</v>
      </c>
      <c r="B2571" t="s">
        <v>996</v>
      </c>
      <c r="C2571" t="s">
        <v>53</v>
      </c>
      <c r="D2571" t="s">
        <v>490</v>
      </c>
      <c r="E2571">
        <v>0</v>
      </c>
      <c r="G2571" t="e">
        <f>-LBCNXXS-BKT22TLG-MCS-XX-XXX-X</f>
        <v>#NAME?</v>
      </c>
      <c r="H2571">
        <v>0</v>
      </c>
      <c r="I2571">
        <v>0</v>
      </c>
      <c r="K2571">
        <v>0</v>
      </c>
      <c r="L2571" t="b">
        <v>1</v>
      </c>
      <c r="N2571" t="b">
        <v>0</v>
      </c>
      <c r="O2571" t="b">
        <v>0</v>
      </c>
      <c r="T2571" t="s">
        <v>395</v>
      </c>
    </row>
    <row r="2572" spans="1:20" hidden="1" x14ac:dyDescent="0.25">
      <c r="A2572">
        <v>211602</v>
      </c>
      <c r="B2572" t="s">
        <v>996</v>
      </c>
      <c r="C2572" t="s">
        <v>53</v>
      </c>
      <c r="D2572" t="s">
        <v>383</v>
      </c>
      <c r="E2572">
        <v>40</v>
      </c>
      <c r="F2572" t="s">
        <v>23</v>
      </c>
      <c r="G2572" t="e">
        <f>-LBCNXXS-BKT22TLG-ECP-XX-XXX-X</f>
        <v>#NAME?</v>
      </c>
      <c r="H2572">
        <v>0</v>
      </c>
      <c r="I2572">
        <v>0</v>
      </c>
      <c r="K2572">
        <v>0</v>
      </c>
      <c r="L2572" t="b">
        <v>1</v>
      </c>
      <c r="N2572" t="b">
        <v>0</v>
      </c>
      <c r="O2572" t="b">
        <v>0</v>
      </c>
      <c r="T2572" t="s">
        <v>395</v>
      </c>
    </row>
    <row r="2573" spans="1:20" hidden="1" x14ac:dyDescent="0.25">
      <c r="A2573">
        <v>211603</v>
      </c>
      <c r="B2573" t="s">
        <v>996</v>
      </c>
      <c r="C2573" t="s">
        <v>391</v>
      </c>
      <c r="D2573" t="s">
        <v>478</v>
      </c>
      <c r="E2573">
        <v>0</v>
      </c>
      <c r="G2573" t="s">
        <v>997</v>
      </c>
      <c r="H2573">
        <v>0</v>
      </c>
      <c r="I2573">
        <v>0</v>
      </c>
      <c r="K2573">
        <v>0</v>
      </c>
      <c r="L2573" t="b">
        <v>1</v>
      </c>
      <c r="N2573" t="b">
        <v>0</v>
      </c>
      <c r="O2573" t="b">
        <v>0</v>
      </c>
      <c r="T2573" t="s">
        <v>395</v>
      </c>
    </row>
    <row r="2574" spans="1:20" hidden="1" x14ac:dyDescent="0.25">
      <c r="A2574">
        <v>211604</v>
      </c>
      <c r="B2574" t="s">
        <v>996</v>
      </c>
      <c r="C2574" t="s">
        <v>391</v>
      </c>
      <c r="D2574" t="s">
        <v>479</v>
      </c>
      <c r="E2574">
        <v>70</v>
      </c>
      <c r="F2574" t="s">
        <v>23</v>
      </c>
      <c r="G2574" t="e">
        <f>-LBFRTXS-BKT35VPG-DCP-M2-DXX-X</f>
        <v>#NAME?</v>
      </c>
      <c r="H2574">
        <v>0</v>
      </c>
      <c r="I2574">
        <v>0</v>
      </c>
      <c r="K2574">
        <v>0</v>
      </c>
      <c r="L2574" t="b">
        <v>1</v>
      </c>
      <c r="N2574" t="b">
        <v>0</v>
      </c>
      <c r="O2574" t="b">
        <v>0</v>
      </c>
      <c r="T2574" t="s">
        <v>395</v>
      </c>
    </row>
    <row r="2575" spans="1:20" hidden="1" x14ac:dyDescent="0.25">
      <c r="A2575">
        <v>211605</v>
      </c>
      <c r="B2575" t="s">
        <v>996</v>
      </c>
      <c r="C2575" t="s">
        <v>391</v>
      </c>
      <c r="D2575" t="s">
        <v>480</v>
      </c>
      <c r="E2575">
        <v>0</v>
      </c>
      <c r="G2575" t="e">
        <f>-LBFRTXS-GTT35VPG-MCP-M2-DXX-X</f>
        <v>#NAME?</v>
      </c>
      <c r="H2575">
        <v>0</v>
      </c>
      <c r="I2575">
        <v>0</v>
      </c>
      <c r="K2575">
        <v>0</v>
      </c>
      <c r="L2575" t="b">
        <v>1</v>
      </c>
      <c r="N2575" t="b">
        <v>0</v>
      </c>
      <c r="O2575" t="b">
        <v>0</v>
      </c>
      <c r="T2575" t="s">
        <v>395</v>
      </c>
    </row>
    <row r="2576" spans="1:20" hidden="1" x14ac:dyDescent="0.25">
      <c r="A2576">
        <v>211606</v>
      </c>
      <c r="B2576" t="s">
        <v>996</v>
      </c>
      <c r="C2576" t="s">
        <v>391</v>
      </c>
      <c r="D2576" t="s">
        <v>482</v>
      </c>
      <c r="E2576">
        <v>70</v>
      </c>
      <c r="F2576" t="s">
        <v>23</v>
      </c>
      <c r="G2576" t="e">
        <f>-LBFRTXS-GTT35VPG-DCP-M2-DXX-X</f>
        <v>#NAME?</v>
      </c>
      <c r="H2576">
        <v>0</v>
      </c>
      <c r="I2576">
        <v>0</v>
      </c>
      <c r="K2576">
        <v>0</v>
      </c>
      <c r="L2576" t="b">
        <v>1</v>
      </c>
      <c r="N2576" t="b">
        <v>0</v>
      </c>
      <c r="O2576" t="b">
        <v>0</v>
      </c>
      <c r="T2576" t="s">
        <v>395</v>
      </c>
    </row>
    <row r="2577" spans="1:20" hidden="1" x14ac:dyDescent="0.25">
      <c r="A2577">
        <v>211607</v>
      </c>
      <c r="B2577" t="s">
        <v>996</v>
      </c>
      <c r="C2577" t="s">
        <v>391</v>
      </c>
      <c r="D2577" t="s">
        <v>493</v>
      </c>
      <c r="E2577">
        <v>0</v>
      </c>
      <c r="G2577" t="e">
        <f>-LBFRTXG-GNT35VPB-MBP-M2-DXX-X</f>
        <v>#NAME?</v>
      </c>
      <c r="H2577">
        <v>0</v>
      </c>
      <c r="I2577">
        <v>0</v>
      </c>
      <c r="K2577">
        <v>0</v>
      </c>
      <c r="L2577" t="b">
        <v>1</v>
      </c>
      <c r="N2577" t="b">
        <v>0</v>
      </c>
      <c r="O2577" t="b">
        <v>0</v>
      </c>
      <c r="T2577" t="s">
        <v>395</v>
      </c>
    </row>
    <row r="2578" spans="1:20" hidden="1" x14ac:dyDescent="0.25">
      <c r="A2578">
        <v>211608</v>
      </c>
      <c r="B2578" t="s">
        <v>996</v>
      </c>
      <c r="C2578" t="s">
        <v>391</v>
      </c>
      <c r="D2578" t="s">
        <v>496</v>
      </c>
      <c r="E2578">
        <v>70</v>
      </c>
      <c r="F2578" t="s">
        <v>23</v>
      </c>
      <c r="G2578" t="e">
        <f>-LBFRTXG-GNT35VPB-DBP-M2-DXX-X</f>
        <v>#NAME?</v>
      </c>
      <c r="H2578">
        <v>0</v>
      </c>
      <c r="I2578">
        <v>0</v>
      </c>
      <c r="K2578">
        <v>0</v>
      </c>
      <c r="L2578" t="b">
        <v>1</v>
      </c>
      <c r="N2578" t="b">
        <v>0</v>
      </c>
      <c r="O2578" t="b">
        <v>0</v>
      </c>
      <c r="T2578" t="s">
        <v>395</v>
      </c>
    </row>
    <row r="2579" spans="1:20" hidden="1" x14ac:dyDescent="0.25">
      <c r="A2579">
        <v>211609</v>
      </c>
      <c r="B2579" t="s">
        <v>996</v>
      </c>
      <c r="C2579" t="s">
        <v>391</v>
      </c>
      <c r="D2579" t="s">
        <v>498</v>
      </c>
      <c r="E2579">
        <v>80</v>
      </c>
      <c r="F2579" t="s">
        <v>23</v>
      </c>
      <c r="G2579" t="e">
        <f>-LBFRTXB-GYM35VPG-MCB-M2-DXX-X</f>
        <v>#NAME?</v>
      </c>
      <c r="H2579">
        <v>0</v>
      </c>
      <c r="I2579">
        <v>0</v>
      </c>
      <c r="K2579">
        <v>1</v>
      </c>
      <c r="L2579" t="b">
        <v>1</v>
      </c>
      <c r="N2579" t="b">
        <v>0</v>
      </c>
      <c r="O2579" t="b">
        <v>0</v>
      </c>
      <c r="T2579" t="s">
        <v>395</v>
      </c>
    </row>
    <row r="2580" spans="1:20" hidden="1" x14ac:dyDescent="0.25">
      <c r="A2580">
        <v>211610</v>
      </c>
      <c r="B2580" t="s">
        <v>996</v>
      </c>
      <c r="C2580" t="s">
        <v>391</v>
      </c>
      <c r="D2580" t="s">
        <v>500</v>
      </c>
      <c r="E2580">
        <v>0</v>
      </c>
      <c r="G2580" t="e">
        <f>-LBFRTXB-GYM35VPG-DCB-M2-DXX-X</f>
        <v>#NAME?</v>
      </c>
      <c r="H2580">
        <v>0</v>
      </c>
      <c r="I2580">
        <v>0</v>
      </c>
      <c r="K2580">
        <v>1</v>
      </c>
      <c r="L2580" t="b">
        <v>1</v>
      </c>
      <c r="N2580" t="b">
        <v>0</v>
      </c>
      <c r="O2580" t="b">
        <v>0</v>
      </c>
      <c r="T2580" t="s">
        <v>395</v>
      </c>
    </row>
    <row r="2581" spans="1:20" hidden="1" x14ac:dyDescent="0.25">
      <c r="A2581">
        <v>211611</v>
      </c>
      <c r="B2581" t="s">
        <v>996</v>
      </c>
      <c r="C2581" t="s">
        <v>391</v>
      </c>
      <c r="D2581" t="s">
        <v>502</v>
      </c>
      <c r="E2581">
        <v>80</v>
      </c>
      <c r="F2581" t="s">
        <v>23</v>
      </c>
      <c r="G2581" t="e">
        <f>-LBFRTXG-GNM35VPB-MBP-M2-DXX-X</f>
        <v>#NAME?</v>
      </c>
      <c r="H2581">
        <v>0</v>
      </c>
      <c r="I2581">
        <v>0</v>
      </c>
      <c r="K2581">
        <v>1</v>
      </c>
      <c r="L2581" t="b">
        <v>1</v>
      </c>
      <c r="N2581" t="b">
        <v>0</v>
      </c>
      <c r="O2581" t="b">
        <v>0</v>
      </c>
      <c r="T2581" t="s">
        <v>395</v>
      </c>
    </row>
    <row r="2582" spans="1:20" hidden="1" x14ac:dyDescent="0.25">
      <c r="A2582">
        <v>211612</v>
      </c>
      <c r="B2582" t="s">
        <v>996</v>
      </c>
      <c r="C2582" t="s">
        <v>391</v>
      </c>
      <c r="D2582" t="s">
        <v>505</v>
      </c>
      <c r="E2582">
        <v>150</v>
      </c>
      <c r="F2582" t="s">
        <v>23</v>
      </c>
      <c r="G2582" t="e">
        <f>-LBFRTXG-GNM35VPB-DBP-M2-DXX-X</f>
        <v>#NAME?</v>
      </c>
      <c r="H2582">
        <v>0</v>
      </c>
      <c r="I2582">
        <v>0</v>
      </c>
      <c r="K2582">
        <v>1</v>
      </c>
      <c r="L2582" t="b">
        <v>1</v>
      </c>
      <c r="N2582" t="b">
        <v>0</v>
      </c>
      <c r="O2582" t="b">
        <v>0</v>
      </c>
      <c r="T2582" t="s">
        <v>395</v>
      </c>
    </row>
    <row r="2583" spans="1:20" hidden="1" x14ac:dyDescent="0.25">
      <c r="A2583">
        <v>211613</v>
      </c>
      <c r="B2583" t="s">
        <v>996</v>
      </c>
      <c r="C2583" t="s">
        <v>391</v>
      </c>
      <c r="D2583" t="s">
        <v>534</v>
      </c>
      <c r="E2583">
        <v>260</v>
      </c>
      <c r="F2583" t="s">
        <v>23</v>
      </c>
      <c r="G2583" t="e">
        <f>-LBFRX3G-GNG35VPB-MBP-M2-DXX-X</f>
        <v>#NAME?</v>
      </c>
      <c r="H2583">
        <v>0</v>
      </c>
      <c r="I2583">
        <v>0</v>
      </c>
      <c r="K2583">
        <v>2</v>
      </c>
      <c r="L2583" t="b">
        <v>1</v>
      </c>
      <c r="N2583" t="b">
        <v>0</v>
      </c>
      <c r="O2583" t="b">
        <v>0</v>
      </c>
      <c r="T2583" t="s">
        <v>395</v>
      </c>
    </row>
    <row r="2584" spans="1:20" hidden="1" x14ac:dyDescent="0.25">
      <c r="A2584">
        <v>211614</v>
      </c>
      <c r="B2584" t="s">
        <v>996</v>
      </c>
      <c r="C2584" t="s">
        <v>391</v>
      </c>
      <c r="D2584" t="s">
        <v>535</v>
      </c>
      <c r="E2584">
        <v>330</v>
      </c>
      <c r="F2584" t="s">
        <v>536</v>
      </c>
      <c r="G2584" t="e">
        <f>-LBFRX3G-GNG35VPB-DBP-M2-DXX-X</f>
        <v>#NAME?</v>
      </c>
      <c r="H2584">
        <v>0</v>
      </c>
      <c r="I2584">
        <v>0</v>
      </c>
      <c r="K2584">
        <v>2</v>
      </c>
      <c r="L2584" t="b">
        <v>1</v>
      </c>
      <c r="N2584" t="b">
        <v>0</v>
      </c>
      <c r="O2584" t="b">
        <v>0</v>
      </c>
      <c r="T2584" t="s">
        <v>395</v>
      </c>
    </row>
    <row r="2585" spans="1:20" hidden="1" x14ac:dyDescent="0.25">
      <c r="A2585">
        <v>211615</v>
      </c>
      <c r="B2585" t="s">
        <v>996</v>
      </c>
      <c r="C2585" t="s">
        <v>391</v>
      </c>
      <c r="D2585" t="s">
        <v>512</v>
      </c>
      <c r="E2585">
        <v>80</v>
      </c>
      <c r="F2585" t="s">
        <v>23</v>
      </c>
      <c r="G2585" t="e">
        <f>-LBFRTXG-BUM35VPB-MBP-M2-DXX-X</f>
        <v>#NAME?</v>
      </c>
      <c r="H2585">
        <v>0</v>
      </c>
      <c r="I2585">
        <v>0</v>
      </c>
      <c r="K2585">
        <v>1</v>
      </c>
      <c r="L2585" t="b">
        <v>1</v>
      </c>
      <c r="N2585" t="b">
        <v>0</v>
      </c>
      <c r="O2585" t="b">
        <v>0</v>
      </c>
      <c r="T2585" t="s">
        <v>395</v>
      </c>
    </row>
    <row r="2586" spans="1:20" hidden="1" x14ac:dyDescent="0.25">
      <c r="A2586">
        <v>211616</v>
      </c>
      <c r="B2586" t="s">
        <v>996</v>
      </c>
      <c r="C2586" t="s">
        <v>391</v>
      </c>
      <c r="D2586" t="s">
        <v>515</v>
      </c>
      <c r="E2586">
        <v>150</v>
      </c>
      <c r="F2586" t="s">
        <v>23</v>
      </c>
      <c r="G2586" t="e">
        <f>-LBFRTXG-BUM35VPB-DBP-M2-DXX-X</f>
        <v>#NAME?</v>
      </c>
      <c r="H2586">
        <v>0</v>
      </c>
      <c r="I2586">
        <v>0</v>
      </c>
      <c r="K2586">
        <v>1</v>
      </c>
      <c r="L2586" t="b">
        <v>1</v>
      </c>
      <c r="N2586" t="b">
        <v>0</v>
      </c>
      <c r="O2586" t="b">
        <v>0</v>
      </c>
      <c r="T2586" t="s">
        <v>395</v>
      </c>
    </row>
    <row r="2587" spans="1:20" hidden="1" x14ac:dyDescent="0.25">
      <c r="A2587">
        <v>211617</v>
      </c>
      <c r="B2587" t="s">
        <v>996</v>
      </c>
      <c r="C2587" t="s">
        <v>391</v>
      </c>
      <c r="D2587" t="s">
        <v>538</v>
      </c>
      <c r="E2587">
        <v>260</v>
      </c>
      <c r="F2587" t="s">
        <v>23</v>
      </c>
      <c r="G2587" t="e">
        <f>-LBFRX3G-BUG35VPB-MBP-M2-DXX-X</f>
        <v>#NAME?</v>
      </c>
      <c r="H2587">
        <v>0</v>
      </c>
      <c r="I2587">
        <v>0</v>
      </c>
      <c r="K2587">
        <v>2</v>
      </c>
      <c r="L2587" t="b">
        <v>1</v>
      </c>
      <c r="N2587" t="b">
        <v>0</v>
      </c>
      <c r="O2587" t="b">
        <v>0</v>
      </c>
      <c r="T2587" t="s">
        <v>395</v>
      </c>
    </row>
    <row r="2588" spans="1:20" hidden="1" x14ac:dyDescent="0.25">
      <c r="A2588">
        <v>211618</v>
      </c>
      <c r="B2588" t="s">
        <v>996</v>
      </c>
      <c r="C2588" t="s">
        <v>391</v>
      </c>
      <c r="D2588" t="s">
        <v>539</v>
      </c>
      <c r="E2588">
        <v>330</v>
      </c>
      <c r="F2588" t="s">
        <v>23</v>
      </c>
      <c r="G2588" t="e">
        <f>-LBFRX3G-BUG35VPB-DBP-M2-DXX-X</f>
        <v>#NAME?</v>
      </c>
      <c r="H2588">
        <v>0</v>
      </c>
      <c r="I2588">
        <v>0</v>
      </c>
      <c r="K2588">
        <v>2</v>
      </c>
      <c r="L2588" t="b">
        <v>1</v>
      </c>
      <c r="N2588" t="b">
        <v>0</v>
      </c>
      <c r="O2588" t="b">
        <v>0</v>
      </c>
      <c r="T2588" t="s">
        <v>395</v>
      </c>
    </row>
    <row r="2589" spans="1:20" hidden="1" x14ac:dyDescent="0.25">
      <c r="A2589">
        <v>211619</v>
      </c>
      <c r="B2589" t="s">
        <v>996</v>
      </c>
      <c r="C2589" t="s">
        <v>391</v>
      </c>
      <c r="D2589" t="s">
        <v>551</v>
      </c>
      <c r="E2589">
        <v>260</v>
      </c>
      <c r="F2589" t="s">
        <v>23</v>
      </c>
      <c r="G2589" t="e">
        <f>-LBFRX3S-BKG35VPG-MCP-M2-DXX-X</f>
        <v>#NAME?</v>
      </c>
      <c r="H2589">
        <v>0</v>
      </c>
      <c r="I2589">
        <v>0</v>
      </c>
      <c r="K2589">
        <v>2</v>
      </c>
      <c r="L2589" t="b">
        <v>1</v>
      </c>
      <c r="N2589" t="b">
        <v>0</v>
      </c>
      <c r="O2589" t="b">
        <v>0</v>
      </c>
      <c r="T2589" t="s">
        <v>395</v>
      </c>
    </row>
    <row r="2590" spans="1:20" hidden="1" x14ac:dyDescent="0.25">
      <c r="A2590">
        <v>211620</v>
      </c>
      <c r="B2590" t="s">
        <v>996</v>
      </c>
      <c r="C2590" t="s">
        <v>391</v>
      </c>
      <c r="D2590" t="s">
        <v>553</v>
      </c>
      <c r="E2590">
        <v>330</v>
      </c>
      <c r="F2590" t="s">
        <v>23</v>
      </c>
      <c r="G2590" t="e">
        <f>-LBFRX3S-BKG35VPG-DCP-M2-DXX-X</f>
        <v>#NAME?</v>
      </c>
      <c r="H2590">
        <v>0</v>
      </c>
      <c r="I2590">
        <v>0</v>
      </c>
      <c r="K2590">
        <v>2</v>
      </c>
      <c r="L2590" t="b">
        <v>1</v>
      </c>
      <c r="N2590" t="b">
        <v>0</v>
      </c>
      <c r="O2590" t="b">
        <v>0</v>
      </c>
      <c r="T2590" t="s">
        <v>395</v>
      </c>
    </row>
    <row r="2591" spans="1:20" hidden="1" x14ac:dyDescent="0.25">
      <c r="A2591">
        <v>211621</v>
      </c>
      <c r="B2591" t="s">
        <v>996</v>
      </c>
      <c r="C2591" t="s">
        <v>391</v>
      </c>
      <c r="D2591" t="s">
        <v>998</v>
      </c>
      <c r="E2591">
        <v>0</v>
      </c>
      <c r="G2591" t="e">
        <f>-LBFRX3G-BKG35VPB-MBP-M2-DXX-X</f>
        <v>#NAME?</v>
      </c>
      <c r="H2591">
        <v>0</v>
      </c>
      <c r="I2591">
        <v>0</v>
      </c>
      <c r="K2591">
        <v>2</v>
      </c>
      <c r="L2591" t="b">
        <v>0</v>
      </c>
      <c r="N2591" t="b">
        <v>0</v>
      </c>
      <c r="O2591" t="b">
        <v>0</v>
      </c>
      <c r="T2591" t="s">
        <v>395</v>
      </c>
    </row>
    <row r="2592" spans="1:20" hidden="1" x14ac:dyDescent="0.25">
      <c r="A2592">
        <v>211622</v>
      </c>
      <c r="B2592" t="s">
        <v>996</v>
      </c>
      <c r="C2592" t="s">
        <v>391</v>
      </c>
      <c r="D2592" t="s">
        <v>558</v>
      </c>
      <c r="E2592">
        <v>330</v>
      </c>
      <c r="F2592" t="s">
        <v>23</v>
      </c>
      <c r="G2592" t="e">
        <f>-LBFRX3G-BKG35VPB-DBP-M2-DXX-X</f>
        <v>#NAME?</v>
      </c>
      <c r="H2592">
        <v>0</v>
      </c>
      <c r="I2592">
        <v>0</v>
      </c>
      <c r="K2592">
        <v>2</v>
      </c>
      <c r="L2592" t="b">
        <v>1</v>
      </c>
      <c r="N2592" t="b">
        <v>0</v>
      </c>
      <c r="O2592" t="b">
        <v>0</v>
      </c>
      <c r="T2592" t="s">
        <v>395</v>
      </c>
    </row>
    <row r="2593" spans="1:20" hidden="1" x14ac:dyDescent="0.25">
      <c r="A2593">
        <v>211623</v>
      </c>
      <c r="B2593" t="s">
        <v>996</v>
      </c>
      <c r="C2593" t="s">
        <v>391</v>
      </c>
      <c r="D2593" t="s">
        <v>927</v>
      </c>
      <c r="E2593">
        <v>80</v>
      </c>
      <c r="F2593" t="s">
        <v>23</v>
      </c>
      <c r="G2593" t="e">
        <f>-LBFRTXB-WHM35VPB-MCB-M2-DXX-X</f>
        <v>#NAME?</v>
      </c>
      <c r="H2593">
        <v>0</v>
      </c>
      <c r="I2593">
        <v>0</v>
      </c>
      <c r="K2593">
        <v>1</v>
      </c>
      <c r="L2593" t="b">
        <v>1</v>
      </c>
      <c r="N2593" t="b">
        <v>0</v>
      </c>
      <c r="O2593" t="b">
        <v>0</v>
      </c>
      <c r="T2593" t="s">
        <v>395</v>
      </c>
    </row>
    <row r="2594" spans="1:20" hidden="1" x14ac:dyDescent="0.25">
      <c r="A2594">
        <v>211624</v>
      </c>
      <c r="B2594" t="s">
        <v>996</v>
      </c>
      <c r="C2594" t="s">
        <v>391</v>
      </c>
      <c r="D2594" t="s">
        <v>928</v>
      </c>
      <c r="E2594">
        <v>150</v>
      </c>
      <c r="F2594" t="s">
        <v>23</v>
      </c>
      <c r="G2594" t="e">
        <f>-LBFRTXB-WHM35VPB-DCB-M2-DXX-X</f>
        <v>#NAME?</v>
      </c>
      <c r="H2594">
        <v>0</v>
      </c>
      <c r="I2594">
        <v>0</v>
      </c>
      <c r="K2594">
        <v>1</v>
      </c>
      <c r="L2594" t="b">
        <v>1</v>
      </c>
      <c r="N2594" t="b">
        <v>0</v>
      </c>
      <c r="O2594" t="b">
        <v>0</v>
      </c>
      <c r="T2594" t="s">
        <v>395</v>
      </c>
    </row>
    <row r="2595" spans="1:20" hidden="1" x14ac:dyDescent="0.25">
      <c r="A2595">
        <v>211625</v>
      </c>
      <c r="B2595" t="s">
        <v>996</v>
      </c>
      <c r="C2595" t="s">
        <v>391</v>
      </c>
      <c r="D2595" t="s">
        <v>925</v>
      </c>
      <c r="E2595">
        <v>80</v>
      </c>
      <c r="F2595" t="s">
        <v>23</v>
      </c>
      <c r="G2595" t="e">
        <f>-LBFTRXB-BUM35VPB-MCP-M2-DXX-X</f>
        <v>#NAME?</v>
      </c>
      <c r="H2595">
        <v>0</v>
      </c>
      <c r="I2595">
        <v>0</v>
      </c>
      <c r="K2595">
        <v>1</v>
      </c>
      <c r="L2595" t="b">
        <v>1</v>
      </c>
      <c r="N2595" t="b">
        <v>0</v>
      </c>
      <c r="O2595" t="b">
        <v>0</v>
      </c>
      <c r="T2595" t="s">
        <v>395</v>
      </c>
    </row>
    <row r="2596" spans="1:20" hidden="1" x14ac:dyDescent="0.25">
      <c r="A2596">
        <v>211626</v>
      </c>
      <c r="B2596" t="s">
        <v>996</v>
      </c>
      <c r="C2596" t="s">
        <v>391</v>
      </c>
      <c r="D2596" t="s">
        <v>973</v>
      </c>
      <c r="E2596">
        <v>150</v>
      </c>
      <c r="F2596" t="s">
        <v>23</v>
      </c>
      <c r="G2596" t="e">
        <f>-LBFRTXB-BUM35VPB-DCB-W2-DXX-X</f>
        <v>#NAME?</v>
      </c>
      <c r="H2596">
        <v>0</v>
      </c>
      <c r="I2596">
        <v>0</v>
      </c>
      <c r="K2596">
        <v>1</v>
      </c>
      <c r="L2596" t="b">
        <v>1</v>
      </c>
      <c r="N2596" t="b">
        <v>0</v>
      </c>
      <c r="O2596" t="b">
        <v>0</v>
      </c>
      <c r="T2596" t="s">
        <v>395</v>
      </c>
    </row>
    <row r="2597" spans="1:20" hidden="1" x14ac:dyDescent="0.25">
      <c r="A2597">
        <v>211627</v>
      </c>
      <c r="B2597" t="s">
        <v>996</v>
      </c>
      <c r="C2597" t="s">
        <v>391</v>
      </c>
      <c r="D2597" t="s">
        <v>594</v>
      </c>
      <c r="E2597">
        <v>260</v>
      </c>
      <c r="F2597" t="s">
        <v>23</v>
      </c>
      <c r="G2597" t="e">
        <f>-LBFRTXB-GYS35VPG-MCB-W2-DXX-X</f>
        <v>#NAME?</v>
      </c>
      <c r="H2597">
        <v>0</v>
      </c>
      <c r="I2597">
        <v>0</v>
      </c>
      <c r="K2597">
        <v>2</v>
      </c>
      <c r="L2597" t="b">
        <v>1</v>
      </c>
      <c r="N2597" t="b">
        <v>0</v>
      </c>
      <c r="O2597" t="b">
        <v>0</v>
      </c>
      <c r="T2597" t="s">
        <v>395</v>
      </c>
    </row>
    <row r="2598" spans="1:20" hidden="1" x14ac:dyDescent="0.25">
      <c r="A2598">
        <v>211628</v>
      </c>
      <c r="B2598" t="s">
        <v>996</v>
      </c>
      <c r="C2598" t="s">
        <v>391</v>
      </c>
      <c r="D2598" t="s">
        <v>595</v>
      </c>
      <c r="E2598">
        <v>330</v>
      </c>
      <c r="F2598" t="s">
        <v>23</v>
      </c>
      <c r="G2598" t="e">
        <f>-LBFRTXB-GYS35VPG-DCB-W2-DXX-X</f>
        <v>#NAME?</v>
      </c>
      <c r="H2598">
        <v>0</v>
      </c>
      <c r="I2598">
        <v>0</v>
      </c>
      <c r="K2598">
        <v>2</v>
      </c>
      <c r="L2598" t="b">
        <v>1</v>
      </c>
      <c r="N2598" t="b">
        <v>0</v>
      </c>
      <c r="O2598" t="b">
        <v>0</v>
      </c>
      <c r="T2598" t="s">
        <v>395</v>
      </c>
    </row>
    <row r="2599" spans="1:20" hidden="1" x14ac:dyDescent="0.25">
      <c r="A2599">
        <v>211669</v>
      </c>
      <c r="B2599" t="s">
        <v>999</v>
      </c>
      <c r="C2599" t="s">
        <v>391</v>
      </c>
      <c r="D2599" t="s">
        <v>392</v>
      </c>
      <c r="E2599">
        <v>0</v>
      </c>
      <c r="G2599" t="e">
        <f>-LBFMXXS-BKT48TLG-MCS-XX-XXX-X</f>
        <v>#NAME?</v>
      </c>
      <c r="H2599">
        <v>0</v>
      </c>
      <c r="I2599">
        <v>0</v>
      </c>
      <c r="K2599">
        <v>0</v>
      </c>
      <c r="L2599" t="b">
        <v>1</v>
      </c>
      <c r="N2599" t="b">
        <v>0</v>
      </c>
      <c r="O2599" t="b">
        <v>0</v>
      </c>
      <c r="T2599" t="s">
        <v>395</v>
      </c>
    </row>
    <row r="2600" spans="1:20" hidden="1" x14ac:dyDescent="0.25">
      <c r="A2600">
        <v>211670</v>
      </c>
      <c r="B2600" t="s">
        <v>999</v>
      </c>
      <c r="C2600" t="s">
        <v>391</v>
      </c>
      <c r="D2600" t="s">
        <v>396</v>
      </c>
      <c r="E2600">
        <v>0</v>
      </c>
      <c r="G2600" t="s">
        <v>574</v>
      </c>
      <c r="H2600">
        <v>0</v>
      </c>
      <c r="I2600">
        <v>0</v>
      </c>
      <c r="K2600">
        <v>0</v>
      </c>
      <c r="L2600" t="b">
        <v>1</v>
      </c>
      <c r="N2600" t="b">
        <v>0</v>
      </c>
      <c r="O2600" t="b">
        <v>0</v>
      </c>
      <c r="T2600" t="s">
        <v>395</v>
      </c>
    </row>
    <row r="2601" spans="1:20" hidden="1" x14ac:dyDescent="0.25">
      <c r="A2601">
        <v>211671</v>
      </c>
      <c r="B2601" t="s">
        <v>999</v>
      </c>
      <c r="C2601" t="s">
        <v>391</v>
      </c>
      <c r="D2601" t="s">
        <v>1000</v>
      </c>
      <c r="E2601">
        <v>0</v>
      </c>
      <c r="G2601" t="e">
        <f>-LBFMXXS-GTT48TLG-MCS-XX-XXX-X</f>
        <v>#NAME?</v>
      </c>
      <c r="H2601">
        <v>0</v>
      </c>
      <c r="I2601">
        <v>0</v>
      </c>
      <c r="K2601">
        <v>1</v>
      </c>
      <c r="L2601" t="b">
        <v>1</v>
      </c>
      <c r="N2601" t="b">
        <v>0</v>
      </c>
      <c r="O2601" t="b">
        <v>0</v>
      </c>
      <c r="T2601" t="s">
        <v>395</v>
      </c>
    </row>
    <row r="2602" spans="1:20" hidden="1" x14ac:dyDescent="0.25">
      <c r="A2602">
        <v>211672</v>
      </c>
      <c r="B2602" t="s">
        <v>999</v>
      </c>
      <c r="C2602" t="s">
        <v>391</v>
      </c>
      <c r="D2602" t="s">
        <v>1001</v>
      </c>
      <c r="E2602">
        <v>60</v>
      </c>
      <c r="F2602" t="s">
        <v>23</v>
      </c>
      <c r="G2602" t="e">
        <f>-LBFMXXS-GTT48TLG-ECP-XX-XXX-X</f>
        <v>#NAME?</v>
      </c>
      <c r="H2602">
        <v>0</v>
      </c>
      <c r="I2602">
        <v>0</v>
      </c>
      <c r="K2602">
        <v>1</v>
      </c>
      <c r="L2602" t="b">
        <v>1</v>
      </c>
      <c r="N2602" t="b">
        <v>0</v>
      </c>
      <c r="O2602" t="b">
        <v>0</v>
      </c>
      <c r="T2602" t="s">
        <v>395</v>
      </c>
    </row>
    <row r="2603" spans="1:20" hidden="1" x14ac:dyDescent="0.25">
      <c r="A2603">
        <v>211673</v>
      </c>
      <c r="B2603" t="s">
        <v>999</v>
      </c>
      <c r="C2603" t="s">
        <v>391</v>
      </c>
      <c r="D2603" t="s">
        <v>1002</v>
      </c>
      <c r="E2603">
        <v>0</v>
      </c>
      <c r="F2603" t="s">
        <v>23</v>
      </c>
      <c r="G2603" t="e">
        <f>-LBFMXXB-BUM48TLG-MCB-XX-XXX-X</f>
        <v>#NAME?</v>
      </c>
      <c r="H2603">
        <v>0</v>
      </c>
      <c r="I2603">
        <v>0</v>
      </c>
      <c r="K2603">
        <v>2</v>
      </c>
      <c r="L2603" t="b">
        <v>0</v>
      </c>
      <c r="N2603" t="b">
        <v>0</v>
      </c>
      <c r="O2603" t="b">
        <v>0</v>
      </c>
      <c r="T2603" t="s">
        <v>395</v>
      </c>
    </row>
    <row r="2604" spans="1:20" hidden="1" x14ac:dyDescent="0.25">
      <c r="A2604">
        <v>211674</v>
      </c>
      <c r="B2604" t="s">
        <v>999</v>
      </c>
      <c r="C2604" t="s">
        <v>391</v>
      </c>
      <c r="D2604" t="s">
        <v>1003</v>
      </c>
      <c r="E2604">
        <v>0</v>
      </c>
      <c r="F2604" t="s">
        <v>23</v>
      </c>
      <c r="G2604" t="e">
        <f>-LBFMXXB-BUM48TLG-ECB-XX-XXX-X</f>
        <v>#NAME?</v>
      </c>
      <c r="H2604">
        <v>0</v>
      </c>
      <c r="I2604">
        <v>0</v>
      </c>
      <c r="K2604">
        <v>2</v>
      </c>
      <c r="L2604" t="b">
        <v>1</v>
      </c>
      <c r="N2604" t="b">
        <v>0</v>
      </c>
      <c r="O2604" t="b">
        <v>0</v>
      </c>
      <c r="T2604" t="s">
        <v>395</v>
      </c>
    </row>
    <row r="2605" spans="1:20" hidden="1" x14ac:dyDescent="0.25">
      <c r="A2605">
        <v>211789</v>
      </c>
      <c r="B2605" t="s">
        <v>1004</v>
      </c>
      <c r="C2605" t="s">
        <v>47</v>
      </c>
      <c r="D2605" t="s">
        <v>280</v>
      </c>
      <c r="E2605">
        <v>0</v>
      </c>
      <c r="H2605">
        <v>0</v>
      </c>
      <c r="I2605">
        <v>0</v>
      </c>
      <c r="K2605">
        <v>1</v>
      </c>
      <c r="L2605" t="b">
        <v>1</v>
      </c>
      <c r="N2605" t="b">
        <v>0</v>
      </c>
      <c r="O2605" t="b">
        <v>0</v>
      </c>
      <c r="T2605" t="s">
        <v>281</v>
      </c>
    </row>
    <row r="2606" spans="1:20" hidden="1" x14ac:dyDescent="0.25">
      <c r="A2606">
        <v>211790</v>
      </c>
      <c r="B2606" t="s">
        <v>1004</v>
      </c>
      <c r="C2606" t="s">
        <v>47</v>
      </c>
      <c r="D2606" t="s">
        <v>282</v>
      </c>
      <c r="E2606">
        <v>0</v>
      </c>
      <c r="H2606">
        <v>0</v>
      </c>
      <c r="I2606">
        <v>0</v>
      </c>
      <c r="K2606">
        <v>0</v>
      </c>
      <c r="L2606" t="b">
        <v>1</v>
      </c>
      <c r="N2606" t="b">
        <v>0</v>
      </c>
      <c r="O2606" t="b">
        <v>0</v>
      </c>
      <c r="T2606" t="s">
        <v>281</v>
      </c>
    </row>
    <row r="2607" spans="1:20" hidden="1" x14ac:dyDescent="0.25">
      <c r="A2607">
        <v>211791</v>
      </c>
      <c r="B2607" t="s">
        <v>1004</v>
      </c>
      <c r="C2607" t="s">
        <v>47</v>
      </c>
      <c r="D2607" t="s">
        <v>283</v>
      </c>
      <c r="E2607">
        <v>0</v>
      </c>
      <c r="H2607">
        <v>0</v>
      </c>
      <c r="I2607">
        <v>0</v>
      </c>
      <c r="K2607">
        <v>1</v>
      </c>
      <c r="L2607" t="b">
        <v>0</v>
      </c>
      <c r="N2607" t="b">
        <v>0</v>
      </c>
      <c r="O2607" t="b">
        <v>0</v>
      </c>
      <c r="T2607" t="s">
        <v>281</v>
      </c>
    </row>
    <row r="2608" spans="1:20" hidden="1" x14ac:dyDescent="0.25">
      <c r="A2608">
        <v>211792</v>
      </c>
      <c r="B2608" t="s">
        <v>1004</v>
      </c>
      <c r="C2608" t="s">
        <v>47</v>
      </c>
      <c r="D2608" t="s">
        <v>284</v>
      </c>
      <c r="E2608">
        <v>0</v>
      </c>
      <c r="H2608">
        <v>0</v>
      </c>
      <c r="I2608">
        <v>0</v>
      </c>
      <c r="K2608">
        <v>3</v>
      </c>
      <c r="L2608" t="b">
        <v>1</v>
      </c>
      <c r="N2608" t="b">
        <v>0</v>
      </c>
      <c r="O2608" t="b">
        <v>0</v>
      </c>
      <c r="T2608" t="s">
        <v>281</v>
      </c>
    </row>
    <row r="2609" spans="1:20" hidden="1" x14ac:dyDescent="0.25">
      <c r="A2609">
        <v>211793</v>
      </c>
      <c r="B2609" t="s">
        <v>1004</v>
      </c>
      <c r="C2609" t="s">
        <v>47</v>
      </c>
      <c r="D2609" t="s">
        <v>285</v>
      </c>
      <c r="E2609">
        <v>0</v>
      </c>
      <c r="H2609">
        <v>0</v>
      </c>
      <c r="I2609">
        <v>0</v>
      </c>
      <c r="K2609">
        <v>4</v>
      </c>
      <c r="L2609" t="b">
        <v>1</v>
      </c>
      <c r="N2609" t="b">
        <v>0</v>
      </c>
      <c r="O2609" t="b">
        <v>0</v>
      </c>
      <c r="T2609" t="s">
        <v>281</v>
      </c>
    </row>
    <row r="2610" spans="1:20" hidden="1" x14ac:dyDescent="0.25">
      <c r="A2610">
        <v>211794</v>
      </c>
      <c r="B2610" t="s">
        <v>1004</v>
      </c>
      <c r="C2610" t="s">
        <v>53</v>
      </c>
      <c r="D2610" t="s">
        <v>286</v>
      </c>
      <c r="E2610">
        <v>0</v>
      </c>
      <c r="H2610">
        <v>0</v>
      </c>
      <c r="I2610">
        <v>0</v>
      </c>
      <c r="K2610">
        <v>0</v>
      </c>
      <c r="L2610" t="b">
        <v>0</v>
      </c>
      <c r="N2610" t="b">
        <v>0</v>
      </c>
      <c r="O2610" t="b">
        <v>0</v>
      </c>
      <c r="T2610" t="s">
        <v>281</v>
      </c>
    </row>
    <row r="2611" spans="1:20" hidden="1" x14ac:dyDescent="0.25">
      <c r="A2611">
        <v>211795</v>
      </c>
      <c r="B2611" t="s">
        <v>1004</v>
      </c>
      <c r="C2611" t="s">
        <v>53</v>
      </c>
      <c r="D2611" t="s">
        <v>287</v>
      </c>
      <c r="E2611">
        <v>55</v>
      </c>
      <c r="F2611" t="s">
        <v>23</v>
      </c>
      <c r="H2611">
        <v>0</v>
      </c>
      <c r="I2611">
        <v>0</v>
      </c>
      <c r="K2611">
        <v>1</v>
      </c>
      <c r="L2611" t="b">
        <v>1</v>
      </c>
      <c r="N2611" t="b">
        <v>0</v>
      </c>
      <c r="O2611" t="b">
        <v>0</v>
      </c>
      <c r="T2611" t="s">
        <v>281</v>
      </c>
    </row>
    <row r="2612" spans="1:20" hidden="1" x14ac:dyDescent="0.25">
      <c r="A2612">
        <v>211796</v>
      </c>
      <c r="B2612" t="s">
        <v>1004</v>
      </c>
      <c r="C2612" t="s">
        <v>53</v>
      </c>
      <c r="D2612" t="s">
        <v>288</v>
      </c>
      <c r="E2612">
        <v>239</v>
      </c>
      <c r="F2612" t="s">
        <v>23</v>
      </c>
      <c r="H2612">
        <v>0</v>
      </c>
      <c r="I2612">
        <v>0</v>
      </c>
      <c r="K2612">
        <v>2</v>
      </c>
      <c r="L2612" t="b">
        <v>1</v>
      </c>
      <c r="N2612" t="b">
        <v>0</v>
      </c>
      <c r="O2612" t="b">
        <v>0</v>
      </c>
      <c r="T2612" t="s">
        <v>281</v>
      </c>
    </row>
    <row r="2613" spans="1:20" hidden="1" x14ac:dyDescent="0.25">
      <c r="A2613">
        <v>211797</v>
      </c>
      <c r="B2613" t="s">
        <v>1004</v>
      </c>
      <c r="C2613" t="s">
        <v>289</v>
      </c>
      <c r="D2613" t="s">
        <v>346</v>
      </c>
      <c r="E2613">
        <v>0</v>
      </c>
      <c r="H2613">
        <v>0</v>
      </c>
      <c r="I2613">
        <v>0</v>
      </c>
      <c r="K2613">
        <v>0</v>
      </c>
      <c r="L2613" t="b">
        <v>1</v>
      </c>
      <c r="N2613" t="b">
        <v>0</v>
      </c>
      <c r="O2613" t="b">
        <v>0</v>
      </c>
      <c r="T2613" t="s">
        <v>281</v>
      </c>
    </row>
    <row r="2614" spans="1:20" hidden="1" x14ac:dyDescent="0.25">
      <c r="A2614">
        <v>211798</v>
      </c>
      <c r="B2614" t="s">
        <v>1004</v>
      </c>
      <c r="C2614" t="s">
        <v>289</v>
      </c>
      <c r="D2614" t="s">
        <v>347</v>
      </c>
      <c r="E2614">
        <v>89</v>
      </c>
      <c r="F2614" t="s">
        <v>23</v>
      </c>
      <c r="H2614">
        <v>0</v>
      </c>
      <c r="I2614">
        <v>0</v>
      </c>
      <c r="K2614">
        <v>1</v>
      </c>
      <c r="L2614" t="b">
        <v>1</v>
      </c>
      <c r="N2614" t="b">
        <v>0</v>
      </c>
      <c r="O2614" t="b">
        <v>0</v>
      </c>
      <c r="T2614" t="s">
        <v>281</v>
      </c>
    </row>
    <row r="2615" spans="1:20" hidden="1" x14ac:dyDescent="0.25">
      <c r="A2615">
        <v>211799</v>
      </c>
      <c r="B2615" t="s">
        <v>1004</v>
      </c>
      <c r="C2615" t="s">
        <v>293</v>
      </c>
      <c r="D2615" t="s">
        <v>295</v>
      </c>
      <c r="E2615">
        <v>0</v>
      </c>
      <c r="H2615">
        <v>0</v>
      </c>
      <c r="I2615">
        <v>0</v>
      </c>
      <c r="K2615">
        <v>0</v>
      </c>
      <c r="L2615" t="b">
        <v>1</v>
      </c>
      <c r="N2615" t="b">
        <v>0</v>
      </c>
      <c r="O2615" t="b">
        <v>0</v>
      </c>
      <c r="T2615" t="s">
        <v>281</v>
      </c>
    </row>
    <row r="2616" spans="1:20" hidden="1" x14ac:dyDescent="0.25">
      <c r="A2616">
        <v>211800</v>
      </c>
      <c r="B2616" t="s">
        <v>1004</v>
      </c>
      <c r="C2616" t="s">
        <v>293</v>
      </c>
      <c r="D2616" t="s">
        <v>294</v>
      </c>
      <c r="E2616">
        <v>0</v>
      </c>
      <c r="H2616">
        <v>0</v>
      </c>
      <c r="I2616">
        <v>0</v>
      </c>
      <c r="K2616">
        <v>1</v>
      </c>
      <c r="L2616" t="b">
        <v>1</v>
      </c>
      <c r="N2616" t="b">
        <v>0</v>
      </c>
      <c r="O2616" t="b">
        <v>0</v>
      </c>
      <c r="T2616" t="s">
        <v>281</v>
      </c>
    </row>
    <row r="2617" spans="1:20" hidden="1" x14ac:dyDescent="0.25">
      <c r="A2617">
        <v>211801</v>
      </c>
      <c r="B2617" t="s">
        <v>1004</v>
      </c>
      <c r="C2617" t="s">
        <v>293</v>
      </c>
      <c r="D2617" t="s">
        <v>296</v>
      </c>
      <c r="E2617">
        <v>0</v>
      </c>
      <c r="H2617">
        <v>0</v>
      </c>
      <c r="I2617">
        <v>0</v>
      </c>
      <c r="K2617">
        <v>2</v>
      </c>
      <c r="L2617" t="b">
        <v>1</v>
      </c>
      <c r="N2617" t="b">
        <v>0</v>
      </c>
      <c r="O2617" t="b">
        <v>0</v>
      </c>
      <c r="T2617" t="s">
        <v>281</v>
      </c>
    </row>
    <row r="2618" spans="1:20" hidden="1" x14ac:dyDescent="0.25">
      <c r="A2618">
        <v>211802</v>
      </c>
      <c r="B2618" t="s">
        <v>1004</v>
      </c>
      <c r="C2618" t="s">
        <v>293</v>
      </c>
      <c r="D2618" t="s">
        <v>297</v>
      </c>
      <c r="E2618">
        <v>0</v>
      </c>
      <c r="H2618">
        <v>0</v>
      </c>
      <c r="I2618">
        <v>0</v>
      </c>
      <c r="K2618">
        <v>3</v>
      </c>
      <c r="L2618" t="b">
        <v>1</v>
      </c>
      <c r="N2618" t="b">
        <v>0</v>
      </c>
      <c r="O2618" t="b">
        <v>0</v>
      </c>
      <c r="T2618" t="s">
        <v>281</v>
      </c>
    </row>
    <row r="2619" spans="1:20" hidden="1" x14ac:dyDescent="0.25">
      <c r="A2619">
        <v>211803</v>
      </c>
      <c r="B2619" t="s">
        <v>1004</v>
      </c>
      <c r="C2619" t="s">
        <v>293</v>
      </c>
      <c r="D2619" t="s">
        <v>298</v>
      </c>
      <c r="E2619">
        <v>0</v>
      </c>
      <c r="H2619">
        <v>0</v>
      </c>
      <c r="I2619">
        <v>0</v>
      </c>
      <c r="K2619">
        <v>4</v>
      </c>
      <c r="L2619" t="b">
        <v>0</v>
      </c>
      <c r="N2619" t="b">
        <v>0</v>
      </c>
      <c r="O2619" t="b">
        <v>0</v>
      </c>
      <c r="T2619" t="s">
        <v>281</v>
      </c>
    </row>
    <row r="2620" spans="1:20" hidden="1" x14ac:dyDescent="0.25">
      <c r="A2620">
        <v>211804</v>
      </c>
      <c r="B2620" t="s">
        <v>1004</v>
      </c>
      <c r="C2620" t="s">
        <v>293</v>
      </c>
      <c r="D2620" t="s">
        <v>299</v>
      </c>
      <c r="E2620">
        <v>0</v>
      </c>
      <c r="H2620">
        <v>0</v>
      </c>
      <c r="I2620">
        <v>0</v>
      </c>
      <c r="K2620">
        <v>5</v>
      </c>
      <c r="L2620" t="b">
        <v>1</v>
      </c>
      <c r="N2620" t="b">
        <v>0</v>
      </c>
      <c r="O2620" t="b">
        <v>0</v>
      </c>
      <c r="T2620" t="s">
        <v>281</v>
      </c>
    </row>
    <row r="2621" spans="1:20" hidden="1" x14ac:dyDescent="0.25">
      <c r="A2621">
        <v>211805</v>
      </c>
      <c r="B2621" t="s">
        <v>1004</v>
      </c>
      <c r="C2621" t="s">
        <v>293</v>
      </c>
      <c r="D2621" t="s">
        <v>300</v>
      </c>
      <c r="E2621">
        <v>0</v>
      </c>
      <c r="H2621">
        <v>0</v>
      </c>
      <c r="I2621">
        <v>0</v>
      </c>
      <c r="K2621">
        <v>6</v>
      </c>
      <c r="L2621" t="b">
        <v>1</v>
      </c>
      <c r="N2621" t="b">
        <v>0</v>
      </c>
      <c r="O2621" t="b">
        <v>0</v>
      </c>
      <c r="T2621" t="s">
        <v>281</v>
      </c>
    </row>
    <row r="2622" spans="1:20" hidden="1" x14ac:dyDescent="0.25">
      <c r="A2622">
        <v>211806</v>
      </c>
      <c r="B2622" t="s">
        <v>1004</v>
      </c>
      <c r="C2622" t="s">
        <v>293</v>
      </c>
      <c r="D2622" t="s">
        <v>301</v>
      </c>
      <c r="E2622">
        <v>0</v>
      </c>
      <c r="H2622">
        <v>0</v>
      </c>
      <c r="I2622">
        <v>0</v>
      </c>
      <c r="K2622">
        <v>7</v>
      </c>
      <c r="L2622" t="b">
        <v>1</v>
      </c>
      <c r="N2622" t="b">
        <v>0</v>
      </c>
      <c r="O2622" t="b">
        <v>0</v>
      </c>
      <c r="T2622" t="s">
        <v>281</v>
      </c>
    </row>
    <row r="2623" spans="1:20" hidden="1" x14ac:dyDescent="0.25">
      <c r="A2623">
        <v>211807</v>
      </c>
      <c r="B2623" t="s">
        <v>1004</v>
      </c>
      <c r="C2623" t="s">
        <v>293</v>
      </c>
      <c r="D2623" t="s">
        <v>302</v>
      </c>
      <c r="E2623">
        <v>60</v>
      </c>
      <c r="F2623" t="s">
        <v>23</v>
      </c>
      <c r="H2623">
        <v>0</v>
      </c>
      <c r="I2623">
        <v>3</v>
      </c>
      <c r="K2623">
        <v>8</v>
      </c>
      <c r="L2623" t="b">
        <v>1</v>
      </c>
      <c r="N2623" t="b">
        <v>0</v>
      </c>
      <c r="O2623" t="b">
        <v>0</v>
      </c>
      <c r="T2623" t="s">
        <v>281</v>
      </c>
    </row>
    <row r="2624" spans="1:20" hidden="1" x14ac:dyDescent="0.25">
      <c r="A2624">
        <v>211808</v>
      </c>
      <c r="B2624" t="s">
        <v>1004</v>
      </c>
      <c r="C2624" t="s">
        <v>293</v>
      </c>
      <c r="D2624" t="s">
        <v>303</v>
      </c>
      <c r="E2624">
        <v>60</v>
      </c>
      <c r="F2624" t="s">
        <v>23</v>
      </c>
      <c r="H2624">
        <v>0</v>
      </c>
      <c r="I2624">
        <v>3</v>
      </c>
      <c r="K2624">
        <v>9</v>
      </c>
      <c r="L2624" t="b">
        <v>1</v>
      </c>
      <c r="N2624" t="b">
        <v>0</v>
      </c>
      <c r="O2624" t="b">
        <v>0</v>
      </c>
      <c r="T2624" t="s">
        <v>281</v>
      </c>
    </row>
    <row r="2625" spans="1:20" hidden="1" x14ac:dyDescent="0.25">
      <c r="A2625">
        <v>211809</v>
      </c>
      <c r="B2625" t="s">
        <v>1004</v>
      </c>
      <c r="C2625" t="s">
        <v>293</v>
      </c>
      <c r="D2625" t="s">
        <v>304</v>
      </c>
      <c r="E2625">
        <v>60</v>
      </c>
      <c r="F2625" t="s">
        <v>23</v>
      </c>
      <c r="H2625">
        <v>0</v>
      </c>
      <c r="I2625">
        <v>3</v>
      </c>
      <c r="K2625">
        <v>10</v>
      </c>
      <c r="L2625" t="b">
        <v>1</v>
      </c>
      <c r="N2625" t="b">
        <v>0</v>
      </c>
      <c r="O2625" t="b">
        <v>0</v>
      </c>
      <c r="T2625" t="s">
        <v>281</v>
      </c>
    </row>
    <row r="2626" spans="1:20" hidden="1" x14ac:dyDescent="0.25">
      <c r="A2626">
        <v>211810</v>
      </c>
      <c r="B2626" t="s">
        <v>1004</v>
      </c>
      <c r="C2626" t="s">
        <v>293</v>
      </c>
      <c r="D2626" t="s">
        <v>305</v>
      </c>
      <c r="E2626">
        <v>60</v>
      </c>
      <c r="F2626" t="s">
        <v>23</v>
      </c>
      <c r="H2626">
        <v>0</v>
      </c>
      <c r="I2626">
        <v>3</v>
      </c>
      <c r="K2626">
        <v>11</v>
      </c>
      <c r="L2626" t="b">
        <v>1</v>
      </c>
      <c r="N2626" t="b">
        <v>0</v>
      </c>
      <c r="O2626" t="b">
        <v>0</v>
      </c>
      <c r="T2626" t="s">
        <v>281</v>
      </c>
    </row>
    <row r="2627" spans="1:20" hidden="1" x14ac:dyDescent="0.25">
      <c r="A2627">
        <v>211811</v>
      </c>
      <c r="B2627" t="s">
        <v>1004</v>
      </c>
      <c r="C2627" t="s">
        <v>264</v>
      </c>
      <c r="D2627" t="s">
        <v>265</v>
      </c>
      <c r="E2627">
        <v>0</v>
      </c>
      <c r="H2627">
        <v>0</v>
      </c>
      <c r="I2627">
        <v>0</v>
      </c>
      <c r="K2627">
        <v>0</v>
      </c>
      <c r="L2627" t="b">
        <v>1</v>
      </c>
      <c r="N2627" t="b">
        <v>0</v>
      </c>
      <c r="O2627" t="b">
        <v>0</v>
      </c>
      <c r="T2627" t="s">
        <v>281</v>
      </c>
    </row>
    <row r="2628" spans="1:20" hidden="1" x14ac:dyDescent="0.25">
      <c r="A2628">
        <v>211812</v>
      </c>
      <c r="B2628" t="s">
        <v>1004</v>
      </c>
      <c r="C2628" t="s">
        <v>306</v>
      </c>
      <c r="D2628" t="s">
        <v>350</v>
      </c>
      <c r="E2628">
        <v>29</v>
      </c>
      <c r="F2628" t="s">
        <v>23</v>
      </c>
      <c r="H2628">
        <v>0</v>
      </c>
      <c r="I2628">
        <v>0</v>
      </c>
      <c r="K2628">
        <v>1</v>
      </c>
      <c r="L2628" t="b">
        <v>0</v>
      </c>
      <c r="N2628" t="b">
        <v>0</v>
      </c>
      <c r="O2628" t="b">
        <v>0</v>
      </c>
      <c r="T2628" t="s">
        <v>281</v>
      </c>
    </row>
    <row r="2629" spans="1:20" hidden="1" x14ac:dyDescent="0.25">
      <c r="A2629">
        <v>211813</v>
      </c>
      <c r="B2629" t="s">
        <v>1004</v>
      </c>
      <c r="C2629" t="s">
        <v>308</v>
      </c>
      <c r="D2629" t="s">
        <v>309</v>
      </c>
      <c r="E2629">
        <v>0</v>
      </c>
      <c r="H2629">
        <v>0</v>
      </c>
      <c r="I2629">
        <v>0</v>
      </c>
      <c r="K2629">
        <v>0</v>
      </c>
      <c r="L2629" t="b">
        <v>1</v>
      </c>
      <c r="N2629" t="b">
        <v>0</v>
      </c>
      <c r="O2629" t="b">
        <v>0</v>
      </c>
      <c r="T2629" t="s">
        <v>281</v>
      </c>
    </row>
    <row r="2630" spans="1:20" hidden="1" x14ac:dyDescent="0.25">
      <c r="A2630">
        <v>211814</v>
      </c>
      <c r="B2630" t="s">
        <v>1004</v>
      </c>
      <c r="C2630" t="s">
        <v>306</v>
      </c>
      <c r="D2630" t="s">
        <v>172</v>
      </c>
      <c r="E2630">
        <v>20</v>
      </c>
      <c r="F2630" t="s">
        <v>23</v>
      </c>
      <c r="H2630">
        <v>0</v>
      </c>
      <c r="I2630">
        <v>0</v>
      </c>
      <c r="K2630">
        <v>2</v>
      </c>
      <c r="L2630" t="b">
        <v>0</v>
      </c>
      <c r="N2630" t="b">
        <v>0</v>
      </c>
      <c r="O2630" t="b">
        <v>0</v>
      </c>
      <c r="T2630" t="s">
        <v>281</v>
      </c>
    </row>
    <row r="2631" spans="1:20" hidden="1" x14ac:dyDescent="0.25">
      <c r="A2631">
        <v>211815</v>
      </c>
      <c r="B2631" t="s">
        <v>1004</v>
      </c>
      <c r="C2631" t="s">
        <v>306</v>
      </c>
      <c r="D2631" t="s">
        <v>310</v>
      </c>
      <c r="E2631">
        <v>25</v>
      </c>
      <c r="F2631" t="s">
        <v>23</v>
      </c>
      <c r="H2631">
        <v>0</v>
      </c>
      <c r="I2631">
        <v>0</v>
      </c>
      <c r="K2631">
        <v>3</v>
      </c>
      <c r="L2631" t="b">
        <v>0</v>
      </c>
      <c r="N2631" t="b">
        <v>0</v>
      </c>
      <c r="O2631" t="b">
        <v>0</v>
      </c>
      <c r="T2631" t="s">
        <v>281</v>
      </c>
    </row>
    <row r="2632" spans="1:20" hidden="1" x14ac:dyDescent="0.25">
      <c r="A2632">
        <v>211816</v>
      </c>
      <c r="B2632" t="s">
        <v>1004</v>
      </c>
      <c r="C2632" t="s">
        <v>47</v>
      </c>
      <c r="D2632" t="s">
        <v>312</v>
      </c>
      <c r="E2632">
        <v>0</v>
      </c>
      <c r="H2632">
        <v>0</v>
      </c>
      <c r="I2632">
        <v>0</v>
      </c>
      <c r="K2632">
        <v>7</v>
      </c>
      <c r="L2632" t="b">
        <v>1</v>
      </c>
      <c r="N2632" t="b">
        <v>0</v>
      </c>
      <c r="O2632" t="b">
        <v>0</v>
      </c>
      <c r="T2632" t="s">
        <v>281</v>
      </c>
    </row>
    <row r="2633" spans="1:20" hidden="1" x14ac:dyDescent="0.25">
      <c r="A2633">
        <v>211817</v>
      </c>
      <c r="B2633" t="s">
        <v>1004</v>
      </c>
      <c r="C2633" t="s">
        <v>306</v>
      </c>
      <c r="D2633" t="s">
        <v>326</v>
      </c>
      <c r="E2633">
        <v>27</v>
      </c>
      <c r="F2633" t="s">
        <v>23</v>
      </c>
      <c r="H2633">
        <v>0</v>
      </c>
      <c r="I2633">
        <v>0</v>
      </c>
      <c r="K2633">
        <v>0</v>
      </c>
      <c r="L2633" t="b">
        <v>0</v>
      </c>
      <c r="N2633" t="b">
        <v>0</v>
      </c>
      <c r="O2633" t="b">
        <v>0</v>
      </c>
      <c r="T2633" t="s">
        <v>281</v>
      </c>
    </row>
    <row r="2634" spans="1:20" hidden="1" x14ac:dyDescent="0.25">
      <c r="A2634">
        <v>211818</v>
      </c>
      <c r="B2634" t="s">
        <v>1004</v>
      </c>
      <c r="C2634" t="s">
        <v>306</v>
      </c>
      <c r="D2634" t="s">
        <v>327</v>
      </c>
      <c r="E2634">
        <v>60</v>
      </c>
      <c r="F2634" t="s">
        <v>23</v>
      </c>
      <c r="H2634">
        <v>0</v>
      </c>
      <c r="I2634">
        <v>0</v>
      </c>
      <c r="K2634">
        <v>0</v>
      </c>
      <c r="L2634" t="b">
        <v>0</v>
      </c>
      <c r="N2634" t="b">
        <v>0</v>
      </c>
      <c r="O2634" t="b">
        <v>0</v>
      </c>
      <c r="T2634" t="s">
        <v>281</v>
      </c>
    </row>
    <row r="2635" spans="1:20" hidden="1" x14ac:dyDescent="0.25">
      <c r="A2635">
        <v>211819</v>
      </c>
      <c r="B2635" t="s">
        <v>1004</v>
      </c>
      <c r="C2635" t="s">
        <v>306</v>
      </c>
      <c r="D2635" t="s">
        <v>328</v>
      </c>
      <c r="E2635">
        <v>18</v>
      </c>
      <c r="F2635" t="s">
        <v>23</v>
      </c>
      <c r="H2635">
        <v>0</v>
      </c>
      <c r="I2635">
        <v>0</v>
      </c>
      <c r="K2635">
        <v>0</v>
      </c>
      <c r="L2635" t="b">
        <v>0</v>
      </c>
      <c r="N2635" t="b">
        <v>0</v>
      </c>
      <c r="O2635" t="b">
        <v>0</v>
      </c>
      <c r="T2635" t="s">
        <v>281</v>
      </c>
    </row>
    <row r="2636" spans="1:20" hidden="1" x14ac:dyDescent="0.25">
      <c r="A2636">
        <v>211820</v>
      </c>
      <c r="B2636" t="s">
        <v>1004</v>
      </c>
      <c r="C2636" t="s">
        <v>306</v>
      </c>
      <c r="D2636" t="s">
        <v>329</v>
      </c>
      <c r="E2636">
        <v>30</v>
      </c>
      <c r="F2636" t="s">
        <v>23</v>
      </c>
      <c r="H2636">
        <v>0</v>
      </c>
      <c r="I2636">
        <v>0</v>
      </c>
      <c r="K2636">
        <v>0</v>
      </c>
      <c r="L2636" t="b">
        <v>0</v>
      </c>
      <c r="N2636" t="b">
        <v>0</v>
      </c>
      <c r="O2636" t="b">
        <v>0</v>
      </c>
      <c r="T2636" t="s">
        <v>281</v>
      </c>
    </row>
    <row r="2637" spans="1:20" hidden="1" x14ac:dyDescent="0.25">
      <c r="A2637">
        <v>211821</v>
      </c>
      <c r="B2637" t="s">
        <v>1004</v>
      </c>
      <c r="C2637" t="s">
        <v>306</v>
      </c>
      <c r="D2637" t="s">
        <v>330</v>
      </c>
      <c r="E2637">
        <v>40</v>
      </c>
      <c r="F2637" t="s">
        <v>23</v>
      </c>
      <c r="H2637">
        <v>0</v>
      </c>
      <c r="I2637">
        <v>0</v>
      </c>
      <c r="K2637">
        <v>0</v>
      </c>
      <c r="L2637" t="b">
        <v>0</v>
      </c>
      <c r="N2637" t="b">
        <v>0</v>
      </c>
      <c r="O2637" t="b">
        <v>0</v>
      </c>
      <c r="T2637" t="s">
        <v>281</v>
      </c>
    </row>
    <row r="2638" spans="1:20" hidden="1" x14ac:dyDescent="0.25">
      <c r="A2638">
        <v>211822</v>
      </c>
      <c r="B2638" t="s">
        <v>1004</v>
      </c>
      <c r="C2638" t="s">
        <v>323</v>
      </c>
      <c r="D2638" t="s">
        <v>351</v>
      </c>
      <c r="E2638">
        <v>0</v>
      </c>
      <c r="H2638">
        <v>0</v>
      </c>
      <c r="I2638">
        <v>0</v>
      </c>
      <c r="K2638">
        <v>0</v>
      </c>
      <c r="L2638" t="b">
        <v>1</v>
      </c>
      <c r="N2638" t="b">
        <v>0</v>
      </c>
      <c r="O2638" t="b">
        <v>0</v>
      </c>
      <c r="T2638" t="s">
        <v>281</v>
      </c>
    </row>
    <row r="2639" spans="1:20" hidden="1" x14ac:dyDescent="0.25">
      <c r="A2639">
        <v>211823</v>
      </c>
      <c r="B2639" t="s">
        <v>1004</v>
      </c>
      <c r="C2639" t="s">
        <v>323</v>
      </c>
      <c r="D2639" t="s">
        <v>325</v>
      </c>
      <c r="E2639">
        <v>0</v>
      </c>
      <c r="H2639">
        <v>0</v>
      </c>
      <c r="I2639">
        <v>0</v>
      </c>
      <c r="K2639">
        <v>3</v>
      </c>
      <c r="L2639" t="b">
        <v>1</v>
      </c>
      <c r="N2639" t="b">
        <v>0</v>
      </c>
      <c r="O2639" t="b">
        <v>0</v>
      </c>
      <c r="T2639" t="s">
        <v>281</v>
      </c>
    </row>
    <row r="2640" spans="1:20" hidden="1" x14ac:dyDescent="0.25">
      <c r="A2640">
        <v>211824</v>
      </c>
      <c r="B2640" t="s">
        <v>1004</v>
      </c>
      <c r="C2640" t="s">
        <v>323</v>
      </c>
      <c r="D2640" t="s">
        <v>331</v>
      </c>
      <c r="E2640">
        <v>0</v>
      </c>
      <c r="H2640">
        <v>0</v>
      </c>
      <c r="I2640">
        <v>0</v>
      </c>
      <c r="K2640">
        <v>1</v>
      </c>
      <c r="L2640" t="b">
        <v>0</v>
      </c>
      <c r="N2640" t="b">
        <v>0</v>
      </c>
      <c r="O2640" t="b">
        <v>0</v>
      </c>
      <c r="T2640" t="s">
        <v>281</v>
      </c>
    </row>
    <row r="2641" spans="1:20" hidden="1" x14ac:dyDescent="0.25">
      <c r="A2641">
        <v>211825</v>
      </c>
      <c r="B2641" t="s">
        <v>1004</v>
      </c>
      <c r="C2641" t="s">
        <v>323</v>
      </c>
      <c r="D2641" t="s">
        <v>332</v>
      </c>
      <c r="E2641">
        <v>0</v>
      </c>
      <c r="H2641">
        <v>0</v>
      </c>
      <c r="I2641">
        <v>0</v>
      </c>
      <c r="K2641">
        <v>2</v>
      </c>
      <c r="L2641" t="b">
        <v>1</v>
      </c>
      <c r="N2641" t="b">
        <v>0</v>
      </c>
      <c r="O2641" t="b">
        <v>0</v>
      </c>
      <c r="T2641" t="s">
        <v>281</v>
      </c>
    </row>
    <row r="2642" spans="1:20" hidden="1" x14ac:dyDescent="0.25">
      <c r="A2642">
        <v>211826</v>
      </c>
      <c r="B2642" t="s">
        <v>1004</v>
      </c>
      <c r="C2642" t="s">
        <v>306</v>
      </c>
      <c r="D2642" t="s">
        <v>316</v>
      </c>
      <c r="E2642">
        <v>150</v>
      </c>
      <c r="F2642" t="s">
        <v>23</v>
      </c>
      <c r="H2642">
        <v>0</v>
      </c>
      <c r="I2642">
        <v>0</v>
      </c>
      <c r="K2642">
        <v>0</v>
      </c>
      <c r="L2642" t="b">
        <v>1</v>
      </c>
      <c r="N2642" t="b">
        <v>0</v>
      </c>
      <c r="O2642" t="b">
        <v>0</v>
      </c>
      <c r="T2642" t="s">
        <v>281</v>
      </c>
    </row>
    <row r="2643" spans="1:20" hidden="1" x14ac:dyDescent="0.25">
      <c r="A2643">
        <v>211859</v>
      </c>
      <c r="B2643" t="s">
        <v>1005</v>
      </c>
      <c r="C2643" t="s">
        <v>47</v>
      </c>
      <c r="D2643" t="s">
        <v>280</v>
      </c>
      <c r="E2643">
        <v>0</v>
      </c>
      <c r="H2643">
        <v>0</v>
      </c>
      <c r="I2643">
        <v>0</v>
      </c>
      <c r="K2643">
        <v>1</v>
      </c>
      <c r="L2643" t="b">
        <v>1</v>
      </c>
      <c r="N2643" t="b">
        <v>0</v>
      </c>
      <c r="O2643" t="b">
        <v>0</v>
      </c>
      <c r="T2643" t="s">
        <v>281</v>
      </c>
    </row>
    <row r="2644" spans="1:20" hidden="1" x14ac:dyDescent="0.25">
      <c r="A2644">
        <v>211860</v>
      </c>
      <c r="B2644" t="s">
        <v>1005</v>
      </c>
      <c r="C2644" t="s">
        <v>47</v>
      </c>
      <c r="D2644" t="s">
        <v>282</v>
      </c>
      <c r="E2644">
        <v>0</v>
      </c>
      <c r="H2644">
        <v>0</v>
      </c>
      <c r="I2644">
        <v>0</v>
      </c>
      <c r="K2644">
        <v>0</v>
      </c>
      <c r="L2644" t="b">
        <v>1</v>
      </c>
      <c r="N2644" t="b">
        <v>0</v>
      </c>
      <c r="O2644" t="b">
        <v>0</v>
      </c>
      <c r="T2644" t="s">
        <v>281</v>
      </c>
    </row>
    <row r="2645" spans="1:20" hidden="1" x14ac:dyDescent="0.25">
      <c r="A2645">
        <v>211861</v>
      </c>
      <c r="B2645" t="s">
        <v>1005</v>
      </c>
      <c r="C2645" t="s">
        <v>47</v>
      </c>
      <c r="D2645" t="s">
        <v>283</v>
      </c>
      <c r="E2645">
        <v>0</v>
      </c>
      <c r="H2645">
        <v>0</v>
      </c>
      <c r="I2645">
        <v>0</v>
      </c>
      <c r="K2645">
        <v>1</v>
      </c>
      <c r="L2645" t="b">
        <v>1</v>
      </c>
      <c r="N2645" t="b">
        <v>0</v>
      </c>
      <c r="O2645" t="b">
        <v>0</v>
      </c>
      <c r="T2645" t="s">
        <v>281</v>
      </c>
    </row>
    <row r="2646" spans="1:20" hidden="1" x14ac:dyDescent="0.25">
      <c r="A2646">
        <v>211862</v>
      </c>
      <c r="B2646" t="s">
        <v>1005</v>
      </c>
      <c r="C2646" t="s">
        <v>47</v>
      </c>
      <c r="D2646" t="s">
        <v>284</v>
      </c>
      <c r="E2646">
        <v>0</v>
      </c>
      <c r="H2646">
        <v>0</v>
      </c>
      <c r="I2646">
        <v>0</v>
      </c>
      <c r="K2646">
        <v>3</v>
      </c>
      <c r="L2646" t="b">
        <v>0</v>
      </c>
      <c r="N2646" t="b">
        <v>0</v>
      </c>
      <c r="O2646" t="b">
        <v>0</v>
      </c>
      <c r="T2646" t="s">
        <v>281</v>
      </c>
    </row>
    <row r="2647" spans="1:20" hidden="1" x14ac:dyDescent="0.25">
      <c r="A2647">
        <v>211863</v>
      </c>
      <c r="B2647" t="s">
        <v>1005</v>
      </c>
      <c r="C2647" t="s">
        <v>47</v>
      </c>
      <c r="D2647" t="s">
        <v>285</v>
      </c>
      <c r="E2647">
        <v>0</v>
      </c>
      <c r="H2647">
        <v>0</v>
      </c>
      <c r="I2647">
        <v>0</v>
      </c>
      <c r="K2647">
        <v>4</v>
      </c>
      <c r="L2647" t="b">
        <v>1</v>
      </c>
      <c r="N2647" t="b">
        <v>0</v>
      </c>
      <c r="O2647" t="b">
        <v>0</v>
      </c>
      <c r="T2647" t="s">
        <v>281</v>
      </c>
    </row>
    <row r="2648" spans="1:20" hidden="1" x14ac:dyDescent="0.25">
      <c r="A2648">
        <v>211864</v>
      </c>
      <c r="B2648" t="s">
        <v>1005</v>
      </c>
      <c r="C2648" t="s">
        <v>53</v>
      </c>
      <c r="D2648" t="s">
        <v>286</v>
      </c>
      <c r="E2648">
        <v>0</v>
      </c>
      <c r="H2648">
        <v>0</v>
      </c>
      <c r="I2648">
        <v>0</v>
      </c>
      <c r="K2648">
        <v>0</v>
      </c>
      <c r="L2648" t="b">
        <v>0</v>
      </c>
      <c r="N2648" t="b">
        <v>0</v>
      </c>
      <c r="O2648" t="b">
        <v>0</v>
      </c>
      <c r="T2648" t="s">
        <v>281</v>
      </c>
    </row>
    <row r="2649" spans="1:20" hidden="1" x14ac:dyDescent="0.25">
      <c r="A2649">
        <v>211865</v>
      </c>
      <c r="B2649" t="s">
        <v>1005</v>
      </c>
      <c r="C2649" t="s">
        <v>53</v>
      </c>
      <c r="D2649" t="s">
        <v>287</v>
      </c>
      <c r="E2649">
        <v>55</v>
      </c>
      <c r="F2649" t="s">
        <v>23</v>
      </c>
      <c r="H2649">
        <v>0</v>
      </c>
      <c r="I2649">
        <v>0</v>
      </c>
      <c r="K2649">
        <v>1</v>
      </c>
      <c r="L2649" t="b">
        <v>1</v>
      </c>
      <c r="N2649" t="b">
        <v>0</v>
      </c>
      <c r="O2649" t="b">
        <v>0</v>
      </c>
      <c r="T2649" t="s">
        <v>281</v>
      </c>
    </row>
    <row r="2650" spans="1:20" hidden="1" x14ac:dyDescent="0.25">
      <c r="A2650">
        <v>211866</v>
      </c>
      <c r="B2650" t="s">
        <v>1005</v>
      </c>
      <c r="C2650" t="s">
        <v>53</v>
      </c>
      <c r="D2650" t="s">
        <v>288</v>
      </c>
      <c r="E2650">
        <v>239</v>
      </c>
      <c r="F2650" t="s">
        <v>23</v>
      </c>
      <c r="H2650">
        <v>0</v>
      </c>
      <c r="I2650">
        <v>0</v>
      </c>
      <c r="K2650">
        <v>2</v>
      </c>
      <c r="L2650" t="b">
        <v>1</v>
      </c>
      <c r="N2650" t="b">
        <v>0</v>
      </c>
      <c r="O2650" t="b">
        <v>0</v>
      </c>
      <c r="T2650" t="s">
        <v>281</v>
      </c>
    </row>
    <row r="2651" spans="1:20" hidden="1" x14ac:dyDescent="0.25">
      <c r="A2651">
        <v>211867</v>
      </c>
      <c r="B2651" t="s">
        <v>1005</v>
      </c>
      <c r="C2651" t="s">
        <v>289</v>
      </c>
      <c r="D2651" t="s">
        <v>346</v>
      </c>
      <c r="E2651">
        <v>0</v>
      </c>
      <c r="H2651">
        <v>0</v>
      </c>
      <c r="I2651">
        <v>0</v>
      </c>
      <c r="K2651">
        <v>0</v>
      </c>
      <c r="L2651" t="b">
        <v>1</v>
      </c>
      <c r="N2651" t="b">
        <v>0</v>
      </c>
      <c r="O2651" t="b">
        <v>0</v>
      </c>
      <c r="T2651" t="s">
        <v>281</v>
      </c>
    </row>
    <row r="2652" spans="1:20" hidden="1" x14ac:dyDescent="0.25">
      <c r="A2652">
        <v>211868</v>
      </c>
      <c r="B2652" t="s">
        <v>1005</v>
      </c>
      <c r="C2652" t="s">
        <v>289</v>
      </c>
      <c r="D2652" t="s">
        <v>347</v>
      </c>
      <c r="E2652">
        <v>89</v>
      </c>
      <c r="F2652" t="s">
        <v>23</v>
      </c>
      <c r="H2652">
        <v>0</v>
      </c>
      <c r="I2652">
        <v>0</v>
      </c>
      <c r="K2652">
        <v>1</v>
      </c>
      <c r="L2652" t="b">
        <v>1</v>
      </c>
      <c r="N2652" t="b">
        <v>0</v>
      </c>
      <c r="O2652" t="b">
        <v>0</v>
      </c>
      <c r="T2652" t="s">
        <v>281</v>
      </c>
    </row>
    <row r="2653" spans="1:20" hidden="1" x14ac:dyDescent="0.25">
      <c r="A2653">
        <v>211869</v>
      </c>
      <c r="B2653" t="s">
        <v>1005</v>
      </c>
      <c r="C2653" t="s">
        <v>293</v>
      </c>
      <c r="D2653" t="s">
        <v>295</v>
      </c>
      <c r="E2653">
        <v>0</v>
      </c>
      <c r="H2653">
        <v>0</v>
      </c>
      <c r="I2653">
        <v>0</v>
      </c>
      <c r="K2653">
        <v>0</v>
      </c>
      <c r="L2653" t="b">
        <v>1</v>
      </c>
      <c r="N2653" t="b">
        <v>0</v>
      </c>
      <c r="O2653" t="b">
        <v>0</v>
      </c>
      <c r="T2653" t="s">
        <v>281</v>
      </c>
    </row>
    <row r="2654" spans="1:20" hidden="1" x14ac:dyDescent="0.25">
      <c r="A2654">
        <v>211870</v>
      </c>
      <c r="B2654" t="s">
        <v>1005</v>
      </c>
      <c r="C2654" t="s">
        <v>293</v>
      </c>
      <c r="D2654" t="s">
        <v>294</v>
      </c>
      <c r="E2654">
        <v>0</v>
      </c>
      <c r="H2654">
        <v>0</v>
      </c>
      <c r="I2654">
        <v>0</v>
      </c>
      <c r="K2654">
        <v>1</v>
      </c>
      <c r="L2654" t="b">
        <v>0</v>
      </c>
      <c r="N2654" t="b">
        <v>0</v>
      </c>
      <c r="O2654" t="b">
        <v>0</v>
      </c>
      <c r="T2654" t="s">
        <v>281</v>
      </c>
    </row>
    <row r="2655" spans="1:20" hidden="1" x14ac:dyDescent="0.25">
      <c r="A2655">
        <v>211871</v>
      </c>
      <c r="B2655" t="s">
        <v>1005</v>
      </c>
      <c r="C2655" t="s">
        <v>293</v>
      </c>
      <c r="D2655" t="s">
        <v>296</v>
      </c>
      <c r="E2655">
        <v>0</v>
      </c>
      <c r="H2655">
        <v>0</v>
      </c>
      <c r="I2655">
        <v>0</v>
      </c>
      <c r="K2655">
        <v>2</v>
      </c>
      <c r="L2655" t="b">
        <v>1</v>
      </c>
      <c r="N2655" t="b">
        <v>0</v>
      </c>
      <c r="O2655" t="b">
        <v>0</v>
      </c>
      <c r="T2655" t="s">
        <v>281</v>
      </c>
    </row>
    <row r="2656" spans="1:20" hidden="1" x14ac:dyDescent="0.25">
      <c r="A2656">
        <v>211872</v>
      </c>
      <c r="B2656" t="s">
        <v>1005</v>
      </c>
      <c r="C2656" t="s">
        <v>293</v>
      </c>
      <c r="D2656" t="s">
        <v>297</v>
      </c>
      <c r="E2656">
        <v>0</v>
      </c>
      <c r="H2656">
        <v>0</v>
      </c>
      <c r="I2656">
        <v>0</v>
      </c>
      <c r="K2656">
        <v>3</v>
      </c>
      <c r="L2656" t="b">
        <v>1</v>
      </c>
      <c r="N2656" t="b">
        <v>0</v>
      </c>
      <c r="O2656" t="b">
        <v>0</v>
      </c>
      <c r="T2656" t="s">
        <v>281</v>
      </c>
    </row>
    <row r="2657" spans="1:20" hidden="1" x14ac:dyDescent="0.25">
      <c r="A2657">
        <v>211873</v>
      </c>
      <c r="B2657" t="s">
        <v>1005</v>
      </c>
      <c r="C2657" t="s">
        <v>293</v>
      </c>
      <c r="D2657" t="s">
        <v>298</v>
      </c>
      <c r="E2657">
        <v>0</v>
      </c>
      <c r="H2657">
        <v>0</v>
      </c>
      <c r="I2657">
        <v>0</v>
      </c>
      <c r="K2657">
        <v>4</v>
      </c>
      <c r="L2657" t="b">
        <v>1</v>
      </c>
      <c r="N2657" t="b">
        <v>0</v>
      </c>
      <c r="O2657" t="b">
        <v>0</v>
      </c>
      <c r="T2657" t="s">
        <v>281</v>
      </c>
    </row>
    <row r="2658" spans="1:20" hidden="1" x14ac:dyDescent="0.25">
      <c r="A2658">
        <v>211874</v>
      </c>
      <c r="B2658" t="s">
        <v>1005</v>
      </c>
      <c r="C2658" t="s">
        <v>293</v>
      </c>
      <c r="D2658" t="s">
        <v>299</v>
      </c>
      <c r="E2658">
        <v>0</v>
      </c>
      <c r="H2658">
        <v>0</v>
      </c>
      <c r="I2658">
        <v>0</v>
      </c>
      <c r="K2658">
        <v>5</v>
      </c>
      <c r="L2658" t="b">
        <v>1</v>
      </c>
      <c r="N2658" t="b">
        <v>0</v>
      </c>
      <c r="O2658" t="b">
        <v>0</v>
      </c>
      <c r="T2658" t="s">
        <v>281</v>
      </c>
    </row>
    <row r="2659" spans="1:20" hidden="1" x14ac:dyDescent="0.25">
      <c r="A2659">
        <v>211875</v>
      </c>
      <c r="B2659" t="s">
        <v>1005</v>
      </c>
      <c r="C2659" t="s">
        <v>293</v>
      </c>
      <c r="D2659" t="s">
        <v>300</v>
      </c>
      <c r="E2659">
        <v>0</v>
      </c>
      <c r="H2659">
        <v>0</v>
      </c>
      <c r="I2659">
        <v>0</v>
      </c>
      <c r="K2659">
        <v>6</v>
      </c>
      <c r="L2659" t="b">
        <v>1</v>
      </c>
      <c r="N2659" t="b">
        <v>0</v>
      </c>
      <c r="O2659" t="b">
        <v>0</v>
      </c>
      <c r="T2659" t="s">
        <v>281</v>
      </c>
    </row>
    <row r="2660" spans="1:20" hidden="1" x14ac:dyDescent="0.25">
      <c r="A2660">
        <v>211876</v>
      </c>
      <c r="B2660" t="s">
        <v>1005</v>
      </c>
      <c r="C2660" t="s">
        <v>293</v>
      </c>
      <c r="D2660" t="s">
        <v>301</v>
      </c>
      <c r="E2660">
        <v>0</v>
      </c>
      <c r="H2660">
        <v>0</v>
      </c>
      <c r="I2660">
        <v>0</v>
      </c>
      <c r="K2660">
        <v>7</v>
      </c>
      <c r="L2660" t="b">
        <v>1</v>
      </c>
      <c r="N2660" t="b">
        <v>0</v>
      </c>
      <c r="O2660" t="b">
        <v>0</v>
      </c>
      <c r="T2660" t="s">
        <v>281</v>
      </c>
    </row>
    <row r="2661" spans="1:20" hidden="1" x14ac:dyDescent="0.25">
      <c r="A2661">
        <v>211877</v>
      </c>
      <c r="B2661" t="s">
        <v>1005</v>
      </c>
      <c r="C2661" t="s">
        <v>293</v>
      </c>
      <c r="D2661" t="s">
        <v>302</v>
      </c>
      <c r="E2661">
        <v>60</v>
      </c>
      <c r="F2661" t="s">
        <v>23</v>
      </c>
      <c r="H2661">
        <v>0</v>
      </c>
      <c r="I2661">
        <v>3</v>
      </c>
      <c r="K2661">
        <v>8</v>
      </c>
      <c r="L2661" t="b">
        <v>1</v>
      </c>
      <c r="N2661" t="b">
        <v>0</v>
      </c>
      <c r="O2661" t="b">
        <v>0</v>
      </c>
      <c r="T2661" t="s">
        <v>281</v>
      </c>
    </row>
    <row r="2662" spans="1:20" hidden="1" x14ac:dyDescent="0.25">
      <c r="A2662">
        <v>211878</v>
      </c>
      <c r="B2662" t="s">
        <v>1005</v>
      </c>
      <c r="C2662" t="s">
        <v>293</v>
      </c>
      <c r="D2662" t="s">
        <v>303</v>
      </c>
      <c r="E2662">
        <v>60</v>
      </c>
      <c r="F2662" t="s">
        <v>23</v>
      </c>
      <c r="H2662">
        <v>0</v>
      </c>
      <c r="I2662">
        <v>3</v>
      </c>
      <c r="K2662">
        <v>9</v>
      </c>
      <c r="L2662" t="b">
        <v>1</v>
      </c>
      <c r="N2662" t="b">
        <v>0</v>
      </c>
      <c r="O2662" t="b">
        <v>0</v>
      </c>
      <c r="T2662" t="s">
        <v>281</v>
      </c>
    </row>
    <row r="2663" spans="1:20" hidden="1" x14ac:dyDescent="0.25">
      <c r="A2663">
        <v>211879</v>
      </c>
      <c r="B2663" t="s">
        <v>1005</v>
      </c>
      <c r="C2663" t="s">
        <v>293</v>
      </c>
      <c r="D2663" t="s">
        <v>304</v>
      </c>
      <c r="E2663">
        <v>60</v>
      </c>
      <c r="F2663" t="s">
        <v>23</v>
      </c>
      <c r="H2663">
        <v>0</v>
      </c>
      <c r="I2663">
        <v>3</v>
      </c>
      <c r="K2663">
        <v>10</v>
      </c>
      <c r="L2663" t="b">
        <v>1</v>
      </c>
      <c r="N2663" t="b">
        <v>0</v>
      </c>
      <c r="O2663" t="b">
        <v>0</v>
      </c>
      <c r="T2663" t="s">
        <v>281</v>
      </c>
    </row>
    <row r="2664" spans="1:20" hidden="1" x14ac:dyDescent="0.25">
      <c r="A2664">
        <v>211880</v>
      </c>
      <c r="B2664" t="s">
        <v>1005</v>
      </c>
      <c r="C2664" t="s">
        <v>293</v>
      </c>
      <c r="D2664" t="s">
        <v>305</v>
      </c>
      <c r="E2664">
        <v>60</v>
      </c>
      <c r="F2664" t="s">
        <v>23</v>
      </c>
      <c r="H2664">
        <v>0</v>
      </c>
      <c r="I2664">
        <v>3</v>
      </c>
      <c r="K2664">
        <v>11</v>
      </c>
      <c r="L2664" t="b">
        <v>1</v>
      </c>
      <c r="N2664" t="b">
        <v>0</v>
      </c>
      <c r="O2664" t="b">
        <v>0</v>
      </c>
      <c r="T2664" t="s">
        <v>281</v>
      </c>
    </row>
    <row r="2665" spans="1:20" hidden="1" x14ac:dyDescent="0.25">
      <c r="A2665">
        <v>211881</v>
      </c>
      <c r="B2665" t="s">
        <v>1005</v>
      </c>
      <c r="C2665" t="s">
        <v>264</v>
      </c>
      <c r="D2665" t="s">
        <v>265</v>
      </c>
      <c r="E2665">
        <v>0</v>
      </c>
      <c r="H2665">
        <v>0</v>
      </c>
      <c r="I2665">
        <v>0</v>
      </c>
      <c r="K2665">
        <v>0</v>
      </c>
      <c r="L2665" t="b">
        <v>1</v>
      </c>
      <c r="N2665" t="b">
        <v>0</v>
      </c>
      <c r="O2665" t="b">
        <v>0</v>
      </c>
      <c r="T2665" t="s">
        <v>281</v>
      </c>
    </row>
    <row r="2666" spans="1:20" hidden="1" x14ac:dyDescent="0.25">
      <c r="A2666">
        <v>211882</v>
      </c>
      <c r="B2666" t="s">
        <v>1005</v>
      </c>
      <c r="C2666" t="s">
        <v>306</v>
      </c>
      <c r="D2666" t="s">
        <v>350</v>
      </c>
      <c r="E2666">
        <v>29</v>
      </c>
      <c r="F2666" t="s">
        <v>23</v>
      </c>
      <c r="H2666">
        <v>0</v>
      </c>
      <c r="I2666">
        <v>0</v>
      </c>
      <c r="K2666">
        <v>1</v>
      </c>
      <c r="L2666" t="b">
        <v>0</v>
      </c>
      <c r="N2666" t="b">
        <v>0</v>
      </c>
      <c r="O2666" t="b">
        <v>0</v>
      </c>
      <c r="T2666" t="s">
        <v>281</v>
      </c>
    </row>
    <row r="2667" spans="1:20" hidden="1" x14ac:dyDescent="0.25">
      <c r="A2667">
        <v>211883</v>
      </c>
      <c r="B2667" t="s">
        <v>1005</v>
      </c>
      <c r="C2667" t="s">
        <v>308</v>
      </c>
      <c r="D2667" t="s">
        <v>309</v>
      </c>
      <c r="E2667">
        <v>0</v>
      </c>
      <c r="H2667">
        <v>0</v>
      </c>
      <c r="I2667">
        <v>0</v>
      </c>
      <c r="K2667">
        <v>0</v>
      </c>
      <c r="L2667" t="b">
        <v>1</v>
      </c>
      <c r="N2667" t="b">
        <v>0</v>
      </c>
      <c r="O2667" t="b">
        <v>0</v>
      </c>
      <c r="T2667" t="s">
        <v>281</v>
      </c>
    </row>
    <row r="2668" spans="1:20" hidden="1" x14ac:dyDescent="0.25">
      <c r="A2668">
        <v>211884</v>
      </c>
      <c r="B2668" t="s">
        <v>1005</v>
      </c>
      <c r="C2668" t="s">
        <v>306</v>
      </c>
      <c r="D2668" t="s">
        <v>172</v>
      </c>
      <c r="E2668">
        <v>20</v>
      </c>
      <c r="F2668" t="s">
        <v>23</v>
      </c>
      <c r="H2668">
        <v>0</v>
      </c>
      <c r="I2668">
        <v>0</v>
      </c>
      <c r="K2668">
        <v>2</v>
      </c>
      <c r="L2668" t="b">
        <v>0</v>
      </c>
      <c r="N2668" t="b">
        <v>0</v>
      </c>
      <c r="O2668" t="b">
        <v>0</v>
      </c>
      <c r="T2668" t="s">
        <v>281</v>
      </c>
    </row>
    <row r="2669" spans="1:20" hidden="1" x14ac:dyDescent="0.25">
      <c r="A2669">
        <v>211885</v>
      </c>
      <c r="B2669" t="s">
        <v>1005</v>
      </c>
      <c r="C2669" t="s">
        <v>306</v>
      </c>
      <c r="D2669" t="s">
        <v>310</v>
      </c>
      <c r="E2669">
        <v>25</v>
      </c>
      <c r="F2669" t="s">
        <v>23</v>
      </c>
      <c r="H2669">
        <v>0</v>
      </c>
      <c r="I2669">
        <v>0</v>
      </c>
      <c r="K2669">
        <v>3</v>
      </c>
      <c r="L2669" t="b">
        <v>0</v>
      </c>
      <c r="N2669" t="b">
        <v>0</v>
      </c>
      <c r="O2669" t="b">
        <v>0</v>
      </c>
      <c r="T2669" t="s">
        <v>281</v>
      </c>
    </row>
    <row r="2670" spans="1:20" hidden="1" x14ac:dyDescent="0.25">
      <c r="A2670">
        <v>211886</v>
      </c>
      <c r="B2670" t="s">
        <v>1005</v>
      </c>
      <c r="C2670" t="s">
        <v>47</v>
      </c>
      <c r="D2670" t="s">
        <v>312</v>
      </c>
      <c r="E2670">
        <v>0</v>
      </c>
      <c r="H2670">
        <v>0</v>
      </c>
      <c r="I2670">
        <v>0</v>
      </c>
      <c r="K2670">
        <v>7</v>
      </c>
      <c r="L2670" t="b">
        <v>1</v>
      </c>
      <c r="N2670" t="b">
        <v>0</v>
      </c>
      <c r="O2670" t="b">
        <v>0</v>
      </c>
      <c r="T2670" t="s">
        <v>281</v>
      </c>
    </row>
    <row r="2671" spans="1:20" hidden="1" x14ac:dyDescent="0.25">
      <c r="A2671">
        <v>211887</v>
      </c>
      <c r="B2671" t="s">
        <v>1005</v>
      </c>
      <c r="C2671" t="s">
        <v>306</v>
      </c>
      <c r="D2671" t="s">
        <v>326</v>
      </c>
      <c r="E2671">
        <v>27</v>
      </c>
      <c r="F2671" t="s">
        <v>23</v>
      </c>
      <c r="H2671">
        <v>0</v>
      </c>
      <c r="I2671">
        <v>0</v>
      </c>
      <c r="K2671">
        <v>0</v>
      </c>
      <c r="L2671" t="b">
        <v>0</v>
      </c>
      <c r="N2671" t="b">
        <v>0</v>
      </c>
      <c r="O2671" t="b">
        <v>0</v>
      </c>
      <c r="T2671" t="s">
        <v>281</v>
      </c>
    </row>
    <row r="2672" spans="1:20" hidden="1" x14ac:dyDescent="0.25">
      <c r="A2672">
        <v>211888</v>
      </c>
      <c r="B2672" t="s">
        <v>1005</v>
      </c>
      <c r="C2672" t="s">
        <v>306</v>
      </c>
      <c r="D2672" t="s">
        <v>327</v>
      </c>
      <c r="E2672">
        <v>60</v>
      </c>
      <c r="F2672" t="s">
        <v>23</v>
      </c>
      <c r="H2672">
        <v>0</v>
      </c>
      <c r="I2672">
        <v>0</v>
      </c>
      <c r="K2672">
        <v>0</v>
      </c>
      <c r="L2672" t="b">
        <v>0</v>
      </c>
      <c r="N2672" t="b">
        <v>0</v>
      </c>
      <c r="O2672" t="b">
        <v>0</v>
      </c>
      <c r="T2672" t="s">
        <v>281</v>
      </c>
    </row>
    <row r="2673" spans="1:20" hidden="1" x14ac:dyDescent="0.25">
      <c r="A2673">
        <v>211889</v>
      </c>
      <c r="B2673" t="s">
        <v>1005</v>
      </c>
      <c r="C2673" t="s">
        <v>306</v>
      </c>
      <c r="D2673" t="s">
        <v>328</v>
      </c>
      <c r="E2673">
        <v>18</v>
      </c>
      <c r="F2673" t="s">
        <v>23</v>
      </c>
      <c r="H2673">
        <v>0</v>
      </c>
      <c r="I2673">
        <v>0</v>
      </c>
      <c r="K2673">
        <v>0</v>
      </c>
      <c r="L2673" t="b">
        <v>0</v>
      </c>
      <c r="N2673" t="b">
        <v>0</v>
      </c>
      <c r="O2673" t="b">
        <v>0</v>
      </c>
      <c r="T2673" t="s">
        <v>281</v>
      </c>
    </row>
    <row r="2674" spans="1:20" hidden="1" x14ac:dyDescent="0.25">
      <c r="A2674">
        <v>211890</v>
      </c>
      <c r="B2674" t="s">
        <v>1005</v>
      </c>
      <c r="C2674" t="s">
        <v>306</v>
      </c>
      <c r="D2674" t="s">
        <v>329</v>
      </c>
      <c r="E2674">
        <v>30</v>
      </c>
      <c r="F2674" t="s">
        <v>23</v>
      </c>
      <c r="H2674">
        <v>0</v>
      </c>
      <c r="I2674">
        <v>0</v>
      </c>
      <c r="K2674">
        <v>0</v>
      </c>
      <c r="L2674" t="b">
        <v>0</v>
      </c>
      <c r="N2674" t="b">
        <v>0</v>
      </c>
      <c r="O2674" t="b">
        <v>0</v>
      </c>
      <c r="T2674" t="s">
        <v>281</v>
      </c>
    </row>
    <row r="2675" spans="1:20" hidden="1" x14ac:dyDescent="0.25">
      <c r="A2675">
        <v>211891</v>
      </c>
      <c r="B2675" t="s">
        <v>1005</v>
      </c>
      <c r="C2675" t="s">
        <v>306</v>
      </c>
      <c r="D2675" t="s">
        <v>330</v>
      </c>
      <c r="E2675">
        <v>40</v>
      </c>
      <c r="F2675" t="s">
        <v>23</v>
      </c>
      <c r="H2675">
        <v>0</v>
      </c>
      <c r="I2675">
        <v>0</v>
      </c>
      <c r="K2675">
        <v>0</v>
      </c>
      <c r="L2675" t="b">
        <v>0</v>
      </c>
      <c r="N2675" t="b">
        <v>0</v>
      </c>
      <c r="O2675" t="b">
        <v>0</v>
      </c>
      <c r="T2675" t="s">
        <v>281</v>
      </c>
    </row>
    <row r="2676" spans="1:20" hidden="1" x14ac:dyDescent="0.25">
      <c r="A2676">
        <v>211892</v>
      </c>
      <c r="B2676" t="s">
        <v>1005</v>
      </c>
      <c r="C2676" t="s">
        <v>323</v>
      </c>
      <c r="D2676" t="s">
        <v>351</v>
      </c>
      <c r="E2676">
        <v>0</v>
      </c>
      <c r="H2676">
        <v>0</v>
      </c>
      <c r="I2676">
        <v>0</v>
      </c>
      <c r="K2676">
        <v>0</v>
      </c>
      <c r="L2676" t="b">
        <v>1</v>
      </c>
      <c r="N2676" t="b">
        <v>0</v>
      </c>
      <c r="O2676" t="b">
        <v>0</v>
      </c>
      <c r="T2676" t="s">
        <v>281</v>
      </c>
    </row>
    <row r="2677" spans="1:20" hidden="1" x14ac:dyDescent="0.25">
      <c r="A2677">
        <v>211893</v>
      </c>
      <c r="B2677" t="s">
        <v>1005</v>
      </c>
      <c r="C2677" t="s">
        <v>323</v>
      </c>
      <c r="D2677" t="s">
        <v>325</v>
      </c>
      <c r="E2677">
        <v>0</v>
      </c>
      <c r="H2677">
        <v>0</v>
      </c>
      <c r="I2677">
        <v>0</v>
      </c>
      <c r="K2677">
        <v>3</v>
      </c>
      <c r="L2677" t="b">
        <v>1</v>
      </c>
      <c r="N2677" t="b">
        <v>0</v>
      </c>
      <c r="O2677" t="b">
        <v>0</v>
      </c>
      <c r="T2677" t="s">
        <v>281</v>
      </c>
    </row>
    <row r="2678" spans="1:20" hidden="1" x14ac:dyDescent="0.25">
      <c r="A2678">
        <v>211894</v>
      </c>
      <c r="B2678" t="s">
        <v>1005</v>
      </c>
      <c r="C2678" t="s">
        <v>323</v>
      </c>
      <c r="D2678" t="s">
        <v>331</v>
      </c>
      <c r="E2678">
        <v>0</v>
      </c>
      <c r="H2678">
        <v>0</v>
      </c>
      <c r="I2678">
        <v>0</v>
      </c>
      <c r="K2678">
        <v>1</v>
      </c>
      <c r="L2678" t="b">
        <v>0</v>
      </c>
      <c r="N2678" t="b">
        <v>0</v>
      </c>
      <c r="O2678" t="b">
        <v>0</v>
      </c>
      <c r="T2678" t="s">
        <v>281</v>
      </c>
    </row>
    <row r="2679" spans="1:20" hidden="1" x14ac:dyDescent="0.25">
      <c r="A2679">
        <v>211895</v>
      </c>
      <c r="B2679" t="s">
        <v>1005</v>
      </c>
      <c r="C2679" t="s">
        <v>323</v>
      </c>
      <c r="D2679" t="s">
        <v>332</v>
      </c>
      <c r="E2679">
        <v>0</v>
      </c>
      <c r="H2679">
        <v>0</v>
      </c>
      <c r="I2679">
        <v>0</v>
      </c>
      <c r="K2679">
        <v>2</v>
      </c>
      <c r="L2679" t="b">
        <v>1</v>
      </c>
      <c r="N2679" t="b">
        <v>0</v>
      </c>
      <c r="O2679" t="b">
        <v>0</v>
      </c>
      <c r="T2679" t="s">
        <v>281</v>
      </c>
    </row>
    <row r="2680" spans="1:20" hidden="1" x14ac:dyDescent="0.25">
      <c r="A2680">
        <v>211896</v>
      </c>
      <c r="B2680" t="s">
        <v>1005</v>
      </c>
      <c r="C2680" t="s">
        <v>306</v>
      </c>
      <c r="D2680" t="s">
        <v>316</v>
      </c>
      <c r="E2680">
        <v>150</v>
      </c>
      <c r="F2680" t="s">
        <v>23</v>
      </c>
      <c r="H2680">
        <v>0</v>
      </c>
      <c r="I2680">
        <v>0</v>
      </c>
      <c r="K2680">
        <v>0</v>
      </c>
      <c r="L2680" t="b">
        <v>1</v>
      </c>
      <c r="N2680" t="b">
        <v>0</v>
      </c>
      <c r="O2680" t="b">
        <v>0</v>
      </c>
      <c r="T2680" t="s">
        <v>281</v>
      </c>
    </row>
    <row r="2681" spans="1:20" hidden="1" x14ac:dyDescent="0.25">
      <c r="A2681">
        <v>211910</v>
      </c>
      <c r="B2681" t="s">
        <v>1006</v>
      </c>
      <c r="C2681" t="s">
        <v>53</v>
      </c>
      <c r="D2681" t="s">
        <v>1007</v>
      </c>
      <c r="E2681">
        <v>75</v>
      </c>
      <c r="F2681" t="s">
        <v>23</v>
      </c>
      <c r="G2681" t="s">
        <v>1008</v>
      </c>
      <c r="H2681">
        <v>0</v>
      </c>
      <c r="I2681">
        <v>0</v>
      </c>
      <c r="K2681">
        <v>1</v>
      </c>
      <c r="L2681" t="b">
        <v>0</v>
      </c>
      <c r="N2681" t="b">
        <v>0</v>
      </c>
      <c r="O2681" t="b">
        <v>0</v>
      </c>
      <c r="T2681" t="s">
        <v>1009</v>
      </c>
    </row>
    <row r="2682" spans="1:20" hidden="1" x14ac:dyDescent="0.25">
      <c r="A2682">
        <v>211911</v>
      </c>
      <c r="B2682" t="s">
        <v>1006</v>
      </c>
      <c r="C2682" t="s">
        <v>53</v>
      </c>
      <c r="D2682" t="s">
        <v>1010</v>
      </c>
      <c r="E2682">
        <v>0</v>
      </c>
      <c r="G2682" t="s">
        <v>1011</v>
      </c>
      <c r="H2682">
        <v>0</v>
      </c>
      <c r="I2682">
        <v>0</v>
      </c>
      <c r="K2682">
        <v>0</v>
      </c>
      <c r="L2682" t="b">
        <v>0</v>
      </c>
      <c r="N2682" t="b">
        <v>0</v>
      </c>
      <c r="O2682" t="b">
        <v>0</v>
      </c>
      <c r="T2682" t="s">
        <v>1009</v>
      </c>
    </row>
    <row r="2683" spans="1:20" hidden="1" x14ac:dyDescent="0.25">
      <c r="A2683">
        <v>211912</v>
      </c>
      <c r="B2683" t="s">
        <v>1012</v>
      </c>
      <c r="C2683" t="s">
        <v>53</v>
      </c>
      <c r="D2683" t="s">
        <v>1007</v>
      </c>
      <c r="E2683">
        <v>75</v>
      </c>
      <c r="F2683" t="s">
        <v>23</v>
      </c>
      <c r="G2683" t="s">
        <v>1008</v>
      </c>
      <c r="H2683">
        <v>0</v>
      </c>
      <c r="I2683">
        <v>0</v>
      </c>
      <c r="K2683">
        <v>1</v>
      </c>
      <c r="L2683" t="b">
        <v>0</v>
      </c>
      <c r="N2683" t="b">
        <v>0</v>
      </c>
      <c r="O2683" t="b">
        <v>0</v>
      </c>
      <c r="T2683" t="s">
        <v>1009</v>
      </c>
    </row>
    <row r="2684" spans="1:20" hidden="1" x14ac:dyDescent="0.25">
      <c r="A2684">
        <v>211913</v>
      </c>
      <c r="B2684" t="s">
        <v>1012</v>
      </c>
      <c r="C2684" t="s">
        <v>53</v>
      </c>
      <c r="D2684" t="s">
        <v>1010</v>
      </c>
      <c r="E2684">
        <v>0</v>
      </c>
      <c r="G2684" t="s">
        <v>1011</v>
      </c>
      <c r="H2684">
        <v>0</v>
      </c>
      <c r="I2684">
        <v>0</v>
      </c>
      <c r="K2684">
        <v>0</v>
      </c>
      <c r="L2684" t="b">
        <v>0</v>
      </c>
      <c r="N2684" t="b">
        <v>0</v>
      </c>
      <c r="O2684" t="b">
        <v>0</v>
      </c>
      <c r="T2684" t="s">
        <v>1009</v>
      </c>
    </row>
    <row r="2685" spans="1:20" hidden="1" x14ac:dyDescent="0.25">
      <c r="A2685">
        <v>211914</v>
      </c>
      <c r="B2685" t="s">
        <v>1013</v>
      </c>
      <c r="C2685" t="s">
        <v>53</v>
      </c>
      <c r="D2685" t="s">
        <v>1007</v>
      </c>
      <c r="E2685">
        <v>75</v>
      </c>
      <c r="F2685" t="s">
        <v>23</v>
      </c>
      <c r="G2685" t="s">
        <v>1008</v>
      </c>
      <c r="H2685">
        <v>0</v>
      </c>
      <c r="I2685">
        <v>0</v>
      </c>
      <c r="K2685">
        <v>1</v>
      </c>
      <c r="L2685" t="b">
        <v>0</v>
      </c>
      <c r="N2685" t="b">
        <v>0</v>
      </c>
      <c r="O2685" t="b">
        <v>0</v>
      </c>
      <c r="T2685" t="s">
        <v>1009</v>
      </c>
    </row>
    <row r="2686" spans="1:20" hidden="1" x14ac:dyDescent="0.25">
      <c r="A2686">
        <v>211915</v>
      </c>
      <c r="B2686" t="s">
        <v>1013</v>
      </c>
      <c r="C2686" t="s">
        <v>53</v>
      </c>
      <c r="D2686" t="s">
        <v>1010</v>
      </c>
      <c r="E2686">
        <v>0</v>
      </c>
      <c r="G2686" t="s">
        <v>1011</v>
      </c>
      <c r="H2686">
        <v>0</v>
      </c>
      <c r="I2686">
        <v>0</v>
      </c>
      <c r="K2686">
        <v>0</v>
      </c>
      <c r="L2686" t="b">
        <v>0</v>
      </c>
      <c r="N2686" t="b">
        <v>0</v>
      </c>
      <c r="O2686" t="b">
        <v>0</v>
      </c>
      <c r="T2686" t="s">
        <v>1009</v>
      </c>
    </row>
    <row r="2687" spans="1:20" hidden="1" x14ac:dyDescent="0.25">
      <c r="A2687">
        <v>211916</v>
      </c>
      <c r="B2687" t="s">
        <v>1014</v>
      </c>
      <c r="C2687" t="s">
        <v>53</v>
      </c>
      <c r="D2687" t="s">
        <v>1007</v>
      </c>
      <c r="E2687">
        <v>75</v>
      </c>
      <c r="F2687" t="s">
        <v>23</v>
      </c>
      <c r="G2687" t="s">
        <v>1008</v>
      </c>
      <c r="H2687">
        <v>0</v>
      </c>
      <c r="I2687">
        <v>0</v>
      </c>
      <c r="K2687">
        <v>1</v>
      </c>
      <c r="L2687" t="b">
        <v>0</v>
      </c>
      <c r="N2687" t="b">
        <v>0</v>
      </c>
      <c r="O2687" t="b">
        <v>0</v>
      </c>
      <c r="T2687" t="s">
        <v>1009</v>
      </c>
    </row>
    <row r="2688" spans="1:20" hidden="1" x14ac:dyDescent="0.25">
      <c r="A2688">
        <v>211917</v>
      </c>
      <c r="B2688" t="s">
        <v>1014</v>
      </c>
      <c r="C2688" t="s">
        <v>53</v>
      </c>
      <c r="D2688" t="s">
        <v>1010</v>
      </c>
      <c r="E2688">
        <v>0</v>
      </c>
      <c r="G2688" t="s">
        <v>1011</v>
      </c>
      <c r="H2688">
        <v>0</v>
      </c>
      <c r="I2688">
        <v>0</v>
      </c>
      <c r="K2688">
        <v>0</v>
      </c>
      <c r="L2688" t="b">
        <v>0</v>
      </c>
      <c r="N2688" t="b">
        <v>0</v>
      </c>
      <c r="O2688" t="b">
        <v>0</v>
      </c>
      <c r="T2688" t="s">
        <v>1009</v>
      </c>
    </row>
    <row r="2689" spans="1:20" hidden="1" x14ac:dyDescent="0.25">
      <c r="A2689">
        <v>211918</v>
      </c>
      <c r="B2689" t="s">
        <v>1015</v>
      </c>
      <c r="C2689" t="s">
        <v>1016</v>
      </c>
      <c r="D2689" t="s">
        <v>1017</v>
      </c>
      <c r="E2689">
        <v>0</v>
      </c>
      <c r="H2689">
        <v>0</v>
      </c>
      <c r="I2689">
        <v>0</v>
      </c>
      <c r="K2689">
        <v>0</v>
      </c>
      <c r="L2689" t="b">
        <v>0</v>
      </c>
      <c r="N2689" t="b">
        <v>0</v>
      </c>
      <c r="O2689" t="b">
        <v>0</v>
      </c>
      <c r="T2689" t="s">
        <v>457</v>
      </c>
    </row>
    <row r="2690" spans="1:20" hidden="1" x14ac:dyDescent="0.25">
      <c r="A2690">
        <v>211919</v>
      </c>
      <c r="B2690" t="s">
        <v>1015</v>
      </c>
      <c r="C2690" t="s">
        <v>1016</v>
      </c>
      <c r="D2690" t="s">
        <v>1018</v>
      </c>
      <c r="E2690">
        <v>300</v>
      </c>
      <c r="F2690" t="s">
        <v>23</v>
      </c>
      <c r="H2690">
        <v>0</v>
      </c>
      <c r="I2690">
        <v>0</v>
      </c>
      <c r="K2690">
        <v>1</v>
      </c>
      <c r="L2690" t="b">
        <v>0</v>
      </c>
      <c r="N2690" t="b">
        <v>0</v>
      </c>
      <c r="O2690" t="b">
        <v>0</v>
      </c>
      <c r="T2690" t="s">
        <v>457</v>
      </c>
    </row>
    <row r="2691" spans="1:20" hidden="1" x14ac:dyDescent="0.25">
      <c r="A2691">
        <v>211920</v>
      </c>
      <c r="B2691" t="s">
        <v>1015</v>
      </c>
      <c r="C2691" t="s">
        <v>1016</v>
      </c>
      <c r="D2691" t="s">
        <v>1019</v>
      </c>
      <c r="E2691">
        <v>900</v>
      </c>
      <c r="F2691" t="s">
        <v>23</v>
      </c>
      <c r="H2691">
        <v>0</v>
      </c>
      <c r="I2691">
        <v>0</v>
      </c>
      <c r="K2691">
        <v>2</v>
      </c>
      <c r="L2691" t="b">
        <v>0</v>
      </c>
      <c r="N2691" t="b">
        <v>0</v>
      </c>
      <c r="O2691" t="b">
        <v>0</v>
      </c>
      <c r="T2691" t="s">
        <v>457</v>
      </c>
    </row>
    <row r="2692" spans="1:20" hidden="1" x14ac:dyDescent="0.25">
      <c r="A2692">
        <v>212076</v>
      </c>
      <c r="B2692" t="s">
        <v>1020</v>
      </c>
      <c r="C2692" t="s">
        <v>47</v>
      </c>
      <c r="D2692" t="s">
        <v>164</v>
      </c>
      <c r="E2692">
        <v>0</v>
      </c>
      <c r="H2692">
        <v>0</v>
      </c>
      <c r="I2692">
        <v>0</v>
      </c>
      <c r="K2692">
        <v>0</v>
      </c>
      <c r="L2692" t="b">
        <v>0</v>
      </c>
      <c r="N2692" t="b">
        <v>0</v>
      </c>
      <c r="O2692" t="b">
        <v>0</v>
      </c>
      <c r="T2692" t="s">
        <v>1021</v>
      </c>
    </row>
    <row r="2693" spans="1:20" hidden="1" x14ac:dyDescent="0.25">
      <c r="A2693">
        <v>212077</v>
      </c>
      <c r="B2693" t="s">
        <v>1020</v>
      </c>
      <c r="C2693" t="s">
        <v>236</v>
      </c>
      <c r="D2693" t="s">
        <v>1022</v>
      </c>
      <c r="E2693">
        <v>249</v>
      </c>
      <c r="F2693" t="s">
        <v>23</v>
      </c>
      <c r="H2693">
        <v>0</v>
      </c>
      <c r="I2693">
        <v>0</v>
      </c>
      <c r="K2693">
        <v>7</v>
      </c>
      <c r="L2693" t="b">
        <v>0</v>
      </c>
      <c r="N2693" t="b">
        <v>0</v>
      </c>
      <c r="O2693" t="b">
        <v>0</v>
      </c>
      <c r="T2693" t="s">
        <v>1021</v>
      </c>
    </row>
    <row r="2694" spans="1:20" hidden="1" x14ac:dyDescent="0.25">
      <c r="A2694">
        <v>212078</v>
      </c>
      <c r="B2694" t="s">
        <v>1020</v>
      </c>
      <c r="C2694" t="s">
        <v>53</v>
      </c>
      <c r="D2694" t="s">
        <v>1023</v>
      </c>
      <c r="E2694">
        <v>199.95</v>
      </c>
      <c r="F2694" t="s">
        <v>23</v>
      </c>
      <c r="H2694">
        <v>0</v>
      </c>
      <c r="I2694">
        <v>0</v>
      </c>
      <c r="K2694">
        <v>5</v>
      </c>
      <c r="L2694" t="b">
        <v>0</v>
      </c>
      <c r="N2694" t="b">
        <v>0</v>
      </c>
      <c r="O2694" t="b">
        <v>0</v>
      </c>
      <c r="T2694" t="s">
        <v>1021</v>
      </c>
    </row>
    <row r="2695" spans="1:20" hidden="1" x14ac:dyDescent="0.25">
      <c r="A2695">
        <v>212079</v>
      </c>
      <c r="B2695" t="s">
        <v>1020</v>
      </c>
      <c r="C2695" t="s">
        <v>47</v>
      </c>
      <c r="D2695" t="s">
        <v>1024</v>
      </c>
      <c r="E2695">
        <v>0</v>
      </c>
      <c r="H2695">
        <v>0</v>
      </c>
      <c r="I2695">
        <v>0</v>
      </c>
      <c r="K2695">
        <v>2</v>
      </c>
      <c r="L2695" t="b">
        <v>0</v>
      </c>
      <c r="N2695" t="b">
        <v>0</v>
      </c>
      <c r="O2695" t="b">
        <v>0</v>
      </c>
      <c r="T2695" t="s">
        <v>1021</v>
      </c>
    </row>
    <row r="2696" spans="1:20" hidden="1" x14ac:dyDescent="0.25">
      <c r="A2696">
        <v>212080</v>
      </c>
      <c r="B2696" t="s">
        <v>1020</v>
      </c>
      <c r="C2696" t="s">
        <v>53</v>
      </c>
      <c r="D2696" t="s">
        <v>1025</v>
      </c>
      <c r="E2696">
        <v>199.95</v>
      </c>
      <c r="F2696" t="s">
        <v>23</v>
      </c>
      <c r="H2696">
        <v>0</v>
      </c>
      <c r="I2696">
        <v>0</v>
      </c>
      <c r="K2696">
        <v>6</v>
      </c>
      <c r="L2696" t="b">
        <v>0</v>
      </c>
      <c r="N2696" t="b">
        <v>0</v>
      </c>
      <c r="O2696" t="b">
        <v>0</v>
      </c>
      <c r="T2696" t="s">
        <v>1021</v>
      </c>
    </row>
    <row r="2697" spans="1:20" hidden="1" x14ac:dyDescent="0.25">
      <c r="A2697">
        <v>212082</v>
      </c>
      <c r="B2697" t="s">
        <v>1020</v>
      </c>
      <c r="C2697" t="s">
        <v>47</v>
      </c>
      <c r="D2697" t="s">
        <v>1026</v>
      </c>
      <c r="E2697">
        <v>0</v>
      </c>
      <c r="H2697">
        <v>0</v>
      </c>
      <c r="I2697">
        <v>0</v>
      </c>
      <c r="K2697">
        <v>3</v>
      </c>
      <c r="L2697" t="b">
        <v>0</v>
      </c>
      <c r="N2697" t="b">
        <v>0</v>
      </c>
      <c r="O2697" t="b">
        <v>0</v>
      </c>
      <c r="T2697" t="s">
        <v>1021</v>
      </c>
    </row>
    <row r="2698" spans="1:20" hidden="1" x14ac:dyDescent="0.25">
      <c r="A2698">
        <v>212085</v>
      </c>
      <c r="B2698" t="s">
        <v>1020</v>
      </c>
      <c r="C2698" t="s">
        <v>1027</v>
      </c>
      <c r="D2698" t="s">
        <v>1028</v>
      </c>
      <c r="E2698">
        <v>0</v>
      </c>
      <c r="G2698" t="e">
        <f>-W-1</f>
        <v>#NAME?</v>
      </c>
      <c r="H2698">
        <v>0</v>
      </c>
      <c r="I2698">
        <v>0</v>
      </c>
      <c r="K2698">
        <v>0</v>
      </c>
      <c r="L2698" t="b">
        <v>1</v>
      </c>
      <c r="N2698" t="b">
        <v>0</v>
      </c>
      <c r="O2698" t="b">
        <v>0</v>
      </c>
      <c r="T2698" t="s">
        <v>1021</v>
      </c>
    </row>
    <row r="2699" spans="1:20" hidden="1" x14ac:dyDescent="0.25">
      <c r="A2699">
        <v>215221</v>
      </c>
      <c r="B2699" t="s">
        <v>1020</v>
      </c>
      <c r="C2699" t="s">
        <v>236</v>
      </c>
      <c r="D2699" t="s">
        <v>1029</v>
      </c>
      <c r="E2699">
        <v>400</v>
      </c>
      <c r="F2699" t="s">
        <v>23</v>
      </c>
      <c r="H2699">
        <v>0</v>
      </c>
      <c r="I2699">
        <v>0</v>
      </c>
      <c r="K2699">
        <v>8</v>
      </c>
      <c r="L2699" t="b">
        <v>0</v>
      </c>
      <c r="N2699" t="b">
        <v>0</v>
      </c>
      <c r="O2699" t="b">
        <v>0</v>
      </c>
      <c r="T2699" t="s">
        <v>1021</v>
      </c>
    </row>
    <row r="2700" spans="1:20" hidden="1" x14ac:dyDescent="0.25">
      <c r="A2700">
        <v>215514</v>
      </c>
      <c r="B2700" t="s">
        <v>1020</v>
      </c>
      <c r="C2700" t="s">
        <v>47</v>
      </c>
      <c r="D2700" t="s">
        <v>1030</v>
      </c>
      <c r="E2700">
        <v>0</v>
      </c>
      <c r="H2700">
        <v>0</v>
      </c>
      <c r="I2700">
        <v>0</v>
      </c>
      <c r="K2700">
        <v>1</v>
      </c>
      <c r="L2700" t="b">
        <v>0</v>
      </c>
      <c r="N2700" t="b">
        <v>0</v>
      </c>
      <c r="O2700" t="b">
        <v>0</v>
      </c>
      <c r="T2700" t="s">
        <v>1021</v>
      </c>
    </row>
    <row r="2701" spans="1:20" hidden="1" x14ac:dyDescent="0.25">
      <c r="A2701">
        <v>220249</v>
      </c>
      <c r="B2701" t="s">
        <v>1020</v>
      </c>
      <c r="C2701" t="s">
        <v>236</v>
      </c>
      <c r="D2701" t="s">
        <v>1031</v>
      </c>
      <c r="E2701">
        <v>550</v>
      </c>
      <c r="F2701" t="s">
        <v>23</v>
      </c>
      <c r="H2701">
        <v>0</v>
      </c>
      <c r="I2701">
        <v>0</v>
      </c>
      <c r="K2701">
        <v>9</v>
      </c>
      <c r="L2701" t="b">
        <v>0</v>
      </c>
      <c r="N2701" t="b">
        <v>0</v>
      </c>
      <c r="O2701" t="b">
        <v>0</v>
      </c>
      <c r="T2701" t="s">
        <v>1021</v>
      </c>
    </row>
    <row r="2702" spans="1:20" hidden="1" x14ac:dyDescent="0.25">
      <c r="A2702">
        <v>220250</v>
      </c>
      <c r="B2702" t="s">
        <v>1020</v>
      </c>
      <c r="C2702" t="s">
        <v>53</v>
      </c>
      <c r="D2702" t="s">
        <v>1032</v>
      </c>
      <c r="E2702">
        <v>0</v>
      </c>
      <c r="H2702">
        <v>0</v>
      </c>
      <c r="I2702">
        <v>0</v>
      </c>
      <c r="K2702">
        <v>4</v>
      </c>
      <c r="L2702" t="b">
        <v>0</v>
      </c>
      <c r="N2702" t="b">
        <v>0</v>
      </c>
      <c r="O2702" t="b">
        <v>0</v>
      </c>
      <c r="T2702" t="s">
        <v>1021</v>
      </c>
    </row>
    <row r="2703" spans="1:20" hidden="1" x14ac:dyDescent="0.25">
      <c r="A2703">
        <v>220251</v>
      </c>
      <c r="B2703" t="s">
        <v>1020</v>
      </c>
      <c r="C2703" t="s">
        <v>47</v>
      </c>
      <c r="D2703" t="s">
        <v>283</v>
      </c>
      <c r="E2703">
        <v>300</v>
      </c>
      <c r="F2703" t="s">
        <v>23</v>
      </c>
      <c r="H2703">
        <v>0</v>
      </c>
      <c r="I2703">
        <v>0</v>
      </c>
      <c r="K2703">
        <v>5</v>
      </c>
      <c r="L2703" t="b">
        <v>0</v>
      </c>
      <c r="N2703" t="b">
        <v>0</v>
      </c>
      <c r="O2703" t="b">
        <v>0</v>
      </c>
      <c r="T2703" t="s">
        <v>1021</v>
      </c>
    </row>
    <row r="2704" spans="1:20" hidden="1" x14ac:dyDescent="0.25">
      <c r="A2704">
        <v>220252</v>
      </c>
      <c r="B2704" t="s">
        <v>1020</v>
      </c>
      <c r="C2704" t="s">
        <v>47</v>
      </c>
      <c r="D2704" t="s">
        <v>1033</v>
      </c>
      <c r="E2704">
        <v>300</v>
      </c>
      <c r="F2704" t="s">
        <v>23</v>
      </c>
      <c r="H2704">
        <v>0</v>
      </c>
      <c r="I2704">
        <v>0</v>
      </c>
      <c r="K2704">
        <v>6</v>
      </c>
      <c r="L2704" t="b">
        <v>0</v>
      </c>
      <c r="N2704" t="b">
        <v>0</v>
      </c>
      <c r="O2704" t="b">
        <v>0</v>
      </c>
      <c r="T2704" t="s">
        <v>1021</v>
      </c>
    </row>
    <row r="2705" spans="1:20" hidden="1" x14ac:dyDescent="0.25">
      <c r="A2705">
        <v>220253</v>
      </c>
      <c r="B2705" t="s">
        <v>1020</v>
      </c>
      <c r="C2705" t="s">
        <v>47</v>
      </c>
      <c r="D2705" t="s">
        <v>1034</v>
      </c>
      <c r="E2705">
        <v>300</v>
      </c>
      <c r="F2705" t="s">
        <v>23</v>
      </c>
      <c r="H2705">
        <v>0</v>
      </c>
      <c r="I2705">
        <v>0</v>
      </c>
      <c r="K2705">
        <v>7</v>
      </c>
      <c r="L2705" t="b">
        <v>0</v>
      </c>
      <c r="N2705" t="b">
        <v>0</v>
      </c>
      <c r="O2705" t="b">
        <v>0</v>
      </c>
      <c r="T2705" t="s">
        <v>1021</v>
      </c>
    </row>
    <row r="2706" spans="1:20" hidden="1" x14ac:dyDescent="0.25">
      <c r="A2706">
        <v>220254</v>
      </c>
      <c r="B2706" t="s">
        <v>1020</v>
      </c>
      <c r="C2706" t="s">
        <v>47</v>
      </c>
      <c r="D2706" t="s">
        <v>1035</v>
      </c>
      <c r="E2706">
        <v>300</v>
      </c>
      <c r="F2706" t="s">
        <v>23</v>
      </c>
      <c r="H2706">
        <v>0</v>
      </c>
      <c r="I2706">
        <v>0</v>
      </c>
      <c r="K2706">
        <v>8</v>
      </c>
      <c r="L2706" t="b">
        <v>0</v>
      </c>
      <c r="N2706" t="b">
        <v>0</v>
      </c>
      <c r="O2706" t="b">
        <v>0</v>
      </c>
      <c r="T2706" t="s">
        <v>1021</v>
      </c>
    </row>
    <row r="2707" spans="1:20" hidden="1" x14ac:dyDescent="0.25">
      <c r="A2707">
        <v>220255</v>
      </c>
      <c r="B2707" t="s">
        <v>1020</v>
      </c>
      <c r="C2707" t="s">
        <v>47</v>
      </c>
      <c r="D2707" t="s">
        <v>1036</v>
      </c>
      <c r="E2707">
        <v>300</v>
      </c>
      <c r="F2707" t="s">
        <v>23</v>
      </c>
      <c r="H2707">
        <v>0</v>
      </c>
      <c r="I2707">
        <v>0</v>
      </c>
      <c r="K2707">
        <v>10</v>
      </c>
      <c r="L2707" t="b">
        <v>0</v>
      </c>
      <c r="N2707" t="b">
        <v>0</v>
      </c>
      <c r="O2707" t="b">
        <v>0</v>
      </c>
      <c r="T2707" t="s">
        <v>1021</v>
      </c>
    </row>
    <row r="2708" spans="1:20" hidden="1" x14ac:dyDescent="0.25">
      <c r="A2708">
        <v>220256</v>
      </c>
      <c r="B2708" t="s">
        <v>1020</v>
      </c>
      <c r="C2708" t="s">
        <v>32</v>
      </c>
      <c r="D2708" t="s">
        <v>1037</v>
      </c>
      <c r="E2708">
        <v>199</v>
      </c>
      <c r="F2708" t="s">
        <v>23</v>
      </c>
      <c r="H2708">
        <v>0</v>
      </c>
      <c r="I2708">
        <v>0</v>
      </c>
      <c r="K2708">
        <v>1</v>
      </c>
      <c r="L2708" t="b">
        <v>0</v>
      </c>
      <c r="N2708" t="b">
        <v>0</v>
      </c>
      <c r="O2708" t="b">
        <v>0</v>
      </c>
      <c r="T2708" t="s">
        <v>1021</v>
      </c>
    </row>
    <row r="2709" spans="1:20" hidden="1" x14ac:dyDescent="0.25">
      <c r="A2709">
        <v>220257</v>
      </c>
      <c r="B2709" t="s">
        <v>1020</v>
      </c>
      <c r="C2709" t="s">
        <v>32</v>
      </c>
      <c r="D2709" t="s">
        <v>1038</v>
      </c>
      <c r="E2709">
        <v>39.950000000000003</v>
      </c>
      <c r="F2709" t="s">
        <v>23</v>
      </c>
      <c r="H2709">
        <v>0</v>
      </c>
      <c r="I2709">
        <v>0</v>
      </c>
      <c r="K2709">
        <v>2</v>
      </c>
      <c r="L2709" t="b">
        <v>0</v>
      </c>
      <c r="N2709" t="b">
        <v>0</v>
      </c>
      <c r="O2709" t="b">
        <v>0</v>
      </c>
      <c r="T2709" t="s">
        <v>1021</v>
      </c>
    </row>
    <row r="2710" spans="1:20" hidden="1" x14ac:dyDescent="0.25">
      <c r="A2710">
        <v>220302</v>
      </c>
      <c r="B2710" t="s">
        <v>1020</v>
      </c>
      <c r="C2710" t="s">
        <v>358</v>
      </c>
      <c r="D2710" t="s">
        <v>170</v>
      </c>
      <c r="E2710">
        <v>0</v>
      </c>
      <c r="H2710">
        <v>0</v>
      </c>
      <c r="I2710">
        <v>0</v>
      </c>
      <c r="K2710">
        <v>0</v>
      </c>
      <c r="L2710" t="b">
        <v>0</v>
      </c>
      <c r="N2710" t="b">
        <v>0</v>
      </c>
      <c r="O2710" t="b">
        <v>0</v>
      </c>
      <c r="T2710" t="s">
        <v>1021</v>
      </c>
    </row>
    <row r="2711" spans="1:20" hidden="1" x14ac:dyDescent="0.25">
      <c r="A2711">
        <v>220303</v>
      </c>
      <c r="B2711" t="s">
        <v>1020</v>
      </c>
      <c r="C2711" t="s">
        <v>358</v>
      </c>
      <c r="D2711" t="s">
        <v>137</v>
      </c>
      <c r="E2711">
        <v>0</v>
      </c>
      <c r="H2711">
        <v>0</v>
      </c>
      <c r="I2711">
        <v>0</v>
      </c>
      <c r="K2711">
        <v>1</v>
      </c>
      <c r="L2711" t="b">
        <v>0</v>
      </c>
      <c r="N2711" t="b">
        <v>0</v>
      </c>
      <c r="O2711" t="b">
        <v>0</v>
      </c>
      <c r="T2711" t="s">
        <v>1021</v>
      </c>
    </row>
    <row r="2712" spans="1:20" hidden="1" x14ac:dyDescent="0.25">
      <c r="A2712">
        <v>220318</v>
      </c>
      <c r="B2712" t="s">
        <v>1020</v>
      </c>
      <c r="C2712" t="s">
        <v>1039</v>
      </c>
      <c r="D2712" t="s">
        <v>1040</v>
      </c>
      <c r="E2712">
        <v>0</v>
      </c>
      <c r="H2712">
        <v>0</v>
      </c>
      <c r="I2712">
        <v>0</v>
      </c>
      <c r="K2712">
        <v>0</v>
      </c>
      <c r="L2712" t="b">
        <v>0</v>
      </c>
      <c r="N2712" t="b">
        <v>0</v>
      </c>
      <c r="O2712" t="b">
        <v>0</v>
      </c>
      <c r="T2712" t="s">
        <v>1021</v>
      </c>
    </row>
    <row r="2713" spans="1:20" hidden="1" x14ac:dyDescent="0.25">
      <c r="A2713">
        <v>236812</v>
      </c>
      <c r="B2713" t="s">
        <v>1020</v>
      </c>
      <c r="C2713" t="s">
        <v>1041</v>
      </c>
      <c r="D2713" t="s">
        <v>1042</v>
      </c>
      <c r="E2713">
        <v>79</v>
      </c>
      <c r="F2713" t="s">
        <v>23</v>
      </c>
      <c r="H2713">
        <v>0</v>
      </c>
      <c r="I2713">
        <v>0</v>
      </c>
      <c r="K2713">
        <v>2</v>
      </c>
      <c r="L2713" t="b">
        <v>0</v>
      </c>
      <c r="N2713" t="b">
        <v>0</v>
      </c>
      <c r="O2713" t="b">
        <v>0</v>
      </c>
      <c r="T2713" t="s">
        <v>1021</v>
      </c>
    </row>
    <row r="2714" spans="1:20" hidden="1" x14ac:dyDescent="0.25">
      <c r="A2714">
        <v>236813</v>
      </c>
      <c r="B2714" t="s">
        <v>1020</v>
      </c>
      <c r="C2714" t="s">
        <v>1041</v>
      </c>
      <c r="D2714" t="s">
        <v>1043</v>
      </c>
      <c r="E2714">
        <v>150</v>
      </c>
      <c r="F2714" t="s">
        <v>23</v>
      </c>
      <c r="H2714">
        <v>0</v>
      </c>
      <c r="I2714">
        <v>0</v>
      </c>
      <c r="K2714">
        <v>3</v>
      </c>
      <c r="L2714" t="b">
        <v>0</v>
      </c>
      <c r="N2714" t="b">
        <v>0</v>
      </c>
      <c r="O2714" t="b">
        <v>0</v>
      </c>
      <c r="T2714" t="s">
        <v>1021</v>
      </c>
    </row>
    <row r="2715" spans="1:20" hidden="1" x14ac:dyDescent="0.25">
      <c r="A2715">
        <v>236814</v>
      </c>
      <c r="B2715" t="s">
        <v>1020</v>
      </c>
      <c r="C2715" t="s">
        <v>1041</v>
      </c>
      <c r="D2715" t="s">
        <v>1044</v>
      </c>
      <c r="E2715">
        <v>0</v>
      </c>
      <c r="H2715">
        <v>0</v>
      </c>
      <c r="I2715">
        <v>0</v>
      </c>
      <c r="K2715">
        <v>0</v>
      </c>
      <c r="L2715" t="b">
        <v>0</v>
      </c>
      <c r="N2715" t="b">
        <v>0</v>
      </c>
      <c r="O2715" t="b">
        <v>1</v>
      </c>
      <c r="T2715" t="s">
        <v>1021</v>
      </c>
    </row>
    <row r="2716" spans="1:20" hidden="1" x14ac:dyDescent="0.25">
      <c r="A2716">
        <v>236815</v>
      </c>
      <c r="B2716" t="s">
        <v>1020</v>
      </c>
      <c r="C2716" t="s">
        <v>1041</v>
      </c>
      <c r="D2716" t="s">
        <v>1045</v>
      </c>
      <c r="E2716">
        <v>0</v>
      </c>
      <c r="H2716">
        <v>0</v>
      </c>
      <c r="I2716">
        <v>0</v>
      </c>
      <c r="K2716">
        <v>1</v>
      </c>
      <c r="L2716" t="b">
        <v>0</v>
      </c>
      <c r="N2716" t="b">
        <v>0</v>
      </c>
      <c r="O2716" t="b">
        <v>0</v>
      </c>
      <c r="T2716" t="s">
        <v>1021</v>
      </c>
    </row>
    <row r="2717" spans="1:20" hidden="1" x14ac:dyDescent="0.25">
      <c r="A2717">
        <v>212087</v>
      </c>
      <c r="B2717" t="s">
        <v>1046</v>
      </c>
      <c r="C2717" t="s">
        <v>47</v>
      </c>
      <c r="D2717" t="s">
        <v>164</v>
      </c>
      <c r="E2717">
        <v>0</v>
      </c>
      <c r="H2717">
        <v>0</v>
      </c>
      <c r="I2717">
        <v>0</v>
      </c>
      <c r="K2717">
        <v>0</v>
      </c>
      <c r="L2717" t="b">
        <v>0</v>
      </c>
      <c r="N2717" t="b">
        <v>0</v>
      </c>
      <c r="O2717" t="b">
        <v>0</v>
      </c>
      <c r="T2717" t="s">
        <v>1021</v>
      </c>
    </row>
    <row r="2718" spans="1:20" hidden="1" x14ac:dyDescent="0.25">
      <c r="A2718">
        <v>212088</v>
      </c>
      <c r="B2718" t="s">
        <v>1046</v>
      </c>
      <c r="C2718" t="s">
        <v>53</v>
      </c>
      <c r="D2718" t="s">
        <v>1047</v>
      </c>
      <c r="E2718">
        <v>0</v>
      </c>
      <c r="H2718">
        <v>0</v>
      </c>
      <c r="I2718">
        <v>0</v>
      </c>
      <c r="K2718">
        <v>0</v>
      </c>
      <c r="L2718" t="b">
        <v>0</v>
      </c>
      <c r="N2718" t="b">
        <v>0</v>
      </c>
      <c r="O2718" t="b">
        <v>0</v>
      </c>
      <c r="T2718" t="s">
        <v>1021</v>
      </c>
    </row>
    <row r="2719" spans="1:20" hidden="1" x14ac:dyDescent="0.25">
      <c r="A2719">
        <v>212089</v>
      </c>
      <c r="B2719" t="s">
        <v>1046</v>
      </c>
      <c r="C2719" t="s">
        <v>53</v>
      </c>
      <c r="D2719" t="s">
        <v>1023</v>
      </c>
      <c r="E2719">
        <v>199.95</v>
      </c>
      <c r="F2719" t="s">
        <v>23</v>
      </c>
      <c r="H2719">
        <v>0</v>
      </c>
      <c r="I2719">
        <v>0</v>
      </c>
      <c r="K2719">
        <v>1</v>
      </c>
      <c r="L2719" t="b">
        <v>0</v>
      </c>
      <c r="N2719" t="b">
        <v>0</v>
      </c>
      <c r="O2719" t="b">
        <v>0</v>
      </c>
      <c r="T2719" t="s">
        <v>1021</v>
      </c>
    </row>
    <row r="2720" spans="1:20" hidden="1" x14ac:dyDescent="0.25">
      <c r="A2720">
        <v>212090</v>
      </c>
      <c r="B2720" t="s">
        <v>1046</v>
      </c>
      <c r="C2720" t="s">
        <v>47</v>
      </c>
      <c r="D2720" t="s">
        <v>1024</v>
      </c>
      <c r="E2720">
        <v>0</v>
      </c>
      <c r="H2720">
        <v>0</v>
      </c>
      <c r="I2720">
        <v>0</v>
      </c>
      <c r="K2720">
        <v>1</v>
      </c>
      <c r="L2720" t="b">
        <v>0</v>
      </c>
      <c r="N2720" t="b">
        <v>0</v>
      </c>
      <c r="O2720" t="b">
        <v>0</v>
      </c>
      <c r="T2720" t="s">
        <v>1021</v>
      </c>
    </row>
    <row r="2721" spans="1:20" hidden="1" x14ac:dyDescent="0.25">
      <c r="A2721">
        <v>212091</v>
      </c>
      <c r="B2721" t="s">
        <v>1046</v>
      </c>
      <c r="C2721" t="s">
        <v>53</v>
      </c>
      <c r="D2721" t="s">
        <v>1025</v>
      </c>
      <c r="E2721">
        <v>199.95</v>
      </c>
      <c r="F2721" t="s">
        <v>23</v>
      </c>
      <c r="H2721">
        <v>0</v>
      </c>
      <c r="I2721">
        <v>0</v>
      </c>
      <c r="K2721">
        <v>2</v>
      </c>
      <c r="L2721" t="b">
        <v>0</v>
      </c>
      <c r="N2721" t="b">
        <v>0</v>
      </c>
      <c r="O2721" t="b">
        <v>0</v>
      </c>
      <c r="T2721" t="s">
        <v>1021</v>
      </c>
    </row>
    <row r="2722" spans="1:20" hidden="1" x14ac:dyDescent="0.25">
      <c r="A2722">
        <v>212092</v>
      </c>
      <c r="B2722" t="s">
        <v>1046</v>
      </c>
      <c r="C2722" t="s">
        <v>47</v>
      </c>
      <c r="D2722" t="s">
        <v>1030</v>
      </c>
      <c r="E2722">
        <v>0</v>
      </c>
      <c r="H2722">
        <v>0</v>
      </c>
      <c r="I2722">
        <v>0</v>
      </c>
      <c r="K2722">
        <v>2</v>
      </c>
      <c r="L2722" t="b">
        <v>0</v>
      </c>
      <c r="N2722" t="b">
        <v>0</v>
      </c>
      <c r="O2722" t="b">
        <v>0</v>
      </c>
      <c r="T2722" t="s">
        <v>1021</v>
      </c>
    </row>
    <row r="2723" spans="1:20" hidden="1" x14ac:dyDescent="0.25">
      <c r="A2723">
        <v>212093</v>
      </c>
      <c r="B2723" t="s">
        <v>1046</v>
      </c>
      <c r="C2723" t="s">
        <v>47</v>
      </c>
      <c r="D2723" t="s">
        <v>1026</v>
      </c>
      <c r="E2723">
        <v>0</v>
      </c>
      <c r="H2723">
        <v>0</v>
      </c>
      <c r="I2723">
        <v>0</v>
      </c>
      <c r="K2723">
        <v>3</v>
      </c>
      <c r="L2723" t="b">
        <v>0</v>
      </c>
      <c r="N2723" t="b">
        <v>0</v>
      </c>
      <c r="O2723" t="b">
        <v>0</v>
      </c>
      <c r="T2723" t="s">
        <v>1021</v>
      </c>
    </row>
    <row r="2724" spans="1:20" hidden="1" x14ac:dyDescent="0.25">
      <c r="A2724">
        <v>212094</v>
      </c>
      <c r="B2724" t="s">
        <v>1046</v>
      </c>
      <c r="C2724" t="s">
        <v>47</v>
      </c>
      <c r="D2724" t="s">
        <v>1048</v>
      </c>
      <c r="E2724">
        <v>325</v>
      </c>
      <c r="F2724" t="s">
        <v>23</v>
      </c>
      <c r="H2724">
        <v>0</v>
      </c>
      <c r="I2724">
        <v>0</v>
      </c>
      <c r="K2724">
        <v>4</v>
      </c>
      <c r="L2724" t="b">
        <v>0</v>
      </c>
      <c r="N2724" t="b">
        <v>0</v>
      </c>
      <c r="O2724" t="b">
        <v>0</v>
      </c>
      <c r="T2724" t="s">
        <v>1021</v>
      </c>
    </row>
    <row r="2725" spans="1:20" hidden="1" x14ac:dyDescent="0.25">
      <c r="A2725">
        <v>212095</v>
      </c>
      <c r="B2725" t="s">
        <v>1046</v>
      </c>
      <c r="C2725" t="s">
        <v>47</v>
      </c>
      <c r="D2725" t="s">
        <v>1049</v>
      </c>
      <c r="E2725">
        <v>325</v>
      </c>
      <c r="F2725" t="s">
        <v>23</v>
      </c>
      <c r="H2725">
        <v>0</v>
      </c>
      <c r="I2725">
        <v>0</v>
      </c>
      <c r="K2725">
        <v>5</v>
      </c>
      <c r="L2725" t="b">
        <v>0</v>
      </c>
      <c r="N2725" t="b">
        <v>0</v>
      </c>
      <c r="O2725" t="b">
        <v>0</v>
      </c>
      <c r="T2725" t="s">
        <v>1021</v>
      </c>
    </row>
    <row r="2726" spans="1:20" hidden="1" x14ac:dyDescent="0.25">
      <c r="A2726">
        <v>215218</v>
      </c>
      <c r="B2726" t="s">
        <v>1046</v>
      </c>
      <c r="C2726" t="s">
        <v>236</v>
      </c>
      <c r="D2726" t="s">
        <v>1037</v>
      </c>
      <c r="E2726">
        <v>199</v>
      </c>
      <c r="F2726" t="s">
        <v>23</v>
      </c>
      <c r="H2726">
        <v>0</v>
      </c>
      <c r="I2726">
        <v>0</v>
      </c>
      <c r="K2726">
        <v>0</v>
      </c>
      <c r="L2726" t="b">
        <v>0</v>
      </c>
      <c r="N2726" t="b">
        <v>0</v>
      </c>
      <c r="O2726" t="b">
        <v>0</v>
      </c>
      <c r="T2726" t="s">
        <v>1021</v>
      </c>
    </row>
    <row r="2727" spans="1:20" hidden="1" x14ac:dyDescent="0.25">
      <c r="A2727">
        <v>215219</v>
      </c>
      <c r="B2727" t="s">
        <v>1046</v>
      </c>
      <c r="C2727" t="s">
        <v>236</v>
      </c>
      <c r="D2727" t="s">
        <v>1050</v>
      </c>
      <c r="E2727">
        <v>79</v>
      </c>
      <c r="F2727" t="s">
        <v>23</v>
      </c>
      <c r="H2727">
        <v>0</v>
      </c>
      <c r="I2727">
        <v>0</v>
      </c>
      <c r="K2727">
        <v>1</v>
      </c>
      <c r="L2727" t="b">
        <v>0</v>
      </c>
      <c r="N2727" t="b">
        <v>0</v>
      </c>
      <c r="O2727" t="b">
        <v>0</v>
      </c>
      <c r="T2727" t="s">
        <v>1021</v>
      </c>
    </row>
    <row r="2728" spans="1:20" hidden="1" x14ac:dyDescent="0.25">
      <c r="A2728">
        <v>215220</v>
      </c>
      <c r="B2728" t="s">
        <v>1046</v>
      </c>
      <c r="C2728" t="s">
        <v>236</v>
      </c>
      <c r="D2728" t="s">
        <v>1051</v>
      </c>
      <c r="E2728">
        <v>150</v>
      </c>
      <c r="F2728" t="s">
        <v>23</v>
      </c>
      <c r="H2728">
        <v>0</v>
      </c>
      <c r="I2728">
        <v>0</v>
      </c>
      <c r="K2728">
        <v>2</v>
      </c>
      <c r="L2728" t="b">
        <v>0</v>
      </c>
      <c r="N2728" t="b">
        <v>0</v>
      </c>
      <c r="O2728" t="b">
        <v>0</v>
      </c>
      <c r="T2728" t="s">
        <v>1021</v>
      </c>
    </row>
    <row r="2729" spans="1:20" hidden="1" x14ac:dyDescent="0.25">
      <c r="A2729">
        <v>215517</v>
      </c>
      <c r="B2729" t="s">
        <v>1046</v>
      </c>
      <c r="C2729" t="s">
        <v>47</v>
      </c>
      <c r="D2729" t="s">
        <v>1052</v>
      </c>
      <c r="E2729">
        <v>0</v>
      </c>
      <c r="H2729">
        <v>0</v>
      </c>
      <c r="I2729">
        <v>0</v>
      </c>
      <c r="K2729">
        <v>9</v>
      </c>
      <c r="L2729" t="b">
        <v>0</v>
      </c>
      <c r="N2729" t="b">
        <v>0</v>
      </c>
      <c r="O2729" t="b">
        <v>0</v>
      </c>
      <c r="T2729" t="s">
        <v>1021</v>
      </c>
    </row>
    <row r="2730" spans="1:20" hidden="1" x14ac:dyDescent="0.25">
      <c r="A2730">
        <v>220304</v>
      </c>
      <c r="B2730" t="s">
        <v>1046</v>
      </c>
      <c r="C2730" t="s">
        <v>47</v>
      </c>
      <c r="D2730" t="s">
        <v>1053</v>
      </c>
      <c r="E2730">
        <v>325</v>
      </c>
      <c r="F2730" t="s">
        <v>23</v>
      </c>
      <c r="H2730">
        <v>0</v>
      </c>
      <c r="I2730">
        <v>0</v>
      </c>
      <c r="K2730">
        <v>6</v>
      </c>
      <c r="L2730" t="b">
        <v>0</v>
      </c>
      <c r="N2730" t="b">
        <v>0</v>
      </c>
      <c r="O2730" t="b">
        <v>0</v>
      </c>
      <c r="T2730" t="s">
        <v>1021</v>
      </c>
    </row>
    <row r="2731" spans="1:20" hidden="1" x14ac:dyDescent="0.25">
      <c r="A2731">
        <v>220305</v>
      </c>
      <c r="B2731" t="s">
        <v>1046</v>
      </c>
      <c r="C2731" t="s">
        <v>47</v>
      </c>
      <c r="D2731" t="s">
        <v>1054</v>
      </c>
      <c r="E2731">
        <v>325</v>
      </c>
      <c r="F2731" t="s">
        <v>23</v>
      </c>
      <c r="G2731">
        <v>6</v>
      </c>
      <c r="H2731">
        <v>0</v>
      </c>
      <c r="I2731">
        <v>0</v>
      </c>
      <c r="K2731">
        <v>7</v>
      </c>
      <c r="L2731" t="b">
        <v>0</v>
      </c>
      <c r="N2731" t="b">
        <v>0</v>
      </c>
      <c r="O2731" t="b">
        <v>0</v>
      </c>
      <c r="T2731" t="s">
        <v>1021</v>
      </c>
    </row>
    <row r="2732" spans="1:20" hidden="1" x14ac:dyDescent="0.25">
      <c r="A2732">
        <v>220306</v>
      </c>
      <c r="B2732" t="s">
        <v>1046</v>
      </c>
      <c r="C2732" t="s">
        <v>358</v>
      </c>
      <c r="D2732" t="s">
        <v>170</v>
      </c>
      <c r="E2732">
        <v>0</v>
      </c>
      <c r="H2732">
        <v>0</v>
      </c>
      <c r="I2732">
        <v>0</v>
      </c>
      <c r="K2732">
        <v>0</v>
      </c>
      <c r="L2732" t="b">
        <v>0</v>
      </c>
      <c r="N2732" t="b">
        <v>0</v>
      </c>
      <c r="O2732" t="b">
        <v>0</v>
      </c>
      <c r="T2732" t="s">
        <v>1021</v>
      </c>
    </row>
    <row r="2733" spans="1:20" hidden="1" x14ac:dyDescent="0.25">
      <c r="A2733">
        <v>220307</v>
      </c>
      <c r="B2733" t="s">
        <v>1046</v>
      </c>
      <c r="C2733" t="s">
        <v>358</v>
      </c>
      <c r="D2733" t="s">
        <v>137</v>
      </c>
      <c r="E2733">
        <v>0</v>
      </c>
      <c r="H2733">
        <v>0</v>
      </c>
      <c r="I2733">
        <v>0</v>
      </c>
      <c r="K2733">
        <v>2</v>
      </c>
      <c r="L2733" t="b">
        <v>0</v>
      </c>
      <c r="N2733" t="b">
        <v>0</v>
      </c>
      <c r="O2733" t="b">
        <v>0</v>
      </c>
      <c r="T2733" t="s">
        <v>1021</v>
      </c>
    </row>
    <row r="2734" spans="1:20" hidden="1" x14ac:dyDescent="0.25">
      <c r="A2734">
        <v>220308</v>
      </c>
      <c r="B2734" t="s">
        <v>1046</v>
      </c>
      <c r="C2734" t="s">
        <v>1039</v>
      </c>
      <c r="D2734" t="s">
        <v>1040</v>
      </c>
      <c r="E2734">
        <v>0</v>
      </c>
      <c r="H2734">
        <v>0</v>
      </c>
      <c r="I2734">
        <v>0</v>
      </c>
      <c r="K2734">
        <v>0</v>
      </c>
      <c r="L2734" t="b">
        <v>0</v>
      </c>
      <c r="N2734" t="b">
        <v>0</v>
      </c>
      <c r="O2734" t="b">
        <v>0</v>
      </c>
      <c r="T2734" t="s">
        <v>1021</v>
      </c>
    </row>
    <row r="2735" spans="1:20" hidden="1" x14ac:dyDescent="0.25">
      <c r="A2735">
        <v>212098</v>
      </c>
      <c r="B2735" t="s">
        <v>1055</v>
      </c>
      <c r="C2735" t="s">
        <v>47</v>
      </c>
      <c r="D2735" t="s">
        <v>164</v>
      </c>
      <c r="E2735">
        <v>0</v>
      </c>
      <c r="H2735">
        <v>0</v>
      </c>
      <c r="I2735">
        <v>0</v>
      </c>
      <c r="K2735">
        <v>0</v>
      </c>
      <c r="L2735" t="b">
        <v>0</v>
      </c>
      <c r="N2735" t="b">
        <v>0</v>
      </c>
      <c r="O2735" t="b">
        <v>0</v>
      </c>
      <c r="T2735" t="s">
        <v>1021</v>
      </c>
    </row>
    <row r="2736" spans="1:20" hidden="1" x14ac:dyDescent="0.25">
      <c r="A2736">
        <v>212099</v>
      </c>
      <c r="B2736" t="s">
        <v>1055</v>
      </c>
      <c r="C2736" t="s">
        <v>53</v>
      </c>
      <c r="D2736" t="s">
        <v>1056</v>
      </c>
      <c r="E2736">
        <v>0</v>
      </c>
      <c r="H2736">
        <v>0</v>
      </c>
      <c r="I2736">
        <v>0</v>
      </c>
      <c r="K2736">
        <v>0</v>
      </c>
      <c r="L2736" t="b">
        <v>0</v>
      </c>
      <c r="N2736" t="b">
        <v>0</v>
      </c>
      <c r="O2736" t="b">
        <v>0</v>
      </c>
      <c r="T2736" t="s">
        <v>1021</v>
      </c>
    </row>
    <row r="2737" spans="1:20" hidden="1" x14ac:dyDescent="0.25">
      <c r="A2737">
        <v>212100</v>
      </c>
      <c r="B2737" t="s">
        <v>1055</v>
      </c>
      <c r="C2737" t="s">
        <v>53</v>
      </c>
      <c r="D2737" t="s">
        <v>1023</v>
      </c>
      <c r="E2737">
        <v>199.95</v>
      </c>
      <c r="F2737" t="s">
        <v>23</v>
      </c>
      <c r="H2737">
        <v>0</v>
      </c>
      <c r="I2737">
        <v>0</v>
      </c>
      <c r="K2737">
        <v>1</v>
      </c>
      <c r="L2737" t="b">
        <v>0</v>
      </c>
      <c r="N2737" t="b">
        <v>0</v>
      </c>
      <c r="O2737" t="b">
        <v>0</v>
      </c>
      <c r="T2737" t="s">
        <v>1021</v>
      </c>
    </row>
    <row r="2738" spans="1:20" hidden="1" x14ac:dyDescent="0.25">
      <c r="A2738">
        <v>212101</v>
      </c>
      <c r="B2738" t="s">
        <v>1055</v>
      </c>
      <c r="C2738" t="s">
        <v>47</v>
      </c>
      <c r="D2738" t="s">
        <v>1024</v>
      </c>
      <c r="E2738">
        <v>0</v>
      </c>
      <c r="H2738">
        <v>0</v>
      </c>
      <c r="I2738">
        <v>0</v>
      </c>
      <c r="K2738">
        <v>2</v>
      </c>
      <c r="L2738" t="b">
        <v>0</v>
      </c>
      <c r="N2738" t="b">
        <v>0</v>
      </c>
      <c r="O2738" t="b">
        <v>0</v>
      </c>
      <c r="T2738" t="s">
        <v>1021</v>
      </c>
    </row>
    <row r="2739" spans="1:20" hidden="1" x14ac:dyDescent="0.25">
      <c r="A2739">
        <v>212102</v>
      </c>
      <c r="B2739" t="s">
        <v>1055</v>
      </c>
      <c r="C2739" t="s">
        <v>53</v>
      </c>
      <c r="D2739" t="s">
        <v>1025</v>
      </c>
      <c r="E2739">
        <v>199.95</v>
      </c>
      <c r="F2739" t="s">
        <v>23</v>
      </c>
      <c r="H2739">
        <v>0</v>
      </c>
      <c r="I2739">
        <v>0</v>
      </c>
      <c r="K2739">
        <v>2</v>
      </c>
      <c r="L2739" t="b">
        <v>0</v>
      </c>
      <c r="N2739" t="b">
        <v>0</v>
      </c>
      <c r="O2739" t="b">
        <v>0</v>
      </c>
      <c r="T2739" t="s">
        <v>1021</v>
      </c>
    </row>
    <row r="2740" spans="1:20" hidden="1" x14ac:dyDescent="0.25">
      <c r="A2740">
        <v>212103</v>
      </c>
      <c r="B2740" t="s">
        <v>1055</v>
      </c>
      <c r="C2740" t="s">
        <v>47</v>
      </c>
      <c r="D2740" t="s">
        <v>1053</v>
      </c>
      <c r="E2740">
        <v>350</v>
      </c>
      <c r="F2740" t="s">
        <v>23</v>
      </c>
      <c r="H2740">
        <v>0</v>
      </c>
      <c r="I2740">
        <v>0</v>
      </c>
      <c r="K2740">
        <v>6</v>
      </c>
      <c r="L2740" t="b">
        <v>0</v>
      </c>
      <c r="N2740" t="b">
        <v>0</v>
      </c>
      <c r="O2740" t="b">
        <v>0</v>
      </c>
      <c r="T2740" t="s">
        <v>1021</v>
      </c>
    </row>
    <row r="2741" spans="1:20" hidden="1" x14ac:dyDescent="0.25">
      <c r="A2741">
        <v>212104</v>
      </c>
      <c r="B2741" t="s">
        <v>1055</v>
      </c>
      <c r="C2741" t="s">
        <v>47</v>
      </c>
      <c r="D2741" t="s">
        <v>1026</v>
      </c>
      <c r="E2741">
        <v>0</v>
      </c>
      <c r="H2741">
        <v>0</v>
      </c>
      <c r="I2741">
        <v>0</v>
      </c>
      <c r="K2741">
        <v>4</v>
      </c>
      <c r="L2741" t="b">
        <v>0</v>
      </c>
      <c r="N2741" t="b">
        <v>0</v>
      </c>
      <c r="O2741" t="b">
        <v>0</v>
      </c>
      <c r="T2741" t="s">
        <v>1021</v>
      </c>
    </row>
    <row r="2742" spans="1:20" hidden="1" x14ac:dyDescent="0.25">
      <c r="A2742">
        <v>212105</v>
      </c>
      <c r="B2742" t="s">
        <v>1055</v>
      </c>
      <c r="C2742" t="s">
        <v>47</v>
      </c>
      <c r="D2742" t="s">
        <v>1049</v>
      </c>
      <c r="E2742">
        <v>350</v>
      </c>
      <c r="F2742" t="s">
        <v>23</v>
      </c>
      <c r="H2742">
        <v>0</v>
      </c>
      <c r="I2742">
        <v>0</v>
      </c>
      <c r="K2742">
        <v>6</v>
      </c>
      <c r="L2742" t="b">
        <v>0</v>
      </c>
      <c r="N2742" t="b">
        <v>0</v>
      </c>
      <c r="O2742" t="b">
        <v>0</v>
      </c>
      <c r="T2742" t="s">
        <v>1021</v>
      </c>
    </row>
    <row r="2743" spans="1:20" hidden="1" x14ac:dyDescent="0.25">
      <c r="A2743">
        <v>212106</v>
      </c>
      <c r="B2743" t="s">
        <v>1055</v>
      </c>
      <c r="C2743" t="s">
        <v>47</v>
      </c>
      <c r="D2743" t="s">
        <v>1048</v>
      </c>
      <c r="E2743">
        <v>350</v>
      </c>
      <c r="F2743" t="s">
        <v>23</v>
      </c>
      <c r="H2743">
        <v>0</v>
      </c>
      <c r="I2743">
        <v>0</v>
      </c>
      <c r="K2743">
        <v>5</v>
      </c>
      <c r="L2743" t="b">
        <v>0</v>
      </c>
      <c r="N2743" t="b">
        <v>0</v>
      </c>
      <c r="O2743" t="b">
        <v>0</v>
      </c>
      <c r="T2743" t="s">
        <v>1021</v>
      </c>
    </row>
    <row r="2744" spans="1:20" hidden="1" x14ac:dyDescent="0.25">
      <c r="A2744">
        <v>215215</v>
      </c>
      <c r="B2744" t="s">
        <v>1055</v>
      </c>
      <c r="C2744" t="s">
        <v>236</v>
      </c>
      <c r="D2744" t="s">
        <v>1037</v>
      </c>
      <c r="E2744">
        <v>299</v>
      </c>
      <c r="F2744" t="s">
        <v>23</v>
      </c>
      <c r="H2744">
        <v>0</v>
      </c>
      <c r="I2744">
        <v>0</v>
      </c>
      <c r="K2744">
        <v>0</v>
      </c>
      <c r="L2744" t="b">
        <v>0</v>
      </c>
      <c r="N2744" t="b">
        <v>0</v>
      </c>
      <c r="O2744" t="b">
        <v>0</v>
      </c>
      <c r="T2744" t="s">
        <v>1021</v>
      </c>
    </row>
    <row r="2745" spans="1:20" hidden="1" x14ac:dyDescent="0.25">
      <c r="A2745">
        <v>215216</v>
      </c>
      <c r="B2745" t="s">
        <v>1055</v>
      </c>
      <c r="C2745" t="s">
        <v>236</v>
      </c>
      <c r="D2745" t="s">
        <v>1057</v>
      </c>
      <c r="E2745">
        <v>79</v>
      </c>
      <c r="F2745" t="s">
        <v>23</v>
      </c>
      <c r="H2745">
        <v>0</v>
      </c>
      <c r="I2745">
        <v>0</v>
      </c>
      <c r="K2745">
        <v>1</v>
      </c>
      <c r="L2745" t="b">
        <v>0</v>
      </c>
      <c r="N2745" t="b">
        <v>0</v>
      </c>
      <c r="O2745" t="b">
        <v>0</v>
      </c>
      <c r="T2745" t="s">
        <v>1021</v>
      </c>
    </row>
    <row r="2746" spans="1:20" hidden="1" x14ac:dyDescent="0.25">
      <c r="A2746">
        <v>215217</v>
      </c>
      <c r="B2746" t="s">
        <v>1055</v>
      </c>
      <c r="C2746" t="s">
        <v>236</v>
      </c>
      <c r="D2746" t="s">
        <v>1051</v>
      </c>
      <c r="E2746">
        <v>150</v>
      </c>
      <c r="F2746" t="s">
        <v>23</v>
      </c>
      <c r="H2746">
        <v>0</v>
      </c>
      <c r="I2746">
        <v>0</v>
      </c>
      <c r="K2746">
        <v>2</v>
      </c>
      <c r="L2746" t="b">
        <v>0</v>
      </c>
      <c r="N2746" t="b">
        <v>0</v>
      </c>
      <c r="O2746" t="b">
        <v>0</v>
      </c>
      <c r="T2746" t="s">
        <v>1021</v>
      </c>
    </row>
    <row r="2747" spans="1:20" hidden="1" x14ac:dyDescent="0.25">
      <c r="A2747">
        <v>215518</v>
      </c>
      <c r="B2747" t="s">
        <v>1055</v>
      </c>
      <c r="C2747" t="s">
        <v>47</v>
      </c>
      <c r="D2747" t="s">
        <v>1030</v>
      </c>
      <c r="E2747">
        <v>0</v>
      </c>
      <c r="H2747">
        <v>0</v>
      </c>
      <c r="I2747">
        <v>0</v>
      </c>
      <c r="K2747">
        <v>1</v>
      </c>
      <c r="L2747" t="b">
        <v>0</v>
      </c>
      <c r="N2747" t="b">
        <v>0</v>
      </c>
      <c r="O2747" t="b">
        <v>0</v>
      </c>
      <c r="T2747" t="s">
        <v>1021</v>
      </c>
    </row>
    <row r="2748" spans="1:20" hidden="1" x14ac:dyDescent="0.25">
      <c r="A2748">
        <v>220298</v>
      </c>
      <c r="B2748" t="s">
        <v>1055</v>
      </c>
      <c r="C2748" t="s">
        <v>47</v>
      </c>
      <c r="D2748" t="s">
        <v>1054</v>
      </c>
      <c r="E2748">
        <v>350</v>
      </c>
      <c r="F2748" t="s">
        <v>23</v>
      </c>
      <c r="H2748">
        <v>0</v>
      </c>
      <c r="I2748">
        <v>0</v>
      </c>
      <c r="K2748">
        <v>7</v>
      </c>
      <c r="L2748" t="b">
        <v>0</v>
      </c>
      <c r="N2748" t="b">
        <v>0</v>
      </c>
      <c r="O2748" t="b">
        <v>0</v>
      </c>
      <c r="T2748" t="s">
        <v>1021</v>
      </c>
    </row>
    <row r="2749" spans="1:20" hidden="1" x14ac:dyDescent="0.25">
      <c r="A2749">
        <v>220309</v>
      </c>
      <c r="B2749" t="s">
        <v>1055</v>
      </c>
      <c r="C2749" t="s">
        <v>358</v>
      </c>
      <c r="D2749" t="s">
        <v>170</v>
      </c>
      <c r="E2749">
        <v>0</v>
      </c>
      <c r="H2749">
        <v>0</v>
      </c>
      <c r="I2749">
        <v>0</v>
      </c>
      <c r="K2749">
        <v>0</v>
      </c>
      <c r="L2749" t="b">
        <v>0</v>
      </c>
      <c r="N2749" t="b">
        <v>0</v>
      </c>
      <c r="O2749" t="b">
        <v>0</v>
      </c>
      <c r="T2749" t="s">
        <v>1021</v>
      </c>
    </row>
    <row r="2750" spans="1:20" hidden="1" x14ac:dyDescent="0.25">
      <c r="A2750">
        <v>220310</v>
      </c>
      <c r="B2750" t="s">
        <v>1055</v>
      </c>
      <c r="C2750" t="s">
        <v>358</v>
      </c>
      <c r="D2750" t="s">
        <v>137</v>
      </c>
      <c r="E2750">
        <v>0</v>
      </c>
      <c r="H2750">
        <v>0</v>
      </c>
      <c r="I2750">
        <v>0</v>
      </c>
      <c r="K2750">
        <v>2</v>
      </c>
      <c r="L2750" t="b">
        <v>0</v>
      </c>
      <c r="N2750" t="b">
        <v>0</v>
      </c>
      <c r="O2750" t="b">
        <v>0</v>
      </c>
      <c r="T2750" t="s">
        <v>1021</v>
      </c>
    </row>
    <row r="2751" spans="1:20" hidden="1" x14ac:dyDescent="0.25">
      <c r="A2751">
        <v>220311</v>
      </c>
      <c r="B2751" t="s">
        <v>1055</v>
      </c>
      <c r="C2751" t="s">
        <v>1039</v>
      </c>
      <c r="D2751" t="s">
        <v>1040</v>
      </c>
      <c r="E2751">
        <v>0</v>
      </c>
      <c r="H2751">
        <v>0</v>
      </c>
      <c r="I2751">
        <v>0</v>
      </c>
      <c r="K2751">
        <v>0</v>
      </c>
      <c r="L2751" t="b">
        <v>0</v>
      </c>
      <c r="N2751" t="b">
        <v>0</v>
      </c>
      <c r="O2751" t="b">
        <v>0</v>
      </c>
      <c r="T2751" t="s">
        <v>1021</v>
      </c>
    </row>
    <row r="2752" spans="1:20" hidden="1" x14ac:dyDescent="0.25">
      <c r="A2752">
        <v>212109</v>
      </c>
      <c r="B2752" t="s">
        <v>1058</v>
      </c>
      <c r="C2752" t="s">
        <v>47</v>
      </c>
      <c r="D2752" t="s">
        <v>164</v>
      </c>
      <c r="E2752">
        <v>0</v>
      </c>
      <c r="H2752">
        <v>0</v>
      </c>
      <c r="I2752">
        <v>0</v>
      </c>
      <c r="K2752">
        <v>0</v>
      </c>
      <c r="L2752" t="b">
        <v>0</v>
      </c>
      <c r="N2752" t="b">
        <v>0</v>
      </c>
      <c r="O2752" t="b">
        <v>0</v>
      </c>
      <c r="T2752" t="s">
        <v>1021</v>
      </c>
    </row>
    <row r="2753" spans="1:20" hidden="1" x14ac:dyDescent="0.25">
      <c r="A2753">
        <v>212110</v>
      </c>
      <c r="B2753" t="s">
        <v>1058</v>
      </c>
      <c r="C2753" t="s">
        <v>53</v>
      </c>
      <c r="D2753" t="s">
        <v>1047</v>
      </c>
      <c r="E2753">
        <v>0</v>
      </c>
      <c r="H2753">
        <v>0</v>
      </c>
      <c r="I2753">
        <v>0</v>
      </c>
      <c r="K2753">
        <v>0</v>
      </c>
      <c r="L2753" t="b">
        <v>0</v>
      </c>
      <c r="N2753" t="b">
        <v>0</v>
      </c>
      <c r="O2753" t="b">
        <v>0</v>
      </c>
      <c r="T2753" t="s">
        <v>1021</v>
      </c>
    </row>
    <row r="2754" spans="1:20" hidden="1" x14ac:dyDescent="0.25">
      <c r="A2754">
        <v>212111</v>
      </c>
      <c r="B2754" t="s">
        <v>1058</v>
      </c>
      <c r="C2754" t="s">
        <v>53</v>
      </c>
      <c r="D2754" t="s">
        <v>1023</v>
      </c>
      <c r="E2754">
        <v>199.95</v>
      </c>
      <c r="F2754" t="s">
        <v>23</v>
      </c>
      <c r="H2754">
        <v>0</v>
      </c>
      <c r="I2754">
        <v>0</v>
      </c>
      <c r="K2754">
        <v>1</v>
      </c>
      <c r="L2754" t="b">
        <v>0</v>
      </c>
      <c r="N2754" t="b">
        <v>0</v>
      </c>
      <c r="O2754" t="b">
        <v>0</v>
      </c>
      <c r="T2754" t="s">
        <v>1021</v>
      </c>
    </row>
    <row r="2755" spans="1:20" hidden="1" x14ac:dyDescent="0.25">
      <c r="A2755">
        <v>212112</v>
      </c>
      <c r="B2755" t="s">
        <v>1058</v>
      </c>
      <c r="C2755" t="s">
        <v>47</v>
      </c>
      <c r="D2755" t="s">
        <v>1024</v>
      </c>
      <c r="E2755">
        <v>0</v>
      </c>
      <c r="H2755">
        <v>0</v>
      </c>
      <c r="I2755">
        <v>0</v>
      </c>
      <c r="K2755">
        <v>2</v>
      </c>
      <c r="L2755" t="b">
        <v>0</v>
      </c>
      <c r="N2755" t="b">
        <v>0</v>
      </c>
      <c r="O2755" t="b">
        <v>0</v>
      </c>
      <c r="T2755" t="s">
        <v>1021</v>
      </c>
    </row>
    <row r="2756" spans="1:20" hidden="1" x14ac:dyDescent="0.25">
      <c r="A2756">
        <v>212113</v>
      </c>
      <c r="B2756" t="s">
        <v>1058</v>
      </c>
      <c r="C2756" t="s">
        <v>53</v>
      </c>
      <c r="D2756" t="s">
        <v>1025</v>
      </c>
      <c r="E2756">
        <v>199.95</v>
      </c>
      <c r="F2756" t="s">
        <v>23</v>
      </c>
      <c r="H2756">
        <v>0</v>
      </c>
      <c r="I2756">
        <v>0</v>
      </c>
      <c r="K2756">
        <v>2</v>
      </c>
      <c r="L2756" t="b">
        <v>0</v>
      </c>
      <c r="N2756" t="b">
        <v>0</v>
      </c>
      <c r="O2756" t="b">
        <v>0</v>
      </c>
      <c r="T2756" t="s">
        <v>1021</v>
      </c>
    </row>
    <row r="2757" spans="1:20" hidden="1" x14ac:dyDescent="0.25">
      <c r="A2757">
        <v>212114</v>
      </c>
      <c r="B2757" t="s">
        <v>1058</v>
      </c>
      <c r="C2757" t="s">
        <v>47</v>
      </c>
      <c r="D2757" t="s">
        <v>1026</v>
      </c>
      <c r="E2757">
        <v>0</v>
      </c>
      <c r="H2757">
        <v>0</v>
      </c>
      <c r="I2757">
        <v>0</v>
      </c>
      <c r="K2757">
        <v>2</v>
      </c>
      <c r="L2757" t="b">
        <v>0</v>
      </c>
      <c r="N2757" t="b">
        <v>0</v>
      </c>
      <c r="O2757" t="b">
        <v>0</v>
      </c>
      <c r="T2757" t="s">
        <v>1021</v>
      </c>
    </row>
    <row r="2758" spans="1:20" hidden="1" x14ac:dyDescent="0.25">
      <c r="A2758">
        <v>212115</v>
      </c>
      <c r="B2758" t="s">
        <v>1058</v>
      </c>
      <c r="C2758" t="s">
        <v>47</v>
      </c>
      <c r="D2758" t="s">
        <v>1048</v>
      </c>
      <c r="E2758">
        <v>350</v>
      </c>
      <c r="F2758" t="s">
        <v>23</v>
      </c>
      <c r="H2758">
        <v>0</v>
      </c>
      <c r="I2758">
        <v>0</v>
      </c>
      <c r="K2758">
        <v>5</v>
      </c>
      <c r="L2758" t="b">
        <v>0</v>
      </c>
      <c r="N2758" t="b">
        <v>0</v>
      </c>
      <c r="O2758" t="b">
        <v>0</v>
      </c>
      <c r="T2758" t="s">
        <v>1021</v>
      </c>
    </row>
    <row r="2759" spans="1:20" hidden="1" x14ac:dyDescent="0.25">
      <c r="A2759">
        <v>212116</v>
      </c>
      <c r="B2759" t="s">
        <v>1058</v>
      </c>
      <c r="C2759" t="s">
        <v>47</v>
      </c>
      <c r="D2759" t="s">
        <v>1049</v>
      </c>
      <c r="E2759">
        <v>350</v>
      </c>
      <c r="F2759" t="s">
        <v>23</v>
      </c>
      <c r="H2759">
        <v>0</v>
      </c>
      <c r="I2759">
        <v>0</v>
      </c>
      <c r="K2759">
        <v>7</v>
      </c>
      <c r="L2759" t="b">
        <v>0</v>
      </c>
      <c r="N2759" t="b">
        <v>0</v>
      </c>
      <c r="O2759" t="b">
        <v>0</v>
      </c>
      <c r="T2759" t="s">
        <v>1021</v>
      </c>
    </row>
    <row r="2760" spans="1:20" hidden="1" x14ac:dyDescent="0.25">
      <c r="A2760">
        <v>212117</v>
      </c>
      <c r="B2760" t="s">
        <v>1058</v>
      </c>
      <c r="C2760" t="s">
        <v>47</v>
      </c>
      <c r="D2760" t="s">
        <v>1053</v>
      </c>
      <c r="E2760">
        <v>350</v>
      </c>
      <c r="F2760" t="s">
        <v>23</v>
      </c>
      <c r="H2760">
        <v>0</v>
      </c>
      <c r="I2760">
        <v>0</v>
      </c>
      <c r="K2760">
        <v>6</v>
      </c>
      <c r="L2760" t="b">
        <v>0</v>
      </c>
      <c r="N2760" t="b">
        <v>0</v>
      </c>
      <c r="O2760" t="b">
        <v>0</v>
      </c>
      <c r="T2760" t="s">
        <v>1021</v>
      </c>
    </row>
    <row r="2761" spans="1:20" hidden="1" x14ac:dyDescent="0.25">
      <c r="A2761">
        <v>215212</v>
      </c>
      <c r="B2761" t="s">
        <v>1058</v>
      </c>
      <c r="C2761" t="s">
        <v>236</v>
      </c>
      <c r="D2761" t="s">
        <v>1037</v>
      </c>
      <c r="E2761">
        <v>199</v>
      </c>
      <c r="F2761" t="s">
        <v>23</v>
      </c>
      <c r="H2761">
        <v>0</v>
      </c>
      <c r="I2761">
        <v>0</v>
      </c>
      <c r="K2761">
        <v>0</v>
      </c>
      <c r="L2761" t="b">
        <v>0</v>
      </c>
      <c r="N2761" t="b">
        <v>0</v>
      </c>
      <c r="O2761" t="b">
        <v>0</v>
      </c>
      <c r="T2761" t="s">
        <v>1021</v>
      </c>
    </row>
    <row r="2762" spans="1:20" hidden="1" x14ac:dyDescent="0.25">
      <c r="A2762">
        <v>215213</v>
      </c>
      <c r="B2762" t="s">
        <v>1058</v>
      </c>
      <c r="C2762" t="s">
        <v>236</v>
      </c>
      <c r="D2762" t="s">
        <v>1057</v>
      </c>
      <c r="E2762">
        <v>79</v>
      </c>
      <c r="F2762" t="s">
        <v>23</v>
      </c>
      <c r="H2762">
        <v>0</v>
      </c>
      <c r="I2762">
        <v>0</v>
      </c>
      <c r="K2762">
        <v>1</v>
      </c>
      <c r="L2762" t="b">
        <v>0</v>
      </c>
      <c r="N2762" t="b">
        <v>0</v>
      </c>
      <c r="O2762" t="b">
        <v>0</v>
      </c>
      <c r="T2762" t="s">
        <v>1021</v>
      </c>
    </row>
    <row r="2763" spans="1:20" hidden="1" x14ac:dyDescent="0.25">
      <c r="A2763">
        <v>215214</v>
      </c>
      <c r="B2763" t="s">
        <v>1058</v>
      </c>
      <c r="C2763" t="s">
        <v>236</v>
      </c>
      <c r="D2763" t="s">
        <v>1051</v>
      </c>
      <c r="E2763">
        <v>150</v>
      </c>
      <c r="F2763" t="s">
        <v>23</v>
      </c>
      <c r="H2763">
        <v>0</v>
      </c>
      <c r="I2763">
        <v>0</v>
      </c>
      <c r="K2763">
        <v>2</v>
      </c>
      <c r="L2763" t="b">
        <v>0</v>
      </c>
      <c r="N2763" t="b">
        <v>0</v>
      </c>
      <c r="O2763" t="b">
        <v>0</v>
      </c>
      <c r="T2763" t="s">
        <v>1021</v>
      </c>
    </row>
    <row r="2764" spans="1:20" hidden="1" x14ac:dyDescent="0.25">
      <c r="A2764">
        <v>215520</v>
      </c>
      <c r="B2764" t="s">
        <v>1058</v>
      </c>
      <c r="C2764" t="s">
        <v>47</v>
      </c>
      <c r="D2764" t="s">
        <v>1030</v>
      </c>
      <c r="E2764">
        <v>0</v>
      </c>
      <c r="H2764">
        <v>0</v>
      </c>
      <c r="I2764">
        <v>0</v>
      </c>
      <c r="K2764">
        <v>1</v>
      </c>
      <c r="L2764" t="b">
        <v>0</v>
      </c>
      <c r="N2764" t="b">
        <v>0</v>
      </c>
      <c r="O2764" t="b">
        <v>0</v>
      </c>
      <c r="T2764" t="s">
        <v>1021</v>
      </c>
    </row>
    <row r="2765" spans="1:20" hidden="1" x14ac:dyDescent="0.25">
      <c r="A2765">
        <v>215521</v>
      </c>
      <c r="B2765" t="s">
        <v>1058</v>
      </c>
      <c r="C2765" t="s">
        <v>47</v>
      </c>
      <c r="D2765" t="s">
        <v>1059</v>
      </c>
      <c r="E2765">
        <v>0</v>
      </c>
      <c r="H2765">
        <v>0</v>
      </c>
      <c r="I2765">
        <v>0</v>
      </c>
      <c r="K2765">
        <v>9</v>
      </c>
      <c r="L2765" t="b">
        <v>0</v>
      </c>
      <c r="N2765" t="b">
        <v>0</v>
      </c>
      <c r="O2765" t="b">
        <v>0</v>
      </c>
      <c r="T2765" t="s">
        <v>1021</v>
      </c>
    </row>
    <row r="2766" spans="1:20" hidden="1" x14ac:dyDescent="0.25">
      <c r="A2766">
        <v>215615</v>
      </c>
      <c r="B2766" t="s">
        <v>1058</v>
      </c>
      <c r="C2766" t="s">
        <v>358</v>
      </c>
      <c r="D2766" t="s">
        <v>170</v>
      </c>
      <c r="E2766">
        <v>0</v>
      </c>
      <c r="H2766">
        <v>0</v>
      </c>
      <c r="I2766">
        <v>0</v>
      </c>
      <c r="K2766">
        <v>0</v>
      </c>
      <c r="L2766" t="b">
        <v>0</v>
      </c>
      <c r="N2766" t="b">
        <v>0</v>
      </c>
      <c r="O2766" t="b">
        <v>0</v>
      </c>
      <c r="T2766" t="s">
        <v>1021</v>
      </c>
    </row>
    <row r="2767" spans="1:20" hidden="1" x14ac:dyDescent="0.25">
      <c r="A2767">
        <v>220299</v>
      </c>
      <c r="B2767" t="s">
        <v>1058</v>
      </c>
      <c r="C2767" t="s">
        <v>47</v>
      </c>
      <c r="D2767" t="s">
        <v>1054</v>
      </c>
      <c r="E2767">
        <v>350</v>
      </c>
      <c r="F2767" t="s">
        <v>23</v>
      </c>
      <c r="H2767">
        <v>0</v>
      </c>
      <c r="I2767">
        <v>0</v>
      </c>
      <c r="K2767">
        <v>8</v>
      </c>
      <c r="L2767" t="b">
        <v>0</v>
      </c>
      <c r="N2767" t="b">
        <v>0</v>
      </c>
      <c r="O2767" t="b">
        <v>0</v>
      </c>
      <c r="T2767" t="s">
        <v>1021</v>
      </c>
    </row>
    <row r="2768" spans="1:20" hidden="1" x14ac:dyDescent="0.25">
      <c r="A2768">
        <v>220300</v>
      </c>
      <c r="B2768" t="s">
        <v>1058</v>
      </c>
      <c r="C2768" t="s">
        <v>358</v>
      </c>
      <c r="D2768" t="s">
        <v>137</v>
      </c>
      <c r="E2768">
        <v>0</v>
      </c>
      <c r="H2768">
        <v>0</v>
      </c>
      <c r="I2768">
        <v>0</v>
      </c>
      <c r="K2768">
        <v>1</v>
      </c>
      <c r="L2768" t="b">
        <v>0</v>
      </c>
      <c r="N2768" t="b">
        <v>0</v>
      </c>
      <c r="O2768" t="b">
        <v>0</v>
      </c>
      <c r="T2768" t="s">
        <v>1021</v>
      </c>
    </row>
    <row r="2769" spans="1:20" hidden="1" x14ac:dyDescent="0.25">
      <c r="A2769">
        <v>220301</v>
      </c>
      <c r="B2769" t="s">
        <v>1058</v>
      </c>
      <c r="C2769" t="s">
        <v>1039</v>
      </c>
      <c r="D2769" t="s">
        <v>1040</v>
      </c>
      <c r="E2769">
        <v>0</v>
      </c>
      <c r="H2769">
        <v>0</v>
      </c>
      <c r="I2769">
        <v>0</v>
      </c>
      <c r="K2769">
        <v>0</v>
      </c>
      <c r="L2769" t="b">
        <v>0</v>
      </c>
      <c r="N2769" t="b">
        <v>0</v>
      </c>
      <c r="O2769" t="b">
        <v>0</v>
      </c>
      <c r="T2769" t="s">
        <v>1021</v>
      </c>
    </row>
    <row r="2770" spans="1:20" hidden="1" x14ac:dyDescent="0.25">
      <c r="A2770">
        <v>212120</v>
      </c>
      <c r="B2770" t="s">
        <v>1060</v>
      </c>
      <c r="C2770" t="s">
        <v>47</v>
      </c>
      <c r="D2770" t="s">
        <v>164</v>
      </c>
      <c r="E2770">
        <v>0</v>
      </c>
      <c r="H2770">
        <v>0</v>
      </c>
      <c r="I2770">
        <v>0</v>
      </c>
      <c r="K2770">
        <v>0</v>
      </c>
      <c r="L2770" t="b">
        <v>0</v>
      </c>
      <c r="N2770" t="b">
        <v>0</v>
      </c>
      <c r="O2770" t="b">
        <v>0</v>
      </c>
      <c r="T2770" t="s">
        <v>1021</v>
      </c>
    </row>
    <row r="2771" spans="1:20" hidden="1" x14ac:dyDescent="0.25">
      <c r="A2771">
        <v>212121</v>
      </c>
      <c r="B2771" t="s">
        <v>1060</v>
      </c>
      <c r="C2771" t="s">
        <v>53</v>
      </c>
      <c r="D2771" t="s">
        <v>1047</v>
      </c>
      <c r="E2771">
        <v>0</v>
      </c>
      <c r="H2771">
        <v>0</v>
      </c>
      <c r="I2771">
        <v>0</v>
      </c>
      <c r="K2771">
        <v>0</v>
      </c>
      <c r="L2771" t="b">
        <v>0</v>
      </c>
      <c r="N2771" t="b">
        <v>0</v>
      </c>
      <c r="O2771" t="b">
        <v>0</v>
      </c>
      <c r="T2771" t="s">
        <v>1021</v>
      </c>
    </row>
    <row r="2772" spans="1:20" hidden="1" x14ac:dyDescent="0.25">
      <c r="A2772">
        <v>212122</v>
      </c>
      <c r="B2772" t="s">
        <v>1060</v>
      </c>
      <c r="C2772" t="s">
        <v>53</v>
      </c>
      <c r="D2772" t="s">
        <v>1023</v>
      </c>
      <c r="E2772">
        <v>199.95</v>
      </c>
      <c r="F2772" t="s">
        <v>23</v>
      </c>
      <c r="H2772">
        <v>0</v>
      </c>
      <c r="I2772">
        <v>0</v>
      </c>
      <c r="K2772">
        <v>1</v>
      </c>
      <c r="L2772" t="b">
        <v>0</v>
      </c>
      <c r="N2772" t="b">
        <v>0</v>
      </c>
      <c r="O2772" t="b">
        <v>0</v>
      </c>
      <c r="T2772" t="s">
        <v>1021</v>
      </c>
    </row>
    <row r="2773" spans="1:20" hidden="1" x14ac:dyDescent="0.25">
      <c r="A2773">
        <v>212123</v>
      </c>
      <c r="B2773" t="s">
        <v>1060</v>
      </c>
      <c r="C2773" t="s">
        <v>47</v>
      </c>
      <c r="D2773" t="s">
        <v>1024</v>
      </c>
      <c r="E2773">
        <v>0</v>
      </c>
      <c r="H2773">
        <v>0</v>
      </c>
      <c r="I2773">
        <v>0</v>
      </c>
      <c r="K2773">
        <v>1</v>
      </c>
      <c r="L2773" t="b">
        <v>0</v>
      </c>
      <c r="N2773" t="b">
        <v>0</v>
      </c>
      <c r="O2773" t="b">
        <v>0</v>
      </c>
      <c r="T2773" t="s">
        <v>1021</v>
      </c>
    </row>
    <row r="2774" spans="1:20" hidden="1" x14ac:dyDescent="0.25">
      <c r="A2774">
        <v>212124</v>
      </c>
      <c r="B2774" t="s">
        <v>1060</v>
      </c>
      <c r="C2774" t="s">
        <v>53</v>
      </c>
      <c r="D2774" t="s">
        <v>1025</v>
      </c>
      <c r="E2774">
        <v>199.95</v>
      </c>
      <c r="F2774" t="s">
        <v>23</v>
      </c>
      <c r="H2774">
        <v>0</v>
      </c>
      <c r="I2774">
        <v>0</v>
      </c>
      <c r="K2774">
        <v>2</v>
      </c>
      <c r="L2774" t="b">
        <v>0</v>
      </c>
      <c r="N2774" t="b">
        <v>0</v>
      </c>
      <c r="O2774" t="b">
        <v>0</v>
      </c>
      <c r="T2774" t="s">
        <v>1021</v>
      </c>
    </row>
    <row r="2775" spans="1:20" hidden="1" x14ac:dyDescent="0.25">
      <c r="A2775">
        <v>212125</v>
      </c>
      <c r="B2775" t="s">
        <v>1060</v>
      </c>
      <c r="C2775" t="s">
        <v>47</v>
      </c>
      <c r="D2775" t="s">
        <v>1030</v>
      </c>
      <c r="E2775">
        <v>0</v>
      </c>
      <c r="H2775">
        <v>0</v>
      </c>
      <c r="I2775">
        <v>0</v>
      </c>
      <c r="K2775">
        <v>2</v>
      </c>
      <c r="L2775" t="b">
        <v>0</v>
      </c>
      <c r="N2775" t="b">
        <v>0</v>
      </c>
      <c r="O2775" t="b">
        <v>0</v>
      </c>
      <c r="T2775" t="s">
        <v>1021</v>
      </c>
    </row>
    <row r="2776" spans="1:20" hidden="1" x14ac:dyDescent="0.25">
      <c r="A2776">
        <v>212126</v>
      </c>
      <c r="B2776" t="s">
        <v>1060</v>
      </c>
      <c r="C2776" t="s">
        <v>47</v>
      </c>
      <c r="D2776" t="s">
        <v>1048</v>
      </c>
      <c r="E2776">
        <v>400</v>
      </c>
      <c r="F2776" t="s">
        <v>23</v>
      </c>
      <c r="H2776">
        <v>0</v>
      </c>
      <c r="I2776">
        <v>0</v>
      </c>
      <c r="K2776">
        <v>5</v>
      </c>
      <c r="L2776" t="b">
        <v>0</v>
      </c>
      <c r="N2776" t="b">
        <v>0</v>
      </c>
      <c r="O2776" t="b">
        <v>0</v>
      </c>
      <c r="T2776" t="s">
        <v>1021</v>
      </c>
    </row>
    <row r="2777" spans="1:20" hidden="1" x14ac:dyDescent="0.25">
      <c r="A2777">
        <v>212127</v>
      </c>
      <c r="B2777" t="s">
        <v>1060</v>
      </c>
      <c r="C2777" t="s">
        <v>47</v>
      </c>
      <c r="D2777" t="s">
        <v>1026</v>
      </c>
      <c r="E2777">
        <v>0</v>
      </c>
      <c r="H2777">
        <v>0</v>
      </c>
      <c r="I2777">
        <v>0</v>
      </c>
      <c r="K2777">
        <v>4</v>
      </c>
      <c r="L2777" t="b">
        <v>0</v>
      </c>
      <c r="N2777" t="b">
        <v>0</v>
      </c>
      <c r="O2777" t="b">
        <v>0</v>
      </c>
      <c r="T2777" t="s">
        <v>1021</v>
      </c>
    </row>
    <row r="2778" spans="1:20" hidden="1" x14ac:dyDescent="0.25">
      <c r="A2778">
        <v>212128</v>
      </c>
      <c r="B2778" t="s">
        <v>1060</v>
      </c>
      <c r="C2778" t="s">
        <v>47</v>
      </c>
      <c r="D2778" t="s">
        <v>1049</v>
      </c>
      <c r="E2778">
        <v>400</v>
      </c>
      <c r="F2778" t="s">
        <v>23</v>
      </c>
      <c r="H2778">
        <v>0</v>
      </c>
      <c r="I2778">
        <v>0</v>
      </c>
      <c r="K2778">
        <v>6</v>
      </c>
      <c r="L2778" t="b">
        <v>0</v>
      </c>
      <c r="N2778" t="b">
        <v>0</v>
      </c>
      <c r="O2778" t="b">
        <v>0</v>
      </c>
      <c r="T2778" t="s">
        <v>1021</v>
      </c>
    </row>
    <row r="2779" spans="1:20" hidden="1" x14ac:dyDescent="0.25">
      <c r="A2779">
        <v>215209</v>
      </c>
      <c r="B2779" t="s">
        <v>1060</v>
      </c>
      <c r="C2779" t="s">
        <v>236</v>
      </c>
      <c r="D2779" t="s">
        <v>1037</v>
      </c>
      <c r="E2779">
        <v>299</v>
      </c>
      <c r="F2779" t="s">
        <v>23</v>
      </c>
      <c r="H2779">
        <v>0</v>
      </c>
      <c r="I2779">
        <v>0</v>
      </c>
      <c r="K2779">
        <v>0</v>
      </c>
      <c r="L2779" t="b">
        <v>0</v>
      </c>
      <c r="N2779" t="b">
        <v>0</v>
      </c>
      <c r="O2779" t="b">
        <v>0</v>
      </c>
      <c r="T2779" t="s">
        <v>1021</v>
      </c>
    </row>
    <row r="2780" spans="1:20" hidden="1" x14ac:dyDescent="0.25">
      <c r="A2780">
        <v>215210</v>
      </c>
      <c r="B2780" t="s">
        <v>1060</v>
      </c>
      <c r="C2780" t="s">
        <v>236</v>
      </c>
      <c r="D2780" t="s">
        <v>1057</v>
      </c>
      <c r="E2780">
        <v>79</v>
      </c>
      <c r="F2780" t="s">
        <v>23</v>
      </c>
      <c r="H2780">
        <v>0</v>
      </c>
      <c r="I2780">
        <v>0</v>
      </c>
      <c r="K2780">
        <v>1</v>
      </c>
      <c r="L2780" t="b">
        <v>0</v>
      </c>
      <c r="N2780" t="b">
        <v>0</v>
      </c>
      <c r="O2780" t="b">
        <v>0</v>
      </c>
      <c r="T2780" t="s">
        <v>1021</v>
      </c>
    </row>
    <row r="2781" spans="1:20" hidden="1" x14ac:dyDescent="0.25">
      <c r="A2781">
        <v>215211</v>
      </c>
      <c r="B2781" t="s">
        <v>1060</v>
      </c>
      <c r="C2781" t="s">
        <v>236</v>
      </c>
      <c r="D2781" t="s">
        <v>1051</v>
      </c>
      <c r="E2781">
        <v>150</v>
      </c>
      <c r="F2781" t="s">
        <v>23</v>
      </c>
      <c r="H2781">
        <v>0</v>
      </c>
      <c r="I2781">
        <v>0</v>
      </c>
      <c r="K2781">
        <v>2</v>
      </c>
      <c r="L2781" t="b">
        <v>0</v>
      </c>
      <c r="N2781" t="b">
        <v>0</v>
      </c>
      <c r="O2781" t="b">
        <v>0</v>
      </c>
      <c r="T2781" t="s">
        <v>1021</v>
      </c>
    </row>
    <row r="2782" spans="1:20" hidden="1" x14ac:dyDescent="0.25">
      <c r="A2782">
        <v>217105</v>
      </c>
      <c r="B2782" t="s">
        <v>1060</v>
      </c>
      <c r="C2782" t="s">
        <v>47</v>
      </c>
      <c r="D2782" t="s">
        <v>1053</v>
      </c>
      <c r="E2782">
        <v>400</v>
      </c>
      <c r="F2782" t="s">
        <v>23</v>
      </c>
      <c r="H2782">
        <v>0</v>
      </c>
      <c r="I2782">
        <v>0</v>
      </c>
      <c r="K2782">
        <v>6</v>
      </c>
      <c r="L2782" t="b">
        <v>0</v>
      </c>
      <c r="N2782" t="b">
        <v>0</v>
      </c>
      <c r="O2782" t="b">
        <v>0</v>
      </c>
      <c r="T2782" t="s">
        <v>1021</v>
      </c>
    </row>
    <row r="2783" spans="1:20" hidden="1" x14ac:dyDescent="0.25">
      <c r="A2783">
        <v>217106</v>
      </c>
      <c r="B2783" t="s">
        <v>1060</v>
      </c>
      <c r="C2783" t="s">
        <v>47</v>
      </c>
      <c r="D2783" t="s">
        <v>1061</v>
      </c>
      <c r="E2783">
        <v>0</v>
      </c>
      <c r="H2783">
        <v>0</v>
      </c>
      <c r="I2783">
        <v>0</v>
      </c>
      <c r="K2783">
        <v>9</v>
      </c>
      <c r="L2783" t="b">
        <v>0</v>
      </c>
      <c r="N2783" t="b">
        <v>0</v>
      </c>
      <c r="O2783" t="b">
        <v>0</v>
      </c>
      <c r="T2783" t="s">
        <v>1021</v>
      </c>
    </row>
    <row r="2784" spans="1:20" hidden="1" x14ac:dyDescent="0.25">
      <c r="A2784">
        <v>220312</v>
      </c>
      <c r="B2784" t="s">
        <v>1060</v>
      </c>
      <c r="C2784" t="s">
        <v>47</v>
      </c>
      <c r="D2784" t="s">
        <v>1054</v>
      </c>
      <c r="E2784">
        <v>400</v>
      </c>
      <c r="F2784" t="s">
        <v>23</v>
      </c>
      <c r="H2784">
        <v>0</v>
      </c>
      <c r="I2784">
        <v>0</v>
      </c>
      <c r="K2784">
        <v>7</v>
      </c>
      <c r="L2784" t="b">
        <v>0</v>
      </c>
      <c r="N2784" t="b">
        <v>0</v>
      </c>
      <c r="O2784" t="b">
        <v>0</v>
      </c>
      <c r="T2784" t="s">
        <v>1021</v>
      </c>
    </row>
    <row r="2785" spans="1:20" hidden="1" x14ac:dyDescent="0.25">
      <c r="A2785">
        <v>220313</v>
      </c>
      <c r="B2785" t="s">
        <v>1060</v>
      </c>
      <c r="C2785" t="s">
        <v>358</v>
      </c>
      <c r="D2785" t="s">
        <v>170</v>
      </c>
      <c r="E2785">
        <v>0</v>
      </c>
      <c r="H2785">
        <v>0</v>
      </c>
      <c r="I2785">
        <v>0</v>
      </c>
      <c r="K2785">
        <v>0</v>
      </c>
      <c r="L2785" t="b">
        <v>0</v>
      </c>
      <c r="N2785" t="b">
        <v>0</v>
      </c>
      <c r="O2785" t="b">
        <v>0</v>
      </c>
      <c r="T2785" t="s">
        <v>1021</v>
      </c>
    </row>
    <row r="2786" spans="1:20" hidden="1" x14ac:dyDescent="0.25">
      <c r="A2786">
        <v>220314</v>
      </c>
      <c r="B2786" t="s">
        <v>1060</v>
      </c>
      <c r="C2786" t="s">
        <v>358</v>
      </c>
      <c r="D2786" t="s">
        <v>1062</v>
      </c>
      <c r="E2786">
        <v>0</v>
      </c>
      <c r="H2786">
        <v>0</v>
      </c>
      <c r="I2786">
        <v>0</v>
      </c>
      <c r="K2786">
        <v>2</v>
      </c>
      <c r="L2786" t="b">
        <v>0</v>
      </c>
      <c r="N2786" t="b">
        <v>0</v>
      </c>
      <c r="O2786" t="b">
        <v>0</v>
      </c>
      <c r="T2786" t="s">
        <v>1021</v>
      </c>
    </row>
    <row r="2787" spans="1:20" hidden="1" x14ac:dyDescent="0.25">
      <c r="A2787">
        <v>220315</v>
      </c>
      <c r="B2787" t="s">
        <v>1060</v>
      </c>
      <c r="C2787" t="s">
        <v>1039</v>
      </c>
      <c r="D2787" t="s">
        <v>1040</v>
      </c>
      <c r="E2787">
        <v>0</v>
      </c>
      <c r="H2787">
        <v>0</v>
      </c>
      <c r="I2787">
        <v>0</v>
      </c>
      <c r="K2787">
        <v>0</v>
      </c>
      <c r="L2787" t="b">
        <v>0</v>
      </c>
      <c r="N2787" t="b">
        <v>0</v>
      </c>
      <c r="O2787" t="b">
        <v>0</v>
      </c>
      <c r="T2787" t="s">
        <v>1021</v>
      </c>
    </row>
    <row r="2788" spans="1:20" hidden="1" x14ac:dyDescent="0.25">
      <c r="A2788">
        <v>212131</v>
      </c>
      <c r="B2788" t="s">
        <v>1063</v>
      </c>
      <c r="C2788" t="s">
        <v>47</v>
      </c>
      <c r="D2788" t="s">
        <v>164</v>
      </c>
      <c r="E2788">
        <v>0</v>
      </c>
      <c r="H2788">
        <v>0</v>
      </c>
      <c r="I2788">
        <v>0</v>
      </c>
      <c r="K2788">
        <v>0</v>
      </c>
      <c r="L2788" t="b">
        <v>0</v>
      </c>
      <c r="N2788" t="b">
        <v>0</v>
      </c>
      <c r="O2788" t="b">
        <v>0</v>
      </c>
      <c r="T2788" t="s">
        <v>1021</v>
      </c>
    </row>
    <row r="2789" spans="1:20" hidden="1" x14ac:dyDescent="0.25">
      <c r="A2789">
        <v>212132</v>
      </c>
      <c r="B2789" t="s">
        <v>1063</v>
      </c>
      <c r="C2789" t="s">
        <v>53</v>
      </c>
      <c r="D2789" t="s">
        <v>1056</v>
      </c>
      <c r="E2789">
        <v>0</v>
      </c>
      <c r="H2789">
        <v>0</v>
      </c>
      <c r="I2789">
        <v>0</v>
      </c>
      <c r="K2789">
        <v>0</v>
      </c>
      <c r="L2789" t="b">
        <v>0</v>
      </c>
      <c r="N2789" t="b">
        <v>0</v>
      </c>
      <c r="O2789" t="b">
        <v>0</v>
      </c>
      <c r="T2789" t="s">
        <v>1021</v>
      </c>
    </row>
    <row r="2790" spans="1:20" hidden="1" x14ac:dyDescent="0.25">
      <c r="A2790">
        <v>212133</v>
      </c>
      <c r="B2790" t="s">
        <v>1063</v>
      </c>
      <c r="C2790" t="s">
        <v>53</v>
      </c>
      <c r="D2790" t="s">
        <v>1064</v>
      </c>
      <c r="E2790">
        <v>150</v>
      </c>
      <c r="F2790" t="s">
        <v>23</v>
      </c>
      <c r="H2790">
        <v>0</v>
      </c>
      <c r="I2790">
        <v>0</v>
      </c>
      <c r="K2790">
        <v>1</v>
      </c>
      <c r="L2790" t="b">
        <v>0</v>
      </c>
      <c r="N2790" t="b">
        <v>0</v>
      </c>
      <c r="O2790" t="b">
        <v>0</v>
      </c>
      <c r="T2790" t="s">
        <v>1021</v>
      </c>
    </row>
    <row r="2791" spans="1:20" hidden="1" x14ac:dyDescent="0.25">
      <c r="A2791">
        <v>212134</v>
      </c>
      <c r="B2791" t="s">
        <v>1063</v>
      </c>
      <c r="C2791" t="s">
        <v>47</v>
      </c>
      <c r="D2791" t="s">
        <v>1024</v>
      </c>
      <c r="E2791">
        <v>0</v>
      </c>
      <c r="H2791">
        <v>0</v>
      </c>
      <c r="I2791">
        <v>0</v>
      </c>
      <c r="K2791">
        <v>1</v>
      </c>
      <c r="L2791" t="b">
        <v>0</v>
      </c>
      <c r="N2791" t="b">
        <v>0</v>
      </c>
      <c r="O2791" t="b">
        <v>0</v>
      </c>
      <c r="T2791" t="s">
        <v>1021</v>
      </c>
    </row>
    <row r="2792" spans="1:20" hidden="1" x14ac:dyDescent="0.25">
      <c r="A2792">
        <v>212135</v>
      </c>
      <c r="B2792" t="s">
        <v>1063</v>
      </c>
      <c r="C2792" t="s">
        <v>53</v>
      </c>
      <c r="D2792" t="s">
        <v>816</v>
      </c>
      <c r="E2792">
        <v>400</v>
      </c>
      <c r="F2792" t="s">
        <v>23</v>
      </c>
      <c r="H2792">
        <v>0</v>
      </c>
      <c r="I2792">
        <v>0</v>
      </c>
      <c r="K2792">
        <v>2</v>
      </c>
      <c r="L2792" t="b">
        <v>0</v>
      </c>
      <c r="N2792" t="b">
        <v>0</v>
      </c>
      <c r="O2792" t="b">
        <v>0</v>
      </c>
      <c r="T2792" t="s">
        <v>1021</v>
      </c>
    </row>
    <row r="2793" spans="1:20" hidden="1" x14ac:dyDescent="0.25">
      <c r="A2793">
        <v>212136</v>
      </c>
      <c r="B2793" t="s">
        <v>1063</v>
      </c>
      <c r="C2793" t="s">
        <v>47</v>
      </c>
      <c r="D2793" t="s">
        <v>1065</v>
      </c>
      <c r="E2793">
        <v>90</v>
      </c>
      <c r="F2793" t="s">
        <v>23</v>
      </c>
      <c r="H2793">
        <v>0</v>
      </c>
      <c r="I2793">
        <v>0</v>
      </c>
      <c r="K2793">
        <v>2</v>
      </c>
      <c r="L2793" t="b">
        <v>0</v>
      </c>
      <c r="N2793" t="b">
        <v>0</v>
      </c>
      <c r="O2793" t="b">
        <v>0</v>
      </c>
      <c r="T2793" t="s">
        <v>1021</v>
      </c>
    </row>
    <row r="2794" spans="1:20" hidden="1" x14ac:dyDescent="0.25">
      <c r="A2794">
        <v>212137</v>
      </c>
      <c r="B2794" t="s">
        <v>1063</v>
      </c>
      <c r="C2794" t="s">
        <v>47</v>
      </c>
      <c r="D2794" t="s">
        <v>1026</v>
      </c>
      <c r="E2794">
        <v>0</v>
      </c>
      <c r="H2794">
        <v>0</v>
      </c>
      <c r="I2794">
        <v>0</v>
      </c>
      <c r="K2794">
        <v>1</v>
      </c>
      <c r="L2794" t="b">
        <v>0</v>
      </c>
      <c r="N2794" t="b">
        <v>0</v>
      </c>
      <c r="O2794" t="b">
        <v>0</v>
      </c>
      <c r="T2794" t="s">
        <v>1021</v>
      </c>
    </row>
    <row r="2795" spans="1:20" hidden="1" x14ac:dyDescent="0.25">
      <c r="A2795">
        <v>212138</v>
      </c>
      <c r="B2795" t="s">
        <v>1063</v>
      </c>
      <c r="C2795" t="s">
        <v>47</v>
      </c>
      <c r="D2795" t="s">
        <v>1066</v>
      </c>
      <c r="E2795">
        <v>90</v>
      </c>
      <c r="F2795" t="s">
        <v>23</v>
      </c>
      <c r="H2795">
        <v>0</v>
      </c>
      <c r="I2795">
        <v>0</v>
      </c>
      <c r="K2795">
        <v>4</v>
      </c>
      <c r="L2795" t="b">
        <v>0</v>
      </c>
      <c r="N2795" t="b">
        <v>0</v>
      </c>
      <c r="O2795" t="b">
        <v>0</v>
      </c>
      <c r="T2795" t="s">
        <v>1021</v>
      </c>
    </row>
    <row r="2796" spans="1:20" hidden="1" x14ac:dyDescent="0.25">
      <c r="A2796">
        <v>212139</v>
      </c>
      <c r="B2796" t="s">
        <v>1063</v>
      </c>
      <c r="C2796" t="s">
        <v>47</v>
      </c>
      <c r="D2796" t="s">
        <v>1067</v>
      </c>
      <c r="E2796">
        <v>120</v>
      </c>
      <c r="F2796" t="s">
        <v>23</v>
      </c>
      <c r="H2796">
        <v>0</v>
      </c>
      <c r="I2796">
        <v>0</v>
      </c>
      <c r="K2796">
        <v>5</v>
      </c>
      <c r="L2796" t="b">
        <v>0</v>
      </c>
      <c r="N2796" t="b">
        <v>0</v>
      </c>
      <c r="O2796" t="b">
        <v>0</v>
      </c>
      <c r="T2796" t="s">
        <v>1021</v>
      </c>
    </row>
    <row r="2797" spans="1:20" hidden="1" x14ac:dyDescent="0.25">
      <c r="A2797">
        <v>215206</v>
      </c>
      <c r="B2797" t="s">
        <v>1063</v>
      </c>
      <c r="C2797" t="s">
        <v>236</v>
      </c>
      <c r="D2797" t="s">
        <v>1051</v>
      </c>
      <c r="E2797">
        <v>150</v>
      </c>
      <c r="F2797" t="s">
        <v>23</v>
      </c>
      <c r="H2797">
        <v>0</v>
      </c>
      <c r="I2797">
        <v>0</v>
      </c>
      <c r="K2797">
        <v>2</v>
      </c>
      <c r="L2797" t="b">
        <v>0</v>
      </c>
      <c r="N2797" t="b">
        <v>0</v>
      </c>
      <c r="O2797" t="b">
        <v>0</v>
      </c>
      <c r="T2797" t="s">
        <v>1021</v>
      </c>
    </row>
    <row r="2798" spans="1:20" hidden="1" x14ac:dyDescent="0.25">
      <c r="A2798">
        <v>215207</v>
      </c>
      <c r="B2798" t="s">
        <v>1063</v>
      </c>
      <c r="C2798" t="s">
        <v>236</v>
      </c>
      <c r="D2798" t="s">
        <v>1057</v>
      </c>
      <c r="E2798">
        <v>79</v>
      </c>
      <c r="F2798" t="s">
        <v>23</v>
      </c>
      <c r="H2798">
        <v>0</v>
      </c>
      <c r="I2798">
        <v>0</v>
      </c>
      <c r="K2798">
        <v>1</v>
      </c>
      <c r="L2798" t="b">
        <v>0</v>
      </c>
      <c r="N2798" t="b">
        <v>0</v>
      </c>
      <c r="O2798" t="b">
        <v>0</v>
      </c>
      <c r="T2798" t="s">
        <v>1021</v>
      </c>
    </row>
    <row r="2799" spans="1:20" hidden="1" x14ac:dyDescent="0.25">
      <c r="A2799">
        <v>215208</v>
      </c>
      <c r="B2799" t="s">
        <v>1063</v>
      </c>
      <c r="C2799" t="s">
        <v>236</v>
      </c>
      <c r="D2799" t="s">
        <v>1068</v>
      </c>
      <c r="E2799">
        <v>300</v>
      </c>
      <c r="F2799" t="s">
        <v>23</v>
      </c>
      <c r="H2799">
        <v>0</v>
      </c>
      <c r="I2799">
        <v>0</v>
      </c>
      <c r="K2799">
        <v>0</v>
      </c>
      <c r="L2799" t="b">
        <v>0</v>
      </c>
      <c r="N2799" t="b">
        <v>0</v>
      </c>
      <c r="O2799" t="b">
        <v>0</v>
      </c>
      <c r="T2799" t="s">
        <v>1021</v>
      </c>
    </row>
    <row r="2800" spans="1:20" hidden="1" x14ac:dyDescent="0.25">
      <c r="A2800">
        <v>215610</v>
      </c>
      <c r="B2800" t="s">
        <v>1063</v>
      </c>
      <c r="C2800" t="s">
        <v>47</v>
      </c>
      <c r="D2800" t="s">
        <v>1030</v>
      </c>
      <c r="E2800">
        <v>0</v>
      </c>
      <c r="H2800">
        <v>0</v>
      </c>
      <c r="I2800">
        <v>0</v>
      </c>
      <c r="K2800">
        <v>0</v>
      </c>
      <c r="L2800" t="b">
        <v>0</v>
      </c>
      <c r="N2800" t="b">
        <v>0</v>
      </c>
      <c r="O2800" t="b">
        <v>0</v>
      </c>
      <c r="T2800" t="s">
        <v>1021</v>
      </c>
    </row>
    <row r="2801" spans="1:20" hidden="1" x14ac:dyDescent="0.25">
      <c r="A2801">
        <v>215611</v>
      </c>
      <c r="B2801" t="s">
        <v>1063</v>
      </c>
      <c r="C2801" t="s">
        <v>236</v>
      </c>
      <c r="D2801" t="s">
        <v>1069</v>
      </c>
      <c r="E2801">
        <v>400</v>
      </c>
      <c r="F2801" t="s">
        <v>23</v>
      </c>
      <c r="H2801">
        <v>0</v>
      </c>
      <c r="I2801">
        <v>0</v>
      </c>
      <c r="K2801">
        <v>0</v>
      </c>
      <c r="L2801" t="b">
        <v>0</v>
      </c>
      <c r="N2801" t="b">
        <v>0</v>
      </c>
      <c r="O2801" t="b">
        <v>0</v>
      </c>
      <c r="T2801" t="s">
        <v>1021</v>
      </c>
    </row>
    <row r="2802" spans="1:20" hidden="1" x14ac:dyDescent="0.25">
      <c r="A2802">
        <v>217141</v>
      </c>
      <c r="B2802" t="s">
        <v>1063</v>
      </c>
      <c r="C2802" t="s">
        <v>1070</v>
      </c>
      <c r="D2802" t="s">
        <v>1071</v>
      </c>
      <c r="E2802">
        <v>0</v>
      </c>
      <c r="H2802">
        <v>0</v>
      </c>
      <c r="I2802">
        <v>0</v>
      </c>
      <c r="K2802">
        <v>0</v>
      </c>
      <c r="L2802" t="b">
        <v>0</v>
      </c>
      <c r="N2802" t="b">
        <v>0</v>
      </c>
      <c r="O2802" t="b">
        <v>0</v>
      </c>
      <c r="T2802" t="s">
        <v>1021</v>
      </c>
    </row>
    <row r="2803" spans="1:20" hidden="1" x14ac:dyDescent="0.25">
      <c r="A2803">
        <v>217142</v>
      </c>
      <c r="B2803" t="s">
        <v>1063</v>
      </c>
      <c r="C2803" t="s">
        <v>1070</v>
      </c>
      <c r="D2803" t="s">
        <v>1072</v>
      </c>
      <c r="E2803">
        <v>1600</v>
      </c>
      <c r="F2803" t="s">
        <v>23</v>
      </c>
      <c r="H2803">
        <v>0</v>
      </c>
      <c r="I2803">
        <v>400</v>
      </c>
      <c r="J2803" t="s">
        <v>257</v>
      </c>
      <c r="K2803">
        <v>0</v>
      </c>
      <c r="L2803" t="b">
        <v>0</v>
      </c>
      <c r="N2803" t="b">
        <v>0</v>
      </c>
      <c r="O2803" t="b">
        <v>0</v>
      </c>
      <c r="T2803" t="s">
        <v>1021</v>
      </c>
    </row>
    <row r="2804" spans="1:20" hidden="1" x14ac:dyDescent="0.25">
      <c r="A2804">
        <v>217143</v>
      </c>
      <c r="B2804" t="s">
        <v>1063</v>
      </c>
      <c r="C2804" t="s">
        <v>1070</v>
      </c>
      <c r="D2804" t="s">
        <v>1073</v>
      </c>
      <c r="E2804">
        <v>2700</v>
      </c>
      <c r="F2804" t="s">
        <v>23</v>
      </c>
      <c r="H2804">
        <v>0</v>
      </c>
      <c r="I2804">
        <v>800</v>
      </c>
      <c r="J2804" t="s">
        <v>257</v>
      </c>
      <c r="K2804">
        <v>2</v>
      </c>
      <c r="L2804" t="b">
        <v>0</v>
      </c>
      <c r="N2804" t="b">
        <v>0</v>
      </c>
      <c r="O2804" t="b">
        <v>0</v>
      </c>
      <c r="T2804" t="s">
        <v>1021</v>
      </c>
    </row>
    <row r="2805" spans="1:20" hidden="1" x14ac:dyDescent="0.25">
      <c r="A2805">
        <v>212694</v>
      </c>
      <c r="B2805" t="s">
        <v>1074</v>
      </c>
      <c r="C2805" t="s">
        <v>47</v>
      </c>
      <c r="D2805" t="s">
        <v>469</v>
      </c>
      <c r="E2805">
        <v>0</v>
      </c>
      <c r="G2805" t="e">
        <f>-LBRVXXS-BKT22TLG-MCS-XX-XXX-X</f>
        <v>#NAME?</v>
      </c>
      <c r="H2805">
        <v>0</v>
      </c>
      <c r="I2805">
        <v>0</v>
      </c>
      <c r="K2805">
        <v>0</v>
      </c>
      <c r="L2805" t="b">
        <v>1</v>
      </c>
      <c r="N2805" t="b">
        <v>0</v>
      </c>
      <c r="O2805" t="b">
        <v>0</v>
      </c>
      <c r="T2805" t="s">
        <v>395</v>
      </c>
    </row>
    <row r="2806" spans="1:20" hidden="1" x14ac:dyDescent="0.25">
      <c r="A2806">
        <v>212695</v>
      </c>
      <c r="B2806" t="s">
        <v>1074</v>
      </c>
      <c r="C2806" t="s">
        <v>47</v>
      </c>
      <c r="D2806" t="s">
        <v>471</v>
      </c>
      <c r="E2806">
        <v>60</v>
      </c>
      <c r="F2806" t="s">
        <v>23</v>
      </c>
      <c r="G2806" t="e">
        <f>-LBRVXXS-BKT22TLG-ECP-XX-XXX-X</f>
        <v>#NAME?</v>
      </c>
      <c r="H2806">
        <v>0</v>
      </c>
      <c r="I2806">
        <v>0</v>
      </c>
      <c r="K2806">
        <v>0</v>
      </c>
      <c r="L2806" t="b">
        <v>1</v>
      </c>
      <c r="N2806" t="b">
        <v>0</v>
      </c>
      <c r="O2806" t="b">
        <v>0</v>
      </c>
      <c r="T2806" t="s">
        <v>395</v>
      </c>
    </row>
    <row r="2807" spans="1:20" hidden="1" x14ac:dyDescent="0.25">
      <c r="A2807">
        <v>212696</v>
      </c>
      <c r="B2807" t="s">
        <v>1074</v>
      </c>
      <c r="C2807" t="s">
        <v>32</v>
      </c>
      <c r="D2807" t="s">
        <v>963</v>
      </c>
      <c r="E2807">
        <v>72</v>
      </c>
      <c r="F2807" t="s">
        <v>23</v>
      </c>
      <c r="H2807">
        <v>0</v>
      </c>
      <c r="I2807">
        <v>0</v>
      </c>
      <c r="K2807">
        <v>0</v>
      </c>
      <c r="L2807" t="b">
        <v>1</v>
      </c>
      <c r="N2807" t="b">
        <v>0</v>
      </c>
      <c r="O2807" t="b">
        <v>0</v>
      </c>
      <c r="T2807" t="s">
        <v>395</v>
      </c>
    </row>
    <row r="2808" spans="1:20" hidden="1" x14ac:dyDescent="0.25">
      <c r="A2808">
        <v>212697</v>
      </c>
      <c r="B2808" t="s">
        <v>1074</v>
      </c>
      <c r="C2808" t="s">
        <v>32</v>
      </c>
      <c r="D2808" t="s">
        <v>487</v>
      </c>
      <c r="E2808">
        <v>76</v>
      </c>
      <c r="F2808" t="s">
        <v>23</v>
      </c>
      <c r="H2808">
        <v>0</v>
      </c>
      <c r="I2808">
        <v>0</v>
      </c>
      <c r="K2808">
        <v>1</v>
      </c>
      <c r="L2808" t="b">
        <v>1</v>
      </c>
      <c r="N2808" t="b">
        <v>0</v>
      </c>
      <c r="O2808" t="b">
        <v>0</v>
      </c>
      <c r="T2808" t="s">
        <v>395</v>
      </c>
    </row>
    <row r="2809" spans="1:20" hidden="1" x14ac:dyDescent="0.25">
      <c r="A2809">
        <v>212698</v>
      </c>
      <c r="B2809" t="s">
        <v>1074</v>
      </c>
      <c r="C2809" t="s">
        <v>47</v>
      </c>
      <c r="D2809" t="s">
        <v>472</v>
      </c>
      <c r="E2809">
        <v>50</v>
      </c>
      <c r="F2809" t="s">
        <v>23</v>
      </c>
      <c r="G2809" t="s">
        <v>473</v>
      </c>
      <c r="H2809">
        <v>0</v>
      </c>
      <c r="I2809">
        <v>0</v>
      </c>
      <c r="K2809">
        <v>1</v>
      </c>
      <c r="L2809" t="b">
        <v>0</v>
      </c>
      <c r="N2809" t="b">
        <v>0</v>
      </c>
      <c r="O2809" t="b">
        <v>0</v>
      </c>
      <c r="T2809" t="s">
        <v>395</v>
      </c>
    </row>
    <row r="2810" spans="1:20" hidden="1" x14ac:dyDescent="0.25">
      <c r="A2810">
        <v>212699</v>
      </c>
      <c r="B2810" t="s">
        <v>1074</v>
      </c>
      <c r="C2810" t="s">
        <v>47</v>
      </c>
      <c r="D2810" t="s">
        <v>475</v>
      </c>
      <c r="E2810">
        <v>110</v>
      </c>
      <c r="F2810" t="s">
        <v>23</v>
      </c>
      <c r="G2810" t="e">
        <f>-LBRVVPG-GYM22TLG- ECP-XX-XXX-X</f>
        <v>#NAME?</v>
      </c>
      <c r="H2810">
        <v>0</v>
      </c>
      <c r="I2810">
        <v>0</v>
      </c>
      <c r="K2810">
        <v>2</v>
      </c>
      <c r="L2810" t="b">
        <v>1</v>
      </c>
      <c r="N2810" t="b">
        <v>0</v>
      </c>
      <c r="O2810" t="b">
        <v>0</v>
      </c>
      <c r="T2810" t="s">
        <v>395</v>
      </c>
    </row>
    <row r="2811" spans="1:20" hidden="1" x14ac:dyDescent="0.25">
      <c r="A2811">
        <v>212700</v>
      </c>
      <c r="B2811" t="s">
        <v>1075</v>
      </c>
      <c r="C2811" t="s">
        <v>47</v>
      </c>
      <c r="D2811" t="s">
        <v>280</v>
      </c>
      <c r="E2811">
        <v>250</v>
      </c>
      <c r="F2811" t="s">
        <v>23</v>
      </c>
      <c r="H2811">
        <v>0</v>
      </c>
      <c r="I2811">
        <v>0</v>
      </c>
      <c r="K2811">
        <v>3</v>
      </c>
      <c r="L2811" t="b">
        <v>1</v>
      </c>
      <c r="N2811" t="b">
        <v>0</v>
      </c>
      <c r="O2811" t="b">
        <v>0</v>
      </c>
      <c r="T2811" t="s">
        <v>281</v>
      </c>
    </row>
    <row r="2812" spans="1:20" hidden="1" x14ac:dyDescent="0.25">
      <c r="A2812">
        <v>212701</v>
      </c>
      <c r="B2812" t="s">
        <v>1075</v>
      </c>
      <c r="C2812" t="s">
        <v>47</v>
      </c>
      <c r="D2812" t="s">
        <v>965</v>
      </c>
      <c r="E2812">
        <v>0</v>
      </c>
      <c r="H2812">
        <v>0</v>
      </c>
      <c r="I2812">
        <v>0</v>
      </c>
      <c r="K2812">
        <v>4</v>
      </c>
      <c r="L2812" t="b">
        <v>1</v>
      </c>
      <c r="N2812" t="b">
        <v>0</v>
      </c>
      <c r="O2812" t="b">
        <v>0</v>
      </c>
      <c r="T2812" t="s">
        <v>281</v>
      </c>
    </row>
    <row r="2813" spans="1:20" hidden="1" x14ac:dyDescent="0.25">
      <c r="A2813">
        <v>212702</v>
      </c>
      <c r="B2813" t="s">
        <v>1075</v>
      </c>
      <c r="C2813" t="s">
        <v>47</v>
      </c>
      <c r="D2813" t="s">
        <v>966</v>
      </c>
      <c r="E2813">
        <v>0</v>
      </c>
      <c r="F2813" t="s">
        <v>23</v>
      </c>
      <c r="H2813">
        <v>0</v>
      </c>
      <c r="I2813">
        <v>0</v>
      </c>
      <c r="K2813">
        <v>5</v>
      </c>
      <c r="L2813" t="b">
        <v>1</v>
      </c>
      <c r="N2813" t="b">
        <v>0</v>
      </c>
      <c r="O2813" t="b">
        <v>0</v>
      </c>
      <c r="T2813" t="s">
        <v>281</v>
      </c>
    </row>
    <row r="2814" spans="1:20" hidden="1" x14ac:dyDescent="0.25">
      <c r="A2814">
        <v>212703</v>
      </c>
      <c r="B2814" t="s">
        <v>1075</v>
      </c>
      <c r="C2814" t="s">
        <v>47</v>
      </c>
      <c r="D2814" t="s">
        <v>967</v>
      </c>
      <c r="E2814">
        <v>0</v>
      </c>
      <c r="H2814">
        <v>0</v>
      </c>
      <c r="I2814">
        <v>0</v>
      </c>
      <c r="K2814">
        <v>6</v>
      </c>
      <c r="L2814" t="b">
        <v>0</v>
      </c>
      <c r="N2814" t="b">
        <v>0</v>
      </c>
      <c r="O2814" t="b">
        <v>0</v>
      </c>
      <c r="T2814" t="s">
        <v>281</v>
      </c>
    </row>
    <row r="2815" spans="1:20" hidden="1" x14ac:dyDescent="0.25">
      <c r="A2815">
        <v>212704</v>
      </c>
      <c r="B2815" t="s">
        <v>1075</v>
      </c>
      <c r="C2815" t="s">
        <v>47</v>
      </c>
      <c r="D2815" t="s">
        <v>285</v>
      </c>
      <c r="E2815">
        <v>250</v>
      </c>
      <c r="F2815" t="s">
        <v>23</v>
      </c>
      <c r="H2815">
        <v>0</v>
      </c>
      <c r="I2815">
        <v>0</v>
      </c>
      <c r="K2815">
        <v>7</v>
      </c>
      <c r="L2815" t="b">
        <v>1</v>
      </c>
      <c r="N2815" t="b">
        <v>0</v>
      </c>
      <c r="O2815" t="b">
        <v>0</v>
      </c>
      <c r="T2815" t="s">
        <v>281</v>
      </c>
    </row>
    <row r="2816" spans="1:20" hidden="1" x14ac:dyDescent="0.25">
      <c r="A2816">
        <v>212705</v>
      </c>
      <c r="B2816" t="s">
        <v>1075</v>
      </c>
      <c r="C2816" t="s">
        <v>53</v>
      </c>
      <c r="D2816" t="s">
        <v>286</v>
      </c>
      <c r="E2816">
        <v>0</v>
      </c>
      <c r="H2816">
        <v>0</v>
      </c>
      <c r="I2816">
        <v>0</v>
      </c>
      <c r="K2816">
        <v>0</v>
      </c>
      <c r="L2816" t="b">
        <v>1</v>
      </c>
      <c r="N2816" t="b">
        <v>0</v>
      </c>
      <c r="O2816" t="b">
        <v>0</v>
      </c>
      <c r="T2816" t="s">
        <v>281</v>
      </c>
    </row>
    <row r="2817" spans="1:20" hidden="1" x14ac:dyDescent="0.25">
      <c r="A2817">
        <v>212706</v>
      </c>
      <c r="B2817" t="s">
        <v>1075</v>
      </c>
      <c r="C2817" t="s">
        <v>53</v>
      </c>
      <c r="D2817" t="s">
        <v>903</v>
      </c>
      <c r="E2817">
        <v>0</v>
      </c>
      <c r="H2817">
        <v>0</v>
      </c>
      <c r="I2817">
        <v>0</v>
      </c>
      <c r="K2817">
        <v>1</v>
      </c>
      <c r="L2817" t="b">
        <v>0</v>
      </c>
      <c r="N2817" t="b">
        <v>0</v>
      </c>
      <c r="O2817" t="b">
        <v>0</v>
      </c>
      <c r="T2817" t="s">
        <v>281</v>
      </c>
    </row>
    <row r="2818" spans="1:20" hidden="1" x14ac:dyDescent="0.25">
      <c r="A2818">
        <v>212707</v>
      </c>
      <c r="B2818" t="s">
        <v>1075</v>
      </c>
      <c r="C2818" t="s">
        <v>53</v>
      </c>
      <c r="D2818" t="s">
        <v>288</v>
      </c>
      <c r="E2818">
        <v>249</v>
      </c>
      <c r="F2818" t="s">
        <v>23</v>
      </c>
      <c r="H2818">
        <v>0</v>
      </c>
      <c r="I2818">
        <v>0</v>
      </c>
      <c r="K2818">
        <v>2</v>
      </c>
      <c r="L2818" t="b">
        <v>1</v>
      </c>
      <c r="N2818" t="b">
        <v>0</v>
      </c>
      <c r="O2818" t="b">
        <v>0</v>
      </c>
      <c r="T2818" t="s">
        <v>281</v>
      </c>
    </row>
    <row r="2819" spans="1:20" hidden="1" x14ac:dyDescent="0.25">
      <c r="A2819">
        <v>212708</v>
      </c>
      <c r="B2819" t="s">
        <v>1075</v>
      </c>
      <c r="C2819" t="s">
        <v>289</v>
      </c>
      <c r="D2819" t="s">
        <v>968</v>
      </c>
      <c r="E2819">
        <v>0</v>
      </c>
      <c r="H2819">
        <v>0</v>
      </c>
      <c r="I2819">
        <v>0</v>
      </c>
      <c r="K2819">
        <v>0</v>
      </c>
      <c r="L2819" t="b">
        <v>1</v>
      </c>
      <c r="N2819" t="b">
        <v>0</v>
      </c>
      <c r="O2819" t="b">
        <v>0</v>
      </c>
      <c r="T2819" t="s">
        <v>281</v>
      </c>
    </row>
    <row r="2820" spans="1:20" hidden="1" x14ac:dyDescent="0.25">
      <c r="A2820">
        <v>212709</v>
      </c>
      <c r="B2820" t="s">
        <v>1075</v>
      </c>
      <c r="C2820" t="s">
        <v>289</v>
      </c>
      <c r="D2820" t="s">
        <v>291</v>
      </c>
      <c r="E2820">
        <v>0</v>
      </c>
      <c r="H2820">
        <v>0</v>
      </c>
      <c r="I2820">
        <v>0</v>
      </c>
      <c r="K2820">
        <v>2</v>
      </c>
      <c r="L2820" t="b">
        <v>1</v>
      </c>
      <c r="N2820" t="b">
        <v>0</v>
      </c>
      <c r="O2820" t="b">
        <v>0</v>
      </c>
      <c r="T2820" t="s">
        <v>281</v>
      </c>
    </row>
    <row r="2821" spans="1:20" hidden="1" x14ac:dyDescent="0.25">
      <c r="A2821">
        <v>212710</v>
      </c>
      <c r="B2821" t="s">
        <v>1075</v>
      </c>
      <c r="C2821" t="s">
        <v>289</v>
      </c>
      <c r="D2821" t="s">
        <v>969</v>
      </c>
      <c r="E2821">
        <v>89.95</v>
      </c>
      <c r="F2821" t="s">
        <v>23</v>
      </c>
      <c r="H2821">
        <v>0</v>
      </c>
      <c r="I2821">
        <v>0</v>
      </c>
      <c r="K2821">
        <v>1</v>
      </c>
      <c r="L2821" t="b">
        <v>1</v>
      </c>
      <c r="N2821" t="b">
        <v>0</v>
      </c>
      <c r="O2821" t="b">
        <v>0</v>
      </c>
      <c r="T2821" t="s">
        <v>281</v>
      </c>
    </row>
    <row r="2822" spans="1:20" hidden="1" x14ac:dyDescent="0.25">
      <c r="A2822">
        <v>212711</v>
      </c>
      <c r="B2822" t="s">
        <v>1075</v>
      </c>
      <c r="C2822" t="s">
        <v>293</v>
      </c>
      <c r="D2822" t="s">
        <v>295</v>
      </c>
      <c r="E2822">
        <v>0</v>
      </c>
      <c r="H2822">
        <v>0</v>
      </c>
      <c r="I2822">
        <v>0</v>
      </c>
      <c r="K2822">
        <v>2</v>
      </c>
      <c r="L2822" t="b">
        <v>1</v>
      </c>
      <c r="N2822" t="b">
        <v>0</v>
      </c>
      <c r="O2822" t="b">
        <v>0</v>
      </c>
      <c r="T2822" t="s">
        <v>281</v>
      </c>
    </row>
    <row r="2823" spans="1:20" hidden="1" x14ac:dyDescent="0.25">
      <c r="A2823">
        <v>212712</v>
      </c>
      <c r="B2823" t="s">
        <v>1075</v>
      </c>
      <c r="C2823" t="s">
        <v>293</v>
      </c>
      <c r="D2823" t="s">
        <v>294</v>
      </c>
      <c r="E2823">
        <v>0</v>
      </c>
      <c r="H2823">
        <v>0</v>
      </c>
      <c r="I2823">
        <v>0</v>
      </c>
      <c r="K2823">
        <v>1</v>
      </c>
      <c r="L2823" t="b">
        <v>1</v>
      </c>
      <c r="N2823" t="b">
        <v>0</v>
      </c>
      <c r="O2823" t="b">
        <v>0</v>
      </c>
      <c r="T2823" t="s">
        <v>281</v>
      </c>
    </row>
    <row r="2824" spans="1:20" hidden="1" x14ac:dyDescent="0.25">
      <c r="A2824">
        <v>212713</v>
      </c>
      <c r="B2824" t="s">
        <v>1075</v>
      </c>
      <c r="C2824" t="s">
        <v>293</v>
      </c>
      <c r="D2824" t="s">
        <v>296</v>
      </c>
      <c r="E2824">
        <v>0</v>
      </c>
      <c r="H2824">
        <v>0</v>
      </c>
      <c r="I2824">
        <v>0</v>
      </c>
      <c r="K2824">
        <v>1</v>
      </c>
      <c r="L2824" t="b">
        <v>0</v>
      </c>
      <c r="N2824" t="b">
        <v>0</v>
      </c>
      <c r="O2824" t="b">
        <v>0</v>
      </c>
      <c r="T2824" t="s">
        <v>281</v>
      </c>
    </row>
    <row r="2825" spans="1:20" hidden="1" x14ac:dyDescent="0.25">
      <c r="A2825">
        <v>212714</v>
      </c>
      <c r="B2825" t="s">
        <v>1075</v>
      </c>
      <c r="C2825" t="s">
        <v>293</v>
      </c>
      <c r="D2825" t="s">
        <v>297</v>
      </c>
      <c r="E2825">
        <v>0</v>
      </c>
      <c r="H2825">
        <v>0</v>
      </c>
      <c r="I2825">
        <v>0</v>
      </c>
      <c r="K2825">
        <v>3</v>
      </c>
      <c r="L2825" t="b">
        <v>1</v>
      </c>
      <c r="N2825" t="b">
        <v>0</v>
      </c>
      <c r="O2825" t="b">
        <v>0</v>
      </c>
      <c r="T2825" t="s">
        <v>281</v>
      </c>
    </row>
    <row r="2826" spans="1:20" hidden="1" x14ac:dyDescent="0.25">
      <c r="A2826">
        <v>212715</v>
      </c>
      <c r="B2826" t="s">
        <v>1075</v>
      </c>
      <c r="C2826" t="s">
        <v>293</v>
      </c>
      <c r="D2826" t="s">
        <v>298</v>
      </c>
      <c r="E2826">
        <v>0</v>
      </c>
      <c r="H2826">
        <v>0</v>
      </c>
      <c r="I2826">
        <v>0</v>
      </c>
      <c r="K2826">
        <v>1</v>
      </c>
      <c r="L2826" t="b">
        <v>1</v>
      </c>
      <c r="N2826" t="b">
        <v>0</v>
      </c>
      <c r="O2826" t="b">
        <v>0</v>
      </c>
      <c r="T2826" t="s">
        <v>281</v>
      </c>
    </row>
    <row r="2827" spans="1:20" hidden="1" x14ac:dyDescent="0.25">
      <c r="A2827">
        <v>212716</v>
      </c>
      <c r="B2827" t="s">
        <v>1075</v>
      </c>
      <c r="C2827" t="s">
        <v>293</v>
      </c>
      <c r="D2827" t="s">
        <v>299</v>
      </c>
      <c r="E2827">
        <v>0</v>
      </c>
      <c r="H2827">
        <v>0</v>
      </c>
      <c r="I2827">
        <v>0</v>
      </c>
      <c r="K2827">
        <v>5</v>
      </c>
      <c r="L2827" t="b">
        <v>1</v>
      </c>
      <c r="N2827" t="b">
        <v>0</v>
      </c>
      <c r="O2827" t="b">
        <v>0</v>
      </c>
      <c r="T2827" t="s">
        <v>281</v>
      </c>
    </row>
    <row r="2828" spans="1:20" hidden="1" x14ac:dyDescent="0.25">
      <c r="A2828">
        <v>212717</v>
      </c>
      <c r="B2828" t="s">
        <v>1075</v>
      </c>
      <c r="C2828" t="s">
        <v>293</v>
      </c>
      <c r="D2828" t="s">
        <v>300</v>
      </c>
      <c r="E2828">
        <v>0</v>
      </c>
      <c r="H2828">
        <v>0</v>
      </c>
      <c r="I2828">
        <v>0</v>
      </c>
      <c r="K2828">
        <v>0</v>
      </c>
      <c r="L2828" t="b">
        <v>1</v>
      </c>
      <c r="N2828" t="b">
        <v>0</v>
      </c>
      <c r="O2828" t="b">
        <v>0</v>
      </c>
      <c r="T2828" t="s">
        <v>281</v>
      </c>
    </row>
    <row r="2829" spans="1:20" hidden="1" x14ac:dyDescent="0.25">
      <c r="A2829">
        <v>212718</v>
      </c>
      <c r="B2829" t="s">
        <v>1075</v>
      </c>
      <c r="C2829" t="s">
        <v>293</v>
      </c>
      <c r="D2829" t="s">
        <v>301</v>
      </c>
      <c r="E2829">
        <v>0</v>
      </c>
      <c r="H2829">
        <v>0</v>
      </c>
      <c r="I2829">
        <v>0</v>
      </c>
      <c r="K2829">
        <v>7</v>
      </c>
      <c r="L2829" t="b">
        <v>1</v>
      </c>
      <c r="N2829" t="b">
        <v>0</v>
      </c>
      <c r="O2829" t="b">
        <v>0</v>
      </c>
      <c r="T2829" t="s">
        <v>281</v>
      </c>
    </row>
    <row r="2830" spans="1:20" hidden="1" x14ac:dyDescent="0.25">
      <c r="A2830">
        <v>212719</v>
      </c>
      <c r="B2830" t="s">
        <v>1075</v>
      </c>
      <c r="C2830" t="s">
        <v>293</v>
      </c>
      <c r="D2830" t="s">
        <v>302</v>
      </c>
      <c r="E2830">
        <v>6</v>
      </c>
      <c r="H2830">
        <v>0</v>
      </c>
      <c r="I2830">
        <v>0</v>
      </c>
      <c r="K2830">
        <v>8</v>
      </c>
      <c r="L2830" t="b">
        <v>1</v>
      </c>
      <c r="N2830" t="b">
        <v>0</v>
      </c>
      <c r="O2830" t="b">
        <v>0</v>
      </c>
      <c r="T2830" t="s">
        <v>281</v>
      </c>
    </row>
    <row r="2831" spans="1:20" hidden="1" x14ac:dyDescent="0.25">
      <c r="A2831">
        <v>212720</v>
      </c>
      <c r="B2831" t="s">
        <v>1075</v>
      </c>
      <c r="C2831" t="s">
        <v>293</v>
      </c>
      <c r="D2831" t="s">
        <v>303</v>
      </c>
      <c r="E2831">
        <v>60</v>
      </c>
      <c r="F2831" t="s">
        <v>23</v>
      </c>
      <c r="H2831">
        <v>0</v>
      </c>
      <c r="I2831">
        <v>3</v>
      </c>
      <c r="K2831">
        <v>9</v>
      </c>
      <c r="L2831" t="b">
        <v>1</v>
      </c>
      <c r="N2831" t="b">
        <v>0</v>
      </c>
      <c r="O2831" t="b">
        <v>0</v>
      </c>
      <c r="T2831" t="s">
        <v>281</v>
      </c>
    </row>
    <row r="2832" spans="1:20" hidden="1" x14ac:dyDescent="0.25">
      <c r="A2832">
        <v>212721</v>
      </c>
      <c r="B2832" t="s">
        <v>1075</v>
      </c>
      <c r="C2832" t="s">
        <v>293</v>
      </c>
      <c r="D2832" t="s">
        <v>304</v>
      </c>
      <c r="E2832">
        <v>60</v>
      </c>
      <c r="F2832" t="s">
        <v>23</v>
      </c>
      <c r="H2832">
        <v>0</v>
      </c>
      <c r="I2832">
        <v>3</v>
      </c>
      <c r="K2832">
        <v>10</v>
      </c>
      <c r="L2832" t="b">
        <v>1</v>
      </c>
      <c r="N2832" t="b">
        <v>0</v>
      </c>
      <c r="O2832" t="b">
        <v>0</v>
      </c>
      <c r="T2832" t="s">
        <v>281</v>
      </c>
    </row>
    <row r="2833" spans="1:20" hidden="1" x14ac:dyDescent="0.25">
      <c r="A2833">
        <v>212722</v>
      </c>
      <c r="B2833" t="s">
        <v>1075</v>
      </c>
      <c r="C2833" t="s">
        <v>293</v>
      </c>
      <c r="D2833" t="s">
        <v>305</v>
      </c>
      <c r="E2833">
        <v>60</v>
      </c>
      <c r="F2833" t="s">
        <v>23</v>
      </c>
      <c r="H2833">
        <v>0</v>
      </c>
      <c r="I2833">
        <v>3</v>
      </c>
      <c r="K2833">
        <v>11</v>
      </c>
      <c r="L2833" t="b">
        <v>1</v>
      </c>
      <c r="N2833" t="b">
        <v>0</v>
      </c>
      <c r="O2833" t="b">
        <v>0</v>
      </c>
      <c r="T2833" t="s">
        <v>281</v>
      </c>
    </row>
    <row r="2834" spans="1:20" hidden="1" x14ac:dyDescent="0.25">
      <c r="A2834">
        <v>212723</v>
      </c>
      <c r="B2834" t="s">
        <v>1075</v>
      </c>
      <c r="C2834" t="s">
        <v>264</v>
      </c>
      <c r="D2834" t="s">
        <v>265</v>
      </c>
      <c r="E2834">
        <v>0</v>
      </c>
      <c r="H2834">
        <v>0</v>
      </c>
      <c r="I2834">
        <v>0</v>
      </c>
      <c r="K2834">
        <v>0</v>
      </c>
      <c r="L2834" t="b">
        <v>1</v>
      </c>
      <c r="N2834" t="b">
        <v>0</v>
      </c>
      <c r="O2834" t="b">
        <v>0</v>
      </c>
      <c r="T2834" t="s">
        <v>281</v>
      </c>
    </row>
    <row r="2835" spans="1:20" hidden="1" x14ac:dyDescent="0.25">
      <c r="A2835">
        <v>212724</v>
      </c>
      <c r="B2835" t="s">
        <v>1075</v>
      </c>
      <c r="C2835" t="s">
        <v>306</v>
      </c>
      <c r="D2835" t="s">
        <v>350</v>
      </c>
      <c r="E2835">
        <v>29</v>
      </c>
      <c r="F2835" t="s">
        <v>23</v>
      </c>
      <c r="H2835">
        <v>0</v>
      </c>
      <c r="I2835">
        <v>0</v>
      </c>
      <c r="K2835">
        <v>1</v>
      </c>
      <c r="L2835" t="b">
        <v>0</v>
      </c>
      <c r="N2835" t="b">
        <v>0</v>
      </c>
      <c r="O2835" t="b">
        <v>0</v>
      </c>
      <c r="T2835" t="s">
        <v>281</v>
      </c>
    </row>
    <row r="2836" spans="1:20" hidden="1" x14ac:dyDescent="0.25">
      <c r="A2836">
        <v>212725</v>
      </c>
      <c r="B2836" t="s">
        <v>1075</v>
      </c>
      <c r="C2836" t="s">
        <v>308</v>
      </c>
      <c r="D2836" t="s">
        <v>309</v>
      </c>
      <c r="E2836">
        <v>0</v>
      </c>
      <c r="H2836">
        <v>0</v>
      </c>
      <c r="I2836">
        <v>0</v>
      </c>
      <c r="K2836">
        <v>0</v>
      </c>
      <c r="L2836" t="b">
        <v>1</v>
      </c>
      <c r="N2836" t="b">
        <v>0</v>
      </c>
      <c r="O2836" t="b">
        <v>0</v>
      </c>
      <c r="T2836" t="s">
        <v>281</v>
      </c>
    </row>
    <row r="2837" spans="1:20" hidden="1" x14ac:dyDescent="0.25">
      <c r="A2837">
        <v>212726</v>
      </c>
      <c r="B2837" t="s">
        <v>1075</v>
      </c>
      <c r="C2837" t="s">
        <v>306</v>
      </c>
      <c r="D2837" t="s">
        <v>172</v>
      </c>
      <c r="E2837">
        <v>20</v>
      </c>
      <c r="F2837" t="s">
        <v>23</v>
      </c>
      <c r="H2837">
        <v>0</v>
      </c>
      <c r="I2837">
        <v>0</v>
      </c>
      <c r="K2837">
        <v>2</v>
      </c>
      <c r="L2837" t="b">
        <v>0</v>
      </c>
      <c r="N2837" t="b">
        <v>0</v>
      </c>
      <c r="O2837" t="b">
        <v>0</v>
      </c>
      <c r="T2837" t="s">
        <v>281</v>
      </c>
    </row>
    <row r="2838" spans="1:20" hidden="1" x14ac:dyDescent="0.25">
      <c r="A2838">
        <v>212727</v>
      </c>
      <c r="B2838" t="s">
        <v>1075</v>
      </c>
      <c r="C2838" t="s">
        <v>306</v>
      </c>
      <c r="D2838" t="s">
        <v>310</v>
      </c>
      <c r="E2838">
        <v>25</v>
      </c>
      <c r="F2838" t="s">
        <v>23</v>
      </c>
      <c r="H2838">
        <v>0</v>
      </c>
      <c r="I2838">
        <v>0</v>
      </c>
      <c r="K2838">
        <v>3</v>
      </c>
      <c r="L2838" t="b">
        <v>0</v>
      </c>
      <c r="N2838" t="b">
        <v>0</v>
      </c>
      <c r="O2838" t="b">
        <v>0</v>
      </c>
      <c r="T2838" t="s">
        <v>281</v>
      </c>
    </row>
    <row r="2839" spans="1:20" hidden="1" x14ac:dyDescent="0.25">
      <c r="A2839">
        <v>212728</v>
      </c>
      <c r="B2839" t="s">
        <v>1075</v>
      </c>
      <c r="C2839" t="s">
        <v>47</v>
      </c>
      <c r="D2839" t="s">
        <v>355</v>
      </c>
      <c r="E2839">
        <v>0</v>
      </c>
      <c r="H2839">
        <v>0</v>
      </c>
      <c r="I2839">
        <v>0</v>
      </c>
      <c r="K2839">
        <v>1</v>
      </c>
      <c r="L2839" t="b">
        <v>1</v>
      </c>
      <c r="N2839" t="b">
        <v>0</v>
      </c>
      <c r="O2839" t="b">
        <v>0</v>
      </c>
      <c r="T2839" t="s">
        <v>281</v>
      </c>
    </row>
    <row r="2840" spans="1:20" hidden="1" x14ac:dyDescent="0.25">
      <c r="A2840">
        <v>212729</v>
      </c>
      <c r="B2840" t="s">
        <v>1075</v>
      </c>
      <c r="C2840" t="s">
        <v>306</v>
      </c>
      <c r="D2840" t="s">
        <v>970</v>
      </c>
      <c r="E2840">
        <v>0</v>
      </c>
      <c r="H2840">
        <v>0</v>
      </c>
      <c r="I2840">
        <v>0</v>
      </c>
      <c r="K2840">
        <v>0</v>
      </c>
      <c r="L2840" t="b">
        <v>0</v>
      </c>
      <c r="N2840" t="b">
        <v>0</v>
      </c>
      <c r="O2840" t="b">
        <v>1</v>
      </c>
      <c r="T2840" t="s">
        <v>281</v>
      </c>
    </row>
    <row r="2841" spans="1:20" hidden="1" x14ac:dyDescent="0.25">
      <c r="A2841">
        <v>212730</v>
      </c>
      <c r="B2841" t="s">
        <v>1075</v>
      </c>
      <c r="C2841" t="s">
        <v>306</v>
      </c>
      <c r="D2841" t="s">
        <v>911</v>
      </c>
      <c r="E2841">
        <v>0</v>
      </c>
      <c r="H2841">
        <v>0</v>
      </c>
      <c r="I2841">
        <v>0</v>
      </c>
      <c r="K2841">
        <v>0</v>
      </c>
      <c r="L2841" t="b">
        <v>1</v>
      </c>
      <c r="N2841" t="b">
        <v>0</v>
      </c>
      <c r="O2841" t="b">
        <v>0</v>
      </c>
      <c r="T2841" t="s">
        <v>281</v>
      </c>
    </row>
    <row r="2842" spans="1:20" hidden="1" x14ac:dyDescent="0.25">
      <c r="A2842">
        <v>212731</v>
      </c>
      <c r="B2842" t="s">
        <v>1075</v>
      </c>
      <c r="C2842" t="s">
        <v>906</v>
      </c>
      <c r="D2842" t="s">
        <v>907</v>
      </c>
      <c r="E2842">
        <v>0</v>
      </c>
      <c r="H2842">
        <v>0</v>
      </c>
      <c r="I2842">
        <v>0</v>
      </c>
      <c r="K2842">
        <v>0</v>
      </c>
      <c r="L2842" t="b">
        <v>1</v>
      </c>
      <c r="N2842" t="b">
        <v>0</v>
      </c>
      <c r="O2842" t="b">
        <v>0</v>
      </c>
      <c r="T2842" t="s">
        <v>281</v>
      </c>
    </row>
    <row r="2843" spans="1:20" hidden="1" x14ac:dyDescent="0.25">
      <c r="A2843">
        <v>212732</v>
      </c>
      <c r="B2843" t="s">
        <v>1075</v>
      </c>
      <c r="C2843" t="s">
        <v>306</v>
      </c>
      <c r="D2843" t="s">
        <v>971</v>
      </c>
      <c r="E2843">
        <v>89</v>
      </c>
      <c r="F2843" t="s">
        <v>23</v>
      </c>
      <c r="H2843">
        <v>0</v>
      </c>
      <c r="I2843">
        <v>0</v>
      </c>
      <c r="K2843">
        <v>0</v>
      </c>
      <c r="L2843" t="b">
        <v>1</v>
      </c>
      <c r="N2843" t="b">
        <v>0</v>
      </c>
      <c r="O2843" t="b">
        <v>0</v>
      </c>
      <c r="T2843" t="s">
        <v>281</v>
      </c>
    </row>
    <row r="2844" spans="1:20" hidden="1" x14ac:dyDescent="0.25">
      <c r="A2844">
        <v>212733</v>
      </c>
      <c r="B2844" t="s">
        <v>1075</v>
      </c>
      <c r="C2844" t="s">
        <v>306</v>
      </c>
      <c r="D2844" t="s">
        <v>362</v>
      </c>
      <c r="E2844">
        <v>0</v>
      </c>
      <c r="H2844">
        <v>0</v>
      </c>
      <c r="I2844">
        <v>0</v>
      </c>
      <c r="K2844">
        <v>0</v>
      </c>
      <c r="L2844" t="b">
        <v>0</v>
      </c>
      <c r="N2844" t="b">
        <v>0</v>
      </c>
      <c r="O2844" t="b">
        <v>0</v>
      </c>
      <c r="T2844" t="s">
        <v>281</v>
      </c>
    </row>
    <row r="2845" spans="1:20" hidden="1" x14ac:dyDescent="0.25">
      <c r="A2845">
        <v>212734</v>
      </c>
      <c r="B2845" t="s">
        <v>1075</v>
      </c>
      <c r="C2845" t="s">
        <v>313</v>
      </c>
      <c r="D2845" t="s">
        <v>314</v>
      </c>
      <c r="E2845">
        <v>0</v>
      </c>
      <c r="H2845">
        <v>0</v>
      </c>
      <c r="I2845">
        <v>0</v>
      </c>
      <c r="K2845">
        <v>0</v>
      </c>
      <c r="L2845" t="b">
        <v>1</v>
      </c>
      <c r="N2845" t="b">
        <v>0</v>
      </c>
      <c r="O2845" t="b">
        <v>0</v>
      </c>
      <c r="T2845" t="s">
        <v>281</v>
      </c>
    </row>
    <row r="2846" spans="1:20" hidden="1" x14ac:dyDescent="0.25">
      <c r="A2846">
        <v>212735</v>
      </c>
      <c r="B2846" t="s">
        <v>1075</v>
      </c>
      <c r="C2846" t="s">
        <v>313</v>
      </c>
      <c r="D2846" t="s">
        <v>911</v>
      </c>
      <c r="E2846">
        <v>0</v>
      </c>
      <c r="H2846">
        <v>0</v>
      </c>
      <c r="I2846">
        <v>0</v>
      </c>
      <c r="K2846">
        <v>1</v>
      </c>
      <c r="L2846" t="b">
        <v>1</v>
      </c>
      <c r="N2846" t="b">
        <v>0</v>
      </c>
      <c r="O2846" t="b">
        <v>0</v>
      </c>
      <c r="T2846" t="s">
        <v>281</v>
      </c>
    </row>
    <row r="2847" spans="1:20" hidden="1" x14ac:dyDescent="0.25">
      <c r="A2847">
        <v>212736</v>
      </c>
      <c r="B2847" t="s">
        <v>1075</v>
      </c>
      <c r="C2847" t="s">
        <v>313</v>
      </c>
      <c r="D2847" t="s">
        <v>908</v>
      </c>
      <c r="E2847">
        <v>0</v>
      </c>
      <c r="H2847">
        <v>0</v>
      </c>
      <c r="I2847">
        <v>0</v>
      </c>
      <c r="K2847">
        <v>2</v>
      </c>
      <c r="L2847" t="b">
        <v>1</v>
      </c>
      <c r="N2847" t="b">
        <v>0</v>
      </c>
      <c r="O2847" t="b">
        <v>0</v>
      </c>
      <c r="T2847" t="s">
        <v>281</v>
      </c>
    </row>
    <row r="2848" spans="1:20" hidden="1" x14ac:dyDescent="0.25">
      <c r="A2848">
        <v>212737</v>
      </c>
      <c r="B2848" t="s">
        <v>1075</v>
      </c>
      <c r="C2848" t="s">
        <v>313</v>
      </c>
      <c r="D2848" t="s">
        <v>315</v>
      </c>
      <c r="E2848">
        <v>0</v>
      </c>
      <c r="H2848">
        <v>0</v>
      </c>
      <c r="I2848">
        <v>0</v>
      </c>
      <c r="K2848">
        <v>3</v>
      </c>
      <c r="L2848" t="b">
        <v>1</v>
      </c>
      <c r="N2848" t="b">
        <v>0</v>
      </c>
      <c r="O2848" t="b">
        <v>0</v>
      </c>
      <c r="T2848" t="s">
        <v>281</v>
      </c>
    </row>
    <row r="2849" spans="1:20" hidden="1" x14ac:dyDescent="0.25">
      <c r="A2849">
        <v>212766</v>
      </c>
      <c r="B2849" t="s">
        <v>1076</v>
      </c>
      <c r="C2849" t="s">
        <v>306</v>
      </c>
      <c r="D2849" t="s">
        <v>1077</v>
      </c>
      <c r="E2849">
        <v>20</v>
      </c>
      <c r="F2849" t="s">
        <v>23</v>
      </c>
      <c r="H2849">
        <v>0</v>
      </c>
      <c r="I2849">
        <v>0</v>
      </c>
      <c r="K2849">
        <v>1</v>
      </c>
      <c r="L2849" t="b">
        <v>0</v>
      </c>
      <c r="N2849" t="b">
        <v>0</v>
      </c>
      <c r="O2849" t="b">
        <v>0</v>
      </c>
      <c r="T2849" t="s">
        <v>281</v>
      </c>
    </row>
    <row r="2850" spans="1:20" hidden="1" x14ac:dyDescent="0.25">
      <c r="A2850">
        <v>212767</v>
      </c>
      <c r="B2850" t="s">
        <v>1076</v>
      </c>
      <c r="C2850" t="s">
        <v>306</v>
      </c>
      <c r="D2850" t="s">
        <v>1078</v>
      </c>
      <c r="E2850">
        <v>25</v>
      </c>
      <c r="F2850" t="s">
        <v>23</v>
      </c>
      <c r="H2850">
        <v>0</v>
      </c>
      <c r="I2850">
        <v>0</v>
      </c>
      <c r="K2850">
        <v>2</v>
      </c>
      <c r="L2850" t="b">
        <v>0</v>
      </c>
      <c r="N2850" t="b">
        <v>0</v>
      </c>
      <c r="O2850" t="b">
        <v>0</v>
      </c>
      <c r="T2850" t="s">
        <v>281</v>
      </c>
    </row>
    <row r="2851" spans="1:20" hidden="1" x14ac:dyDescent="0.25">
      <c r="A2851">
        <v>212769</v>
      </c>
      <c r="B2851" t="s">
        <v>1076</v>
      </c>
      <c r="C2851" t="s">
        <v>306</v>
      </c>
      <c r="D2851" t="s">
        <v>350</v>
      </c>
      <c r="E2851">
        <v>29</v>
      </c>
      <c r="F2851" t="s">
        <v>23</v>
      </c>
      <c r="H2851">
        <v>0</v>
      </c>
      <c r="I2851">
        <v>0</v>
      </c>
      <c r="K2851">
        <v>0</v>
      </c>
      <c r="L2851" t="b">
        <v>0</v>
      </c>
      <c r="N2851" t="b">
        <v>0</v>
      </c>
      <c r="O2851" t="b">
        <v>0</v>
      </c>
      <c r="T2851" t="s">
        <v>281</v>
      </c>
    </row>
    <row r="2852" spans="1:20" hidden="1" x14ac:dyDescent="0.25">
      <c r="A2852">
        <v>212948</v>
      </c>
      <c r="B2852" t="s">
        <v>1076</v>
      </c>
      <c r="C2852" t="s">
        <v>306</v>
      </c>
      <c r="D2852" t="s">
        <v>326</v>
      </c>
      <c r="E2852">
        <v>27</v>
      </c>
      <c r="F2852" t="s">
        <v>23</v>
      </c>
      <c r="H2852">
        <v>0</v>
      </c>
      <c r="I2852">
        <v>0</v>
      </c>
      <c r="K2852">
        <v>0</v>
      </c>
      <c r="L2852" t="b">
        <v>0</v>
      </c>
      <c r="N2852" t="b">
        <v>0</v>
      </c>
      <c r="O2852" t="b">
        <v>0</v>
      </c>
      <c r="T2852" t="s">
        <v>281</v>
      </c>
    </row>
    <row r="2853" spans="1:20" hidden="1" x14ac:dyDescent="0.25">
      <c r="A2853">
        <v>212949</v>
      </c>
      <c r="B2853" t="s">
        <v>1076</v>
      </c>
      <c r="C2853" t="s">
        <v>306</v>
      </c>
      <c r="D2853" t="s">
        <v>327</v>
      </c>
      <c r="E2853">
        <v>60</v>
      </c>
      <c r="F2853" t="s">
        <v>23</v>
      </c>
      <c r="H2853">
        <v>0</v>
      </c>
      <c r="I2853">
        <v>0</v>
      </c>
      <c r="K2853">
        <v>0</v>
      </c>
      <c r="L2853" t="b">
        <v>0</v>
      </c>
      <c r="N2853" t="b">
        <v>0</v>
      </c>
      <c r="O2853" t="b">
        <v>0</v>
      </c>
      <c r="T2853" t="s">
        <v>281</v>
      </c>
    </row>
    <row r="2854" spans="1:20" hidden="1" x14ac:dyDescent="0.25">
      <c r="A2854">
        <v>212950</v>
      </c>
      <c r="B2854" t="s">
        <v>1076</v>
      </c>
      <c r="C2854" t="s">
        <v>306</v>
      </c>
      <c r="D2854" t="s">
        <v>328</v>
      </c>
      <c r="E2854">
        <v>18</v>
      </c>
      <c r="F2854" t="s">
        <v>23</v>
      </c>
      <c r="H2854">
        <v>0</v>
      </c>
      <c r="I2854">
        <v>0</v>
      </c>
      <c r="K2854">
        <v>0</v>
      </c>
      <c r="L2854" t="b">
        <v>0</v>
      </c>
      <c r="N2854" t="b">
        <v>0</v>
      </c>
      <c r="O2854" t="b">
        <v>0</v>
      </c>
      <c r="T2854" t="s">
        <v>281</v>
      </c>
    </row>
    <row r="2855" spans="1:20" hidden="1" x14ac:dyDescent="0.25">
      <c r="A2855">
        <v>212951</v>
      </c>
      <c r="B2855" t="s">
        <v>1076</v>
      </c>
      <c r="C2855" t="s">
        <v>306</v>
      </c>
      <c r="D2855" t="s">
        <v>840</v>
      </c>
      <c r="E2855">
        <v>38</v>
      </c>
      <c r="F2855" t="s">
        <v>23</v>
      </c>
      <c r="H2855">
        <v>0</v>
      </c>
      <c r="I2855">
        <v>0</v>
      </c>
      <c r="K2855">
        <v>0</v>
      </c>
      <c r="L2855" t="b">
        <v>0</v>
      </c>
      <c r="N2855" t="b">
        <v>0</v>
      </c>
      <c r="O2855" t="b">
        <v>0</v>
      </c>
      <c r="T2855" t="s">
        <v>281</v>
      </c>
    </row>
    <row r="2856" spans="1:20" hidden="1" x14ac:dyDescent="0.25">
      <c r="A2856">
        <v>212952</v>
      </c>
      <c r="B2856" t="s">
        <v>1076</v>
      </c>
      <c r="C2856" t="s">
        <v>306</v>
      </c>
      <c r="D2856" t="s">
        <v>329</v>
      </c>
      <c r="E2856">
        <v>30</v>
      </c>
      <c r="F2856" t="s">
        <v>23</v>
      </c>
      <c r="H2856">
        <v>0</v>
      </c>
      <c r="I2856">
        <v>0</v>
      </c>
      <c r="K2856">
        <v>0</v>
      </c>
      <c r="L2856" t="b">
        <v>0</v>
      </c>
      <c r="N2856" t="b">
        <v>0</v>
      </c>
      <c r="O2856" t="b">
        <v>0</v>
      </c>
      <c r="T2856" t="s">
        <v>281</v>
      </c>
    </row>
    <row r="2857" spans="1:20" hidden="1" x14ac:dyDescent="0.25">
      <c r="A2857">
        <v>212953</v>
      </c>
      <c r="B2857" t="s">
        <v>1076</v>
      </c>
      <c r="C2857" t="s">
        <v>306</v>
      </c>
      <c r="D2857" t="s">
        <v>330</v>
      </c>
      <c r="E2857">
        <v>40</v>
      </c>
      <c r="F2857" t="s">
        <v>23</v>
      </c>
      <c r="H2857">
        <v>0</v>
      </c>
      <c r="I2857">
        <v>0</v>
      </c>
      <c r="K2857">
        <v>0</v>
      </c>
      <c r="L2857" t="b">
        <v>0</v>
      </c>
      <c r="N2857" t="b">
        <v>0</v>
      </c>
      <c r="O2857" t="b">
        <v>0</v>
      </c>
      <c r="T2857" t="s">
        <v>281</v>
      </c>
    </row>
    <row r="2858" spans="1:20" hidden="1" x14ac:dyDescent="0.25">
      <c r="A2858">
        <v>212954</v>
      </c>
      <c r="B2858" t="s">
        <v>1076</v>
      </c>
      <c r="C2858" t="s">
        <v>306</v>
      </c>
      <c r="D2858" t="s">
        <v>841</v>
      </c>
      <c r="E2858">
        <v>75</v>
      </c>
      <c r="F2858" t="s">
        <v>23</v>
      </c>
      <c r="H2858">
        <v>0</v>
      </c>
      <c r="I2858">
        <v>0</v>
      </c>
      <c r="K2858">
        <v>0</v>
      </c>
      <c r="L2858" t="b">
        <v>0</v>
      </c>
      <c r="N2858" t="b">
        <v>0</v>
      </c>
      <c r="O2858" t="b">
        <v>0</v>
      </c>
      <c r="T2858" t="s">
        <v>281</v>
      </c>
    </row>
    <row r="2859" spans="1:20" hidden="1" x14ac:dyDescent="0.25">
      <c r="A2859">
        <v>213383</v>
      </c>
      <c r="B2859" t="s">
        <v>1076</v>
      </c>
      <c r="C2859" t="s">
        <v>306</v>
      </c>
      <c r="D2859" t="s">
        <v>1079</v>
      </c>
      <c r="E2859">
        <v>30</v>
      </c>
      <c r="F2859" t="s">
        <v>23</v>
      </c>
      <c r="H2859">
        <v>0</v>
      </c>
      <c r="I2859">
        <v>0</v>
      </c>
      <c r="K2859">
        <v>0</v>
      </c>
      <c r="L2859" t="b">
        <v>1</v>
      </c>
      <c r="N2859" t="b">
        <v>0</v>
      </c>
      <c r="O2859" t="b">
        <v>0</v>
      </c>
      <c r="T2859" t="s">
        <v>281</v>
      </c>
    </row>
    <row r="2860" spans="1:20" hidden="1" x14ac:dyDescent="0.25">
      <c r="A2860">
        <v>218854</v>
      </c>
      <c r="B2860" t="s">
        <v>1076</v>
      </c>
      <c r="C2860" t="s">
        <v>47</v>
      </c>
      <c r="D2860" t="s">
        <v>164</v>
      </c>
      <c r="E2860">
        <v>0</v>
      </c>
      <c r="H2860">
        <v>0</v>
      </c>
      <c r="I2860">
        <v>0</v>
      </c>
      <c r="K2860">
        <v>0</v>
      </c>
      <c r="L2860" t="b">
        <v>0</v>
      </c>
      <c r="N2860" t="b">
        <v>0</v>
      </c>
      <c r="O2860" t="b">
        <v>0</v>
      </c>
      <c r="T2860" t="s">
        <v>281</v>
      </c>
    </row>
    <row r="2861" spans="1:20" hidden="1" x14ac:dyDescent="0.25">
      <c r="A2861">
        <v>218855</v>
      </c>
      <c r="B2861" t="s">
        <v>1076</v>
      </c>
      <c r="C2861" t="s">
        <v>47</v>
      </c>
      <c r="D2861" t="s">
        <v>1080</v>
      </c>
      <c r="E2861">
        <v>0</v>
      </c>
      <c r="H2861">
        <v>0</v>
      </c>
      <c r="I2861">
        <v>0</v>
      </c>
      <c r="K2861">
        <v>1</v>
      </c>
      <c r="L2861" t="b">
        <v>0</v>
      </c>
      <c r="N2861" t="b">
        <v>0</v>
      </c>
      <c r="O2861" t="b">
        <v>0</v>
      </c>
      <c r="T2861" t="s">
        <v>281</v>
      </c>
    </row>
    <row r="2862" spans="1:20" hidden="1" x14ac:dyDescent="0.25">
      <c r="A2862">
        <v>212770</v>
      </c>
      <c r="B2862" t="s">
        <v>1081</v>
      </c>
      <c r="C2862" t="s">
        <v>308</v>
      </c>
      <c r="D2862" t="s">
        <v>309</v>
      </c>
      <c r="E2862">
        <v>0</v>
      </c>
      <c r="H2862">
        <v>0</v>
      </c>
      <c r="I2862">
        <v>0</v>
      </c>
      <c r="K2862">
        <v>0</v>
      </c>
      <c r="L2862" t="b">
        <v>1</v>
      </c>
      <c r="N2862" t="b">
        <v>0</v>
      </c>
      <c r="O2862" t="b">
        <v>0</v>
      </c>
      <c r="T2862" t="s">
        <v>281</v>
      </c>
    </row>
    <row r="2863" spans="1:20" hidden="1" x14ac:dyDescent="0.25">
      <c r="A2863">
        <v>212771</v>
      </c>
      <c r="B2863" t="s">
        <v>1081</v>
      </c>
      <c r="C2863" t="s">
        <v>306</v>
      </c>
      <c r="D2863" t="s">
        <v>1077</v>
      </c>
      <c r="E2863">
        <v>20</v>
      </c>
      <c r="F2863" t="s">
        <v>23</v>
      </c>
      <c r="H2863">
        <v>0</v>
      </c>
      <c r="I2863">
        <v>0</v>
      </c>
      <c r="K2863">
        <v>1</v>
      </c>
      <c r="L2863" t="b">
        <v>0</v>
      </c>
      <c r="N2863" t="b">
        <v>0</v>
      </c>
      <c r="O2863" t="b">
        <v>0</v>
      </c>
      <c r="T2863" t="s">
        <v>281</v>
      </c>
    </row>
    <row r="2864" spans="1:20" hidden="1" x14ac:dyDescent="0.25">
      <c r="A2864">
        <v>212772</v>
      </c>
      <c r="B2864" t="s">
        <v>1081</v>
      </c>
      <c r="C2864" t="s">
        <v>306</v>
      </c>
      <c r="D2864" t="s">
        <v>1078</v>
      </c>
      <c r="E2864">
        <v>25</v>
      </c>
      <c r="F2864" t="s">
        <v>23</v>
      </c>
      <c r="H2864">
        <v>0</v>
      </c>
      <c r="I2864">
        <v>0</v>
      </c>
      <c r="K2864">
        <v>2</v>
      </c>
      <c r="L2864" t="b">
        <v>0</v>
      </c>
      <c r="N2864" t="b">
        <v>0</v>
      </c>
      <c r="O2864" t="b">
        <v>0</v>
      </c>
      <c r="T2864" t="s">
        <v>281</v>
      </c>
    </row>
    <row r="2865" spans="1:20" hidden="1" x14ac:dyDescent="0.25">
      <c r="A2865">
        <v>212773</v>
      </c>
      <c r="B2865" t="s">
        <v>1081</v>
      </c>
      <c r="C2865" t="s">
        <v>264</v>
      </c>
      <c r="D2865" t="s">
        <v>265</v>
      </c>
      <c r="E2865">
        <v>0</v>
      </c>
      <c r="H2865">
        <v>0</v>
      </c>
      <c r="I2865">
        <v>0</v>
      </c>
      <c r="K2865">
        <v>0</v>
      </c>
      <c r="L2865" t="b">
        <v>1</v>
      </c>
      <c r="N2865" t="b">
        <v>0</v>
      </c>
      <c r="O2865" t="b">
        <v>0</v>
      </c>
      <c r="T2865" t="s">
        <v>281</v>
      </c>
    </row>
    <row r="2866" spans="1:20" hidden="1" x14ac:dyDescent="0.25">
      <c r="A2866">
        <v>212774</v>
      </c>
      <c r="B2866" t="s">
        <v>1081</v>
      </c>
      <c r="C2866" t="s">
        <v>306</v>
      </c>
      <c r="D2866" t="s">
        <v>350</v>
      </c>
      <c r="E2866">
        <v>29</v>
      </c>
      <c r="F2866" t="s">
        <v>23</v>
      </c>
      <c r="H2866">
        <v>0</v>
      </c>
      <c r="I2866">
        <v>0</v>
      </c>
      <c r="K2866">
        <v>0</v>
      </c>
      <c r="L2866" t="b">
        <v>0</v>
      </c>
      <c r="N2866" t="b">
        <v>0</v>
      </c>
      <c r="O2866" t="b">
        <v>0</v>
      </c>
      <c r="T2866" t="s">
        <v>281</v>
      </c>
    </row>
    <row r="2867" spans="1:20" hidden="1" x14ac:dyDescent="0.25">
      <c r="A2867">
        <v>212955</v>
      </c>
      <c r="B2867" t="s">
        <v>1081</v>
      </c>
      <c r="C2867" t="s">
        <v>306</v>
      </c>
      <c r="D2867" t="s">
        <v>326</v>
      </c>
      <c r="E2867">
        <v>27</v>
      </c>
      <c r="F2867" t="s">
        <v>23</v>
      </c>
      <c r="H2867">
        <v>0</v>
      </c>
      <c r="I2867">
        <v>0</v>
      </c>
      <c r="K2867">
        <v>0</v>
      </c>
      <c r="L2867" t="b">
        <v>0</v>
      </c>
      <c r="N2867" t="b">
        <v>0</v>
      </c>
      <c r="O2867" t="b">
        <v>0</v>
      </c>
      <c r="T2867" t="s">
        <v>281</v>
      </c>
    </row>
    <row r="2868" spans="1:20" hidden="1" x14ac:dyDescent="0.25">
      <c r="A2868">
        <v>212956</v>
      </c>
      <c r="B2868" t="s">
        <v>1081</v>
      </c>
      <c r="C2868" t="s">
        <v>306</v>
      </c>
      <c r="D2868" t="s">
        <v>327</v>
      </c>
      <c r="E2868">
        <v>60</v>
      </c>
      <c r="F2868" t="s">
        <v>23</v>
      </c>
      <c r="H2868">
        <v>0</v>
      </c>
      <c r="I2868">
        <v>0</v>
      </c>
      <c r="K2868">
        <v>0</v>
      </c>
      <c r="L2868" t="b">
        <v>0</v>
      </c>
      <c r="N2868" t="b">
        <v>0</v>
      </c>
      <c r="O2868" t="b">
        <v>0</v>
      </c>
      <c r="T2868" t="s">
        <v>281</v>
      </c>
    </row>
    <row r="2869" spans="1:20" hidden="1" x14ac:dyDescent="0.25">
      <c r="A2869">
        <v>212957</v>
      </c>
      <c r="B2869" t="s">
        <v>1081</v>
      </c>
      <c r="C2869" t="s">
        <v>306</v>
      </c>
      <c r="D2869" t="s">
        <v>328</v>
      </c>
      <c r="E2869">
        <v>18</v>
      </c>
      <c r="F2869" t="s">
        <v>178</v>
      </c>
      <c r="H2869">
        <v>0</v>
      </c>
      <c r="I2869">
        <v>0</v>
      </c>
      <c r="K2869">
        <v>0</v>
      </c>
      <c r="L2869" t="b">
        <v>0</v>
      </c>
      <c r="N2869" t="b">
        <v>0</v>
      </c>
      <c r="O2869" t="b">
        <v>0</v>
      </c>
      <c r="T2869" t="s">
        <v>281</v>
      </c>
    </row>
    <row r="2870" spans="1:20" hidden="1" x14ac:dyDescent="0.25">
      <c r="A2870">
        <v>212958</v>
      </c>
      <c r="B2870" t="s">
        <v>1081</v>
      </c>
      <c r="C2870" t="s">
        <v>306</v>
      </c>
      <c r="D2870" t="s">
        <v>840</v>
      </c>
      <c r="E2870">
        <v>38</v>
      </c>
      <c r="F2870" t="s">
        <v>23</v>
      </c>
      <c r="H2870">
        <v>0</v>
      </c>
      <c r="I2870">
        <v>0</v>
      </c>
      <c r="K2870">
        <v>0</v>
      </c>
      <c r="L2870" t="b">
        <v>0</v>
      </c>
      <c r="N2870" t="b">
        <v>0</v>
      </c>
      <c r="O2870" t="b">
        <v>0</v>
      </c>
      <c r="T2870" t="s">
        <v>281</v>
      </c>
    </row>
    <row r="2871" spans="1:20" hidden="1" x14ac:dyDescent="0.25">
      <c r="A2871">
        <v>212959</v>
      </c>
      <c r="B2871" t="s">
        <v>1081</v>
      </c>
      <c r="C2871" t="s">
        <v>306</v>
      </c>
      <c r="D2871" t="s">
        <v>841</v>
      </c>
      <c r="E2871">
        <v>75</v>
      </c>
      <c r="F2871" t="s">
        <v>23</v>
      </c>
      <c r="H2871">
        <v>0</v>
      </c>
      <c r="I2871">
        <v>0</v>
      </c>
      <c r="K2871">
        <v>0</v>
      </c>
      <c r="L2871" t="b">
        <v>0</v>
      </c>
      <c r="N2871" t="b">
        <v>0</v>
      </c>
      <c r="O2871" t="b">
        <v>0</v>
      </c>
      <c r="T2871" t="s">
        <v>281</v>
      </c>
    </row>
    <row r="2872" spans="1:20" hidden="1" x14ac:dyDescent="0.25">
      <c r="A2872">
        <v>212960</v>
      </c>
      <c r="B2872" t="s">
        <v>1081</v>
      </c>
      <c r="C2872" t="s">
        <v>306</v>
      </c>
      <c r="D2872" t="s">
        <v>329</v>
      </c>
      <c r="E2872">
        <v>30</v>
      </c>
      <c r="F2872" t="s">
        <v>23</v>
      </c>
      <c r="H2872">
        <v>0</v>
      </c>
      <c r="I2872">
        <v>0</v>
      </c>
      <c r="K2872">
        <v>0</v>
      </c>
      <c r="L2872" t="b">
        <v>0</v>
      </c>
      <c r="N2872" t="b">
        <v>0</v>
      </c>
      <c r="O2872" t="b">
        <v>0</v>
      </c>
      <c r="T2872" t="s">
        <v>281</v>
      </c>
    </row>
    <row r="2873" spans="1:20" hidden="1" x14ac:dyDescent="0.25">
      <c r="A2873">
        <v>212961</v>
      </c>
      <c r="B2873" t="s">
        <v>1081</v>
      </c>
      <c r="C2873" t="s">
        <v>306</v>
      </c>
      <c r="D2873" t="s">
        <v>330</v>
      </c>
      <c r="E2873">
        <v>40</v>
      </c>
      <c r="F2873" t="s">
        <v>23</v>
      </c>
      <c r="H2873">
        <v>0</v>
      </c>
      <c r="I2873">
        <v>0</v>
      </c>
      <c r="K2873">
        <v>0</v>
      </c>
      <c r="L2873" t="b">
        <v>0</v>
      </c>
      <c r="N2873" t="b">
        <v>0</v>
      </c>
      <c r="O2873" t="b">
        <v>0</v>
      </c>
      <c r="T2873" t="s">
        <v>281</v>
      </c>
    </row>
    <row r="2874" spans="1:20" hidden="1" x14ac:dyDescent="0.25">
      <c r="A2874">
        <v>213384</v>
      </c>
      <c r="B2874" t="s">
        <v>1081</v>
      </c>
      <c r="C2874" t="s">
        <v>306</v>
      </c>
      <c r="D2874" t="s">
        <v>1079</v>
      </c>
      <c r="E2874">
        <v>30</v>
      </c>
      <c r="F2874" t="s">
        <v>23</v>
      </c>
      <c r="H2874">
        <v>0</v>
      </c>
      <c r="I2874">
        <v>0</v>
      </c>
      <c r="K2874">
        <v>0</v>
      </c>
      <c r="L2874" t="b">
        <v>1</v>
      </c>
      <c r="N2874" t="b">
        <v>0</v>
      </c>
      <c r="O2874" t="b">
        <v>0</v>
      </c>
      <c r="T2874" t="s">
        <v>281</v>
      </c>
    </row>
    <row r="2875" spans="1:20" hidden="1" x14ac:dyDescent="0.25">
      <c r="A2875">
        <v>218856</v>
      </c>
      <c r="B2875" t="s">
        <v>1081</v>
      </c>
      <c r="C2875" t="s">
        <v>47</v>
      </c>
      <c r="D2875" t="s">
        <v>164</v>
      </c>
      <c r="E2875">
        <v>0</v>
      </c>
      <c r="H2875">
        <v>0</v>
      </c>
      <c r="I2875">
        <v>0</v>
      </c>
      <c r="K2875">
        <v>0</v>
      </c>
      <c r="L2875" t="b">
        <v>0</v>
      </c>
      <c r="N2875" t="b">
        <v>0</v>
      </c>
      <c r="O2875" t="b">
        <v>0</v>
      </c>
      <c r="T2875" t="s">
        <v>281</v>
      </c>
    </row>
    <row r="2876" spans="1:20" hidden="1" x14ac:dyDescent="0.25">
      <c r="A2876">
        <v>218857</v>
      </c>
      <c r="B2876" t="s">
        <v>1081</v>
      </c>
      <c r="C2876" t="s">
        <v>47</v>
      </c>
      <c r="D2876" t="s">
        <v>1080</v>
      </c>
      <c r="E2876">
        <v>0</v>
      </c>
      <c r="H2876">
        <v>0</v>
      </c>
      <c r="I2876">
        <v>0</v>
      </c>
      <c r="K2876">
        <v>1</v>
      </c>
      <c r="L2876" t="b">
        <v>0</v>
      </c>
      <c r="N2876" t="b">
        <v>0</v>
      </c>
      <c r="O2876" t="b">
        <v>0</v>
      </c>
      <c r="T2876" t="s">
        <v>281</v>
      </c>
    </row>
    <row r="2877" spans="1:20" hidden="1" x14ac:dyDescent="0.25">
      <c r="A2877">
        <v>212784</v>
      </c>
      <c r="B2877" t="s">
        <v>1082</v>
      </c>
      <c r="C2877" t="s">
        <v>47</v>
      </c>
      <c r="D2877" t="s">
        <v>1083</v>
      </c>
      <c r="E2877">
        <v>0</v>
      </c>
      <c r="H2877">
        <v>0</v>
      </c>
      <c r="I2877">
        <v>0</v>
      </c>
      <c r="K2877">
        <v>3</v>
      </c>
      <c r="L2877" t="b">
        <v>0</v>
      </c>
      <c r="N2877" t="b">
        <v>0</v>
      </c>
      <c r="O2877" t="b">
        <v>0</v>
      </c>
      <c r="T2877" t="s">
        <v>281</v>
      </c>
    </row>
    <row r="2878" spans="1:20" hidden="1" x14ac:dyDescent="0.25">
      <c r="A2878">
        <v>212785</v>
      </c>
      <c r="B2878" t="s">
        <v>1082</v>
      </c>
      <c r="C2878" t="s">
        <v>47</v>
      </c>
      <c r="D2878" t="s">
        <v>282</v>
      </c>
      <c r="E2878">
        <v>300</v>
      </c>
      <c r="F2878" t="s">
        <v>23</v>
      </c>
      <c r="H2878">
        <v>0</v>
      </c>
      <c r="I2878">
        <v>0</v>
      </c>
      <c r="K2878">
        <v>4</v>
      </c>
      <c r="L2878" t="b">
        <v>1</v>
      </c>
      <c r="N2878" t="b">
        <v>0</v>
      </c>
      <c r="O2878" t="b">
        <v>0</v>
      </c>
      <c r="T2878" t="s">
        <v>281</v>
      </c>
    </row>
    <row r="2879" spans="1:20" hidden="1" x14ac:dyDescent="0.25">
      <c r="A2879">
        <v>212786</v>
      </c>
      <c r="B2879" t="s">
        <v>1082</v>
      </c>
      <c r="C2879" t="s">
        <v>47</v>
      </c>
      <c r="D2879" t="s">
        <v>283</v>
      </c>
      <c r="E2879">
        <v>300</v>
      </c>
      <c r="F2879" t="s">
        <v>23</v>
      </c>
      <c r="H2879">
        <v>0</v>
      </c>
      <c r="I2879">
        <v>0</v>
      </c>
      <c r="K2879">
        <v>5</v>
      </c>
      <c r="L2879" t="b">
        <v>1</v>
      </c>
      <c r="N2879" t="b">
        <v>0</v>
      </c>
      <c r="O2879" t="b">
        <v>0</v>
      </c>
      <c r="T2879" t="s">
        <v>281</v>
      </c>
    </row>
    <row r="2880" spans="1:20" hidden="1" x14ac:dyDescent="0.25">
      <c r="A2880">
        <v>212787</v>
      </c>
      <c r="B2880" t="s">
        <v>1082</v>
      </c>
      <c r="C2880" t="s">
        <v>47</v>
      </c>
      <c r="D2880" t="s">
        <v>284</v>
      </c>
      <c r="E2880">
        <v>300</v>
      </c>
      <c r="F2880" t="s">
        <v>23</v>
      </c>
      <c r="H2880">
        <v>0</v>
      </c>
      <c r="I2880">
        <v>0</v>
      </c>
      <c r="K2880">
        <v>6</v>
      </c>
      <c r="L2880" t="b">
        <v>1</v>
      </c>
      <c r="N2880" t="b">
        <v>0</v>
      </c>
      <c r="O2880" t="b">
        <v>0</v>
      </c>
      <c r="T2880" t="s">
        <v>281</v>
      </c>
    </row>
    <row r="2881" spans="1:20" hidden="1" x14ac:dyDescent="0.25">
      <c r="A2881">
        <v>212788</v>
      </c>
      <c r="B2881" t="s">
        <v>1082</v>
      </c>
      <c r="C2881" t="s">
        <v>47</v>
      </c>
      <c r="D2881" t="s">
        <v>285</v>
      </c>
      <c r="E2881">
        <v>300</v>
      </c>
      <c r="F2881" t="s">
        <v>23</v>
      </c>
      <c r="H2881">
        <v>0</v>
      </c>
      <c r="I2881">
        <v>0</v>
      </c>
      <c r="K2881">
        <v>7</v>
      </c>
      <c r="L2881" t="b">
        <v>1</v>
      </c>
      <c r="N2881" t="b">
        <v>0</v>
      </c>
      <c r="O2881" t="b">
        <v>0</v>
      </c>
      <c r="T2881" t="s">
        <v>281</v>
      </c>
    </row>
    <row r="2882" spans="1:20" hidden="1" x14ac:dyDescent="0.25">
      <c r="A2882">
        <v>212789</v>
      </c>
      <c r="B2882" t="s">
        <v>1082</v>
      </c>
      <c r="C2882" t="s">
        <v>53</v>
      </c>
      <c r="D2882" t="s">
        <v>286</v>
      </c>
      <c r="E2882">
        <v>0</v>
      </c>
      <c r="H2882">
        <v>0</v>
      </c>
      <c r="I2882">
        <v>0</v>
      </c>
      <c r="K2882">
        <v>0</v>
      </c>
      <c r="L2882" t="b">
        <v>1</v>
      </c>
      <c r="N2882" t="b">
        <v>0</v>
      </c>
      <c r="O2882" t="b">
        <v>0</v>
      </c>
      <c r="T2882" t="s">
        <v>281</v>
      </c>
    </row>
    <row r="2883" spans="1:20" hidden="1" x14ac:dyDescent="0.25">
      <c r="A2883">
        <v>212790</v>
      </c>
      <c r="B2883" t="s">
        <v>1082</v>
      </c>
      <c r="C2883" t="s">
        <v>53</v>
      </c>
      <c r="D2883" t="s">
        <v>932</v>
      </c>
      <c r="E2883">
        <v>0</v>
      </c>
      <c r="H2883">
        <v>0</v>
      </c>
      <c r="I2883">
        <v>0</v>
      </c>
      <c r="K2883">
        <v>1</v>
      </c>
      <c r="L2883" t="b">
        <v>0</v>
      </c>
      <c r="N2883" t="b">
        <v>0</v>
      </c>
      <c r="O2883" t="b">
        <v>0</v>
      </c>
      <c r="T2883" t="s">
        <v>281</v>
      </c>
    </row>
    <row r="2884" spans="1:20" hidden="1" x14ac:dyDescent="0.25">
      <c r="A2884">
        <v>212791</v>
      </c>
      <c r="B2884" t="s">
        <v>1082</v>
      </c>
      <c r="C2884" t="s">
        <v>53</v>
      </c>
      <c r="D2884" t="s">
        <v>288</v>
      </c>
      <c r="E2884">
        <v>239</v>
      </c>
      <c r="F2884" t="s">
        <v>23</v>
      </c>
      <c r="H2884">
        <v>0</v>
      </c>
      <c r="I2884">
        <v>0</v>
      </c>
      <c r="K2884">
        <v>2</v>
      </c>
      <c r="L2884" t="b">
        <v>1</v>
      </c>
      <c r="N2884" t="b">
        <v>0</v>
      </c>
      <c r="O2884" t="b">
        <v>0</v>
      </c>
      <c r="T2884" t="s">
        <v>281</v>
      </c>
    </row>
    <row r="2885" spans="1:20" hidden="1" x14ac:dyDescent="0.25">
      <c r="A2885">
        <v>212792</v>
      </c>
      <c r="B2885" t="s">
        <v>1082</v>
      </c>
      <c r="C2885" t="s">
        <v>293</v>
      </c>
      <c r="D2885" t="s">
        <v>295</v>
      </c>
      <c r="E2885">
        <v>0</v>
      </c>
      <c r="H2885">
        <v>0</v>
      </c>
      <c r="I2885">
        <v>0</v>
      </c>
      <c r="K2885">
        <v>2</v>
      </c>
      <c r="L2885" t="b">
        <v>1</v>
      </c>
      <c r="N2885" t="b">
        <v>0</v>
      </c>
      <c r="O2885" t="b">
        <v>0</v>
      </c>
      <c r="T2885" t="s">
        <v>281</v>
      </c>
    </row>
    <row r="2886" spans="1:20" hidden="1" x14ac:dyDescent="0.25">
      <c r="A2886">
        <v>212793</v>
      </c>
      <c r="B2886" t="s">
        <v>1082</v>
      </c>
      <c r="C2886" t="s">
        <v>293</v>
      </c>
      <c r="D2886" t="s">
        <v>294</v>
      </c>
      <c r="E2886">
        <v>0</v>
      </c>
      <c r="H2886">
        <v>0</v>
      </c>
      <c r="I2886">
        <v>0</v>
      </c>
      <c r="K2886">
        <v>0</v>
      </c>
      <c r="L2886" t="b">
        <v>1</v>
      </c>
      <c r="N2886" t="b">
        <v>0</v>
      </c>
      <c r="O2886" t="b">
        <v>0</v>
      </c>
      <c r="T2886" t="s">
        <v>281</v>
      </c>
    </row>
    <row r="2887" spans="1:20" hidden="1" x14ac:dyDescent="0.25">
      <c r="A2887">
        <v>212794</v>
      </c>
      <c r="B2887" t="s">
        <v>1082</v>
      </c>
      <c r="C2887" t="s">
        <v>293</v>
      </c>
      <c r="D2887" t="s">
        <v>296</v>
      </c>
      <c r="E2887">
        <v>0</v>
      </c>
      <c r="H2887">
        <v>0</v>
      </c>
      <c r="I2887">
        <v>0</v>
      </c>
      <c r="K2887">
        <v>1</v>
      </c>
      <c r="L2887" t="b">
        <v>1</v>
      </c>
      <c r="N2887" t="b">
        <v>0</v>
      </c>
      <c r="O2887" t="b">
        <v>0</v>
      </c>
      <c r="T2887" t="s">
        <v>281</v>
      </c>
    </row>
    <row r="2888" spans="1:20" hidden="1" x14ac:dyDescent="0.25">
      <c r="A2888">
        <v>212795</v>
      </c>
      <c r="B2888" t="s">
        <v>1082</v>
      </c>
      <c r="C2888" t="s">
        <v>293</v>
      </c>
      <c r="D2888" t="s">
        <v>297</v>
      </c>
      <c r="E2888">
        <v>0</v>
      </c>
      <c r="H2888">
        <v>0</v>
      </c>
      <c r="I2888">
        <v>0</v>
      </c>
      <c r="K2888">
        <v>3</v>
      </c>
      <c r="L2888" t="b">
        <v>1</v>
      </c>
      <c r="N2888" t="b">
        <v>0</v>
      </c>
      <c r="O2888" t="b">
        <v>0</v>
      </c>
      <c r="T2888" t="s">
        <v>281</v>
      </c>
    </row>
    <row r="2889" spans="1:20" hidden="1" x14ac:dyDescent="0.25">
      <c r="A2889">
        <v>212796</v>
      </c>
      <c r="B2889" t="s">
        <v>1082</v>
      </c>
      <c r="C2889" t="s">
        <v>293</v>
      </c>
      <c r="D2889" t="s">
        <v>298</v>
      </c>
      <c r="E2889">
        <v>0</v>
      </c>
      <c r="H2889">
        <v>0</v>
      </c>
      <c r="I2889">
        <v>0</v>
      </c>
      <c r="K2889">
        <v>1</v>
      </c>
      <c r="L2889" t="b">
        <v>1</v>
      </c>
      <c r="N2889" t="b">
        <v>0</v>
      </c>
      <c r="O2889" t="b">
        <v>0</v>
      </c>
      <c r="T2889" t="s">
        <v>281</v>
      </c>
    </row>
    <row r="2890" spans="1:20" hidden="1" x14ac:dyDescent="0.25">
      <c r="A2890">
        <v>212797</v>
      </c>
      <c r="B2890" t="s">
        <v>1082</v>
      </c>
      <c r="C2890" t="s">
        <v>293</v>
      </c>
      <c r="D2890" t="s">
        <v>299</v>
      </c>
      <c r="E2890">
        <v>0</v>
      </c>
      <c r="H2890">
        <v>0</v>
      </c>
      <c r="I2890">
        <v>0</v>
      </c>
      <c r="K2890">
        <v>5</v>
      </c>
      <c r="L2890" t="b">
        <v>1</v>
      </c>
      <c r="N2890" t="b">
        <v>0</v>
      </c>
      <c r="O2890" t="b">
        <v>0</v>
      </c>
      <c r="T2890" t="s">
        <v>281</v>
      </c>
    </row>
    <row r="2891" spans="1:20" hidden="1" x14ac:dyDescent="0.25">
      <c r="A2891">
        <v>212798</v>
      </c>
      <c r="B2891" t="s">
        <v>1082</v>
      </c>
      <c r="C2891" t="s">
        <v>293</v>
      </c>
      <c r="D2891" t="s">
        <v>300</v>
      </c>
      <c r="E2891">
        <v>0</v>
      </c>
      <c r="H2891">
        <v>0</v>
      </c>
      <c r="I2891">
        <v>0</v>
      </c>
      <c r="K2891">
        <v>6</v>
      </c>
      <c r="L2891" t="b">
        <v>0</v>
      </c>
      <c r="N2891" t="b">
        <v>0</v>
      </c>
      <c r="O2891" t="b">
        <v>0</v>
      </c>
      <c r="T2891" t="s">
        <v>281</v>
      </c>
    </row>
    <row r="2892" spans="1:20" hidden="1" x14ac:dyDescent="0.25">
      <c r="A2892">
        <v>212799</v>
      </c>
      <c r="B2892" t="s">
        <v>1082</v>
      </c>
      <c r="C2892" t="s">
        <v>293</v>
      </c>
      <c r="D2892" t="s">
        <v>301</v>
      </c>
      <c r="E2892">
        <v>0</v>
      </c>
      <c r="H2892">
        <v>0</v>
      </c>
      <c r="I2892">
        <v>0</v>
      </c>
      <c r="K2892">
        <v>7</v>
      </c>
      <c r="L2892" t="b">
        <v>1</v>
      </c>
      <c r="N2892" t="b">
        <v>0</v>
      </c>
      <c r="O2892" t="b">
        <v>0</v>
      </c>
      <c r="T2892" t="s">
        <v>281</v>
      </c>
    </row>
    <row r="2893" spans="1:20" hidden="1" x14ac:dyDescent="0.25">
      <c r="A2893">
        <v>212800</v>
      </c>
      <c r="B2893" t="s">
        <v>1082</v>
      </c>
      <c r="C2893" t="s">
        <v>293</v>
      </c>
      <c r="D2893" t="s">
        <v>302</v>
      </c>
      <c r="E2893">
        <v>60</v>
      </c>
      <c r="F2893" t="s">
        <v>23</v>
      </c>
      <c r="H2893">
        <v>0</v>
      </c>
      <c r="I2893">
        <v>3</v>
      </c>
      <c r="K2893">
        <v>8</v>
      </c>
      <c r="L2893" t="b">
        <v>1</v>
      </c>
      <c r="N2893" t="b">
        <v>0</v>
      </c>
      <c r="O2893" t="b">
        <v>0</v>
      </c>
      <c r="T2893" t="s">
        <v>281</v>
      </c>
    </row>
    <row r="2894" spans="1:20" hidden="1" x14ac:dyDescent="0.25">
      <c r="A2894">
        <v>212801</v>
      </c>
      <c r="B2894" t="s">
        <v>1082</v>
      </c>
      <c r="C2894" t="s">
        <v>293</v>
      </c>
      <c r="D2894" t="s">
        <v>303</v>
      </c>
      <c r="E2894">
        <v>60</v>
      </c>
      <c r="F2894" t="s">
        <v>23</v>
      </c>
      <c r="H2894">
        <v>0</v>
      </c>
      <c r="I2894">
        <v>3</v>
      </c>
      <c r="K2894">
        <v>9</v>
      </c>
      <c r="L2894" t="b">
        <v>1</v>
      </c>
      <c r="N2894" t="b">
        <v>0</v>
      </c>
      <c r="O2894" t="b">
        <v>0</v>
      </c>
      <c r="T2894" t="s">
        <v>281</v>
      </c>
    </row>
    <row r="2895" spans="1:20" hidden="1" x14ac:dyDescent="0.25">
      <c r="A2895">
        <v>212802</v>
      </c>
      <c r="B2895" t="s">
        <v>1082</v>
      </c>
      <c r="C2895" t="s">
        <v>293</v>
      </c>
      <c r="D2895" t="s">
        <v>304</v>
      </c>
      <c r="E2895">
        <v>60</v>
      </c>
      <c r="F2895" t="s">
        <v>23</v>
      </c>
      <c r="H2895">
        <v>0</v>
      </c>
      <c r="I2895">
        <v>3</v>
      </c>
      <c r="K2895">
        <v>10</v>
      </c>
      <c r="L2895" t="b">
        <v>1</v>
      </c>
      <c r="N2895" t="b">
        <v>0</v>
      </c>
      <c r="O2895" t="b">
        <v>0</v>
      </c>
      <c r="T2895" t="s">
        <v>281</v>
      </c>
    </row>
    <row r="2896" spans="1:20" hidden="1" x14ac:dyDescent="0.25">
      <c r="A2896">
        <v>212803</v>
      </c>
      <c r="B2896" t="s">
        <v>1082</v>
      </c>
      <c r="C2896" t="s">
        <v>293</v>
      </c>
      <c r="D2896" t="s">
        <v>305</v>
      </c>
      <c r="E2896">
        <v>60</v>
      </c>
      <c r="F2896" t="s">
        <v>23</v>
      </c>
      <c r="H2896">
        <v>0</v>
      </c>
      <c r="I2896">
        <v>3</v>
      </c>
      <c r="K2896">
        <v>11</v>
      </c>
      <c r="L2896" t="b">
        <v>1</v>
      </c>
      <c r="N2896" t="b">
        <v>0</v>
      </c>
      <c r="O2896" t="b">
        <v>0</v>
      </c>
      <c r="T2896" t="s">
        <v>281</v>
      </c>
    </row>
    <row r="2897" spans="1:20" hidden="1" x14ac:dyDescent="0.25">
      <c r="A2897">
        <v>212804</v>
      </c>
      <c r="B2897" t="s">
        <v>1082</v>
      </c>
      <c r="C2897" t="s">
        <v>306</v>
      </c>
      <c r="D2897" t="s">
        <v>350</v>
      </c>
      <c r="E2897">
        <v>29</v>
      </c>
      <c r="F2897" t="s">
        <v>23</v>
      </c>
      <c r="H2897">
        <v>0</v>
      </c>
      <c r="I2897">
        <v>0</v>
      </c>
      <c r="K2897">
        <v>0</v>
      </c>
      <c r="L2897" t="b">
        <v>0</v>
      </c>
      <c r="N2897" t="b">
        <v>0</v>
      </c>
      <c r="O2897" t="b">
        <v>0</v>
      </c>
      <c r="T2897" t="s">
        <v>281</v>
      </c>
    </row>
    <row r="2898" spans="1:20" hidden="1" x14ac:dyDescent="0.25">
      <c r="A2898">
        <v>212805</v>
      </c>
      <c r="B2898" t="s">
        <v>1082</v>
      </c>
      <c r="C2898" t="s">
        <v>306</v>
      </c>
      <c r="D2898" t="s">
        <v>172</v>
      </c>
      <c r="E2898">
        <v>20</v>
      </c>
      <c r="F2898" t="s">
        <v>23</v>
      </c>
      <c r="H2898">
        <v>0</v>
      </c>
      <c r="I2898">
        <v>0</v>
      </c>
      <c r="K2898">
        <v>2</v>
      </c>
      <c r="L2898" t="b">
        <v>0</v>
      </c>
      <c r="N2898" t="b">
        <v>0</v>
      </c>
      <c r="O2898" t="b">
        <v>0</v>
      </c>
      <c r="T2898" t="s">
        <v>281</v>
      </c>
    </row>
    <row r="2899" spans="1:20" hidden="1" x14ac:dyDescent="0.25">
      <c r="A2899">
        <v>212806</v>
      </c>
      <c r="B2899" t="s">
        <v>1082</v>
      </c>
      <c r="C2899" t="s">
        <v>306</v>
      </c>
      <c r="D2899" t="s">
        <v>310</v>
      </c>
      <c r="E2899">
        <v>25</v>
      </c>
      <c r="F2899" t="s">
        <v>23</v>
      </c>
      <c r="H2899">
        <v>0</v>
      </c>
      <c r="I2899">
        <v>0</v>
      </c>
      <c r="K2899">
        <v>3</v>
      </c>
      <c r="L2899" t="b">
        <v>0</v>
      </c>
      <c r="N2899" t="b">
        <v>0</v>
      </c>
      <c r="O2899" t="b">
        <v>0</v>
      </c>
      <c r="T2899" t="s">
        <v>281</v>
      </c>
    </row>
    <row r="2900" spans="1:20" hidden="1" x14ac:dyDescent="0.25">
      <c r="A2900">
        <v>212807</v>
      </c>
      <c r="B2900" t="s">
        <v>1082</v>
      </c>
      <c r="C2900" t="s">
        <v>47</v>
      </c>
      <c r="D2900" t="s">
        <v>355</v>
      </c>
      <c r="E2900">
        <v>0</v>
      </c>
      <c r="H2900">
        <v>0</v>
      </c>
      <c r="I2900">
        <v>0</v>
      </c>
      <c r="K2900">
        <v>1</v>
      </c>
      <c r="L2900" t="b">
        <v>1</v>
      </c>
      <c r="N2900" t="b">
        <v>0</v>
      </c>
      <c r="O2900" t="b">
        <v>0</v>
      </c>
      <c r="T2900" t="s">
        <v>281</v>
      </c>
    </row>
    <row r="2901" spans="1:20" hidden="1" x14ac:dyDescent="0.25">
      <c r="A2901">
        <v>212808</v>
      </c>
      <c r="B2901" t="s">
        <v>1082</v>
      </c>
      <c r="C2901" t="s">
        <v>306</v>
      </c>
      <c r="D2901" t="s">
        <v>1084</v>
      </c>
      <c r="E2901">
        <v>0</v>
      </c>
      <c r="H2901">
        <v>0</v>
      </c>
      <c r="I2901">
        <v>0</v>
      </c>
      <c r="K2901">
        <v>0</v>
      </c>
      <c r="L2901" t="b">
        <v>0</v>
      </c>
      <c r="N2901" t="b">
        <v>0</v>
      </c>
      <c r="O2901" t="b">
        <v>1</v>
      </c>
      <c r="T2901" t="s">
        <v>281</v>
      </c>
    </row>
    <row r="2902" spans="1:20" hidden="1" x14ac:dyDescent="0.25">
      <c r="A2902">
        <v>212809</v>
      </c>
      <c r="B2902" t="s">
        <v>1082</v>
      </c>
      <c r="C2902" t="s">
        <v>323</v>
      </c>
      <c r="D2902" t="s">
        <v>324</v>
      </c>
      <c r="E2902">
        <v>0</v>
      </c>
      <c r="H2902">
        <v>0</v>
      </c>
      <c r="I2902">
        <v>0</v>
      </c>
      <c r="K2902">
        <v>0</v>
      </c>
      <c r="L2902" t="b">
        <v>1</v>
      </c>
      <c r="N2902" t="b">
        <v>0</v>
      </c>
      <c r="O2902" t="b">
        <v>0</v>
      </c>
      <c r="T2902" t="s">
        <v>281</v>
      </c>
    </row>
    <row r="2903" spans="1:20" hidden="1" x14ac:dyDescent="0.25">
      <c r="A2903">
        <v>212810</v>
      </c>
      <c r="B2903" t="s">
        <v>1082</v>
      </c>
      <c r="C2903" t="s">
        <v>323</v>
      </c>
      <c r="D2903" t="s">
        <v>325</v>
      </c>
      <c r="E2903">
        <v>0</v>
      </c>
      <c r="H2903">
        <v>0</v>
      </c>
      <c r="I2903">
        <v>0</v>
      </c>
      <c r="K2903">
        <v>3</v>
      </c>
      <c r="L2903" t="b">
        <v>1</v>
      </c>
      <c r="N2903" t="b">
        <v>0</v>
      </c>
      <c r="O2903" t="b">
        <v>0</v>
      </c>
      <c r="T2903" t="s">
        <v>281</v>
      </c>
    </row>
    <row r="2904" spans="1:20" hidden="1" x14ac:dyDescent="0.25">
      <c r="A2904">
        <v>212811</v>
      </c>
      <c r="B2904" t="s">
        <v>1082</v>
      </c>
      <c r="C2904" t="s">
        <v>306</v>
      </c>
      <c r="D2904" t="s">
        <v>326</v>
      </c>
      <c r="E2904">
        <v>27</v>
      </c>
      <c r="F2904" t="s">
        <v>23</v>
      </c>
      <c r="H2904">
        <v>0</v>
      </c>
      <c r="I2904">
        <v>0</v>
      </c>
      <c r="K2904">
        <v>0</v>
      </c>
      <c r="L2904" t="b">
        <v>0</v>
      </c>
      <c r="N2904" t="b">
        <v>0</v>
      </c>
      <c r="O2904" t="b">
        <v>0</v>
      </c>
      <c r="T2904" t="s">
        <v>281</v>
      </c>
    </row>
    <row r="2905" spans="1:20" hidden="1" x14ac:dyDescent="0.25">
      <c r="A2905">
        <v>212812</v>
      </c>
      <c r="B2905" t="s">
        <v>1082</v>
      </c>
      <c r="C2905" t="s">
        <v>306</v>
      </c>
      <c r="D2905" t="s">
        <v>1085</v>
      </c>
      <c r="E2905">
        <v>0</v>
      </c>
      <c r="H2905">
        <v>0</v>
      </c>
      <c r="I2905">
        <v>0</v>
      </c>
      <c r="K2905">
        <v>0</v>
      </c>
      <c r="L2905" t="b">
        <v>0</v>
      </c>
      <c r="N2905" t="b">
        <v>0</v>
      </c>
      <c r="O2905" t="b">
        <v>0</v>
      </c>
      <c r="T2905" t="s">
        <v>281</v>
      </c>
    </row>
    <row r="2906" spans="1:20" hidden="1" x14ac:dyDescent="0.25">
      <c r="A2906">
        <v>212813</v>
      </c>
      <c r="B2906" t="s">
        <v>1082</v>
      </c>
      <c r="C2906" t="s">
        <v>306</v>
      </c>
      <c r="D2906" t="s">
        <v>328</v>
      </c>
      <c r="E2906">
        <v>18</v>
      </c>
      <c r="F2906" t="s">
        <v>23</v>
      </c>
      <c r="H2906">
        <v>0</v>
      </c>
      <c r="I2906">
        <v>0</v>
      </c>
      <c r="K2906">
        <v>0</v>
      </c>
      <c r="L2906" t="b">
        <v>0</v>
      </c>
      <c r="N2906" t="b">
        <v>0</v>
      </c>
      <c r="O2906" t="b">
        <v>0</v>
      </c>
      <c r="T2906" t="s">
        <v>281</v>
      </c>
    </row>
    <row r="2907" spans="1:20" hidden="1" x14ac:dyDescent="0.25">
      <c r="A2907">
        <v>212814</v>
      </c>
      <c r="B2907" t="s">
        <v>1082</v>
      </c>
      <c r="C2907" t="s">
        <v>306</v>
      </c>
      <c r="D2907" t="s">
        <v>840</v>
      </c>
      <c r="E2907">
        <v>38</v>
      </c>
      <c r="F2907" t="s">
        <v>23</v>
      </c>
      <c r="H2907">
        <v>0</v>
      </c>
      <c r="I2907">
        <v>0</v>
      </c>
      <c r="K2907">
        <v>0</v>
      </c>
      <c r="L2907" t="b">
        <v>0</v>
      </c>
      <c r="N2907" t="b">
        <v>0</v>
      </c>
      <c r="O2907" t="b">
        <v>0</v>
      </c>
      <c r="T2907" t="s">
        <v>281</v>
      </c>
    </row>
    <row r="2908" spans="1:20" hidden="1" x14ac:dyDescent="0.25">
      <c r="A2908">
        <v>212815</v>
      </c>
      <c r="B2908" t="s">
        <v>1082</v>
      </c>
      <c r="C2908" t="s">
        <v>306</v>
      </c>
      <c r="D2908" t="s">
        <v>841</v>
      </c>
      <c r="E2908">
        <v>75</v>
      </c>
      <c r="F2908" t="s">
        <v>23</v>
      </c>
      <c r="H2908">
        <v>0</v>
      </c>
      <c r="I2908">
        <v>0</v>
      </c>
      <c r="K2908">
        <v>0</v>
      </c>
      <c r="L2908" t="b">
        <v>0</v>
      </c>
      <c r="N2908" t="b">
        <v>0</v>
      </c>
      <c r="O2908" t="b">
        <v>0</v>
      </c>
      <c r="T2908" t="s">
        <v>281</v>
      </c>
    </row>
    <row r="2909" spans="1:20" hidden="1" x14ac:dyDescent="0.25">
      <c r="A2909">
        <v>212816</v>
      </c>
      <c r="B2909" t="s">
        <v>1082</v>
      </c>
      <c r="C2909" t="s">
        <v>306</v>
      </c>
      <c r="D2909" t="s">
        <v>329</v>
      </c>
      <c r="E2909">
        <v>30</v>
      </c>
      <c r="F2909" t="s">
        <v>23</v>
      </c>
      <c r="H2909">
        <v>0</v>
      </c>
      <c r="I2909">
        <v>0</v>
      </c>
      <c r="K2909">
        <v>0</v>
      </c>
      <c r="L2909" t="b">
        <v>0</v>
      </c>
      <c r="N2909" t="b">
        <v>0</v>
      </c>
      <c r="O2909" t="b">
        <v>0</v>
      </c>
      <c r="T2909" t="s">
        <v>281</v>
      </c>
    </row>
    <row r="2910" spans="1:20" hidden="1" x14ac:dyDescent="0.25">
      <c r="A2910">
        <v>212817</v>
      </c>
      <c r="B2910" t="s">
        <v>1082</v>
      </c>
      <c r="C2910" t="s">
        <v>306</v>
      </c>
      <c r="D2910" t="s">
        <v>330</v>
      </c>
      <c r="E2910">
        <v>40</v>
      </c>
      <c r="F2910" t="s">
        <v>23</v>
      </c>
      <c r="H2910">
        <v>0</v>
      </c>
      <c r="I2910">
        <v>0</v>
      </c>
      <c r="K2910">
        <v>0</v>
      </c>
      <c r="L2910" t="b">
        <v>0</v>
      </c>
      <c r="N2910" t="b">
        <v>0</v>
      </c>
      <c r="O2910" t="b">
        <v>0</v>
      </c>
      <c r="T2910" t="s">
        <v>281</v>
      </c>
    </row>
    <row r="2911" spans="1:20" hidden="1" x14ac:dyDescent="0.25">
      <c r="A2911">
        <v>212818</v>
      </c>
      <c r="B2911" t="s">
        <v>1082</v>
      </c>
      <c r="C2911" t="s">
        <v>323</v>
      </c>
      <c r="D2911" t="s">
        <v>331</v>
      </c>
      <c r="E2911">
        <v>0</v>
      </c>
      <c r="H2911">
        <v>0</v>
      </c>
      <c r="I2911">
        <v>0</v>
      </c>
      <c r="K2911">
        <v>1</v>
      </c>
      <c r="L2911" t="b">
        <v>0</v>
      </c>
      <c r="N2911" t="b">
        <v>0</v>
      </c>
      <c r="O2911" t="b">
        <v>0</v>
      </c>
      <c r="T2911" t="s">
        <v>281</v>
      </c>
    </row>
    <row r="2912" spans="1:20" hidden="1" x14ac:dyDescent="0.25">
      <c r="A2912">
        <v>212819</v>
      </c>
      <c r="B2912" t="s">
        <v>1082</v>
      </c>
      <c r="C2912" t="s">
        <v>323</v>
      </c>
      <c r="D2912" t="s">
        <v>332</v>
      </c>
      <c r="E2912">
        <v>0</v>
      </c>
      <c r="H2912">
        <v>0</v>
      </c>
      <c r="I2912">
        <v>0</v>
      </c>
      <c r="K2912">
        <v>2</v>
      </c>
      <c r="L2912" t="b">
        <v>1</v>
      </c>
      <c r="N2912" t="b">
        <v>0</v>
      </c>
      <c r="O2912" t="b">
        <v>0</v>
      </c>
      <c r="T2912" t="s">
        <v>281</v>
      </c>
    </row>
    <row r="2913" spans="1:20" hidden="1" x14ac:dyDescent="0.25">
      <c r="A2913">
        <v>212840</v>
      </c>
      <c r="B2913" t="s">
        <v>1086</v>
      </c>
      <c r="C2913" t="s">
        <v>47</v>
      </c>
      <c r="D2913" t="s">
        <v>283</v>
      </c>
      <c r="E2913">
        <v>200</v>
      </c>
      <c r="F2913" t="s">
        <v>23</v>
      </c>
      <c r="H2913">
        <v>0</v>
      </c>
      <c r="I2913">
        <v>0</v>
      </c>
      <c r="K2913">
        <v>5</v>
      </c>
      <c r="L2913" t="b">
        <v>0</v>
      </c>
      <c r="N2913" t="b">
        <v>0</v>
      </c>
      <c r="O2913" t="b">
        <v>0</v>
      </c>
      <c r="T2913" t="s">
        <v>281</v>
      </c>
    </row>
    <row r="2914" spans="1:20" hidden="1" x14ac:dyDescent="0.25">
      <c r="A2914">
        <v>212843</v>
      </c>
      <c r="B2914" t="s">
        <v>1086</v>
      </c>
      <c r="C2914" t="s">
        <v>53</v>
      </c>
      <c r="D2914" t="s">
        <v>286</v>
      </c>
      <c r="E2914">
        <v>0</v>
      </c>
      <c r="H2914">
        <v>0</v>
      </c>
      <c r="I2914">
        <v>0</v>
      </c>
      <c r="K2914">
        <v>0</v>
      </c>
      <c r="L2914" t="b">
        <v>0</v>
      </c>
      <c r="N2914" t="b">
        <v>0</v>
      </c>
      <c r="O2914" t="b">
        <v>0</v>
      </c>
      <c r="T2914" t="s">
        <v>281</v>
      </c>
    </row>
    <row r="2915" spans="1:20" hidden="1" x14ac:dyDescent="0.25">
      <c r="A2915">
        <v>212844</v>
      </c>
      <c r="B2915" t="s">
        <v>1086</v>
      </c>
      <c r="C2915" t="s">
        <v>53</v>
      </c>
      <c r="D2915" t="s">
        <v>315</v>
      </c>
      <c r="E2915">
        <v>50</v>
      </c>
      <c r="F2915" t="s">
        <v>23</v>
      </c>
      <c r="H2915">
        <v>0</v>
      </c>
      <c r="I2915">
        <v>0</v>
      </c>
      <c r="K2915">
        <v>1</v>
      </c>
      <c r="L2915" t="b">
        <v>0</v>
      </c>
      <c r="N2915" t="b">
        <v>0</v>
      </c>
      <c r="O2915" t="b">
        <v>0</v>
      </c>
      <c r="T2915" t="s">
        <v>281</v>
      </c>
    </row>
    <row r="2916" spans="1:20" hidden="1" x14ac:dyDescent="0.25">
      <c r="A2916">
        <v>212858</v>
      </c>
      <c r="B2916" t="s">
        <v>1086</v>
      </c>
      <c r="C2916" t="s">
        <v>306</v>
      </c>
      <c r="D2916" t="s">
        <v>350</v>
      </c>
      <c r="E2916">
        <v>29</v>
      </c>
      <c r="F2916" t="s">
        <v>23</v>
      </c>
      <c r="H2916">
        <v>0</v>
      </c>
      <c r="I2916">
        <v>0</v>
      </c>
      <c r="K2916">
        <v>0</v>
      </c>
      <c r="L2916" t="b">
        <v>0</v>
      </c>
      <c r="N2916" t="b">
        <v>0</v>
      </c>
      <c r="O2916" t="b">
        <v>0</v>
      </c>
      <c r="T2916" t="s">
        <v>281</v>
      </c>
    </row>
    <row r="2917" spans="1:20" hidden="1" x14ac:dyDescent="0.25">
      <c r="A2917">
        <v>212859</v>
      </c>
      <c r="B2917" t="s">
        <v>1086</v>
      </c>
      <c r="C2917" t="s">
        <v>306</v>
      </c>
      <c r="D2917" t="s">
        <v>172</v>
      </c>
      <c r="E2917">
        <v>20</v>
      </c>
      <c r="F2917" t="s">
        <v>23</v>
      </c>
      <c r="H2917">
        <v>0</v>
      </c>
      <c r="I2917">
        <v>0</v>
      </c>
      <c r="K2917">
        <v>2</v>
      </c>
      <c r="L2917" t="b">
        <v>0</v>
      </c>
      <c r="N2917" t="b">
        <v>0</v>
      </c>
      <c r="O2917" t="b">
        <v>0</v>
      </c>
      <c r="T2917" t="s">
        <v>281</v>
      </c>
    </row>
    <row r="2918" spans="1:20" hidden="1" x14ac:dyDescent="0.25">
      <c r="A2918">
        <v>212860</v>
      </c>
      <c r="B2918" t="s">
        <v>1086</v>
      </c>
      <c r="C2918" t="s">
        <v>306</v>
      </c>
      <c r="D2918" t="s">
        <v>310</v>
      </c>
      <c r="E2918">
        <v>25</v>
      </c>
      <c r="F2918" t="s">
        <v>23</v>
      </c>
      <c r="H2918">
        <v>0</v>
      </c>
      <c r="I2918">
        <v>0</v>
      </c>
      <c r="K2918">
        <v>3</v>
      </c>
      <c r="L2918" t="b">
        <v>0</v>
      </c>
      <c r="N2918" t="b">
        <v>0</v>
      </c>
      <c r="O2918" t="b">
        <v>0</v>
      </c>
      <c r="T2918" t="s">
        <v>281</v>
      </c>
    </row>
    <row r="2919" spans="1:20" hidden="1" x14ac:dyDescent="0.25">
      <c r="A2919">
        <v>212861</v>
      </c>
      <c r="B2919" t="s">
        <v>1086</v>
      </c>
      <c r="C2919" t="s">
        <v>47</v>
      </c>
      <c r="D2919" t="s">
        <v>355</v>
      </c>
      <c r="E2919">
        <v>0</v>
      </c>
      <c r="H2919">
        <v>0</v>
      </c>
      <c r="I2919">
        <v>0</v>
      </c>
      <c r="K2919">
        <v>1</v>
      </c>
      <c r="L2919" t="b">
        <v>0</v>
      </c>
      <c r="N2919" t="b">
        <v>0</v>
      </c>
      <c r="O2919" t="b">
        <v>0</v>
      </c>
      <c r="T2919" t="s">
        <v>281</v>
      </c>
    </row>
    <row r="2920" spans="1:20" hidden="1" x14ac:dyDescent="0.25">
      <c r="A2920">
        <v>212865</v>
      </c>
      <c r="B2920" t="s">
        <v>1086</v>
      </c>
      <c r="C2920" t="s">
        <v>306</v>
      </c>
      <c r="D2920" t="s">
        <v>326</v>
      </c>
      <c r="E2920">
        <v>27</v>
      </c>
      <c r="F2920" t="s">
        <v>23</v>
      </c>
      <c r="H2920">
        <v>0</v>
      </c>
      <c r="I2920">
        <v>0</v>
      </c>
      <c r="K2920">
        <v>0</v>
      </c>
      <c r="L2920" t="b">
        <v>0</v>
      </c>
      <c r="N2920" t="b">
        <v>0</v>
      </c>
      <c r="O2920" t="b">
        <v>0</v>
      </c>
      <c r="T2920" t="s">
        <v>281</v>
      </c>
    </row>
    <row r="2921" spans="1:20" hidden="1" x14ac:dyDescent="0.25">
      <c r="A2921">
        <v>212866</v>
      </c>
      <c r="B2921" t="s">
        <v>1086</v>
      </c>
      <c r="C2921" t="s">
        <v>306</v>
      </c>
      <c r="D2921" t="s">
        <v>327</v>
      </c>
      <c r="E2921">
        <v>60</v>
      </c>
      <c r="F2921" t="s">
        <v>23</v>
      </c>
      <c r="H2921">
        <v>0</v>
      </c>
      <c r="I2921">
        <v>0</v>
      </c>
      <c r="K2921">
        <v>0</v>
      </c>
      <c r="L2921" t="b">
        <v>0</v>
      </c>
      <c r="N2921" t="b">
        <v>0</v>
      </c>
      <c r="O2921" t="b">
        <v>0</v>
      </c>
      <c r="T2921" t="s">
        <v>281</v>
      </c>
    </row>
    <row r="2922" spans="1:20" hidden="1" x14ac:dyDescent="0.25">
      <c r="A2922">
        <v>212867</v>
      </c>
      <c r="B2922" t="s">
        <v>1086</v>
      </c>
      <c r="C2922" t="s">
        <v>306</v>
      </c>
      <c r="D2922" t="s">
        <v>328</v>
      </c>
      <c r="E2922">
        <v>18</v>
      </c>
      <c r="F2922" t="s">
        <v>23</v>
      </c>
      <c r="H2922">
        <v>0</v>
      </c>
      <c r="I2922">
        <v>0</v>
      </c>
      <c r="K2922">
        <v>0</v>
      </c>
      <c r="L2922" t="b">
        <v>0</v>
      </c>
      <c r="N2922" t="b">
        <v>0</v>
      </c>
      <c r="O2922" t="b">
        <v>0</v>
      </c>
      <c r="T2922" t="s">
        <v>281</v>
      </c>
    </row>
    <row r="2923" spans="1:20" hidden="1" x14ac:dyDescent="0.25">
      <c r="A2923">
        <v>212868</v>
      </c>
      <c r="B2923" t="s">
        <v>1086</v>
      </c>
      <c r="C2923" t="s">
        <v>306</v>
      </c>
      <c r="D2923" t="s">
        <v>840</v>
      </c>
      <c r="E2923">
        <v>38</v>
      </c>
      <c r="F2923" t="s">
        <v>23</v>
      </c>
      <c r="H2923">
        <v>0</v>
      </c>
      <c r="I2923">
        <v>0</v>
      </c>
      <c r="K2923">
        <v>0</v>
      </c>
      <c r="L2923" t="b">
        <v>0</v>
      </c>
      <c r="N2923" t="b">
        <v>0</v>
      </c>
      <c r="O2923" t="b">
        <v>0</v>
      </c>
      <c r="T2923" t="s">
        <v>281</v>
      </c>
    </row>
    <row r="2924" spans="1:20" hidden="1" x14ac:dyDescent="0.25">
      <c r="A2924">
        <v>212869</v>
      </c>
      <c r="B2924" t="s">
        <v>1086</v>
      </c>
      <c r="C2924" t="s">
        <v>306</v>
      </c>
      <c r="D2924" t="s">
        <v>841</v>
      </c>
      <c r="E2924">
        <v>75</v>
      </c>
      <c r="F2924" t="s">
        <v>23</v>
      </c>
      <c r="H2924">
        <v>0</v>
      </c>
      <c r="I2924">
        <v>0</v>
      </c>
      <c r="K2924">
        <v>0</v>
      </c>
      <c r="L2924" t="b">
        <v>0</v>
      </c>
      <c r="N2924" t="b">
        <v>0</v>
      </c>
      <c r="O2924" t="b">
        <v>0</v>
      </c>
      <c r="T2924" t="s">
        <v>281</v>
      </c>
    </row>
    <row r="2925" spans="1:20" hidden="1" x14ac:dyDescent="0.25">
      <c r="A2925">
        <v>212870</v>
      </c>
      <c r="B2925" t="s">
        <v>1086</v>
      </c>
      <c r="C2925" t="s">
        <v>306</v>
      </c>
      <c r="D2925" t="s">
        <v>329</v>
      </c>
      <c r="E2925">
        <v>30</v>
      </c>
      <c r="F2925" t="s">
        <v>23</v>
      </c>
      <c r="H2925">
        <v>0</v>
      </c>
      <c r="I2925">
        <v>0</v>
      </c>
      <c r="K2925">
        <v>0</v>
      </c>
      <c r="L2925" t="b">
        <v>0</v>
      </c>
      <c r="N2925" t="b">
        <v>0</v>
      </c>
      <c r="O2925" t="b">
        <v>0</v>
      </c>
      <c r="T2925" t="s">
        <v>281</v>
      </c>
    </row>
    <row r="2926" spans="1:20" hidden="1" x14ac:dyDescent="0.25">
      <c r="A2926">
        <v>212871</v>
      </c>
      <c r="B2926" t="s">
        <v>1086</v>
      </c>
      <c r="C2926" t="s">
        <v>306</v>
      </c>
      <c r="D2926" t="s">
        <v>330</v>
      </c>
      <c r="E2926">
        <v>40</v>
      </c>
      <c r="F2926" t="s">
        <v>23</v>
      </c>
      <c r="H2926">
        <v>0</v>
      </c>
      <c r="I2926">
        <v>0</v>
      </c>
      <c r="K2926">
        <v>0</v>
      </c>
      <c r="L2926" t="b">
        <v>0</v>
      </c>
      <c r="N2926" t="b">
        <v>0</v>
      </c>
      <c r="O2926" t="b">
        <v>0</v>
      </c>
      <c r="T2926" t="s">
        <v>281</v>
      </c>
    </row>
    <row r="2927" spans="1:20" hidden="1" x14ac:dyDescent="0.25">
      <c r="A2927">
        <v>230505</v>
      </c>
      <c r="B2927" t="s">
        <v>1086</v>
      </c>
      <c r="C2927" t="s">
        <v>306</v>
      </c>
      <c r="D2927" t="s">
        <v>343</v>
      </c>
      <c r="E2927">
        <v>70</v>
      </c>
      <c r="F2927" t="s">
        <v>23</v>
      </c>
      <c r="H2927">
        <v>0</v>
      </c>
      <c r="I2927">
        <v>0</v>
      </c>
      <c r="K2927">
        <v>0</v>
      </c>
      <c r="L2927" t="b">
        <v>0</v>
      </c>
      <c r="N2927" t="b">
        <v>0</v>
      </c>
      <c r="O2927" t="b">
        <v>0</v>
      </c>
      <c r="T2927" t="s">
        <v>281</v>
      </c>
    </row>
    <row r="2928" spans="1:20" hidden="1" x14ac:dyDescent="0.25">
      <c r="A2928">
        <v>212876</v>
      </c>
      <c r="B2928" t="s">
        <v>1087</v>
      </c>
      <c r="C2928" t="s">
        <v>47</v>
      </c>
      <c r="D2928" t="s">
        <v>283</v>
      </c>
      <c r="E2928">
        <v>250</v>
      </c>
      <c r="F2928" t="s">
        <v>23</v>
      </c>
      <c r="H2928">
        <v>0</v>
      </c>
      <c r="I2928">
        <v>0</v>
      </c>
      <c r="K2928">
        <v>2</v>
      </c>
      <c r="L2928" t="b">
        <v>0</v>
      </c>
      <c r="N2928" t="b">
        <v>0</v>
      </c>
      <c r="O2928" t="b">
        <v>0</v>
      </c>
      <c r="T2928" t="s">
        <v>281</v>
      </c>
    </row>
    <row r="2929" spans="1:20" hidden="1" x14ac:dyDescent="0.25">
      <c r="A2929">
        <v>212879</v>
      </c>
      <c r="B2929" t="s">
        <v>1087</v>
      </c>
      <c r="C2929" t="s">
        <v>53</v>
      </c>
      <c r="D2929" t="s">
        <v>286</v>
      </c>
      <c r="E2929">
        <v>0</v>
      </c>
      <c r="H2929">
        <v>0</v>
      </c>
      <c r="I2929">
        <v>0</v>
      </c>
      <c r="K2929">
        <v>0</v>
      </c>
      <c r="L2929" t="b">
        <v>0</v>
      </c>
      <c r="N2929" t="b">
        <v>0</v>
      </c>
      <c r="O2929" t="b">
        <v>0</v>
      </c>
      <c r="T2929" t="s">
        <v>281</v>
      </c>
    </row>
    <row r="2930" spans="1:20" hidden="1" x14ac:dyDescent="0.25">
      <c r="A2930">
        <v>212880</v>
      </c>
      <c r="B2930" t="s">
        <v>1087</v>
      </c>
      <c r="C2930" t="s">
        <v>53</v>
      </c>
      <c r="D2930" t="s">
        <v>315</v>
      </c>
      <c r="E2930">
        <v>0</v>
      </c>
      <c r="H2930">
        <v>0</v>
      </c>
      <c r="I2930">
        <v>0</v>
      </c>
      <c r="K2930">
        <v>1</v>
      </c>
      <c r="L2930" t="b">
        <v>0</v>
      </c>
      <c r="N2930" t="b">
        <v>0</v>
      </c>
      <c r="O2930" t="b">
        <v>0</v>
      </c>
      <c r="T2930" t="s">
        <v>281</v>
      </c>
    </row>
    <row r="2931" spans="1:20" hidden="1" x14ac:dyDescent="0.25">
      <c r="A2931">
        <v>212894</v>
      </c>
      <c r="B2931" t="s">
        <v>1087</v>
      </c>
      <c r="C2931" t="s">
        <v>306</v>
      </c>
      <c r="D2931" t="s">
        <v>350</v>
      </c>
      <c r="E2931">
        <v>29</v>
      </c>
      <c r="F2931" t="s">
        <v>23</v>
      </c>
      <c r="H2931">
        <v>0</v>
      </c>
      <c r="I2931">
        <v>0</v>
      </c>
      <c r="K2931">
        <v>0</v>
      </c>
      <c r="L2931" t="b">
        <v>0</v>
      </c>
      <c r="N2931" t="b">
        <v>0</v>
      </c>
      <c r="O2931" t="b">
        <v>0</v>
      </c>
      <c r="T2931" t="s">
        <v>281</v>
      </c>
    </row>
    <row r="2932" spans="1:20" hidden="1" x14ac:dyDescent="0.25">
      <c r="A2932">
        <v>212895</v>
      </c>
      <c r="B2932" t="s">
        <v>1087</v>
      </c>
      <c r="C2932" t="s">
        <v>306</v>
      </c>
      <c r="D2932" t="s">
        <v>172</v>
      </c>
      <c r="E2932">
        <v>20</v>
      </c>
      <c r="F2932" t="s">
        <v>23</v>
      </c>
      <c r="H2932">
        <v>0</v>
      </c>
      <c r="I2932">
        <v>0</v>
      </c>
      <c r="K2932">
        <v>2</v>
      </c>
      <c r="L2932" t="b">
        <v>0</v>
      </c>
      <c r="N2932" t="b">
        <v>0</v>
      </c>
      <c r="O2932" t="b">
        <v>0</v>
      </c>
      <c r="T2932" t="s">
        <v>281</v>
      </c>
    </row>
    <row r="2933" spans="1:20" hidden="1" x14ac:dyDescent="0.25">
      <c r="A2933">
        <v>212896</v>
      </c>
      <c r="B2933" t="s">
        <v>1087</v>
      </c>
      <c r="C2933" t="s">
        <v>306</v>
      </c>
      <c r="D2933" t="s">
        <v>310</v>
      </c>
      <c r="E2933">
        <v>25</v>
      </c>
      <c r="F2933" t="s">
        <v>23</v>
      </c>
      <c r="H2933">
        <v>0</v>
      </c>
      <c r="I2933">
        <v>0</v>
      </c>
      <c r="K2933">
        <v>3</v>
      </c>
      <c r="L2933" t="b">
        <v>0</v>
      </c>
      <c r="N2933" t="b">
        <v>0</v>
      </c>
      <c r="O2933" t="b">
        <v>0</v>
      </c>
      <c r="T2933" t="s">
        <v>281</v>
      </c>
    </row>
    <row r="2934" spans="1:20" hidden="1" x14ac:dyDescent="0.25">
      <c r="A2934">
        <v>212897</v>
      </c>
      <c r="B2934" t="s">
        <v>1087</v>
      </c>
      <c r="C2934" t="s">
        <v>47</v>
      </c>
      <c r="D2934" t="s">
        <v>355</v>
      </c>
      <c r="E2934">
        <v>0</v>
      </c>
      <c r="H2934">
        <v>0</v>
      </c>
      <c r="I2934">
        <v>0</v>
      </c>
      <c r="K2934">
        <v>1</v>
      </c>
      <c r="L2934" t="b">
        <v>0</v>
      </c>
      <c r="N2934" t="b">
        <v>0</v>
      </c>
      <c r="O2934" t="b">
        <v>0</v>
      </c>
      <c r="T2934" t="s">
        <v>281</v>
      </c>
    </row>
    <row r="2935" spans="1:20" hidden="1" x14ac:dyDescent="0.25">
      <c r="A2935">
        <v>212901</v>
      </c>
      <c r="B2935" t="s">
        <v>1087</v>
      </c>
      <c r="C2935" t="s">
        <v>306</v>
      </c>
      <c r="D2935" t="s">
        <v>326</v>
      </c>
      <c r="E2935">
        <v>27</v>
      </c>
      <c r="F2935" t="s">
        <v>23</v>
      </c>
      <c r="H2935">
        <v>0</v>
      </c>
      <c r="I2935">
        <v>0</v>
      </c>
      <c r="K2935">
        <v>0</v>
      </c>
      <c r="L2935" t="b">
        <v>0</v>
      </c>
      <c r="N2935" t="b">
        <v>0</v>
      </c>
      <c r="O2935" t="b">
        <v>0</v>
      </c>
      <c r="T2935" t="s">
        <v>281</v>
      </c>
    </row>
    <row r="2936" spans="1:20" hidden="1" x14ac:dyDescent="0.25">
      <c r="A2936">
        <v>212902</v>
      </c>
      <c r="B2936" t="s">
        <v>1087</v>
      </c>
      <c r="C2936" t="s">
        <v>306</v>
      </c>
      <c r="D2936" t="s">
        <v>327</v>
      </c>
      <c r="E2936">
        <v>60</v>
      </c>
      <c r="F2936" t="s">
        <v>23</v>
      </c>
      <c r="H2936">
        <v>0</v>
      </c>
      <c r="I2936">
        <v>0</v>
      </c>
      <c r="K2936">
        <v>0</v>
      </c>
      <c r="L2936" t="b">
        <v>0</v>
      </c>
      <c r="N2936" t="b">
        <v>0</v>
      </c>
      <c r="O2936" t="b">
        <v>0</v>
      </c>
      <c r="T2936" t="s">
        <v>281</v>
      </c>
    </row>
    <row r="2937" spans="1:20" hidden="1" x14ac:dyDescent="0.25">
      <c r="A2937">
        <v>212903</v>
      </c>
      <c r="B2937" t="s">
        <v>1087</v>
      </c>
      <c r="C2937" t="s">
        <v>306</v>
      </c>
      <c r="D2937" t="s">
        <v>328</v>
      </c>
      <c r="E2937">
        <v>18</v>
      </c>
      <c r="F2937" t="s">
        <v>23</v>
      </c>
      <c r="H2937">
        <v>0</v>
      </c>
      <c r="I2937">
        <v>0</v>
      </c>
      <c r="K2937">
        <v>0</v>
      </c>
      <c r="L2937" t="b">
        <v>0</v>
      </c>
      <c r="N2937" t="b">
        <v>0</v>
      </c>
      <c r="O2937" t="b">
        <v>0</v>
      </c>
      <c r="T2937" t="s">
        <v>281</v>
      </c>
    </row>
    <row r="2938" spans="1:20" hidden="1" x14ac:dyDescent="0.25">
      <c r="A2938">
        <v>212904</v>
      </c>
      <c r="B2938" t="s">
        <v>1087</v>
      </c>
      <c r="C2938" t="s">
        <v>306</v>
      </c>
      <c r="D2938" t="s">
        <v>356</v>
      </c>
      <c r="E2938">
        <v>38</v>
      </c>
      <c r="F2938" t="s">
        <v>23</v>
      </c>
      <c r="H2938">
        <v>0</v>
      </c>
      <c r="I2938">
        <v>0</v>
      </c>
      <c r="K2938">
        <v>0</v>
      </c>
      <c r="L2938" t="b">
        <v>0</v>
      </c>
      <c r="N2938" t="b">
        <v>0</v>
      </c>
      <c r="O2938" t="b">
        <v>0</v>
      </c>
      <c r="T2938" t="s">
        <v>281</v>
      </c>
    </row>
    <row r="2939" spans="1:20" hidden="1" x14ac:dyDescent="0.25">
      <c r="A2939">
        <v>212905</v>
      </c>
      <c r="B2939" t="s">
        <v>1087</v>
      </c>
      <c r="C2939" t="s">
        <v>306</v>
      </c>
      <c r="D2939" t="s">
        <v>357</v>
      </c>
      <c r="E2939">
        <v>75</v>
      </c>
      <c r="F2939" t="s">
        <v>23</v>
      </c>
      <c r="H2939">
        <v>0</v>
      </c>
      <c r="I2939">
        <v>0</v>
      </c>
      <c r="K2939">
        <v>0</v>
      </c>
      <c r="L2939" t="b">
        <v>0</v>
      </c>
      <c r="N2939" t="b">
        <v>0</v>
      </c>
      <c r="O2939" t="b">
        <v>0</v>
      </c>
      <c r="T2939" t="s">
        <v>281</v>
      </c>
    </row>
    <row r="2940" spans="1:20" hidden="1" x14ac:dyDescent="0.25">
      <c r="A2940">
        <v>212906</v>
      </c>
      <c r="B2940" t="s">
        <v>1087</v>
      </c>
      <c r="C2940" t="s">
        <v>306</v>
      </c>
      <c r="D2940" t="s">
        <v>329</v>
      </c>
      <c r="E2940">
        <v>30</v>
      </c>
      <c r="F2940" t="s">
        <v>23</v>
      </c>
      <c r="H2940">
        <v>0</v>
      </c>
      <c r="I2940">
        <v>0</v>
      </c>
      <c r="K2940">
        <v>0</v>
      </c>
      <c r="L2940" t="b">
        <v>0</v>
      </c>
      <c r="N2940" t="b">
        <v>0</v>
      </c>
      <c r="O2940" t="b">
        <v>0</v>
      </c>
      <c r="T2940" t="s">
        <v>281</v>
      </c>
    </row>
    <row r="2941" spans="1:20" hidden="1" x14ac:dyDescent="0.25">
      <c r="A2941">
        <v>212907</v>
      </c>
      <c r="B2941" t="s">
        <v>1087</v>
      </c>
      <c r="C2941" t="s">
        <v>306</v>
      </c>
      <c r="D2941" t="s">
        <v>330</v>
      </c>
      <c r="E2941">
        <v>40</v>
      </c>
      <c r="F2941" t="s">
        <v>23</v>
      </c>
      <c r="H2941">
        <v>0</v>
      </c>
      <c r="I2941">
        <v>0</v>
      </c>
      <c r="K2941">
        <v>0</v>
      </c>
      <c r="L2941" t="b">
        <v>0</v>
      </c>
      <c r="N2941" t="b">
        <v>0</v>
      </c>
      <c r="O2941" t="b">
        <v>0</v>
      </c>
      <c r="T2941" t="s">
        <v>281</v>
      </c>
    </row>
    <row r="2942" spans="1:20" hidden="1" x14ac:dyDescent="0.25">
      <c r="A2942">
        <v>230507</v>
      </c>
      <c r="B2942" t="s">
        <v>1087</v>
      </c>
      <c r="C2942" t="s">
        <v>306</v>
      </c>
      <c r="D2942" t="s">
        <v>343</v>
      </c>
      <c r="E2942">
        <v>70</v>
      </c>
      <c r="F2942" t="s">
        <v>23</v>
      </c>
      <c r="H2942">
        <v>0</v>
      </c>
      <c r="I2942">
        <v>0</v>
      </c>
      <c r="K2942">
        <v>0</v>
      </c>
      <c r="L2942" t="b">
        <v>0</v>
      </c>
      <c r="N2942" t="b">
        <v>0</v>
      </c>
      <c r="O2942" t="b">
        <v>0</v>
      </c>
      <c r="T2942" t="s">
        <v>281</v>
      </c>
    </row>
    <row r="2943" spans="1:20" hidden="1" x14ac:dyDescent="0.25">
      <c r="A2943">
        <v>213034</v>
      </c>
      <c r="B2943" t="s">
        <v>1088</v>
      </c>
      <c r="C2943" t="s">
        <v>47</v>
      </c>
      <c r="D2943" t="s">
        <v>1089</v>
      </c>
      <c r="E2943">
        <v>0</v>
      </c>
      <c r="H2943">
        <v>0</v>
      </c>
      <c r="I2943">
        <v>0</v>
      </c>
      <c r="K2943">
        <v>5</v>
      </c>
      <c r="L2943" t="b">
        <v>0</v>
      </c>
      <c r="N2943" t="b">
        <v>0</v>
      </c>
      <c r="O2943" t="b">
        <v>1</v>
      </c>
      <c r="T2943" t="s">
        <v>1090</v>
      </c>
    </row>
    <row r="2944" spans="1:20" hidden="1" x14ac:dyDescent="0.25">
      <c r="A2944">
        <v>213045</v>
      </c>
      <c r="B2944" t="s">
        <v>1088</v>
      </c>
      <c r="C2944" t="s">
        <v>53</v>
      </c>
      <c r="D2944" t="s">
        <v>1091</v>
      </c>
      <c r="E2944">
        <v>0</v>
      </c>
      <c r="F2944" t="s">
        <v>23</v>
      </c>
      <c r="H2944">
        <v>0</v>
      </c>
      <c r="I2944">
        <v>0</v>
      </c>
      <c r="K2944">
        <v>2</v>
      </c>
      <c r="L2944" t="b">
        <v>0</v>
      </c>
      <c r="N2944" t="b">
        <v>0</v>
      </c>
      <c r="O2944" t="b">
        <v>1</v>
      </c>
      <c r="T2944" t="s">
        <v>1090</v>
      </c>
    </row>
    <row r="2945" spans="1:20" hidden="1" x14ac:dyDescent="0.25">
      <c r="A2945">
        <v>213876</v>
      </c>
      <c r="B2945" t="s">
        <v>1088</v>
      </c>
      <c r="C2945" t="s">
        <v>85</v>
      </c>
      <c r="D2945" t="s">
        <v>332</v>
      </c>
      <c r="E2945">
        <v>0</v>
      </c>
      <c r="H2945">
        <v>0</v>
      </c>
      <c r="I2945">
        <v>0</v>
      </c>
      <c r="K2945">
        <v>0</v>
      </c>
      <c r="L2945" t="b">
        <v>1</v>
      </c>
      <c r="N2945" t="b">
        <v>0</v>
      </c>
      <c r="O2945" t="b">
        <v>0</v>
      </c>
      <c r="T2945" t="s">
        <v>1090</v>
      </c>
    </row>
    <row r="2946" spans="1:20" hidden="1" x14ac:dyDescent="0.25">
      <c r="A2946">
        <v>213046</v>
      </c>
      <c r="B2946" t="s">
        <v>1092</v>
      </c>
      <c r="C2946" t="s">
        <v>47</v>
      </c>
      <c r="D2946" t="s">
        <v>1093</v>
      </c>
      <c r="E2946">
        <v>0</v>
      </c>
      <c r="H2946">
        <v>0</v>
      </c>
      <c r="I2946">
        <v>0</v>
      </c>
      <c r="K2946">
        <v>0</v>
      </c>
      <c r="L2946" t="b">
        <v>0</v>
      </c>
      <c r="N2946" t="b">
        <v>0</v>
      </c>
      <c r="O2946" t="b">
        <v>0</v>
      </c>
      <c r="T2946" t="s">
        <v>1094</v>
      </c>
    </row>
    <row r="2947" spans="1:20" hidden="1" x14ac:dyDescent="0.25">
      <c r="A2947">
        <v>213047</v>
      </c>
      <c r="B2947" t="s">
        <v>1092</v>
      </c>
      <c r="C2947" t="s">
        <v>47</v>
      </c>
      <c r="D2947" t="s">
        <v>1095</v>
      </c>
      <c r="E2947">
        <v>0</v>
      </c>
      <c r="H2947">
        <v>0</v>
      </c>
      <c r="I2947">
        <v>0</v>
      </c>
      <c r="K2947">
        <v>1</v>
      </c>
      <c r="L2947" t="b">
        <v>0</v>
      </c>
      <c r="N2947" t="b">
        <v>0</v>
      </c>
      <c r="O2947" t="b">
        <v>0</v>
      </c>
      <c r="T2947" t="s">
        <v>1094</v>
      </c>
    </row>
    <row r="2948" spans="1:20" hidden="1" x14ac:dyDescent="0.25">
      <c r="A2948">
        <v>213048</v>
      </c>
      <c r="B2948" t="s">
        <v>1092</v>
      </c>
      <c r="C2948" t="s">
        <v>47</v>
      </c>
      <c r="D2948" t="s">
        <v>1096</v>
      </c>
      <c r="E2948">
        <v>0</v>
      </c>
      <c r="H2948">
        <v>0</v>
      </c>
      <c r="I2948">
        <v>0</v>
      </c>
      <c r="K2948">
        <v>2</v>
      </c>
      <c r="L2948" t="b">
        <v>0</v>
      </c>
      <c r="N2948" t="b">
        <v>0</v>
      </c>
      <c r="O2948" t="b">
        <v>0</v>
      </c>
      <c r="T2948" t="s">
        <v>1094</v>
      </c>
    </row>
    <row r="2949" spans="1:20" hidden="1" x14ac:dyDescent="0.25">
      <c r="A2949">
        <v>213049</v>
      </c>
      <c r="B2949" t="s">
        <v>1092</v>
      </c>
      <c r="C2949" t="s">
        <v>47</v>
      </c>
      <c r="D2949" t="s">
        <v>1097</v>
      </c>
      <c r="E2949">
        <v>0</v>
      </c>
      <c r="H2949">
        <v>0</v>
      </c>
      <c r="I2949">
        <v>0</v>
      </c>
      <c r="K2949">
        <v>3</v>
      </c>
      <c r="L2949" t="b">
        <v>0</v>
      </c>
      <c r="N2949" t="b">
        <v>0</v>
      </c>
      <c r="O2949" t="b">
        <v>0</v>
      </c>
      <c r="T2949" t="s">
        <v>1094</v>
      </c>
    </row>
    <row r="2950" spans="1:20" hidden="1" x14ac:dyDescent="0.25">
      <c r="A2950">
        <v>213050</v>
      </c>
      <c r="B2950" t="s">
        <v>1092</v>
      </c>
      <c r="C2950" t="s">
        <v>47</v>
      </c>
      <c r="D2950" t="s">
        <v>1098</v>
      </c>
      <c r="E2950">
        <v>0</v>
      </c>
      <c r="H2950">
        <v>0</v>
      </c>
      <c r="I2950">
        <v>0</v>
      </c>
      <c r="K2950">
        <v>4</v>
      </c>
      <c r="L2950" t="b">
        <v>0</v>
      </c>
      <c r="N2950" t="b">
        <v>0</v>
      </c>
      <c r="O2950" t="b">
        <v>0</v>
      </c>
      <c r="T2950" t="s">
        <v>1094</v>
      </c>
    </row>
    <row r="2951" spans="1:20" hidden="1" x14ac:dyDescent="0.25">
      <c r="A2951">
        <v>213051</v>
      </c>
      <c r="B2951" t="s">
        <v>1092</v>
      </c>
      <c r="C2951" t="s">
        <v>47</v>
      </c>
      <c r="D2951" t="s">
        <v>1099</v>
      </c>
      <c r="E2951">
        <v>0</v>
      </c>
      <c r="H2951">
        <v>0</v>
      </c>
      <c r="I2951">
        <v>0</v>
      </c>
      <c r="K2951">
        <v>5</v>
      </c>
      <c r="L2951" t="b">
        <v>0</v>
      </c>
      <c r="N2951" t="b">
        <v>0</v>
      </c>
      <c r="O2951" t="b">
        <v>0</v>
      </c>
      <c r="T2951" t="s">
        <v>1094</v>
      </c>
    </row>
    <row r="2952" spans="1:20" hidden="1" x14ac:dyDescent="0.25">
      <c r="A2952">
        <v>213052</v>
      </c>
      <c r="B2952" t="s">
        <v>1092</v>
      </c>
      <c r="C2952" t="s">
        <v>47</v>
      </c>
      <c r="D2952" t="s">
        <v>283</v>
      </c>
      <c r="E2952">
        <v>500</v>
      </c>
      <c r="F2952" t="s">
        <v>23</v>
      </c>
      <c r="H2952">
        <v>0</v>
      </c>
      <c r="I2952">
        <v>0</v>
      </c>
      <c r="K2952">
        <v>6</v>
      </c>
      <c r="L2952" t="b">
        <v>1</v>
      </c>
      <c r="N2952" t="b">
        <v>0</v>
      </c>
      <c r="O2952" t="b">
        <v>0</v>
      </c>
      <c r="T2952" t="s">
        <v>1094</v>
      </c>
    </row>
    <row r="2953" spans="1:20" hidden="1" x14ac:dyDescent="0.25">
      <c r="A2953">
        <v>213053</v>
      </c>
      <c r="B2953" t="s">
        <v>1092</v>
      </c>
      <c r="C2953" t="s">
        <v>47</v>
      </c>
      <c r="D2953" t="s">
        <v>1100</v>
      </c>
      <c r="E2953">
        <v>500</v>
      </c>
      <c r="F2953" t="s">
        <v>23</v>
      </c>
      <c r="H2953">
        <v>0</v>
      </c>
      <c r="I2953">
        <v>0</v>
      </c>
      <c r="K2953">
        <v>7</v>
      </c>
      <c r="L2953" t="b">
        <v>1</v>
      </c>
      <c r="N2953" t="b">
        <v>0</v>
      </c>
      <c r="O2953" t="b">
        <v>0</v>
      </c>
      <c r="T2953" t="s">
        <v>1094</v>
      </c>
    </row>
    <row r="2954" spans="1:20" hidden="1" x14ac:dyDescent="0.25">
      <c r="A2954">
        <v>213054</v>
      </c>
      <c r="B2954" t="s">
        <v>1092</v>
      </c>
      <c r="C2954" t="s">
        <v>47</v>
      </c>
      <c r="D2954" t="s">
        <v>282</v>
      </c>
      <c r="E2954">
        <v>500</v>
      </c>
      <c r="F2954" t="s">
        <v>23</v>
      </c>
      <c r="H2954">
        <v>0</v>
      </c>
      <c r="I2954">
        <v>0</v>
      </c>
      <c r="K2954">
        <v>8</v>
      </c>
      <c r="L2954" t="b">
        <v>1</v>
      </c>
      <c r="N2954" t="b">
        <v>0</v>
      </c>
      <c r="O2954" t="b">
        <v>0</v>
      </c>
      <c r="T2954" t="s">
        <v>1094</v>
      </c>
    </row>
    <row r="2955" spans="1:20" hidden="1" x14ac:dyDescent="0.25">
      <c r="A2955">
        <v>213055</v>
      </c>
      <c r="B2955" t="s">
        <v>1092</v>
      </c>
      <c r="C2955" t="s">
        <v>47</v>
      </c>
      <c r="D2955" t="s">
        <v>1101</v>
      </c>
      <c r="E2955">
        <v>500</v>
      </c>
      <c r="F2955" t="s">
        <v>23</v>
      </c>
      <c r="H2955">
        <v>0</v>
      </c>
      <c r="I2955">
        <v>0</v>
      </c>
      <c r="K2955">
        <v>9</v>
      </c>
      <c r="L2955" t="b">
        <v>1</v>
      </c>
      <c r="N2955" t="b">
        <v>0</v>
      </c>
      <c r="O2955" t="b">
        <v>0</v>
      </c>
      <c r="T2955" t="s">
        <v>1094</v>
      </c>
    </row>
    <row r="2956" spans="1:20" hidden="1" x14ac:dyDescent="0.25">
      <c r="A2956">
        <v>213056</v>
      </c>
      <c r="B2956" t="s">
        <v>1092</v>
      </c>
      <c r="C2956" t="s">
        <v>47</v>
      </c>
      <c r="D2956" t="s">
        <v>1102</v>
      </c>
      <c r="E2956">
        <v>500</v>
      </c>
      <c r="F2956" t="s">
        <v>23</v>
      </c>
      <c r="H2956">
        <v>0</v>
      </c>
      <c r="I2956">
        <v>0</v>
      </c>
      <c r="K2956">
        <v>10</v>
      </c>
      <c r="L2956" t="b">
        <v>1</v>
      </c>
      <c r="N2956" t="b">
        <v>0</v>
      </c>
      <c r="O2956" t="b">
        <v>0</v>
      </c>
      <c r="T2956" t="s">
        <v>1094</v>
      </c>
    </row>
    <row r="2957" spans="1:20" hidden="1" x14ac:dyDescent="0.25">
      <c r="A2957">
        <v>213057</v>
      </c>
      <c r="B2957" t="s">
        <v>1092</v>
      </c>
      <c r="C2957" t="s">
        <v>47</v>
      </c>
      <c r="D2957" t="s">
        <v>1103</v>
      </c>
      <c r="E2957">
        <v>500</v>
      </c>
      <c r="F2957" t="s">
        <v>23</v>
      </c>
      <c r="H2957">
        <v>0</v>
      </c>
      <c r="I2957">
        <v>0</v>
      </c>
      <c r="K2957">
        <v>11</v>
      </c>
      <c r="L2957" t="b">
        <v>1</v>
      </c>
      <c r="N2957" t="b">
        <v>0</v>
      </c>
      <c r="O2957" t="b">
        <v>0</v>
      </c>
      <c r="T2957" t="s">
        <v>1094</v>
      </c>
    </row>
    <row r="2958" spans="1:20" hidden="1" x14ac:dyDescent="0.25">
      <c r="A2958">
        <v>213058</v>
      </c>
      <c r="B2958" t="s">
        <v>1092</v>
      </c>
      <c r="C2958" t="s">
        <v>47</v>
      </c>
      <c r="D2958" t="s">
        <v>1104</v>
      </c>
      <c r="E2958">
        <v>500</v>
      </c>
      <c r="F2958" t="s">
        <v>23</v>
      </c>
      <c r="H2958">
        <v>0</v>
      </c>
      <c r="I2958">
        <v>0</v>
      </c>
      <c r="K2958">
        <v>12</v>
      </c>
      <c r="L2958" t="b">
        <v>1</v>
      </c>
      <c r="N2958" t="b">
        <v>0</v>
      </c>
      <c r="O2958" t="b">
        <v>0</v>
      </c>
      <c r="T2958" t="s">
        <v>1094</v>
      </c>
    </row>
    <row r="2959" spans="1:20" hidden="1" x14ac:dyDescent="0.25">
      <c r="A2959">
        <v>213059</v>
      </c>
      <c r="B2959" t="s">
        <v>1092</v>
      </c>
      <c r="C2959" t="s">
        <v>47</v>
      </c>
      <c r="D2959" t="s">
        <v>1105</v>
      </c>
      <c r="E2959">
        <v>500</v>
      </c>
      <c r="F2959" t="s">
        <v>23</v>
      </c>
      <c r="H2959">
        <v>0</v>
      </c>
      <c r="I2959">
        <v>0</v>
      </c>
      <c r="K2959">
        <v>13</v>
      </c>
      <c r="L2959" t="b">
        <v>1</v>
      </c>
      <c r="N2959" t="b">
        <v>0</v>
      </c>
      <c r="O2959" t="b">
        <v>0</v>
      </c>
      <c r="T2959" t="s">
        <v>1094</v>
      </c>
    </row>
    <row r="2960" spans="1:20" hidden="1" x14ac:dyDescent="0.25">
      <c r="A2960">
        <v>213060</v>
      </c>
      <c r="B2960" t="s">
        <v>1092</v>
      </c>
      <c r="C2960" t="s">
        <v>47</v>
      </c>
      <c r="D2960" t="s">
        <v>1106</v>
      </c>
      <c r="E2960">
        <v>500</v>
      </c>
      <c r="F2960" t="s">
        <v>23</v>
      </c>
      <c r="H2960">
        <v>0</v>
      </c>
      <c r="I2960">
        <v>0</v>
      </c>
      <c r="K2960">
        <v>14</v>
      </c>
      <c r="L2960" t="b">
        <v>1</v>
      </c>
      <c r="N2960" t="b">
        <v>0</v>
      </c>
      <c r="O2960" t="b">
        <v>0</v>
      </c>
      <c r="T2960" t="s">
        <v>1094</v>
      </c>
    </row>
    <row r="2961" spans="1:20" hidden="1" x14ac:dyDescent="0.25">
      <c r="A2961">
        <v>213061</v>
      </c>
      <c r="B2961" t="s">
        <v>1092</v>
      </c>
      <c r="C2961" t="s">
        <v>53</v>
      </c>
      <c r="D2961" t="s">
        <v>110</v>
      </c>
      <c r="E2961">
        <v>0</v>
      </c>
      <c r="H2961">
        <v>0</v>
      </c>
      <c r="I2961">
        <v>0</v>
      </c>
      <c r="K2961">
        <v>0</v>
      </c>
      <c r="L2961" t="b">
        <v>0</v>
      </c>
      <c r="N2961" t="b">
        <v>0</v>
      </c>
      <c r="O2961" t="b">
        <v>0</v>
      </c>
      <c r="T2961" t="s">
        <v>1094</v>
      </c>
    </row>
    <row r="2962" spans="1:20" hidden="1" x14ac:dyDescent="0.25">
      <c r="A2962">
        <v>213062</v>
      </c>
      <c r="B2962" t="s">
        <v>1092</v>
      </c>
      <c r="C2962" t="s">
        <v>53</v>
      </c>
      <c r="D2962" t="s">
        <v>1107</v>
      </c>
      <c r="E2962">
        <v>140</v>
      </c>
      <c r="F2962" t="s">
        <v>23</v>
      </c>
      <c r="H2962">
        <v>0</v>
      </c>
      <c r="I2962">
        <v>0</v>
      </c>
      <c r="K2962">
        <v>1</v>
      </c>
      <c r="L2962" t="b">
        <v>0</v>
      </c>
      <c r="N2962" t="b">
        <v>0</v>
      </c>
      <c r="O2962" t="b">
        <v>0</v>
      </c>
      <c r="T2962" t="s">
        <v>1094</v>
      </c>
    </row>
    <row r="2963" spans="1:20" hidden="1" x14ac:dyDescent="0.25">
      <c r="A2963">
        <v>213289</v>
      </c>
      <c r="B2963" t="s">
        <v>1092</v>
      </c>
      <c r="C2963" t="s">
        <v>53</v>
      </c>
      <c r="D2963" t="s">
        <v>1108</v>
      </c>
      <c r="E2963">
        <v>100</v>
      </c>
      <c r="F2963" t="s">
        <v>23</v>
      </c>
      <c r="H2963">
        <v>0</v>
      </c>
      <c r="I2963">
        <v>0</v>
      </c>
      <c r="K2963">
        <v>2</v>
      </c>
      <c r="L2963" t="b">
        <v>0</v>
      </c>
      <c r="N2963" t="b">
        <v>0</v>
      </c>
      <c r="O2963" t="b">
        <v>0</v>
      </c>
      <c r="T2963" t="s">
        <v>1094</v>
      </c>
    </row>
    <row r="2964" spans="1:20" hidden="1" x14ac:dyDescent="0.25">
      <c r="A2964">
        <v>213290</v>
      </c>
      <c r="B2964" t="s">
        <v>1092</v>
      </c>
      <c r="C2964" t="s">
        <v>306</v>
      </c>
      <c r="D2964" t="s">
        <v>1109</v>
      </c>
      <c r="E2964">
        <v>75</v>
      </c>
      <c r="F2964" t="s">
        <v>23</v>
      </c>
      <c r="H2964">
        <v>0</v>
      </c>
      <c r="I2964">
        <v>0</v>
      </c>
      <c r="K2964">
        <v>0</v>
      </c>
      <c r="L2964" t="b">
        <v>0</v>
      </c>
      <c r="N2964" t="b">
        <v>0</v>
      </c>
      <c r="O2964" t="b">
        <v>0</v>
      </c>
      <c r="T2964" t="s">
        <v>1094</v>
      </c>
    </row>
    <row r="2965" spans="1:20" hidden="1" x14ac:dyDescent="0.25">
      <c r="A2965">
        <v>213291</v>
      </c>
      <c r="B2965" t="s">
        <v>1092</v>
      </c>
      <c r="C2965" t="s">
        <v>306</v>
      </c>
      <c r="D2965" t="s">
        <v>1110</v>
      </c>
      <c r="E2965">
        <v>125</v>
      </c>
      <c r="F2965" t="s">
        <v>23</v>
      </c>
      <c r="H2965">
        <v>0</v>
      </c>
      <c r="I2965">
        <v>0</v>
      </c>
      <c r="K2965">
        <v>0</v>
      </c>
      <c r="L2965" t="b">
        <v>0</v>
      </c>
      <c r="N2965" t="b">
        <v>0</v>
      </c>
      <c r="O2965" t="b">
        <v>0</v>
      </c>
      <c r="T2965" t="s">
        <v>1094</v>
      </c>
    </row>
    <row r="2966" spans="1:20" hidden="1" x14ac:dyDescent="0.25">
      <c r="A2966">
        <v>213063</v>
      </c>
      <c r="B2966" t="s">
        <v>1111</v>
      </c>
      <c r="C2966" t="s">
        <v>47</v>
      </c>
      <c r="D2966" t="s">
        <v>1093</v>
      </c>
      <c r="E2966">
        <v>0</v>
      </c>
      <c r="H2966">
        <v>0</v>
      </c>
      <c r="I2966">
        <v>0</v>
      </c>
      <c r="K2966">
        <v>1</v>
      </c>
      <c r="L2966" t="b">
        <v>0</v>
      </c>
      <c r="N2966" t="b">
        <v>0</v>
      </c>
      <c r="O2966" t="b">
        <v>0</v>
      </c>
      <c r="T2966" t="s">
        <v>1094</v>
      </c>
    </row>
    <row r="2967" spans="1:20" hidden="1" x14ac:dyDescent="0.25">
      <c r="A2967">
        <v>213064</v>
      </c>
      <c r="B2967" t="s">
        <v>1111</v>
      </c>
      <c r="C2967" t="s">
        <v>47</v>
      </c>
      <c r="D2967" t="s">
        <v>1095</v>
      </c>
      <c r="E2967">
        <v>0</v>
      </c>
      <c r="H2967">
        <v>0</v>
      </c>
      <c r="I2967">
        <v>0</v>
      </c>
      <c r="K2967">
        <v>1</v>
      </c>
      <c r="L2967" t="b">
        <v>0</v>
      </c>
      <c r="N2967" t="b">
        <v>0</v>
      </c>
      <c r="O2967" t="b">
        <v>0</v>
      </c>
      <c r="T2967" t="s">
        <v>1094</v>
      </c>
    </row>
    <row r="2968" spans="1:20" hidden="1" x14ac:dyDescent="0.25">
      <c r="A2968">
        <v>213065</v>
      </c>
      <c r="B2968" t="s">
        <v>1111</v>
      </c>
      <c r="C2968" t="s">
        <v>47</v>
      </c>
      <c r="D2968" t="s">
        <v>1096</v>
      </c>
      <c r="E2968">
        <v>0</v>
      </c>
      <c r="H2968">
        <v>0</v>
      </c>
      <c r="I2968">
        <v>0</v>
      </c>
      <c r="K2968">
        <v>2</v>
      </c>
      <c r="L2968" t="b">
        <v>0</v>
      </c>
      <c r="N2968" t="b">
        <v>0</v>
      </c>
      <c r="O2968" t="b">
        <v>0</v>
      </c>
      <c r="T2968" t="s">
        <v>1094</v>
      </c>
    </row>
    <row r="2969" spans="1:20" hidden="1" x14ac:dyDescent="0.25">
      <c r="A2969">
        <v>213066</v>
      </c>
      <c r="B2969" t="s">
        <v>1111</v>
      </c>
      <c r="C2969" t="s">
        <v>47</v>
      </c>
      <c r="D2969" t="s">
        <v>1097</v>
      </c>
      <c r="E2969">
        <v>0</v>
      </c>
      <c r="H2969">
        <v>0</v>
      </c>
      <c r="I2969">
        <v>0</v>
      </c>
      <c r="K2969">
        <v>0</v>
      </c>
      <c r="L2969" t="b">
        <v>0</v>
      </c>
      <c r="N2969" t="b">
        <v>0</v>
      </c>
      <c r="O2969" t="b">
        <v>0</v>
      </c>
      <c r="T2969" t="s">
        <v>1094</v>
      </c>
    </row>
    <row r="2970" spans="1:20" hidden="1" x14ac:dyDescent="0.25">
      <c r="A2970">
        <v>213067</v>
      </c>
      <c r="B2970" t="s">
        <v>1111</v>
      </c>
      <c r="C2970" t="s">
        <v>47</v>
      </c>
      <c r="D2970" t="s">
        <v>1098</v>
      </c>
      <c r="E2970">
        <v>0</v>
      </c>
      <c r="H2970">
        <v>0</v>
      </c>
      <c r="I2970">
        <v>0</v>
      </c>
      <c r="K2970">
        <v>4</v>
      </c>
      <c r="L2970" t="b">
        <v>1</v>
      </c>
      <c r="N2970" t="b">
        <v>0</v>
      </c>
      <c r="O2970" t="b">
        <v>0</v>
      </c>
      <c r="T2970" t="s">
        <v>1094</v>
      </c>
    </row>
    <row r="2971" spans="1:20" hidden="1" x14ac:dyDescent="0.25">
      <c r="A2971">
        <v>213068</v>
      </c>
      <c r="B2971" t="s">
        <v>1111</v>
      </c>
      <c r="C2971" t="s">
        <v>47</v>
      </c>
      <c r="D2971" t="s">
        <v>1099</v>
      </c>
      <c r="E2971">
        <v>0</v>
      </c>
      <c r="H2971">
        <v>0</v>
      </c>
      <c r="I2971">
        <v>0</v>
      </c>
      <c r="K2971">
        <v>5</v>
      </c>
      <c r="L2971" t="b">
        <v>0</v>
      </c>
      <c r="N2971" t="b">
        <v>0</v>
      </c>
      <c r="O2971" t="b">
        <v>0</v>
      </c>
      <c r="T2971" t="s">
        <v>1094</v>
      </c>
    </row>
    <row r="2972" spans="1:20" hidden="1" x14ac:dyDescent="0.25">
      <c r="A2972">
        <v>213069</v>
      </c>
      <c r="B2972" t="s">
        <v>1111</v>
      </c>
      <c r="C2972" t="s">
        <v>47</v>
      </c>
      <c r="D2972" t="s">
        <v>283</v>
      </c>
      <c r="E2972">
        <v>350</v>
      </c>
      <c r="F2972" t="s">
        <v>23</v>
      </c>
      <c r="H2972">
        <v>0</v>
      </c>
      <c r="I2972">
        <v>0</v>
      </c>
      <c r="K2972">
        <v>6</v>
      </c>
      <c r="L2972" t="b">
        <v>0</v>
      </c>
      <c r="N2972" t="b">
        <v>0</v>
      </c>
      <c r="O2972" t="b">
        <v>0</v>
      </c>
      <c r="T2972" t="s">
        <v>1094</v>
      </c>
    </row>
    <row r="2973" spans="1:20" hidden="1" x14ac:dyDescent="0.25">
      <c r="A2973">
        <v>213070</v>
      </c>
      <c r="B2973" t="s">
        <v>1111</v>
      </c>
      <c r="C2973" t="s">
        <v>47</v>
      </c>
      <c r="D2973" t="s">
        <v>1100</v>
      </c>
      <c r="E2973">
        <v>350</v>
      </c>
      <c r="F2973" t="s">
        <v>23</v>
      </c>
      <c r="H2973">
        <v>0</v>
      </c>
      <c r="I2973">
        <v>0</v>
      </c>
      <c r="K2973">
        <v>7</v>
      </c>
      <c r="L2973" t="b">
        <v>0</v>
      </c>
      <c r="N2973" t="b">
        <v>0</v>
      </c>
      <c r="O2973" t="b">
        <v>0</v>
      </c>
      <c r="T2973" t="s">
        <v>1094</v>
      </c>
    </row>
    <row r="2974" spans="1:20" hidden="1" x14ac:dyDescent="0.25">
      <c r="A2974">
        <v>213071</v>
      </c>
      <c r="B2974" t="s">
        <v>1111</v>
      </c>
      <c r="C2974" t="s">
        <v>47</v>
      </c>
      <c r="D2974" t="s">
        <v>282</v>
      </c>
      <c r="E2974">
        <v>350</v>
      </c>
      <c r="F2974" t="s">
        <v>23</v>
      </c>
      <c r="H2974">
        <v>0</v>
      </c>
      <c r="I2974">
        <v>0</v>
      </c>
      <c r="K2974">
        <v>8</v>
      </c>
      <c r="L2974" t="b">
        <v>0</v>
      </c>
      <c r="N2974" t="b">
        <v>0</v>
      </c>
      <c r="O2974" t="b">
        <v>0</v>
      </c>
      <c r="T2974" t="s">
        <v>1094</v>
      </c>
    </row>
    <row r="2975" spans="1:20" hidden="1" x14ac:dyDescent="0.25">
      <c r="A2975">
        <v>213072</v>
      </c>
      <c r="B2975" t="s">
        <v>1111</v>
      </c>
      <c r="C2975" t="s">
        <v>47</v>
      </c>
      <c r="D2975" t="s">
        <v>1101</v>
      </c>
      <c r="E2975">
        <v>350</v>
      </c>
      <c r="F2975" t="s">
        <v>23</v>
      </c>
      <c r="H2975">
        <v>0</v>
      </c>
      <c r="I2975">
        <v>0</v>
      </c>
      <c r="K2975">
        <v>9</v>
      </c>
      <c r="L2975" t="b">
        <v>0</v>
      </c>
      <c r="N2975" t="b">
        <v>0</v>
      </c>
      <c r="O2975" t="b">
        <v>0</v>
      </c>
      <c r="T2975" t="s">
        <v>1094</v>
      </c>
    </row>
    <row r="2976" spans="1:20" hidden="1" x14ac:dyDescent="0.25">
      <c r="A2976">
        <v>213073</v>
      </c>
      <c r="B2976" t="s">
        <v>1111</v>
      </c>
      <c r="C2976" t="s">
        <v>47</v>
      </c>
      <c r="D2976" t="s">
        <v>1112</v>
      </c>
      <c r="E2976">
        <v>350</v>
      </c>
      <c r="F2976" t="s">
        <v>23</v>
      </c>
      <c r="H2976">
        <v>0</v>
      </c>
      <c r="I2976">
        <v>0</v>
      </c>
      <c r="K2976">
        <v>10</v>
      </c>
      <c r="L2976" t="b">
        <v>0</v>
      </c>
      <c r="N2976" t="b">
        <v>0</v>
      </c>
      <c r="O2976" t="b">
        <v>0</v>
      </c>
      <c r="T2976" t="s">
        <v>1094</v>
      </c>
    </row>
    <row r="2977" spans="1:20" hidden="1" x14ac:dyDescent="0.25">
      <c r="A2977">
        <v>213074</v>
      </c>
      <c r="B2977" t="s">
        <v>1111</v>
      </c>
      <c r="C2977" t="s">
        <v>47</v>
      </c>
      <c r="D2977" t="s">
        <v>1103</v>
      </c>
      <c r="E2977">
        <v>350</v>
      </c>
      <c r="F2977" t="s">
        <v>23</v>
      </c>
      <c r="H2977">
        <v>0</v>
      </c>
      <c r="I2977">
        <v>0</v>
      </c>
      <c r="K2977">
        <v>11</v>
      </c>
      <c r="L2977" t="b">
        <v>0</v>
      </c>
      <c r="N2977" t="b">
        <v>0</v>
      </c>
      <c r="O2977" t="b">
        <v>0</v>
      </c>
      <c r="T2977" t="s">
        <v>1094</v>
      </c>
    </row>
    <row r="2978" spans="1:20" hidden="1" x14ac:dyDescent="0.25">
      <c r="A2978">
        <v>213075</v>
      </c>
      <c r="B2978" t="s">
        <v>1111</v>
      </c>
      <c r="C2978" t="s">
        <v>47</v>
      </c>
      <c r="D2978" t="s">
        <v>1104</v>
      </c>
      <c r="E2978">
        <v>350</v>
      </c>
      <c r="F2978" t="s">
        <v>23</v>
      </c>
      <c r="H2978">
        <v>0</v>
      </c>
      <c r="I2978">
        <v>0</v>
      </c>
      <c r="K2978">
        <v>12</v>
      </c>
      <c r="L2978" t="b">
        <v>0</v>
      </c>
      <c r="N2978" t="b">
        <v>0</v>
      </c>
      <c r="O2978" t="b">
        <v>0</v>
      </c>
      <c r="T2978" t="s">
        <v>1094</v>
      </c>
    </row>
    <row r="2979" spans="1:20" hidden="1" x14ac:dyDescent="0.25">
      <c r="A2979">
        <v>213076</v>
      </c>
      <c r="B2979" t="s">
        <v>1111</v>
      </c>
      <c r="C2979" t="s">
        <v>47</v>
      </c>
      <c r="D2979" t="s">
        <v>1105</v>
      </c>
      <c r="E2979">
        <v>350</v>
      </c>
      <c r="F2979" t="s">
        <v>23</v>
      </c>
      <c r="H2979">
        <v>0</v>
      </c>
      <c r="I2979">
        <v>0</v>
      </c>
      <c r="K2979">
        <v>13</v>
      </c>
      <c r="L2979" t="b">
        <v>0</v>
      </c>
      <c r="N2979" t="b">
        <v>0</v>
      </c>
      <c r="O2979" t="b">
        <v>0</v>
      </c>
      <c r="T2979" t="s">
        <v>1094</v>
      </c>
    </row>
    <row r="2980" spans="1:20" hidden="1" x14ac:dyDescent="0.25">
      <c r="A2980">
        <v>213077</v>
      </c>
      <c r="B2980" t="s">
        <v>1111</v>
      </c>
      <c r="C2980" t="s">
        <v>47</v>
      </c>
      <c r="D2980" t="s">
        <v>1106</v>
      </c>
      <c r="E2980">
        <v>350</v>
      </c>
      <c r="F2980" t="s">
        <v>23</v>
      </c>
      <c r="H2980">
        <v>0</v>
      </c>
      <c r="I2980">
        <v>0</v>
      </c>
      <c r="K2980">
        <v>14</v>
      </c>
      <c r="L2980" t="b">
        <v>0</v>
      </c>
      <c r="N2980" t="b">
        <v>0</v>
      </c>
      <c r="O2980" t="b">
        <v>0</v>
      </c>
      <c r="T2980" t="s">
        <v>1094</v>
      </c>
    </row>
    <row r="2981" spans="1:20" hidden="1" x14ac:dyDescent="0.25">
      <c r="A2981">
        <v>213078</v>
      </c>
      <c r="B2981" t="s">
        <v>1111</v>
      </c>
      <c r="C2981" t="s">
        <v>53</v>
      </c>
      <c r="D2981" t="s">
        <v>110</v>
      </c>
      <c r="E2981">
        <v>0</v>
      </c>
      <c r="H2981">
        <v>0</v>
      </c>
      <c r="I2981">
        <v>0</v>
      </c>
      <c r="K2981">
        <v>0</v>
      </c>
      <c r="L2981" t="b">
        <v>0</v>
      </c>
      <c r="N2981" t="b">
        <v>0</v>
      </c>
      <c r="O2981" t="b">
        <v>0</v>
      </c>
      <c r="T2981" t="s">
        <v>1094</v>
      </c>
    </row>
    <row r="2982" spans="1:20" hidden="1" x14ac:dyDescent="0.25">
      <c r="A2982">
        <v>213079</v>
      </c>
      <c r="B2982" t="s">
        <v>1111</v>
      </c>
      <c r="C2982" t="s">
        <v>53</v>
      </c>
      <c r="D2982" t="s">
        <v>1107</v>
      </c>
      <c r="E2982">
        <v>140</v>
      </c>
      <c r="F2982" t="s">
        <v>23</v>
      </c>
      <c r="H2982">
        <v>0</v>
      </c>
      <c r="I2982">
        <v>0</v>
      </c>
      <c r="K2982">
        <v>1</v>
      </c>
      <c r="L2982" t="b">
        <v>0</v>
      </c>
      <c r="N2982" t="b">
        <v>0</v>
      </c>
      <c r="O2982" t="b">
        <v>0</v>
      </c>
      <c r="T2982" t="s">
        <v>1094</v>
      </c>
    </row>
    <row r="2983" spans="1:20" hidden="1" x14ac:dyDescent="0.25">
      <c r="A2983">
        <v>213286</v>
      </c>
      <c r="B2983" t="s">
        <v>1111</v>
      </c>
      <c r="C2983" t="s">
        <v>53</v>
      </c>
      <c r="D2983" t="s">
        <v>1108</v>
      </c>
      <c r="E2983">
        <v>100</v>
      </c>
      <c r="F2983" t="s">
        <v>23</v>
      </c>
      <c r="H2983">
        <v>0</v>
      </c>
      <c r="I2983">
        <v>0</v>
      </c>
      <c r="K2983">
        <v>2</v>
      </c>
      <c r="L2983" t="b">
        <v>0</v>
      </c>
      <c r="N2983" t="b">
        <v>0</v>
      </c>
      <c r="O2983" t="b">
        <v>0</v>
      </c>
      <c r="T2983" t="s">
        <v>1094</v>
      </c>
    </row>
    <row r="2984" spans="1:20" hidden="1" x14ac:dyDescent="0.25">
      <c r="A2984">
        <v>213287</v>
      </c>
      <c r="B2984" t="s">
        <v>1111</v>
      </c>
      <c r="C2984" t="s">
        <v>306</v>
      </c>
      <c r="D2984" t="s">
        <v>1109</v>
      </c>
      <c r="E2984">
        <v>75</v>
      </c>
      <c r="F2984" t="s">
        <v>23</v>
      </c>
      <c r="H2984">
        <v>0</v>
      </c>
      <c r="I2984">
        <v>0</v>
      </c>
      <c r="K2984">
        <v>0</v>
      </c>
      <c r="L2984" t="b">
        <v>1</v>
      </c>
      <c r="N2984" t="b">
        <v>0</v>
      </c>
      <c r="O2984" t="b">
        <v>0</v>
      </c>
      <c r="T2984" t="s">
        <v>1094</v>
      </c>
    </row>
    <row r="2985" spans="1:20" hidden="1" x14ac:dyDescent="0.25">
      <c r="A2985">
        <v>213288</v>
      </c>
      <c r="B2985" t="s">
        <v>1111</v>
      </c>
      <c r="C2985" t="s">
        <v>306</v>
      </c>
      <c r="D2985" t="s">
        <v>1110</v>
      </c>
      <c r="E2985">
        <v>125</v>
      </c>
      <c r="F2985" t="s">
        <v>23</v>
      </c>
      <c r="H2985">
        <v>0</v>
      </c>
      <c r="I2985">
        <v>0</v>
      </c>
      <c r="K2985">
        <v>0</v>
      </c>
      <c r="L2985" t="b">
        <v>0</v>
      </c>
      <c r="N2985" t="b">
        <v>0</v>
      </c>
      <c r="O2985" t="b">
        <v>0</v>
      </c>
      <c r="T2985" t="s">
        <v>1094</v>
      </c>
    </row>
    <row r="2986" spans="1:20" hidden="1" x14ac:dyDescent="0.25">
      <c r="A2986">
        <v>213878</v>
      </c>
      <c r="B2986" t="s">
        <v>1111</v>
      </c>
      <c r="C2986" t="s">
        <v>85</v>
      </c>
      <c r="D2986" t="s">
        <v>332</v>
      </c>
      <c r="E2986">
        <v>0</v>
      </c>
      <c r="H2986">
        <v>0</v>
      </c>
      <c r="I2986">
        <v>0</v>
      </c>
      <c r="K2986">
        <v>0</v>
      </c>
      <c r="L2986" t="b">
        <v>0</v>
      </c>
      <c r="N2986" t="b">
        <v>0</v>
      </c>
      <c r="O2986" t="b">
        <v>0</v>
      </c>
      <c r="T2986" t="s">
        <v>1094</v>
      </c>
    </row>
    <row r="2987" spans="1:20" hidden="1" x14ac:dyDescent="0.25">
      <c r="A2987">
        <v>213879</v>
      </c>
      <c r="B2987" t="s">
        <v>1111</v>
      </c>
      <c r="C2987" t="s">
        <v>85</v>
      </c>
      <c r="D2987" t="s">
        <v>331</v>
      </c>
      <c r="E2987">
        <v>0</v>
      </c>
      <c r="H2987">
        <v>0</v>
      </c>
      <c r="I2987">
        <v>0</v>
      </c>
      <c r="K2987">
        <v>1</v>
      </c>
      <c r="L2987" t="b">
        <v>0</v>
      </c>
      <c r="N2987" t="b">
        <v>0</v>
      </c>
      <c r="O2987" t="b">
        <v>0</v>
      </c>
      <c r="T2987" t="s">
        <v>1094</v>
      </c>
    </row>
    <row r="2988" spans="1:20" hidden="1" x14ac:dyDescent="0.25">
      <c r="A2988">
        <v>213880</v>
      </c>
      <c r="B2988" t="s">
        <v>1111</v>
      </c>
      <c r="C2988" t="s">
        <v>85</v>
      </c>
      <c r="D2988" t="s">
        <v>325</v>
      </c>
      <c r="E2988">
        <v>75</v>
      </c>
      <c r="F2988" t="s">
        <v>23</v>
      </c>
      <c r="H2988">
        <v>0</v>
      </c>
      <c r="I2988">
        <v>0</v>
      </c>
      <c r="K2988">
        <v>2</v>
      </c>
      <c r="L2988" t="b">
        <v>0</v>
      </c>
      <c r="N2988" t="b">
        <v>0</v>
      </c>
      <c r="O2988" t="b">
        <v>0</v>
      </c>
      <c r="T2988" t="s">
        <v>1094</v>
      </c>
    </row>
    <row r="2989" spans="1:20" hidden="1" x14ac:dyDescent="0.25">
      <c r="A2989">
        <v>218077</v>
      </c>
      <c r="B2989" t="s">
        <v>1111</v>
      </c>
      <c r="C2989" t="s">
        <v>289</v>
      </c>
      <c r="D2989" t="s">
        <v>1113</v>
      </c>
      <c r="E2989">
        <v>0</v>
      </c>
      <c r="H2989">
        <v>0</v>
      </c>
      <c r="I2989">
        <v>0</v>
      </c>
      <c r="K2989">
        <v>0</v>
      </c>
      <c r="L2989" t="b">
        <v>0</v>
      </c>
      <c r="N2989" t="b">
        <v>0</v>
      </c>
      <c r="O2989" t="b">
        <v>0</v>
      </c>
      <c r="T2989" t="s">
        <v>1094</v>
      </c>
    </row>
    <row r="2990" spans="1:20" hidden="1" x14ac:dyDescent="0.25">
      <c r="A2990">
        <v>218078</v>
      </c>
      <c r="B2990" t="s">
        <v>1111</v>
      </c>
      <c r="C2990" t="s">
        <v>289</v>
      </c>
      <c r="D2990" t="s">
        <v>1114</v>
      </c>
      <c r="E2990">
        <v>0</v>
      </c>
      <c r="H2990">
        <v>0</v>
      </c>
      <c r="I2990">
        <v>0</v>
      </c>
      <c r="K2990">
        <v>1</v>
      </c>
      <c r="L2990" t="b">
        <v>0</v>
      </c>
      <c r="N2990" t="b">
        <v>0</v>
      </c>
      <c r="O2990" t="b">
        <v>0</v>
      </c>
      <c r="T2990" t="s">
        <v>1094</v>
      </c>
    </row>
    <row r="2991" spans="1:20" hidden="1" x14ac:dyDescent="0.25">
      <c r="A2991">
        <v>218079</v>
      </c>
      <c r="B2991" t="s">
        <v>1111</v>
      </c>
      <c r="C2991" t="s">
        <v>289</v>
      </c>
      <c r="D2991" t="s">
        <v>1115</v>
      </c>
      <c r="E2991">
        <v>0</v>
      </c>
      <c r="H2991">
        <v>0</v>
      </c>
      <c r="I2991">
        <v>0</v>
      </c>
      <c r="K2991">
        <v>2</v>
      </c>
      <c r="L2991" t="b">
        <v>0</v>
      </c>
      <c r="N2991" t="b">
        <v>0</v>
      </c>
      <c r="O2991" t="b">
        <v>0</v>
      </c>
      <c r="T2991" t="s">
        <v>1094</v>
      </c>
    </row>
    <row r="2992" spans="1:20" hidden="1" x14ac:dyDescent="0.25">
      <c r="A2992">
        <v>213080</v>
      </c>
      <c r="B2992" t="s">
        <v>1116</v>
      </c>
      <c r="C2992" t="s">
        <v>47</v>
      </c>
      <c r="D2992" t="s">
        <v>1093</v>
      </c>
      <c r="E2992">
        <v>0</v>
      </c>
      <c r="H2992">
        <v>0</v>
      </c>
      <c r="I2992">
        <v>0</v>
      </c>
      <c r="K2992">
        <v>0</v>
      </c>
      <c r="L2992" t="b">
        <v>0</v>
      </c>
      <c r="N2992" t="b">
        <v>0</v>
      </c>
      <c r="O2992" t="b">
        <v>0</v>
      </c>
      <c r="T2992" t="s">
        <v>1094</v>
      </c>
    </row>
    <row r="2993" spans="1:20" hidden="1" x14ac:dyDescent="0.25">
      <c r="A2993">
        <v>213081</v>
      </c>
      <c r="B2993" t="s">
        <v>1116</v>
      </c>
      <c r="C2993" t="s">
        <v>47</v>
      </c>
      <c r="D2993" t="s">
        <v>1095</v>
      </c>
      <c r="E2993">
        <v>0</v>
      </c>
      <c r="H2993">
        <v>0</v>
      </c>
      <c r="I2993">
        <v>0</v>
      </c>
      <c r="K2993">
        <v>1</v>
      </c>
      <c r="L2993" t="b">
        <v>0</v>
      </c>
      <c r="N2993" t="b">
        <v>0</v>
      </c>
      <c r="O2993" t="b">
        <v>0</v>
      </c>
      <c r="T2993" t="s">
        <v>1094</v>
      </c>
    </row>
    <row r="2994" spans="1:20" hidden="1" x14ac:dyDescent="0.25">
      <c r="A2994">
        <v>213082</v>
      </c>
      <c r="B2994" t="s">
        <v>1116</v>
      </c>
      <c r="C2994" t="s">
        <v>47</v>
      </c>
      <c r="D2994" t="s">
        <v>1096</v>
      </c>
      <c r="E2994">
        <v>0</v>
      </c>
      <c r="H2994">
        <v>0</v>
      </c>
      <c r="I2994">
        <v>0</v>
      </c>
      <c r="K2994">
        <v>2</v>
      </c>
      <c r="L2994" t="b">
        <v>0</v>
      </c>
      <c r="N2994" t="b">
        <v>0</v>
      </c>
      <c r="O2994" t="b">
        <v>0</v>
      </c>
      <c r="T2994" t="s">
        <v>1094</v>
      </c>
    </row>
    <row r="2995" spans="1:20" hidden="1" x14ac:dyDescent="0.25">
      <c r="A2995">
        <v>213083</v>
      </c>
      <c r="B2995" t="s">
        <v>1116</v>
      </c>
      <c r="C2995" t="s">
        <v>47</v>
      </c>
      <c r="D2995" t="s">
        <v>1097</v>
      </c>
      <c r="E2995">
        <v>0</v>
      </c>
      <c r="H2995">
        <v>0</v>
      </c>
      <c r="I2995">
        <v>0</v>
      </c>
      <c r="K2995">
        <v>3</v>
      </c>
      <c r="L2995" t="b">
        <v>0</v>
      </c>
      <c r="N2995" t="b">
        <v>0</v>
      </c>
      <c r="O2995" t="b">
        <v>0</v>
      </c>
      <c r="T2995" t="s">
        <v>1094</v>
      </c>
    </row>
    <row r="2996" spans="1:20" hidden="1" x14ac:dyDescent="0.25">
      <c r="A2996">
        <v>213084</v>
      </c>
      <c r="B2996" t="s">
        <v>1116</v>
      </c>
      <c r="C2996" t="s">
        <v>47</v>
      </c>
      <c r="D2996" t="s">
        <v>1098</v>
      </c>
      <c r="E2996">
        <v>0</v>
      </c>
      <c r="H2996">
        <v>0</v>
      </c>
      <c r="I2996">
        <v>0</v>
      </c>
      <c r="K2996">
        <v>4</v>
      </c>
      <c r="L2996" t="b">
        <v>1</v>
      </c>
      <c r="N2996" t="b">
        <v>0</v>
      </c>
      <c r="O2996" t="b">
        <v>0</v>
      </c>
      <c r="T2996" t="s">
        <v>1094</v>
      </c>
    </row>
    <row r="2997" spans="1:20" hidden="1" x14ac:dyDescent="0.25">
      <c r="A2997">
        <v>213085</v>
      </c>
      <c r="B2997" t="s">
        <v>1116</v>
      </c>
      <c r="C2997" t="s">
        <v>47</v>
      </c>
      <c r="D2997" t="s">
        <v>1099</v>
      </c>
      <c r="E2997">
        <v>0</v>
      </c>
      <c r="H2997">
        <v>0</v>
      </c>
      <c r="I2997">
        <v>0</v>
      </c>
      <c r="K2997">
        <v>5</v>
      </c>
      <c r="L2997" t="b">
        <v>0</v>
      </c>
      <c r="N2997" t="b">
        <v>0</v>
      </c>
      <c r="O2997" t="b">
        <v>0</v>
      </c>
      <c r="T2997" t="s">
        <v>1094</v>
      </c>
    </row>
    <row r="2998" spans="1:20" hidden="1" x14ac:dyDescent="0.25">
      <c r="A2998">
        <v>213086</v>
      </c>
      <c r="B2998" t="s">
        <v>1116</v>
      </c>
      <c r="C2998" t="s">
        <v>47</v>
      </c>
      <c r="D2998" t="s">
        <v>283</v>
      </c>
      <c r="E2998">
        <v>500</v>
      </c>
      <c r="F2998" t="s">
        <v>23</v>
      </c>
      <c r="H2998">
        <v>0</v>
      </c>
      <c r="I2998">
        <v>0</v>
      </c>
      <c r="K2998">
        <v>6</v>
      </c>
      <c r="L2998" t="b">
        <v>0</v>
      </c>
      <c r="N2998" t="b">
        <v>0</v>
      </c>
      <c r="O2998" t="b">
        <v>0</v>
      </c>
      <c r="T2998" t="s">
        <v>1094</v>
      </c>
    </row>
    <row r="2999" spans="1:20" hidden="1" x14ac:dyDescent="0.25">
      <c r="A2999">
        <v>213087</v>
      </c>
      <c r="B2999" t="s">
        <v>1116</v>
      </c>
      <c r="C2999" t="s">
        <v>47</v>
      </c>
      <c r="D2999" t="s">
        <v>1100</v>
      </c>
      <c r="E2999">
        <v>500</v>
      </c>
      <c r="F2999" t="s">
        <v>23</v>
      </c>
      <c r="H2999">
        <v>0</v>
      </c>
      <c r="I2999">
        <v>0</v>
      </c>
      <c r="K2999">
        <v>7</v>
      </c>
      <c r="L2999" t="b">
        <v>0</v>
      </c>
      <c r="N2999" t="b">
        <v>0</v>
      </c>
      <c r="O2999" t="b">
        <v>0</v>
      </c>
      <c r="T2999" t="s">
        <v>1094</v>
      </c>
    </row>
    <row r="3000" spans="1:20" hidden="1" x14ac:dyDescent="0.25">
      <c r="A3000">
        <v>213088</v>
      </c>
      <c r="B3000" t="s">
        <v>1116</v>
      </c>
      <c r="C3000" t="s">
        <v>47</v>
      </c>
      <c r="D3000" t="s">
        <v>282</v>
      </c>
      <c r="E3000">
        <v>500</v>
      </c>
      <c r="F3000" t="s">
        <v>23</v>
      </c>
      <c r="H3000">
        <v>0</v>
      </c>
      <c r="I3000">
        <v>0</v>
      </c>
      <c r="K3000">
        <v>8</v>
      </c>
      <c r="L3000" t="b">
        <v>0</v>
      </c>
      <c r="N3000" t="b">
        <v>0</v>
      </c>
      <c r="O3000" t="b">
        <v>0</v>
      </c>
      <c r="T3000" t="s">
        <v>1094</v>
      </c>
    </row>
    <row r="3001" spans="1:20" hidden="1" x14ac:dyDescent="0.25">
      <c r="A3001">
        <v>213089</v>
      </c>
      <c r="B3001" t="s">
        <v>1116</v>
      </c>
      <c r="C3001" t="s">
        <v>47</v>
      </c>
      <c r="D3001" t="s">
        <v>1101</v>
      </c>
      <c r="E3001">
        <v>500</v>
      </c>
      <c r="F3001" t="s">
        <v>23</v>
      </c>
      <c r="H3001">
        <v>0</v>
      </c>
      <c r="I3001">
        <v>0</v>
      </c>
      <c r="K3001">
        <v>9</v>
      </c>
      <c r="L3001" t="b">
        <v>0</v>
      </c>
      <c r="N3001" t="b">
        <v>0</v>
      </c>
      <c r="O3001" t="b">
        <v>0</v>
      </c>
      <c r="T3001" t="s">
        <v>1094</v>
      </c>
    </row>
    <row r="3002" spans="1:20" hidden="1" x14ac:dyDescent="0.25">
      <c r="A3002">
        <v>213090</v>
      </c>
      <c r="B3002" t="s">
        <v>1116</v>
      </c>
      <c r="C3002" t="s">
        <v>47</v>
      </c>
      <c r="D3002" t="s">
        <v>1102</v>
      </c>
      <c r="E3002">
        <v>500</v>
      </c>
      <c r="F3002" t="s">
        <v>23</v>
      </c>
      <c r="H3002">
        <v>0</v>
      </c>
      <c r="I3002">
        <v>0</v>
      </c>
      <c r="K3002">
        <v>10</v>
      </c>
      <c r="L3002" t="b">
        <v>0</v>
      </c>
      <c r="N3002" t="b">
        <v>0</v>
      </c>
      <c r="O3002" t="b">
        <v>0</v>
      </c>
      <c r="T3002" t="s">
        <v>1094</v>
      </c>
    </row>
    <row r="3003" spans="1:20" hidden="1" x14ac:dyDescent="0.25">
      <c r="A3003">
        <v>213091</v>
      </c>
      <c r="B3003" t="s">
        <v>1116</v>
      </c>
      <c r="C3003" t="s">
        <v>47</v>
      </c>
      <c r="D3003" t="s">
        <v>1103</v>
      </c>
      <c r="E3003">
        <v>500</v>
      </c>
      <c r="F3003" t="s">
        <v>23</v>
      </c>
      <c r="H3003">
        <v>0</v>
      </c>
      <c r="I3003">
        <v>0</v>
      </c>
      <c r="K3003">
        <v>11</v>
      </c>
      <c r="L3003" t="b">
        <v>0</v>
      </c>
      <c r="N3003" t="b">
        <v>0</v>
      </c>
      <c r="O3003" t="b">
        <v>0</v>
      </c>
      <c r="T3003" t="s">
        <v>1094</v>
      </c>
    </row>
    <row r="3004" spans="1:20" hidden="1" x14ac:dyDescent="0.25">
      <c r="A3004">
        <v>213092</v>
      </c>
      <c r="B3004" t="s">
        <v>1116</v>
      </c>
      <c r="C3004" t="s">
        <v>47</v>
      </c>
      <c r="D3004" t="s">
        <v>1104</v>
      </c>
      <c r="E3004">
        <v>500</v>
      </c>
      <c r="F3004" t="s">
        <v>23</v>
      </c>
      <c r="H3004">
        <v>0</v>
      </c>
      <c r="I3004">
        <v>0</v>
      </c>
      <c r="K3004">
        <v>12</v>
      </c>
      <c r="L3004" t="b">
        <v>0</v>
      </c>
      <c r="N3004" t="b">
        <v>0</v>
      </c>
      <c r="O3004" t="b">
        <v>0</v>
      </c>
      <c r="T3004" t="s">
        <v>1094</v>
      </c>
    </row>
    <row r="3005" spans="1:20" hidden="1" x14ac:dyDescent="0.25">
      <c r="A3005">
        <v>213093</v>
      </c>
      <c r="B3005" t="s">
        <v>1116</v>
      </c>
      <c r="C3005" t="s">
        <v>47</v>
      </c>
      <c r="D3005" t="s">
        <v>1105</v>
      </c>
      <c r="E3005">
        <v>500</v>
      </c>
      <c r="F3005" t="s">
        <v>23</v>
      </c>
      <c r="H3005">
        <v>0</v>
      </c>
      <c r="I3005">
        <v>0</v>
      </c>
      <c r="K3005">
        <v>13</v>
      </c>
      <c r="L3005" t="b">
        <v>0</v>
      </c>
      <c r="N3005" t="b">
        <v>0</v>
      </c>
      <c r="O3005" t="b">
        <v>0</v>
      </c>
      <c r="T3005" t="s">
        <v>1094</v>
      </c>
    </row>
    <row r="3006" spans="1:20" hidden="1" x14ac:dyDescent="0.25">
      <c r="A3006">
        <v>213094</v>
      </c>
      <c r="B3006" t="s">
        <v>1116</v>
      </c>
      <c r="C3006" t="s">
        <v>47</v>
      </c>
      <c r="D3006" t="s">
        <v>1106</v>
      </c>
      <c r="E3006">
        <v>500</v>
      </c>
      <c r="F3006" t="s">
        <v>23</v>
      </c>
      <c r="H3006">
        <v>0</v>
      </c>
      <c r="I3006">
        <v>0</v>
      </c>
      <c r="K3006">
        <v>14</v>
      </c>
      <c r="L3006" t="b">
        <v>0</v>
      </c>
      <c r="N3006" t="b">
        <v>0</v>
      </c>
      <c r="O3006" t="b">
        <v>0</v>
      </c>
      <c r="T3006" t="s">
        <v>1094</v>
      </c>
    </row>
    <row r="3007" spans="1:20" hidden="1" x14ac:dyDescent="0.25">
      <c r="A3007">
        <v>213095</v>
      </c>
      <c r="B3007" t="s">
        <v>1116</v>
      </c>
      <c r="C3007" t="s">
        <v>53</v>
      </c>
      <c r="D3007" t="s">
        <v>110</v>
      </c>
      <c r="E3007">
        <v>0</v>
      </c>
      <c r="H3007">
        <v>0</v>
      </c>
      <c r="I3007">
        <v>0</v>
      </c>
      <c r="K3007">
        <v>0</v>
      </c>
      <c r="L3007" t="b">
        <v>0</v>
      </c>
      <c r="N3007" t="b">
        <v>0</v>
      </c>
      <c r="O3007" t="b">
        <v>0</v>
      </c>
      <c r="T3007" t="s">
        <v>1094</v>
      </c>
    </row>
    <row r="3008" spans="1:20" hidden="1" x14ac:dyDescent="0.25">
      <c r="A3008">
        <v>213096</v>
      </c>
      <c r="B3008" t="s">
        <v>1116</v>
      </c>
      <c r="C3008" t="s">
        <v>53</v>
      </c>
      <c r="D3008" t="s">
        <v>1107</v>
      </c>
      <c r="E3008">
        <v>125</v>
      </c>
      <c r="F3008" t="s">
        <v>23</v>
      </c>
      <c r="H3008">
        <v>0</v>
      </c>
      <c r="I3008">
        <v>0</v>
      </c>
      <c r="K3008">
        <v>1</v>
      </c>
      <c r="L3008" t="b">
        <v>0</v>
      </c>
      <c r="N3008" t="b">
        <v>0</v>
      </c>
      <c r="O3008" t="b">
        <v>0</v>
      </c>
      <c r="T3008" t="s">
        <v>1094</v>
      </c>
    </row>
    <row r="3009" spans="1:20" hidden="1" x14ac:dyDescent="0.25">
      <c r="A3009">
        <v>213283</v>
      </c>
      <c r="B3009" t="s">
        <v>1116</v>
      </c>
      <c r="C3009" t="s">
        <v>53</v>
      </c>
      <c r="D3009" t="s">
        <v>1108</v>
      </c>
      <c r="E3009">
        <v>100</v>
      </c>
      <c r="F3009" t="s">
        <v>23</v>
      </c>
      <c r="H3009">
        <v>0</v>
      </c>
      <c r="I3009">
        <v>0</v>
      </c>
      <c r="K3009">
        <v>2</v>
      </c>
      <c r="L3009" t="b">
        <v>0</v>
      </c>
      <c r="N3009" t="b">
        <v>0</v>
      </c>
      <c r="O3009" t="b">
        <v>0</v>
      </c>
      <c r="T3009" t="s">
        <v>1094</v>
      </c>
    </row>
    <row r="3010" spans="1:20" hidden="1" x14ac:dyDescent="0.25">
      <c r="A3010">
        <v>213284</v>
      </c>
      <c r="B3010" t="s">
        <v>1116</v>
      </c>
      <c r="C3010" t="s">
        <v>306</v>
      </c>
      <c r="D3010" t="s">
        <v>1110</v>
      </c>
      <c r="E3010">
        <v>125</v>
      </c>
      <c r="F3010" t="s">
        <v>23</v>
      </c>
      <c r="H3010">
        <v>0</v>
      </c>
      <c r="I3010">
        <v>0</v>
      </c>
      <c r="K3010">
        <v>0</v>
      </c>
      <c r="L3010" t="b">
        <v>0</v>
      </c>
      <c r="N3010" t="b">
        <v>0</v>
      </c>
      <c r="O3010" t="b">
        <v>0</v>
      </c>
      <c r="T3010" t="s">
        <v>1094</v>
      </c>
    </row>
    <row r="3011" spans="1:20" hidden="1" x14ac:dyDescent="0.25">
      <c r="A3011">
        <v>213285</v>
      </c>
      <c r="B3011" t="s">
        <v>1116</v>
      </c>
      <c r="C3011" t="s">
        <v>306</v>
      </c>
      <c r="D3011" t="s">
        <v>1109</v>
      </c>
      <c r="E3011">
        <v>75</v>
      </c>
      <c r="F3011" t="s">
        <v>23</v>
      </c>
      <c r="H3011">
        <v>0</v>
      </c>
      <c r="I3011">
        <v>0</v>
      </c>
      <c r="K3011">
        <v>1</v>
      </c>
      <c r="L3011" t="b">
        <v>1</v>
      </c>
      <c r="N3011" t="b">
        <v>0</v>
      </c>
      <c r="O3011" t="b">
        <v>0</v>
      </c>
      <c r="T3011" t="s">
        <v>1094</v>
      </c>
    </row>
    <row r="3012" spans="1:20" hidden="1" x14ac:dyDescent="0.25">
      <c r="A3012">
        <v>213881</v>
      </c>
      <c r="B3012" t="s">
        <v>1116</v>
      </c>
      <c r="C3012" t="s">
        <v>85</v>
      </c>
      <c r="D3012" t="s">
        <v>332</v>
      </c>
      <c r="E3012">
        <v>0</v>
      </c>
      <c r="H3012">
        <v>0</v>
      </c>
      <c r="I3012">
        <v>0</v>
      </c>
      <c r="K3012">
        <v>0</v>
      </c>
      <c r="L3012" t="b">
        <v>0</v>
      </c>
      <c r="N3012" t="b">
        <v>0</v>
      </c>
      <c r="O3012" t="b">
        <v>0</v>
      </c>
      <c r="T3012" t="s">
        <v>1094</v>
      </c>
    </row>
    <row r="3013" spans="1:20" hidden="1" x14ac:dyDescent="0.25">
      <c r="A3013">
        <v>213882</v>
      </c>
      <c r="B3013" t="s">
        <v>1116</v>
      </c>
      <c r="C3013" t="s">
        <v>85</v>
      </c>
      <c r="D3013" t="s">
        <v>331</v>
      </c>
      <c r="E3013">
        <v>0</v>
      </c>
      <c r="H3013">
        <v>0</v>
      </c>
      <c r="I3013">
        <v>0</v>
      </c>
      <c r="K3013">
        <v>1</v>
      </c>
      <c r="L3013" t="b">
        <v>0</v>
      </c>
      <c r="N3013" t="b">
        <v>0</v>
      </c>
      <c r="O3013" t="b">
        <v>0</v>
      </c>
      <c r="T3013" t="s">
        <v>1094</v>
      </c>
    </row>
    <row r="3014" spans="1:20" hidden="1" x14ac:dyDescent="0.25">
      <c r="A3014">
        <v>213883</v>
      </c>
      <c r="B3014" t="s">
        <v>1116</v>
      </c>
      <c r="C3014" t="s">
        <v>85</v>
      </c>
      <c r="D3014" t="s">
        <v>325</v>
      </c>
      <c r="E3014">
        <v>75</v>
      </c>
      <c r="F3014" t="s">
        <v>23</v>
      </c>
      <c r="H3014">
        <v>0</v>
      </c>
      <c r="I3014">
        <v>0</v>
      </c>
      <c r="K3014">
        <v>2</v>
      </c>
      <c r="L3014" t="b">
        <v>0</v>
      </c>
      <c r="N3014" t="b">
        <v>0</v>
      </c>
      <c r="O3014" t="b">
        <v>0</v>
      </c>
      <c r="T3014" t="s">
        <v>1094</v>
      </c>
    </row>
    <row r="3015" spans="1:20" hidden="1" x14ac:dyDescent="0.25">
      <c r="A3015">
        <v>218080</v>
      </c>
      <c r="B3015" t="s">
        <v>1116</v>
      </c>
      <c r="C3015" t="s">
        <v>289</v>
      </c>
      <c r="D3015" t="s">
        <v>1113</v>
      </c>
      <c r="E3015">
        <v>0</v>
      </c>
      <c r="H3015">
        <v>0</v>
      </c>
      <c r="I3015">
        <v>0</v>
      </c>
      <c r="K3015">
        <v>0</v>
      </c>
      <c r="L3015" t="b">
        <v>0</v>
      </c>
      <c r="N3015" t="b">
        <v>0</v>
      </c>
      <c r="O3015" t="b">
        <v>0</v>
      </c>
      <c r="T3015" t="s">
        <v>1094</v>
      </c>
    </row>
    <row r="3016" spans="1:20" hidden="1" x14ac:dyDescent="0.25">
      <c r="A3016">
        <v>218081</v>
      </c>
      <c r="B3016" t="s">
        <v>1116</v>
      </c>
      <c r="C3016" t="s">
        <v>289</v>
      </c>
      <c r="D3016" t="s">
        <v>1114</v>
      </c>
      <c r="E3016">
        <v>0</v>
      </c>
      <c r="H3016">
        <v>0</v>
      </c>
      <c r="I3016">
        <v>0</v>
      </c>
      <c r="K3016">
        <v>1</v>
      </c>
      <c r="L3016" t="b">
        <v>0</v>
      </c>
      <c r="N3016" t="b">
        <v>0</v>
      </c>
      <c r="O3016" t="b">
        <v>0</v>
      </c>
      <c r="T3016" t="s">
        <v>1094</v>
      </c>
    </row>
    <row r="3017" spans="1:20" hidden="1" x14ac:dyDescent="0.25">
      <c r="A3017">
        <v>218082</v>
      </c>
      <c r="B3017" t="s">
        <v>1116</v>
      </c>
      <c r="C3017" t="s">
        <v>289</v>
      </c>
      <c r="D3017" t="s">
        <v>1115</v>
      </c>
      <c r="E3017">
        <v>0</v>
      </c>
      <c r="H3017">
        <v>0</v>
      </c>
      <c r="I3017">
        <v>0</v>
      </c>
      <c r="K3017">
        <v>2</v>
      </c>
      <c r="L3017" t="b">
        <v>0</v>
      </c>
      <c r="N3017" t="b">
        <v>0</v>
      </c>
      <c r="O3017" t="b">
        <v>0</v>
      </c>
      <c r="T3017" t="s">
        <v>1094</v>
      </c>
    </row>
    <row r="3018" spans="1:20" hidden="1" x14ac:dyDescent="0.25">
      <c r="A3018">
        <v>213097</v>
      </c>
      <c r="B3018" t="s">
        <v>1117</v>
      </c>
      <c r="C3018" t="s">
        <v>47</v>
      </c>
      <c r="D3018" t="s">
        <v>1093</v>
      </c>
      <c r="E3018">
        <v>0</v>
      </c>
      <c r="H3018">
        <v>0</v>
      </c>
      <c r="I3018">
        <v>0</v>
      </c>
      <c r="K3018">
        <v>0</v>
      </c>
      <c r="L3018" t="b">
        <v>0</v>
      </c>
      <c r="N3018" t="b">
        <v>0</v>
      </c>
      <c r="O3018" t="b">
        <v>0</v>
      </c>
      <c r="T3018" t="s">
        <v>1094</v>
      </c>
    </row>
    <row r="3019" spans="1:20" hidden="1" x14ac:dyDescent="0.25">
      <c r="A3019">
        <v>213098</v>
      </c>
      <c r="B3019" t="s">
        <v>1117</v>
      </c>
      <c r="C3019" t="s">
        <v>47</v>
      </c>
      <c r="D3019" t="s">
        <v>1095</v>
      </c>
      <c r="E3019">
        <v>0</v>
      </c>
      <c r="H3019">
        <v>0</v>
      </c>
      <c r="I3019">
        <v>0</v>
      </c>
      <c r="K3019">
        <v>1</v>
      </c>
      <c r="L3019" t="b">
        <v>0</v>
      </c>
      <c r="N3019" t="b">
        <v>0</v>
      </c>
      <c r="O3019" t="b">
        <v>0</v>
      </c>
      <c r="T3019" t="s">
        <v>1094</v>
      </c>
    </row>
    <row r="3020" spans="1:20" hidden="1" x14ac:dyDescent="0.25">
      <c r="A3020">
        <v>213099</v>
      </c>
      <c r="B3020" t="s">
        <v>1117</v>
      </c>
      <c r="C3020" t="s">
        <v>47</v>
      </c>
      <c r="D3020" t="s">
        <v>1096</v>
      </c>
      <c r="E3020">
        <v>0</v>
      </c>
      <c r="H3020">
        <v>0</v>
      </c>
      <c r="I3020">
        <v>0</v>
      </c>
      <c r="K3020">
        <v>2</v>
      </c>
      <c r="L3020" t="b">
        <v>0</v>
      </c>
      <c r="N3020" t="b">
        <v>0</v>
      </c>
      <c r="O3020" t="b">
        <v>0</v>
      </c>
      <c r="T3020" t="s">
        <v>1094</v>
      </c>
    </row>
    <row r="3021" spans="1:20" hidden="1" x14ac:dyDescent="0.25">
      <c r="A3021">
        <v>213100</v>
      </c>
      <c r="B3021" t="s">
        <v>1117</v>
      </c>
      <c r="C3021" t="s">
        <v>47</v>
      </c>
      <c r="D3021" t="s">
        <v>1097</v>
      </c>
      <c r="E3021">
        <v>0</v>
      </c>
      <c r="H3021">
        <v>0</v>
      </c>
      <c r="I3021">
        <v>0</v>
      </c>
      <c r="K3021">
        <v>3</v>
      </c>
      <c r="L3021" t="b">
        <v>0</v>
      </c>
      <c r="N3021" t="b">
        <v>0</v>
      </c>
      <c r="O3021" t="b">
        <v>0</v>
      </c>
      <c r="T3021" t="s">
        <v>1094</v>
      </c>
    </row>
    <row r="3022" spans="1:20" hidden="1" x14ac:dyDescent="0.25">
      <c r="A3022">
        <v>213101</v>
      </c>
      <c r="B3022" t="s">
        <v>1117</v>
      </c>
      <c r="C3022" t="s">
        <v>47</v>
      </c>
      <c r="D3022" t="s">
        <v>1098</v>
      </c>
      <c r="E3022">
        <v>0</v>
      </c>
      <c r="H3022">
        <v>0</v>
      </c>
      <c r="I3022">
        <v>0</v>
      </c>
      <c r="K3022">
        <v>4</v>
      </c>
      <c r="L3022" t="b">
        <v>0</v>
      </c>
      <c r="N3022" t="b">
        <v>0</v>
      </c>
      <c r="O3022" t="b">
        <v>0</v>
      </c>
      <c r="T3022" t="s">
        <v>1094</v>
      </c>
    </row>
    <row r="3023" spans="1:20" hidden="1" x14ac:dyDescent="0.25">
      <c r="A3023">
        <v>213102</v>
      </c>
      <c r="B3023" t="s">
        <v>1117</v>
      </c>
      <c r="C3023" t="s">
        <v>47</v>
      </c>
      <c r="D3023" t="s">
        <v>1099</v>
      </c>
      <c r="E3023">
        <v>0</v>
      </c>
      <c r="H3023">
        <v>0</v>
      </c>
      <c r="I3023">
        <v>0</v>
      </c>
      <c r="K3023">
        <v>5</v>
      </c>
      <c r="L3023" t="b">
        <v>0</v>
      </c>
      <c r="N3023" t="b">
        <v>0</v>
      </c>
      <c r="O3023" t="b">
        <v>0</v>
      </c>
      <c r="T3023" t="s">
        <v>1094</v>
      </c>
    </row>
    <row r="3024" spans="1:20" hidden="1" x14ac:dyDescent="0.25">
      <c r="A3024">
        <v>213103</v>
      </c>
      <c r="B3024" t="s">
        <v>1117</v>
      </c>
      <c r="C3024" t="s">
        <v>47</v>
      </c>
      <c r="D3024" t="s">
        <v>283</v>
      </c>
      <c r="E3024">
        <v>500</v>
      </c>
      <c r="F3024" t="s">
        <v>23</v>
      </c>
      <c r="H3024">
        <v>0</v>
      </c>
      <c r="I3024">
        <v>0</v>
      </c>
      <c r="K3024">
        <v>6</v>
      </c>
      <c r="L3024" t="b">
        <v>1</v>
      </c>
      <c r="N3024" t="b">
        <v>0</v>
      </c>
      <c r="O3024" t="b">
        <v>0</v>
      </c>
      <c r="T3024" t="s">
        <v>1094</v>
      </c>
    </row>
    <row r="3025" spans="1:20" hidden="1" x14ac:dyDescent="0.25">
      <c r="A3025">
        <v>213104</v>
      </c>
      <c r="B3025" t="s">
        <v>1117</v>
      </c>
      <c r="C3025" t="s">
        <v>47</v>
      </c>
      <c r="D3025" t="s">
        <v>1100</v>
      </c>
      <c r="E3025">
        <v>500</v>
      </c>
      <c r="F3025" t="s">
        <v>23</v>
      </c>
      <c r="H3025">
        <v>0</v>
      </c>
      <c r="I3025">
        <v>0</v>
      </c>
      <c r="K3025">
        <v>7</v>
      </c>
      <c r="L3025" t="b">
        <v>1</v>
      </c>
      <c r="N3025" t="b">
        <v>0</v>
      </c>
      <c r="O3025" t="b">
        <v>0</v>
      </c>
      <c r="T3025" t="s">
        <v>1094</v>
      </c>
    </row>
    <row r="3026" spans="1:20" hidden="1" x14ac:dyDescent="0.25">
      <c r="A3026">
        <v>213105</v>
      </c>
      <c r="B3026" t="s">
        <v>1117</v>
      </c>
      <c r="C3026" t="s">
        <v>47</v>
      </c>
      <c r="D3026" t="s">
        <v>282</v>
      </c>
      <c r="E3026">
        <v>500</v>
      </c>
      <c r="F3026" t="s">
        <v>23</v>
      </c>
      <c r="H3026">
        <v>0</v>
      </c>
      <c r="I3026">
        <v>0</v>
      </c>
      <c r="K3026">
        <v>8</v>
      </c>
      <c r="L3026" t="b">
        <v>1</v>
      </c>
      <c r="N3026" t="b">
        <v>0</v>
      </c>
      <c r="O3026" t="b">
        <v>0</v>
      </c>
      <c r="T3026" t="s">
        <v>1094</v>
      </c>
    </row>
    <row r="3027" spans="1:20" hidden="1" x14ac:dyDescent="0.25">
      <c r="A3027">
        <v>213106</v>
      </c>
      <c r="B3027" t="s">
        <v>1117</v>
      </c>
      <c r="C3027" t="s">
        <v>47</v>
      </c>
      <c r="D3027" t="s">
        <v>1101</v>
      </c>
      <c r="E3027">
        <v>500</v>
      </c>
      <c r="F3027" t="s">
        <v>23</v>
      </c>
      <c r="H3027">
        <v>0</v>
      </c>
      <c r="I3027">
        <v>0</v>
      </c>
      <c r="K3027">
        <v>9</v>
      </c>
      <c r="L3027" t="b">
        <v>1</v>
      </c>
      <c r="N3027" t="b">
        <v>0</v>
      </c>
      <c r="O3027" t="b">
        <v>0</v>
      </c>
      <c r="T3027" t="s">
        <v>1094</v>
      </c>
    </row>
    <row r="3028" spans="1:20" hidden="1" x14ac:dyDescent="0.25">
      <c r="A3028">
        <v>213107</v>
      </c>
      <c r="B3028" t="s">
        <v>1117</v>
      </c>
      <c r="C3028" t="s">
        <v>47</v>
      </c>
      <c r="D3028" t="s">
        <v>1102</v>
      </c>
      <c r="E3028">
        <v>500</v>
      </c>
      <c r="F3028" t="s">
        <v>23</v>
      </c>
      <c r="H3028">
        <v>0</v>
      </c>
      <c r="I3028">
        <v>0</v>
      </c>
      <c r="K3028">
        <v>10</v>
      </c>
      <c r="L3028" t="b">
        <v>1</v>
      </c>
      <c r="N3028" t="b">
        <v>0</v>
      </c>
      <c r="O3028" t="b">
        <v>0</v>
      </c>
      <c r="T3028" t="s">
        <v>1094</v>
      </c>
    </row>
    <row r="3029" spans="1:20" hidden="1" x14ac:dyDescent="0.25">
      <c r="A3029">
        <v>213108</v>
      </c>
      <c r="B3029" t="s">
        <v>1117</v>
      </c>
      <c r="C3029" t="s">
        <v>47</v>
      </c>
      <c r="D3029" t="s">
        <v>1103</v>
      </c>
      <c r="E3029">
        <v>500</v>
      </c>
      <c r="F3029" t="s">
        <v>23</v>
      </c>
      <c r="H3029">
        <v>0</v>
      </c>
      <c r="I3029">
        <v>0</v>
      </c>
      <c r="K3029">
        <v>11</v>
      </c>
      <c r="L3029" t="b">
        <v>1</v>
      </c>
      <c r="N3029" t="b">
        <v>0</v>
      </c>
      <c r="O3029" t="b">
        <v>0</v>
      </c>
      <c r="T3029" t="s">
        <v>1094</v>
      </c>
    </row>
    <row r="3030" spans="1:20" hidden="1" x14ac:dyDescent="0.25">
      <c r="A3030">
        <v>213109</v>
      </c>
      <c r="B3030" t="s">
        <v>1117</v>
      </c>
      <c r="C3030" t="s">
        <v>47</v>
      </c>
      <c r="D3030" t="s">
        <v>1104</v>
      </c>
      <c r="E3030">
        <v>500</v>
      </c>
      <c r="F3030" t="s">
        <v>23</v>
      </c>
      <c r="H3030">
        <v>0</v>
      </c>
      <c r="I3030">
        <v>0</v>
      </c>
      <c r="K3030">
        <v>12</v>
      </c>
      <c r="L3030" t="b">
        <v>1</v>
      </c>
      <c r="N3030" t="b">
        <v>0</v>
      </c>
      <c r="O3030" t="b">
        <v>0</v>
      </c>
      <c r="T3030" t="s">
        <v>1094</v>
      </c>
    </row>
    <row r="3031" spans="1:20" hidden="1" x14ac:dyDescent="0.25">
      <c r="A3031">
        <v>213110</v>
      </c>
      <c r="B3031" t="s">
        <v>1117</v>
      </c>
      <c r="C3031" t="s">
        <v>47</v>
      </c>
      <c r="D3031" t="s">
        <v>1105</v>
      </c>
      <c r="E3031">
        <v>500</v>
      </c>
      <c r="F3031" t="s">
        <v>23</v>
      </c>
      <c r="H3031">
        <v>0</v>
      </c>
      <c r="I3031">
        <v>0</v>
      </c>
      <c r="K3031">
        <v>13</v>
      </c>
      <c r="L3031" t="b">
        <v>1</v>
      </c>
      <c r="N3031" t="b">
        <v>0</v>
      </c>
      <c r="O3031" t="b">
        <v>0</v>
      </c>
      <c r="T3031" t="s">
        <v>1094</v>
      </c>
    </row>
    <row r="3032" spans="1:20" hidden="1" x14ac:dyDescent="0.25">
      <c r="A3032">
        <v>213111</v>
      </c>
      <c r="B3032" t="s">
        <v>1117</v>
      </c>
      <c r="C3032" t="s">
        <v>47</v>
      </c>
      <c r="D3032" t="s">
        <v>1106</v>
      </c>
      <c r="E3032">
        <v>500</v>
      </c>
      <c r="F3032" t="s">
        <v>23</v>
      </c>
      <c r="H3032">
        <v>0</v>
      </c>
      <c r="I3032">
        <v>0</v>
      </c>
      <c r="K3032">
        <v>14</v>
      </c>
      <c r="L3032" t="b">
        <v>1</v>
      </c>
      <c r="N3032" t="b">
        <v>0</v>
      </c>
      <c r="O3032" t="b">
        <v>0</v>
      </c>
      <c r="T3032" t="s">
        <v>1094</v>
      </c>
    </row>
    <row r="3033" spans="1:20" hidden="1" x14ac:dyDescent="0.25">
      <c r="A3033">
        <v>213112</v>
      </c>
      <c r="B3033" t="s">
        <v>1117</v>
      </c>
      <c r="C3033" t="s">
        <v>53</v>
      </c>
      <c r="D3033" t="s">
        <v>110</v>
      </c>
      <c r="E3033">
        <v>0</v>
      </c>
      <c r="H3033">
        <v>0</v>
      </c>
      <c r="I3033">
        <v>0</v>
      </c>
      <c r="K3033">
        <v>0</v>
      </c>
      <c r="L3033" t="b">
        <v>0</v>
      </c>
      <c r="N3033" t="b">
        <v>0</v>
      </c>
      <c r="O3033" t="b">
        <v>0</v>
      </c>
      <c r="T3033" t="s">
        <v>1094</v>
      </c>
    </row>
    <row r="3034" spans="1:20" hidden="1" x14ac:dyDescent="0.25">
      <c r="A3034">
        <v>213113</v>
      </c>
      <c r="B3034" t="s">
        <v>1117</v>
      </c>
      <c r="C3034" t="s">
        <v>53</v>
      </c>
      <c r="D3034" t="s">
        <v>1107</v>
      </c>
      <c r="E3034">
        <v>125</v>
      </c>
      <c r="F3034" t="s">
        <v>23</v>
      </c>
      <c r="H3034">
        <v>0</v>
      </c>
      <c r="I3034">
        <v>0</v>
      </c>
      <c r="K3034">
        <v>1</v>
      </c>
      <c r="L3034" t="b">
        <v>0</v>
      </c>
      <c r="N3034" t="b">
        <v>0</v>
      </c>
      <c r="O3034" t="b">
        <v>0</v>
      </c>
      <c r="T3034" t="s">
        <v>1094</v>
      </c>
    </row>
    <row r="3035" spans="1:20" hidden="1" x14ac:dyDescent="0.25">
      <c r="A3035">
        <v>213260</v>
      </c>
      <c r="B3035" t="s">
        <v>1117</v>
      </c>
      <c r="C3035" t="s">
        <v>53</v>
      </c>
      <c r="D3035" t="s">
        <v>1108</v>
      </c>
      <c r="E3035">
        <v>100</v>
      </c>
      <c r="F3035" t="s">
        <v>23</v>
      </c>
      <c r="H3035">
        <v>0</v>
      </c>
      <c r="I3035">
        <v>0</v>
      </c>
      <c r="K3035">
        <v>2</v>
      </c>
      <c r="L3035" t="b">
        <v>0</v>
      </c>
      <c r="N3035" t="b">
        <v>0</v>
      </c>
      <c r="O3035" t="b">
        <v>0</v>
      </c>
      <c r="T3035" t="s">
        <v>1094</v>
      </c>
    </row>
    <row r="3036" spans="1:20" hidden="1" x14ac:dyDescent="0.25">
      <c r="A3036">
        <v>213261</v>
      </c>
      <c r="B3036" t="s">
        <v>1117</v>
      </c>
      <c r="C3036" t="s">
        <v>306</v>
      </c>
      <c r="D3036" t="s">
        <v>1109</v>
      </c>
      <c r="E3036">
        <v>75</v>
      </c>
      <c r="F3036" t="s">
        <v>23</v>
      </c>
      <c r="H3036">
        <v>0</v>
      </c>
      <c r="I3036">
        <v>0</v>
      </c>
      <c r="K3036">
        <v>0</v>
      </c>
      <c r="L3036" t="b">
        <v>0</v>
      </c>
      <c r="N3036" t="b">
        <v>0</v>
      </c>
      <c r="O3036" t="b">
        <v>0</v>
      </c>
      <c r="T3036" t="s">
        <v>1094</v>
      </c>
    </row>
    <row r="3037" spans="1:20" hidden="1" x14ac:dyDescent="0.25">
      <c r="A3037">
        <v>213262</v>
      </c>
      <c r="B3037" t="s">
        <v>1117</v>
      </c>
      <c r="C3037" t="s">
        <v>306</v>
      </c>
      <c r="D3037" t="s">
        <v>1110</v>
      </c>
      <c r="E3037">
        <v>125</v>
      </c>
      <c r="F3037" t="s">
        <v>23</v>
      </c>
      <c r="H3037">
        <v>0</v>
      </c>
      <c r="I3037">
        <v>0</v>
      </c>
      <c r="K3037">
        <v>0</v>
      </c>
      <c r="L3037" t="b">
        <v>0</v>
      </c>
      <c r="N3037" t="b">
        <v>0</v>
      </c>
      <c r="O3037" t="b">
        <v>0</v>
      </c>
      <c r="T3037" t="s">
        <v>1094</v>
      </c>
    </row>
    <row r="3038" spans="1:20" hidden="1" x14ac:dyDescent="0.25">
      <c r="A3038">
        <v>213114</v>
      </c>
      <c r="B3038" t="s">
        <v>1118</v>
      </c>
      <c r="C3038" t="s">
        <v>47</v>
      </c>
      <c r="D3038" t="s">
        <v>1093</v>
      </c>
      <c r="E3038">
        <v>0</v>
      </c>
      <c r="H3038">
        <v>0</v>
      </c>
      <c r="I3038">
        <v>0</v>
      </c>
      <c r="K3038">
        <v>0</v>
      </c>
      <c r="L3038" t="b">
        <v>0</v>
      </c>
      <c r="N3038" t="b">
        <v>0</v>
      </c>
      <c r="O3038" t="b">
        <v>0</v>
      </c>
      <c r="T3038" t="s">
        <v>1094</v>
      </c>
    </row>
    <row r="3039" spans="1:20" hidden="1" x14ac:dyDescent="0.25">
      <c r="A3039">
        <v>213115</v>
      </c>
      <c r="B3039" t="s">
        <v>1118</v>
      </c>
      <c r="C3039" t="s">
        <v>47</v>
      </c>
      <c r="D3039" t="s">
        <v>1095</v>
      </c>
      <c r="E3039">
        <v>0</v>
      </c>
      <c r="H3039">
        <v>0</v>
      </c>
      <c r="I3039">
        <v>0</v>
      </c>
      <c r="K3039">
        <v>1</v>
      </c>
      <c r="L3039" t="b">
        <v>0</v>
      </c>
      <c r="N3039" t="b">
        <v>0</v>
      </c>
      <c r="O3039" t="b">
        <v>0</v>
      </c>
      <c r="T3039" t="s">
        <v>1094</v>
      </c>
    </row>
    <row r="3040" spans="1:20" hidden="1" x14ac:dyDescent="0.25">
      <c r="A3040">
        <v>213116</v>
      </c>
      <c r="B3040" t="s">
        <v>1118</v>
      </c>
      <c r="C3040" t="s">
        <v>47</v>
      </c>
      <c r="D3040" t="s">
        <v>1096</v>
      </c>
      <c r="E3040">
        <v>0</v>
      </c>
      <c r="H3040">
        <v>0</v>
      </c>
      <c r="I3040">
        <v>0</v>
      </c>
      <c r="K3040">
        <v>2</v>
      </c>
      <c r="L3040" t="b">
        <v>0</v>
      </c>
      <c r="N3040" t="b">
        <v>0</v>
      </c>
      <c r="O3040" t="b">
        <v>0</v>
      </c>
      <c r="T3040" t="s">
        <v>1094</v>
      </c>
    </row>
    <row r="3041" spans="1:20" hidden="1" x14ac:dyDescent="0.25">
      <c r="A3041">
        <v>213117</v>
      </c>
      <c r="B3041" t="s">
        <v>1118</v>
      </c>
      <c r="C3041" t="s">
        <v>47</v>
      </c>
      <c r="D3041" t="s">
        <v>1097</v>
      </c>
      <c r="E3041">
        <v>0</v>
      </c>
      <c r="H3041">
        <v>0</v>
      </c>
      <c r="I3041">
        <v>0</v>
      </c>
      <c r="K3041">
        <v>3</v>
      </c>
      <c r="L3041" t="b">
        <v>0</v>
      </c>
      <c r="N3041" t="b">
        <v>0</v>
      </c>
      <c r="O3041" t="b">
        <v>0</v>
      </c>
      <c r="T3041" t="s">
        <v>1094</v>
      </c>
    </row>
    <row r="3042" spans="1:20" hidden="1" x14ac:dyDescent="0.25">
      <c r="A3042">
        <v>213118</v>
      </c>
      <c r="B3042" t="s">
        <v>1118</v>
      </c>
      <c r="C3042" t="s">
        <v>47</v>
      </c>
      <c r="D3042" t="s">
        <v>1098</v>
      </c>
      <c r="E3042">
        <v>0</v>
      </c>
      <c r="H3042">
        <v>0</v>
      </c>
      <c r="I3042">
        <v>0</v>
      </c>
      <c r="K3042">
        <v>4</v>
      </c>
      <c r="L3042" t="b">
        <v>1</v>
      </c>
      <c r="N3042" t="b">
        <v>0</v>
      </c>
      <c r="O3042" t="b">
        <v>0</v>
      </c>
      <c r="T3042" t="s">
        <v>1094</v>
      </c>
    </row>
    <row r="3043" spans="1:20" hidden="1" x14ac:dyDescent="0.25">
      <c r="A3043">
        <v>213119</v>
      </c>
      <c r="B3043" t="s">
        <v>1118</v>
      </c>
      <c r="C3043" t="s">
        <v>47</v>
      </c>
      <c r="D3043" t="s">
        <v>1099</v>
      </c>
      <c r="E3043">
        <v>0</v>
      </c>
      <c r="H3043">
        <v>0</v>
      </c>
      <c r="I3043">
        <v>0</v>
      </c>
      <c r="K3043">
        <v>5</v>
      </c>
      <c r="L3043" t="b">
        <v>0</v>
      </c>
      <c r="N3043" t="b">
        <v>0</v>
      </c>
      <c r="O3043" t="b">
        <v>0</v>
      </c>
      <c r="T3043" t="s">
        <v>1094</v>
      </c>
    </row>
    <row r="3044" spans="1:20" hidden="1" x14ac:dyDescent="0.25">
      <c r="A3044">
        <v>213120</v>
      </c>
      <c r="B3044" t="s">
        <v>1118</v>
      </c>
      <c r="C3044" t="s">
        <v>47</v>
      </c>
      <c r="D3044" t="s">
        <v>283</v>
      </c>
      <c r="E3044">
        <v>350</v>
      </c>
      <c r="F3044" t="s">
        <v>23</v>
      </c>
      <c r="H3044">
        <v>0</v>
      </c>
      <c r="I3044">
        <v>0</v>
      </c>
      <c r="K3044">
        <v>6</v>
      </c>
      <c r="L3044" t="b">
        <v>0</v>
      </c>
      <c r="N3044" t="b">
        <v>0</v>
      </c>
      <c r="O3044" t="b">
        <v>0</v>
      </c>
      <c r="T3044" t="s">
        <v>1094</v>
      </c>
    </row>
    <row r="3045" spans="1:20" hidden="1" x14ac:dyDescent="0.25">
      <c r="A3045">
        <v>213121</v>
      </c>
      <c r="B3045" t="s">
        <v>1118</v>
      </c>
      <c r="C3045" t="s">
        <v>47</v>
      </c>
      <c r="D3045" t="s">
        <v>1100</v>
      </c>
      <c r="E3045">
        <v>350</v>
      </c>
      <c r="F3045" t="s">
        <v>23</v>
      </c>
      <c r="H3045">
        <v>0</v>
      </c>
      <c r="I3045">
        <v>0</v>
      </c>
      <c r="K3045">
        <v>7</v>
      </c>
      <c r="L3045" t="b">
        <v>0</v>
      </c>
      <c r="N3045" t="b">
        <v>0</v>
      </c>
      <c r="O3045" t="b">
        <v>0</v>
      </c>
      <c r="T3045" t="s">
        <v>1094</v>
      </c>
    </row>
    <row r="3046" spans="1:20" hidden="1" x14ac:dyDescent="0.25">
      <c r="A3046">
        <v>213122</v>
      </c>
      <c r="B3046" t="s">
        <v>1118</v>
      </c>
      <c r="C3046" t="s">
        <v>47</v>
      </c>
      <c r="D3046" t="s">
        <v>282</v>
      </c>
      <c r="E3046">
        <v>350</v>
      </c>
      <c r="F3046" t="s">
        <v>23</v>
      </c>
      <c r="H3046">
        <v>0</v>
      </c>
      <c r="I3046">
        <v>0</v>
      </c>
      <c r="K3046">
        <v>8</v>
      </c>
      <c r="L3046" t="b">
        <v>0</v>
      </c>
      <c r="N3046" t="b">
        <v>0</v>
      </c>
      <c r="O3046" t="b">
        <v>0</v>
      </c>
      <c r="T3046" t="s">
        <v>1094</v>
      </c>
    </row>
    <row r="3047" spans="1:20" hidden="1" x14ac:dyDescent="0.25">
      <c r="A3047">
        <v>213123</v>
      </c>
      <c r="B3047" t="s">
        <v>1118</v>
      </c>
      <c r="C3047" t="s">
        <v>47</v>
      </c>
      <c r="D3047" t="s">
        <v>1101</v>
      </c>
      <c r="E3047">
        <v>350</v>
      </c>
      <c r="F3047" t="s">
        <v>23</v>
      </c>
      <c r="H3047">
        <v>0</v>
      </c>
      <c r="I3047">
        <v>0</v>
      </c>
      <c r="K3047">
        <v>9</v>
      </c>
      <c r="L3047" t="b">
        <v>0</v>
      </c>
      <c r="N3047" t="b">
        <v>0</v>
      </c>
      <c r="O3047" t="b">
        <v>0</v>
      </c>
      <c r="T3047" t="s">
        <v>1094</v>
      </c>
    </row>
    <row r="3048" spans="1:20" hidden="1" x14ac:dyDescent="0.25">
      <c r="A3048">
        <v>213124</v>
      </c>
      <c r="B3048" t="s">
        <v>1118</v>
      </c>
      <c r="C3048" t="s">
        <v>47</v>
      </c>
      <c r="D3048" t="s">
        <v>1102</v>
      </c>
      <c r="E3048">
        <v>350</v>
      </c>
      <c r="F3048" t="s">
        <v>23</v>
      </c>
      <c r="H3048">
        <v>0</v>
      </c>
      <c r="I3048">
        <v>0</v>
      </c>
      <c r="K3048">
        <v>10</v>
      </c>
      <c r="L3048" t="b">
        <v>0</v>
      </c>
      <c r="N3048" t="b">
        <v>0</v>
      </c>
      <c r="O3048" t="b">
        <v>0</v>
      </c>
      <c r="T3048" t="s">
        <v>1094</v>
      </c>
    </row>
    <row r="3049" spans="1:20" hidden="1" x14ac:dyDescent="0.25">
      <c r="A3049">
        <v>213125</v>
      </c>
      <c r="B3049" t="s">
        <v>1118</v>
      </c>
      <c r="C3049" t="s">
        <v>47</v>
      </c>
      <c r="D3049" t="s">
        <v>1103</v>
      </c>
      <c r="E3049">
        <v>350</v>
      </c>
      <c r="F3049" t="s">
        <v>23</v>
      </c>
      <c r="H3049">
        <v>0</v>
      </c>
      <c r="I3049">
        <v>0</v>
      </c>
      <c r="K3049">
        <v>11</v>
      </c>
      <c r="L3049" t="b">
        <v>0</v>
      </c>
      <c r="N3049" t="b">
        <v>0</v>
      </c>
      <c r="O3049" t="b">
        <v>0</v>
      </c>
      <c r="T3049" t="s">
        <v>1094</v>
      </c>
    </row>
    <row r="3050" spans="1:20" hidden="1" x14ac:dyDescent="0.25">
      <c r="A3050">
        <v>213126</v>
      </c>
      <c r="B3050" t="s">
        <v>1118</v>
      </c>
      <c r="C3050" t="s">
        <v>47</v>
      </c>
      <c r="D3050" t="s">
        <v>1104</v>
      </c>
      <c r="E3050">
        <v>350</v>
      </c>
      <c r="F3050" t="s">
        <v>23</v>
      </c>
      <c r="H3050">
        <v>0</v>
      </c>
      <c r="I3050">
        <v>0</v>
      </c>
      <c r="K3050">
        <v>12</v>
      </c>
      <c r="L3050" t="b">
        <v>0</v>
      </c>
      <c r="N3050" t="b">
        <v>0</v>
      </c>
      <c r="O3050" t="b">
        <v>0</v>
      </c>
      <c r="T3050" t="s">
        <v>1094</v>
      </c>
    </row>
    <row r="3051" spans="1:20" hidden="1" x14ac:dyDescent="0.25">
      <c r="A3051">
        <v>213127</v>
      </c>
      <c r="B3051" t="s">
        <v>1118</v>
      </c>
      <c r="C3051" t="s">
        <v>47</v>
      </c>
      <c r="D3051" t="s">
        <v>1105</v>
      </c>
      <c r="E3051">
        <v>350</v>
      </c>
      <c r="F3051" t="s">
        <v>23</v>
      </c>
      <c r="H3051">
        <v>0</v>
      </c>
      <c r="I3051">
        <v>0</v>
      </c>
      <c r="K3051">
        <v>13</v>
      </c>
      <c r="L3051" t="b">
        <v>0</v>
      </c>
      <c r="N3051" t="b">
        <v>0</v>
      </c>
      <c r="O3051" t="b">
        <v>0</v>
      </c>
      <c r="T3051" t="s">
        <v>1094</v>
      </c>
    </row>
    <row r="3052" spans="1:20" hidden="1" x14ac:dyDescent="0.25">
      <c r="A3052">
        <v>213128</v>
      </c>
      <c r="B3052" t="s">
        <v>1118</v>
      </c>
      <c r="C3052" t="s">
        <v>47</v>
      </c>
      <c r="D3052" t="s">
        <v>1106</v>
      </c>
      <c r="E3052">
        <v>350</v>
      </c>
      <c r="F3052" t="s">
        <v>23</v>
      </c>
      <c r="H3052">
        <v>0</v>
      </c>
      <c r="I3052">
        <v>0</v>
      </c>
      <c r="K3052">
        <v>14</v>
      </c>
      <c r="L3052" t="b">
        <v>0</v>
      </c>
      <c r="N3052" t="b">
        <v>0</v>
      </c>
      <c r="O3052" t="b">
        <v>0</v>
      </c>
      <c r="T3052" t="s">
        <v>1094</v>
      </c>
    </row>
    <row r="3053" spans="1:20" hidden="1" x14ac:dyDescent="0.25">
      <c r="A3053">
        <v>213129</v>
      </c>
      <c r="B3053" t="s">
        <v>1118</v>
      </c>
      <c r="C3053" t="s">
        <v>53</v>
      </c>
      <c r="D3053" t="s">
        <v>110</v>
      </c>
      <c r="E3053">
        <v>0</v>
      </c>
      <c r="H3053">
        <v>0</v>
      </c>
      <c r="I3053">
        <v>0</v>
      </c>
      <c r="K3053">
        <v>0</v>
      </c>
      <c r="L3053" t="b">
        <v>0</v>
      </c>
      <c r="N3053" t="b">
        <v>0</v>
      </c>
      <c r="O3053" t="b">
        <v>0</v>
      </c>
      <c r="T3053" t="s">
        <v>1094</v>
      </c>
    </row>
    <row r="3054" spans="1:20" hidden="1" x14ac:dyDescent="0.25">
      <c r="A3054">
        <v>213130</v>
      </c>
      <c r="B3054" t="s">
        <v>1118</v>
      </c>
      <c r="C3054" t="s">
        <v>53</v>
      </c>
      <c r="D3054" t="s">
        <v>1107</v>
      </c>
      <c r="E3054">
        <v>140</v>
      </c>
      <c r="F3054" t="s">
        <v>23</v>
      </c>
      <c r="H3054">
        <v>0</v>
      </c>
      <c r="I3054">
        <v>0</v>
      </c>
      <c r="K3054">
        <v>1</v>
      </c>
      <c r="L3054" t="b">
        <v>0</v>
      </c>
      <c r="N3054" t="b">
        <v>0</v>
      </c>
      <c r="O3054" t="b">
        <v>0</v>
      </c>
      <c r="T3054" t="s">
        <v>1094</v>
      </c>
    </row>
    <row r="3055" spans="1:20" hidden="1" x14ac:dyDescent="0.25">
      <c r="A3055">
        <v>213257</v>
      </c>
      <c r="B3055" t="s">
        <v>1118</v>
      </c>
      <c r="C3055" t="s">
        <v>53</v>
      </c>
      <c r="D3055" t="s">
        <v>1108</v>
      </c>
      <c r="E3055">
        <v>100</v>
      </c>
      <c r="F3055" t="s">
        <v>23</v>
      </c>
      <c r="H3055">
        <v>0</v>
      </c>
      <c r="I3055">
        <v>0</v>
      </c>
      <c r="K3055">
        <v>1</v>
      </c>
      <c r="L3055" t="b">
        <v>0</v>
      </c>
      <c r="N3055" t="b">
        <v>0</v>
      </c>
      <c r="O3055" t="b">
        <v>0</v>
      </c>
      <c r="T3055" t="s">
        <v>1094</v>
      </c>
    </row>
    <row r="3056" spans="1:20" hidden="1" x14ac:dyDescent="0.25">
      <c r="A3056">
        <v>213258</v>
      </c>
      <c r="B3056" t="s">
        <v>1118</v>
      </c>
      <c r="C3056" t="s">
        <v>306</v>
      </c>
      <c r="D3056" t="s">
        <v>1109</v>
      </c>
      <c r="E3056">
        <v>75</v>
      </c>
      <c r="F3056" t="s">
        <v>23</v>
      </c>
      <c r="H3056">
        <v>0</v>
      </c>
      <c r="I3056">
        <v>0</v>
      </c>
      <c r="K3056">
        <v>0</v>
      </c>
      <c r="L3056" t="b">
        <v>1</v>
      </c>
      <c r="N3056" t="b">
        <v>0</v>
      </c>
      <c r="O3056" t="b">
        <v>0</v>
      </c>
      <c r="T3056" t="s">
        <v>1094</v>
      </c>
    </row>
    <row r="3057" spans="1:20" hidden="1" x14ac:dyDescent="0.25">
      <c r="A3057">
        <v>213259</v>
      </c>
      <c r="B3057" t="s">
        <v>1118</v>
      </c>
      <c r="C3057" t="s">
        <v>306</v>
      </c>
      <c r="D3057" t="s">
        <v>1110</v>
      </c>
      <c r="E3057">
        <v>125</v>
      </c>
      <c r="F3057" t="s">
        <v>23</v>
      </c>
      <c r="H3057">
        <v>0</v>
      </c>
      <c r="I3057">
        <v>0</v>
      </c>
      <c r="K3057">
        <v>0</v>
      </c>
      <c r="L3057" t="b">
        <v>0</v>
      </c>
      <c r="N3057" t="b">
        <v>0</v>
      </c>
      <c r="O3057" t="b">
        <v>0</v>
      </c>
      <c r="T3057" t="s">
        <v>1094</v>
      </c>
    </row>
    <row r="3058" spans="1:20" hidden="1" x14ac:dyDescent="0.25">
      <c r="A3058">
        <v>213884</v>
      </c>
      <c r="B3058" t="s">
        <v>1118</v>
      </c>
      <c r="C3058" t="s">
        <v>85</v>
      </c>
      <c r="D3058" t="s">
        <v>332</v>
      </c>
      <c r="E3058">
        <v>0</v>
      </c>
      <c r="H3058">
        <v>0</v>
      </c>
      <c r="I3058">
        <v>0</v>
      </c>
      <c r="K3058">
        <v>0</v>
      </c>
      <c r="L3058" t="b">
        <v>0</v>
      </c>
      <c r="N3058" t="b">
        <v>0</v>
      </c>
      <c r="O3058" t="b">
        <v>0</v>
      </c>
      <c r="T3058" t="s">
        <v>1094</v>
      </c>
    </row>
    <row r="3059" spans="1:20" hidden="1" x14ac:dyDescent="0.25">
      <c r="A3059">
        <v>213885</v>
      </c>
      <c r="B3059" t="s">
        <v>1118</v>
      </c>
      <c r="C3059" t="s">
        <v>85</v>
      </c>
      <c r="D3059" t="s">
        <v>331</v>
      </c>
      <c r="E3059">
        <v>0</v>
      </c>
      <c r="H3059">
        <v>0</v>
      </c>
      <c r="I3059">
        <v>0</v>
      </c>
      <c r="K3059">
        <v>1</v>
      </c>
      <c r="L3059" t="b">
        <v>0</v>
      </c>
      <c r="N3059" t="b">
        <v>0</v>
      </c>
      <c r="O3059" t="b">
        <v>0</v>
      </c>
      <c r="T3059" t="s">
        <v>1094</v>
      </c>
    </row>
    <row r="3060" spans="1:20" hidden="1" x14ac:dyDescent="0.25">
      <c r="A3060">
        <v>213886</v>
      </c>
      <c r="B3060" t="s">
        <v>1118</v>
      </c>
      <c r="C3060" t="s">
        <v>85</v>
      </c>
      <c r="D3060" t="s">
        <v>325</v>
      </c>
      <c r="E3060">
        <v>75</v>
      </c>
      <c r="F3060" t="s">
        <v>23</v>
      </c>
      <c r="H3060">
        <v>0</v>
      </c>
      <c r="I3060">
        <v>0</v>
      </c>
      <c r="K3060">
        <v>2</v>
      </c>
      <c r="L3060" t="b">
        <v>0</v>
      </c>
      <c r="N3060" t="b">
        <v>0</v>
      </c>
      <c r="O3060" t="b">
        <v>0</v>
      </c>
      <c r="T3060" t="s">
        <v>1094</v>
      </c>
    </row>
    <row r="3061" spans="1:20" hidden="1" x14ac:dyDescent="0.25">
      <c r="A3061">
        <v>218083</v>
      </c>
      <c r="B3061" t="s">
        <v>1118</v>
      </c>
      <c r="C3061" t="s">
        <v>289</v>
      </c>
      <c r="D3061" t="s">
        <v>1113</v>
      </c>
      <c r="E3061">
        <v>0</v>
      </c>
      <c r="H3061">
        <v>0</v>
      </c>
      <c r="I3061">
        <v>0</v>
      </c>
      <c r="K3061">
        <v>0</v>
      </c>
      <c r="L3061" t="b">
        <v>0</v>
      </c>
      <c r="N3061" t="b">
        <v>0</v>
      </c>
      <c r="O3061" t="b">
        <v>0</v>
      </c>
      <c r="T3061" t="s">
        <v>1094</v>
      </c>
    </row>
    <row r="3062" spans="1:20" hidden="1" x14ac:dyDescent="0.25">
      <c r="A3062">
        <v>218084</v>
      </c>
      <c r="B3062" t="s">
        <v>1118</v>
      </c>
      <c r="C3062" t="s">
        <v>289</v>
      </c>
      <c r="D3062" t="s">
        <v>1114</v>
      </c>
      <c r="E3062">
        <v>0</v>
      </c>
      <c r="H3062">
        <v>0</v>
      </c>
      <c r="I3062">
        <v>0</v>
      </c>
      <c r="K3062">
        <v>1</v>
      </c>
      <c r="L3062" t="b">
        <v>0</v>
      </c>
      <c r="N3062" t="b">
        <v>0</v>
      </c>
      <c r="O3062" t="b">
        <v>0</v>
      </c>
      <c r="T3062" t="s">
        <v>1094</v>
      </c>
    </row>
    <row r="3063" spans="1:20" hidden="1" x14ac:dyDescent="0.25">
      <c r="A3063">
        <v>218085</v>
      </c>
      <c r="B3063" t="s">
        <v>1118</v>
      </c>
      <c r="C3063" t="s">
        <v>289</v>
      </c>
      <c r="D3063" t="s">
        <v>1115</v>
      </c>
      <c r="E3063">
        <v>0</v>
      </c>
      <c r="H3063">
        <v>0</v>
      </c>
      <c r="I3063">
        <v>0</v>
      </c>
      <c r="K3063">
        <v>2</v>
      </c>
      <c r="L3063" t="b">
        <v>0</v>
      </c>
      <c r="N3063" t="b">
        <v>0</v>
      </c>
      <c r="O3063" t="b">
        <v>0</v>
      </c>
      <c r="T3063" t="s">
        <v>1094</v>
      </c>
    </row>
    <row r="3064" spans="1:20" hidden="1" x14ac:dyDescent="0.25">
      <c r="A3064">
        <v>213131</v>
      </c>
      <c r="B3064" t="s">
        <v>1119</v>
      </c>
      <c r="C3064" t="s">
        <v>47</v>
      </c>
      <c r="D3064" t="s">
        <v>1093</v>
      </c>
      <c r="E3064">
        <v>0</v>
      </c>
      <c r="H3064">
        <v>0</v>
      </c>
      <c r="I3064">
        <v>0</v>
      </c>
      <c r="K3064">
        <v>0</v>
      </c>
      <c r="L3064" t="b">
        <v>0</v>
      </c>
      <c r="N3064" t="b">
        <v>0</v>
      </c>
      <c r="O3064" t="b">
        <v>0</v>
      </c>
      <c r="T3064" t="s">
        <v>1094</v>
      </c>
    </row>
    <row r="3065" spans="1:20" hidden="1" x14ac:dyDescent="0.25">
      <c r="A3065">
        <v>213132</v>
      </c>
      <c r="B3065" t="s">
        <v>1119</v>
      </c>
      <c r="C3065" t="s">
        <v>47</v>
      </c>
      <c r="D3065" t="s">
        <v>1095</v>
      </c>
      <c r="E3065">
        <v>0</v>
      </c>
      <c r="H3065">
        <v>0</v>
      </c>
      <c r="I3065">
        <v>0</v>
      </c>
      <c r="K3065">
        <v>1</v>
      </c>
      <c r="L3065" t="b">
        <v>0</v>
      </c>
      <c r="N3065" t="b">
        <v>0</v>
      </c>
      <c r="O3065" t="b">
        <v>0</v>
      </c>
      <c r="T3065" t="s">
        <v>1094</v>
      </c>
    </row>
    <row r="3066" spans="1:20" hidden="1" x14ac:dyDescent="0.25">
      <c r="A3066">
        <v>213133</v>
      </c>
      <c r="B3066" t="s">
        <v>1119</v>
      </c>
      <c r="C3066" t="s">
        <v>47</v>
      </c>
      <c r="D3066" t="s">
        <v>1096</v>
      </c>
      <c r="E3066">
        <v>0</v>
      </c>
      <c r="H3066">
        <v>0</v>
      </c>
      <c r="I3066">
        <v>0</v>
      </c>
      <c r="K3066">
        <v>2</v>
      </c>
      <c r="L3066" t="b">
        <v>0</v>
      </c>
      <c r="N3066" t="b">
        <v>0</v>
      </c>
      <c r="O3066" t="b">
        <v>0</v>
      </c>
      <c r="T3066" t="s">
        <v>1094</v>
      </c>
    </row>
    <row r="3067" spans="1:20" hidden="1" x14ac:dyDescent="0.25">
      <c r="A3067">
        <v>213134</v>
      </c>
      <c r="B3067" t="s">
        <v>1119</v>
      </c>
      <c r="C3067" t="s">
        <v>47</v>
      </c>
      <c r="D3067" t="s">
        <v>1097</v>
      </c>
      <c r="E3067">
        <v>0</v>
      </c>
      <c r="H3067">
        <v>0</v>
      </c>
      <c r="I3067">
        <v>0</v>
      </c>
      <c r="K3067">
        <v>3</v>
      </c>
      <c r="L3067" t="b">
        <v>0</v>
      </c>
      <c r="N3067" t="b">
        <v>0</v>
      </c>
      <c r="O3067" t="b">
        <v>0</v>
      </c>
      <c r="T3067" t="s">
        <v>1094</v>
      </c>
    </row>
    <row r="3068" spans="1:20" hidden="1" x14ac:dyDescent="0.25">
      <c r="A3068">
        <v>213135</v>
      </c>
      <c r="B3068" t="s">
        <v>1119</v>
      </c>
      <c r="C3068" t="s">
        <v>47</v>
      </c>
      <c r="D3068" t="s">
        <v>1098</v>
      </c>
      <c r="E3068">
        <v>0</v>
      </c>
      <c r="H3068">
        <v>0</v>
      </c>
      <c r="I3068">
        <v>0</v>
      </c>
      <c r="K3068">
        <v>4</v>
      </c>
      <c r="L3068" t="b">
        <v>0</v>
      </c>
      <c r="N3068" t="b">
        <v>0</v>
      </c>
      <c r="O3068" t="b">
        <v>0</v>
      </c>
      <c r="T3068" t="s">
        <v>1094</v>
      </c>
    </row>
    <row r="3069" spans="1:20" hidden="1" x14ac:dyDescent="0.25">
      <c r="A3069">
        <v>213136</v>
      </c>
      <c r="B3069" t="s">
        <v>1119</v>
      </c>
      <c r="C3069" t="s">
        <v>47</v>
      </c>
      <c r="D3069" t="s">
        <v>1099</v>
      </c>
      <c r="E3069">
        <v>0</v>
      </c>
      <c r="H3069">
        <v>0</v>
      </c>
      <c r="I3069">
        <v>0</v>
      </c>
      <c r="K3069">
        <v>5</v>
      </c>
      <c r="L3069" t="b">
        <v>0</v>
      </c>
      <c r="N3069" t="b">
        <v>0</v>
      </c>
      <c r="O3069" t="b">
        <v>0</v>
      </c>
      <c r="T3069" t="s">
        <v>1094</v>
      </c>
    </row>
    <row r="3070" spans="1:20" hidden="1" x14ac:dyDescent="0.25">
      <c r="A3070">
        <v>213137</v>
      </c>
      <c r="B3070" t="s">
        <v>1119</v>
      </c>
      <c r="C3070" t="s">
        <v>47</v>
      </c>
      <c r="D3070" t="s">
        <v>283</v>
      </c>
      <c r="E3070">
        <v>500</v>
      </c>
      <c r="F3070" t="s">
        <v>23</v>
      </c>
      <c r="H3070">
        <v>0</v>
      </c>
      <c r="I3070">
        <v>0</v>
      </c>
      <c r="K3070">
        <v>6</v>
      </c>
      <c r="L3070" t="b">
        <v>1</v>
      </c>
      <c r="N3070" t="b">
        <v>0</v>
      </c>
      <c r="O3070" t="b">
        <v>0</v>
      </c>
      <c r="T3070" t="s">
        <v>1094</v>
      </c>
    </row>
    <row r="3071" spans="1:20" hidden="1" x14ac:dyDescent="0.25">
      <c r="A3071">
        <v>213138</v>
      </c>
      <c r="B3071" t="s">
        <v>1119</v>
      </c>
      <c r="C3071" t="s">
        <v>47</v>
      </c>
      <c r="D3071" t="s">
        <v>1100</v>
      </c>
      <c r="E3071">
        <v>500</v>
      </c>
      <c r="F3071" t="s">
        <v>23</v>
      </c>
      <c r="H3071">
        <v>0</v>
      </c>
      <c r="I3071">
        <v>0</v>
      </c>
      <c r="K3071">
        <v>7</v>
      </c>
      <c r="L3071" t="b">
        <v>1</v>
      </c>
      <c r="N3071" t="b">
        <v>0</v>
      </c>
      <c r="O3071" t="b">
        <v>0</v>
      </c>
      <c r="T3071" t="s">
        <v>1094</v>
      </c>
    </row>
    <row r="3072" spans="1:20" hidden="1" x14ac:dyDescent="0.25">
      <c r="A3072">
        <v>213139</v>
      </c>
      <c r="B3072" t="s">
        <v>1119</v>
      </c>
      <c r="C3072" t="s">
        <v>47</v>
      </c>
      <c r="D3072" t="s">
        <v>282</v>
      </c>
      <c r="E3072">
        <v>500</v>
      </c>
      <c r="F3072" t="s">
        <v>23</v>
      </c>
      <c r="H3072">
        <v>0</v>
      </c>
      <c r="I3072">
        <v>0</v>
      </c>
      <c r="K3072">
        <v>8</v>
      </c>
      <c r="L3072" t="b">
        <v>1</v>
      </c>
      <c r="N3072" t="b">
        <v>0</v>
      </c>
      <c r="O3072" t="b">
        <v>0</v>
      </c>
      <c r="T3072" t="s">
        <v>1094</v>
      </c>
    </row>
    <row r="3073" spans="1:20" hidden="1" x14ac:dyDescent="0.25">
      <c r="A3073">
        <v>213140</v>
      </c>
      <c r="B3073" t="s">
        <v>1119</v>
      </c>
      <c r="C3073" t="s">
        <v>47</v>
      </c>
      <c r="D3073" t="s">
        <v>1101</v>
      </c>
      <c r="E3073">
        <v>500</v>
      </c>
      <c r="F3073" t="s">
        <v>23</v>
      </c>
      <c r="H3073">
        <v>0</v>
      </c>
      <c r="I3073">
        <v>0</v>
      </c>
      <c r="K3073">
        <v>9</v>
      </c>
      <c r="L3073" t="b">
        <v>1</v>
      </c>
      <c r="N3073" t="b">
        <v>0</v>
      </c>
      <c r="O3073" t="b">
        <v>0</v>
      </c>
      <c r="T3073" t="s">
        <v>1094</v>
      </c>
    </row>
    <row r="3074" spans="1:20" hidden="1" x14ac:dyDescent="0.25">
      <c r="A3074">
        <v>213141</v>
      </c>
      <c r="B3074" t="s">
        <v>1119</v>
      </c>
      <c r="C3074" t="s">
        <v>47</v>
      </c>
      <c r="D3074" t="s">
        <v>1102</v>
      </c>
      <c r="E3074">
        <v>500</v>
      </c>
      <c r="F3074" t="s">
        <v>23</v>
      </c>
      <c r="H3074">
        <v>0</v>
      </c>
      <c r="I3074">
        <v>0</v>
      </c>
      <c r="K3074">
        <v>10</v>
      </c>
      <c r="L3074" t="b">
        <v>1</v>
      </c>
      <c r="N3074" t="b">
        <v>0</v>
      </c>
      <c r="O3074" t="b">
        <v>0</v>
      </c>
      <c r="T3074" t="s">
        <v>1094</v>
      </c>
    </row>
    <row r="3075" spans="1:20" hidden="1" x14ac:dyDescent="0.25">
      <c r="A3075">
        <v>213142</v>
      </c>
      <c r="B3075" t="s">
        <v>1119</v>
      </c>
      <c r="C3075" t="s">
        <v>47</v>
      </c>
      <c r="D3075" t="s">
        <v>1103</v>
      </c>
      <c r="E3075">
        <v>500</v>
      </c>
      <c r="F3075" t="s">
        <v>23</v>
      </c>
      <c r="H3075">
        <v>0</v>
      </c>
      <c r="I3075">
        <v>0</v>
      </c>
      <c r="K3075">
        <v>11</v>
      </c>
      <c r="L3075" t="b">
        <v>1</v>
      </c>
      <c r="N3075" t="b">
        <v>0</v>
      </c>
      <c r="O3075" t="b">
        <v>0</v>
      </c>
      <c r="T3075" t="s">
        <v>1094</v>
      </c>
    </row>
    <row r="3076" spans="1:20" hidden="1" x14ac:dyDescent="0.25">
      <c r="A3076">
        <v>213143</v>
      </c>
      <c r="B3076" t="s">
        <v>1119</v>
      </c>
      <c r="C3076" t="s">
        <v>47</v>
      </c>
      <c r="D3076" t="s">
        <v>1104</v>
      </c>
      <c r="E3076">
        <v>500</v>
      </c>
      <c r="F3076" t="s">
        <v>23</v>
      </c>
      <c r="H3076">
        <v>0</v>
      </c>
      <c r="I3076">
        <v>0</v>
      </c>
      <c r="K3076">
        <v>12</v>
      </c>
      <c r="L3076" t="b">
        <v>1</v>
      </c>
      <c r="N3076" t="b">
        <v>0</v>
      </c>
      <c r="O3076" t="b">
        <v>0</v>
      </c>
      <c r="T3076" t="s">
        <v>1094</v>
      </c>
    </row>
    <row r="3077" spans="1:20" hidden="1" x14ac:dyDescent="0.25">
      <c r="A3077">
        <v>213144</v>
      </c>
      <c r="B3077" t="s">
        <v>1119</v>
      </c>
      <c r="C3077" t="s">
        <v>47</v>
      </c>
      <c r="D3077" t="s">
        <v>1105</v>
      </c>
      <c r="E3077">
        <v>500</v>
      </c>
      <c r="F3077" t="s">
        <v>23</v>
      </c>
      <c r="H3077">
        <v>0</v>
      </c>
      <c r="I3077">
        <v>0</v>
      </c>
      <c r="K3077">
        <v>13</v>
      </c>
      <c r="L3077" t="b">
        <v>1</v>
      </c>
      <c r="N3077" t="b">
        <v>0</v>
      </c>
      <c r="O3077" t="b">
        <v>0</v>
      </c>
      <c r="T3077" t="s">
        <v>1094</v>
      </c>
    </row>
    <row r="3078" spans="1:20" hidden="1" x14ac:dyDescent="0.25">
      <c r="A3078">
        <v>213145</v>
      </c>
      <c r="B3078" t="s">
        <v>1119</v>
      </c>
      <c r="C3078" t="s">
        <v>47</v>
      </c>
      <c r="D3078" t="s">
        <v>1106</v>
      </c>
      <c r="E3078">
        <v>500</v>
      </c>
      <c r="F3078" t="s">
        <v>23</v>
      </c>
      <c r="H3078">
        <v>0</v>
      </c>
      <c r="I3078">
        <v>0</v>
      </c>
      <c r="K3078">
        <v>14</v>
      </c>
      <c r="L3078" t="b">
        <v>1</v>
      </c>
      <c r="N3078" t="b">
        <v>0</v>
      </c>
      <c r="O3078" t="b">
        <v>0</v>
      </c>
      <c r="T3078" t="s">
        <v>1094</v>
      </c>
    </row>
    <row r="3079" spans="1:20" hidden="1" x14ac:dyDescent="0.25">
      <c r="A3079">
        <v>213146</v>
      </c>
      <c r="B3079" t="s">
        <v>1119</v>
      </c>
      <c r="C3079" t="s">
        <v>53</v>
      </c>
      <c r="D3079" t="s">
        <v>110</v>
      </c>
      <c r="E3079">
        <v>0</v>
      </c>
      <c r="H3079">
        <v>0</v>
      </c>
      <c r="I3079">
        <v>0</v>
      </c>
      <c r="K3079">
        <v>0</v>
      </c>
      <c r="L3079" t="b">
        <v>0</v>
      </c>
      <c r="N3079" t="b">
        <v>0</v>
      </c>
      <c r="O3079" t="b">
        <v>0</v>
      </c>
      <c r="T3079" t="s">
        <v>1094</v>
      </c>
    </row>
    <row r="3080" spans="1:20" hidden="1" x14ac:dyDescent="0.25">
      <c r="A3080">
        <v>213147</v>
      </c>
      <c r="B3080" t="s">
        <v>1119</v>
      </c>
      <c r="C3080" t="s">
        <v>53</v>
      </c>
      <c r="D3080" t="s">
        <v>1107</v>
      </c>
      <c r="E3080">
        <v>140</v>
      </c>
      <c r="F3080" t="s">
        <v>23</v>
      </c>
      <c r="H3080">
        <v>0</v>
      </c>
      <c r="I3080">
        <v>0</v>
      </c>
      <c r="K3080">
        <v>1</v>
      </c>
      <c r="L3080" t="b">
        <v>0</v>
      </c>
      <c r="N3080" t="b">
        <v>0</v>
      </c>
      <c r="O3080" t="b">
        <v>0</v>
      </c>
      <c r="T3080" t="s">
        <v>1094</v>
      </c>
    </row>
    <row r="3081" spans="1:20" hidden="1" x14ac:dyDescent="0.25">
      <c r="A3081">
        <v>213254</v>
      </c>
      <c r="B3081" t="s">
        <v>1119</v>
      </c>
      <c r="C3081" t="s">
        <v>53</v>
      </c>
      <c r="D3081" t="s">
        <v>1108</v>
      </c>
      <c r="E3081">
        <v>100</v>
      </c>
      <c r="F3081" t="s">
        <v>23</v>
      </c>
      <c r="H3081">
        <v>0</v>
      </c>
      <c r="I3081">
        <v>0</v>
      </c>
      <c r="K3081">
        <v>0</v>
      </c>
      <c r="L3081" t="b">
        <v>0</v>
      </c>
      <c r="N3081" t="b">
        <v>0</v>
      </c>
      <c r="O3081" t="b">
        <v>0</v>
      </c>
      <c r="T3081" t="s">
        <v>1094</v>
      </c>
    </row>
    <row r="3082" spans="1:20" hidden="1" x14ac:dyDescent="0.25">
      <c r="A3082">
        <v>213255</v>
      </c>
      <c r="B3082" t="s">
        <v>1119</v>
      </c>
      <c r="C3082" t="s">
        <v>306</v>
      </c>
      <c r="D3082" t="s">
        <v>1109</v>
      </c>
      <c r="E3082">
        <v>75</v>
      </c>
      <c r="F3082" t="s">
        <v>23</v>
      </c>
      <c r="H3082">
        <v>0</v>
      </c>
      <c r="I3082">
        <v>0</v>
      </c>
      <c r="K3082">
        <v>0</v>
      </c>
      <c r="L3082" t="b">
        <v>0</v>
      </c>
      <c r="N3082" t="b">
        <v>0</v>
      </c>
      <c r="O3082" t="b">
        <v>0</v>
      </c>
      <c r="T3082" t="s">
        <v>1094</v>
      </c>
    </row>
    <row r="3083" spans="1:20" hidden="1" x14ac:dyDescent="0.25">
      <c r="A3083">
        <v>213256</v>
      </c>
      <c r="B3083" t="s">
        <v>1119</v>
      </c>
      <c r="C3083" t="s">
        <v>306</v>
      </c>
      <c r="D3083" t="s">
        <v>1110</v>
      </c>
      <c r="E3083">
        <v>125</v>
      </c>
      <c r="F3083" t="s">
        <v>23</v>
      </c>
      <c r="H3083">
        <v>0</v>
      </c>
      <c r="I3083">
        <v>0</v>
      </c>
      <c r="K3083">
        <v>0</v>
      </c>
      <c r="L3083" t="b">
        <v>0</v>
      </c>
      <c r="N3083" t="b">
        <v>0</v>
      </c>
      <c r="O3083" t="b">
        <v>0</v>
      </c>
      <c r="T3083" t="s">
        <v>1094</v>
      </c>
    </row>
    <row r="3084" spans="1:20" hidden="1" x14ac:dyDescent="0.25">
      <c r="A3084">
        <v>213148</v>
      </c>
      <c r="B3084" t="s">
        <v>1120</v>
      </c>
      <c r="C3084" t="s">
        <v>47</v>
      </c>
      <c r="D3084" t="s">
        <v>1093</v>
      </c>
      <c r="E3084">
        <v>0</v>
      </c>
      <c r="H3084">
        <v>0</v>
      </c>
      <c r="I3084">
        <v>0</v>
      </c>
      <c r="K3084">
        <v>0</v>
      </c>
      <c r="L3084" t="b">
        <v>0</v>
      </c>
      <c r="N3084" t="b">
        <v>0</v>
      </c>
      <c r="O3084" t="b">
        <v>0</v>
      </c>
      <c r="T3084" t="s">
        <v>1094</v>
      </c>
    </row>
    <row r="3085" spans="1:20" hidden="1" x14ac:dyDescent="0.25">
      <c r="A3085">
        <v>213149</v>
      </c>
      <c r="B3085" t="s">
        <v>1120</v>
      </c>
      <c r="C3085" t="s">
        <v>47</v>
      </c>
      <c r="D3085" t="s">
        <v>1095</v>
      </c>
      <c r="E3085">
        <v>0</v>
      </c>
      <c r="H3085">
        <v>0</v>
      </c>
      <c r="I3085">
        <v>0</v>
      </c>
      <c r="K3085">
        <v>1</v>
      </c>
      <c r="L3085" t="b">
        <v>0</v>
      </c>
      <c r="N3085" t="b">
        <v>0</v>
      </c>
      <c r="O3085" t="b">
        <v>0</v>
      </c>
      <c r="T3085" t="s">
        <v>1094</v>
      </c>
    </row>
    <row r="3086" spans="1:20" hidden="1" x14ac:dyDescent="0.25">
      <c r="A3086">
        <v>213150</v>
      </c>
      <c r="B3086" t="s">
        <v>1120</v>
      </c>
      <c r="C3086" t="s">
        <v>47</v>
      </c>
      <c r="D3086" t="s">
        <v>1096</v>
      </c>
      <c r="E3086">
        <v>0</v>
      </c>
      <c r="H3086">
        <v>0</v>
      </c>
      <c r="I3086">
        <v>0</v>
      </c>
      <c r="K3086">
        <v>2</v>
      </c>
      <c r="L3086" t="b">
        <v>0</v>
      </c>
      <c r="N3086" t="b">
        <v>0</v>
      </c>
      <c r="O3086" t="b">
        <v>0</v>
      </c>
      <c r="T3086" t="s">
        <v>1094</v>
      </c>
    </row>
    <row r="3087" spans="1:20" hidden="1" x14ac:dyDescent="0.25">
      <c r="A3087">
        <v>213151</v>
      </c>
      <c r="B3087" t="s">
        <v>1120</v>
      </c>
      <c r="C3087" t="s">
        <v>47</v>
      </c>
      <c r="D3087" t="s">
        <v>1097</v>
      </c>
      <c r="E3087">
        <v>0</v>
      </c>
      <c r="H3087">
        <v>0</v>
      </c>
      <c r="I3087">
        <v>0</v>
      </c>
      <c r="K3087">
        <v>3</v>
      </c>
      <c r="L3087" t="b">
        <v>0</v>
      </c>
      <c r="N3087" t="b">
        <v>0</v>
      </c>
      <c r="O3087" t="b">
        <v>0</v>
      </c>
      <c r="T3087" t="s">
        <v>1094</v>
      </c>
    </row>
    <row r="3088" spans="1:20" hidden="1" x14ac:dyDescent="0.25">
      <c r="A3088">
        <v>213152</v>
      </c>
      <c r="B3088" t="s">
        <v>1120</v>
      </c>
      <c r="C3088" t="s">
        <v>47</v>
      </c>
      <c r="D3088" t="s">
        <v>1098</v>
      </c>
      <c r="E3088">
        <v>0</v>
      </c>
      <c r="H3088">
        <v>0</v>
      </c>
      <c r="I3088">
        <v>0</v>
      </c>
      <c r="K3088">
        <v>4</v>
      </c>
      <c r="L3088" t="b">
        <v>1</v>
      </c>
      <c r="N3088" t="b">
        <v>0</v>
      </c>
      <c r="O3088" t="b">
        <v>0</v>
      </c>
      <c r="T3088" t="s">
        <v>1094</v>
      </c>
    </row>
    <row r="3089" spans="1:20" hidden="1" x14ac:dyDescent="0.25">
      <c r="A3089">
        <v>213153</v>
      </c>
      <c r="B3089" t="s">
        <v>1120</v>
      </c>
      <c r="C3089" t="s">
        <v>47</v>
      </c>
      <c r="D3089" t="s">
        <v>1099</v>
      </c>
      <c r="E3089">
        <v>0</v>
      </c>
      <c r="H3089">
        <v>0</v>
      </c>
      <c r="I3089">
        <v>0</v>
      </c>
      <c r="K3089">
        <v>5</v>
      </c>
      <c r="L3089" t="b">
        <v>0</v>
      </c>
      <c r="N3089" t="b">
        <v>0</v>
      </c>
      <c r="O3089" t="b">
        <v>0</v>
      </c>
      <c r="T3089" t="s">
        <v>1094</v>
      </c>
    </row>
    <row r="3090" spans="1:20" hidden="1" x14ac:dyDescent="0.25">
      <c r="A3090">
        <v>213154</v>
      </c>
      <c r="B3090" t="s">
        <v>1120</v>
      </c>
      <c r="C3090" t="s">
        <v>47</v>
      </c>
      <c r="D3090" t="s">
        <v>283</v>
      </c>
      <c r="E3090">
        <v>350</v>
      </c>
      <c r="F3090" t="s">
        <v>23</v>
      </c>
      <c r="H3090">
        <v>0</v>
      </c>
      <c r="I3090">
        <v>0</v>
      </c>
      <c r="K3090">
        <v>6</v>
      </c>
      <c r="L3090" t="b">
        <v>0</v>
      </c>
      <c r="N3090" t="b">
        <v>0</v>
      </c>
      <c r="O3090" t="b">
        <v>0</v>
      </c>
      <c r="T3090" t="s">
        <v>1094</v>
      </c>
    </row>
    <row r="3091" spans="1:20" hidden="1" x14ac:dyDescent="0.25">
      <c r="A3091">
        <v>213155</v>
      </c>
      <c r="B3091" t="s">
        <v>1120</v>
      </c>
      <c r="C3091" t="s">
        <v>47</v>
      </c>
      <c r="D3091" t="s">
        <v>1100</v>
      </c>
      <c r="E3091">
        <v>350</v>
      </c>
      <c r="F3091" t="s">
        <v>23</v>
      </c>
      <c r="H3091">
        <v>0</v>
      </c>
      <c r="I3091">
        <v>0</v>
      </c>
      <c r="K3091">
        <v>7</v>
      </c>
      <c r="L3091" t="b">
        <v>0</v>
      </c>
      <c r="N3091" t="b">
        <v>0</v>
      </c>
      <c r="O3091" t="b">
        <v>0</v>
      </c>
      <c r="T3091" t="s">
        <v>1094</v>
      </c>
    </row>
    <row r="3092" spans="1:20" hidden="1" x14ac:dyDescent="0.25">
      <c r="A3092">
        <v>213156</v>
      </c>
      <c r="B3092" t="s">
        <v>1120</v>
      </c>
      <c r="C3092" t="s">
        <v>47</v>
      </c>
      <c r="D3092" t="s">
        <v>282</v>
      </c>
      <c r="E3092">
        <v>350</v>
      </c>
      <c r="F3092" t="s">
        <v>23</v>
      </c>
      <c r="H3092">
        <v>0</v>
      </c>
      <c r="I3092">
        <v>0</v>
      </c>
      <c r="K3092">
        <v>8</v>
      </c>
      <c r="L3092" t="b">
        <v>0</v>
      </c>
      <c r="N3092" t="b">
        <v>0</v>
      </c>
      <c r="O3092" t="b">
        <v>0</v>
      </c>
      <c r="T3092" t="s">
        <v>1094</v>
      </c>
    </row>
    <row r="3093" spans="1:20" hidden="1" x14ac:dyDescent="0.25">
      <c r="A3093">
        <v>213157</v>
      </c>
      <c r="B3093" t="s">
        <v>1120</v>
      </c>
      <c r="C3093" t="s">
        <v>47</v>
      </c>
      <c r="D3093" t="s">
        <v>1101</v>
      </c>
      <c r="E3093">
        <v>350</v>
      </c>
      <c r="F3093" t="s">
        <v>23</v>
      </c>
      <c r="H3093">
        <v>0</v>
      </c>
      <c r="I3093">
        <v>0</v>
      </c>
      <c r="K3093">
        <v>9</v>
      </c>
      <c r="L3093" t="b">
        <v>0</v>
      </c>
      <c r="N3093" t="b">
        <v>0</v>
      </c>
      <c r="O3093" t="b">
        <v>0</v>
      </c>
      <c r="T3093" t="s">
        <v>1094</v>
      </c>
    </row>
    <row r="3094" spans="1:20" hidden="1" x14ac:dyDescent="0.25">
      <c r="A3094">
        <v>213158</v>
      </c>
      <c r="B3094" t="s">
        <v>1120</v>
      </c>
      <c r="C3094" t="s">
        <v>47</v>
      </c>
      <c r="D3094" t="s">
        <v>1102</v>
      </c>
      <c r="E3094">
        <v>350</v>
      </c>
      <c r="F3094" t="s">
        <v>23</v>
      </c>
      <c r="H3094">
        <v>0</v>
      </c>
      <c r="I3094">
        <v>0</v>
      </c>
      <c r="K3094">
        <v>10</v>
      </c>
      <c r="L3094" t="b">
        <v>0</v>
      </c>
      <c r="N3094" t="b">
        <v>0</v>
      </c>
      <c r="O3094" t="b">
        <v>0</v>
      </c>
      <c r="T3094" t="s">
        <v>1094</v>
      </c>
    </row>
    <row r="3095" spans="1:20" hidden="1" x14ac:dyDescent="0.25">
      <c r="A3095">
        <v>213159</v>
      </c>
      <c r="B3095" t="s">
        <v>1120</v>
      </c>
      <c r="C3095" t="s">
        <v>47</v>
      </c>
      <c r="D3095" t="s">
        <v>1103</v>
      </c>
      <c r="E3095">
        <v>350</v>
      </c>
      <c r="F3095" t="s">
        <v>23</v>
      </c>
      <c r="H3095">
        <v>0</v>
      </c>
      <c r="I3095">
        <v>0</v>
      </c>
      <c r="K3095">
        <v>11</v>
      </c>
      <c r="L3095" t="b">
        <v>0</v>
      </c>
      <c r="N3095" t="b">
        <v>0</v>
      </c>
      <c r="O3095" t="b">
        <v>0</v>
      </c>
      <c r="T3095" t="s">
        <v>1094</v>
      </c>
    </row>
    <row r="3096" spans="1:20" hidden="1" x14ac:dyDescent="0.25">
      <c r="A3096">
        <v>213160</v>
      </c>
      <c r="B3096" t="s">
        <v>1120</v>
      </c>
      <c r="C3096" t="s">
        <v>47</v>
      </c>
      <c r="D3096" t="s">
        <v>1104</v>
      </c>
      <c r="E3096">
        <v>350</v>
      </c>
      <c r="F3096" t="s">
        <v>23</v>
      </c>
      <c r="H3096">
        <v>0</v>
      </c>
      <c r="I3096">
        <v>0</v>
      </c>
      <c r="K3096">
        <v>12</v>
      </c>
      <c r="L3096" t="b">
        <v>0</v>
      </c>
      <c r="N3096" t="b">
        <v>0</v>
      </c>
      <c r="O3096" t="b">
        <v>0</v>
      </c>
      <c r="T3096" t="s">
        <v>1094</v>
      </c>
    </row>
    <row r="3097" spans="1:20" hidden="1" x14ac:dyDescent="0.25">
      <c r="A3097">
        <v>213161</v>
      </c>
      <c r="B3097" t="s">
        <v>1120</v>
      </c>
      <c r="C3097" t="s">
        <v>47</v>
      </c>
      <c r="D3097" t="s">
        <v>1105</v>
      </c>
      <c r="E3097">
        <v>350</v>
      </c>
      <c r="F3097" t="s">
        <v>23</v>
      </c>
      <c r="H3097">
        <v>0</v>
      </c>
      <c r="I3097">
        <v>0</v>
      </c>
      <c r="K3097">
        <v>13</v>
      </c>
      <c r="L3097" t="b">
        <v>0</v>
      </c>
      <c r="N3097" t="b">
        <v>0</v>
      </c>
      <c r="O3097" t="b">
        <v>0</v>
      </c>
      <c r="T3097" t="s">
        <v>1094</v>
      </c>
    </row>
    <row r="3098" spans="1:20" hidden="1" x14ac:dyDescent="0.25">
      <c r="A3098">
        <v>213162</v>
      </c>
      <c r="B3098" t="s">
        <v>1120</v>
      </c>
      <c r="C3098" t="s">
        <v>47</v>
      </c>
      <c r="D3098" t="s">
        <v>1106</v>
      </c>
      <c r="E3098">
        <v>350</v>
      </c>
      <c r="F3098" t="s">
        <v>23</v>
      </c>
      <c r="H3098">
        <v>0</v>
      </c>
      <c r="I3098">
        <v>0</v>
      </c>
      <c r="K3098">
        <v>14</v>
      </c>
      <c r="L3098" t="b">
        <v>0</v>
      </c>
      <c r="N3098" t="b">
        <v>0</v>
      </c>
      <c r="O3098" t="b">
        <v>0</v>
      </c>
      <c r="T3098" t="s">
        <v>1094</v>
      </c>
    </row>
    <row r="3099" spans="1:20" hidden="1" x14ac:dyDescent="0.25">
      <c r="A3099">
        <v>213163</v>
      </c>
      <c r="B3099" t="s">
        <v>1120</v>
      </c>
      <c r="C3099" t="s">
        <v>53</v>
      </c>
      <c r="D3099" t="s">
        <v>110</v>
      </c>
      <c r="E3099">
        <v>0</v>
      </c>
      <c r="H3099">
        <v>0</v>
      </c>
      <c r="I3099">
        <v>0</v>
      </c>
      <c r="K3099">
        <v>0</v>
      </c>
      <c r="L3099" t="b">
        <v>0</v>
      </c>
      <c r="N3099" t="b">
        <v>0</v>
      </c>
      <c r="O3099" t="b">
        <v>0</v>
      </c>
      <c r="T3099" t="s">
        <v>1094</v>
      </c>
    </row>
    <row r="3100" spans="1:20" hidden="1" x14ac:dyDescent="0.25">
      <c r="A3100">
        <v>213164</v>
      </c>
      <c r="B3100" t="s">
        <v>1120</v>
      </c>
      <c r="C3100" t="s">
        <v>53</v>
      </c>
      <c r="D3100" t="s">
        <v>1107</v>
      </c>
      <c r="E3100">
        <v>140</v>
      </c>
      <c r="F3100" t="s">
        <v>23</v>
      </c>
      <c r="H3100">
        <v>0</v>
      </c>
      <c r="I3100">
        <v>0</v>
      </c>
      <c r="K3100">
        <v>1</v>
      </c>
      <c r="L3100" t="b">
        <v>0</v>
      </c>
      <c r="N3100" t="b">
        <v>0</v>
      </c>
      <c r="O3100" t="b">
        <v>0</v>
      </c>
      <c r="T3100" t="s">
        <v>1094</v>
      </c>
    </row>
    <row r="3101" spans="1:20" hidden="1" x14ac:dyDescent="0.25">
      <c r="A3101">
        <v>213251</v>
      </c>
      <c r="B3101" t="s">
        <v>1120</v>
      </c>
      <c r="C3101" t="s">
        <v>53</v>
      </c>
      <c r="D3101" t="s">
        <v>1108</v>
      </c>
      <c r="E3101">
        <v>100</v>
      </c>
      <c r="F3101" t="s">
        <v>23</v>
      </c>
      <c r="H3101">
        <v>0</v>
      </c>
      <c r="I3101">
        <v>0</v>
      </c>
      <c r="K3101">
        <v>2</v>
      </c>
      <c r="L3101" t="b">
        <v>0</v>
      </c>
      <c r="N3101" t="b">
        <v>0</v>
      </c>
      <c r="O3101" t="b">
        <v>0</v>
      </c>
      <c r="T3101" t="s">
        <v>1094</v>
      </c>
    </row>
    <row r="3102" spans="1:20" hidden="1" x14ac:dyDescent="0.25">
      <c r="A3102">
        <v>213252</v>
      </c>
      <c r="B3102" t="s">
        <v>1120</v>
      </c>
      <c r="C3102" t="s">
        <v>306</v>
      </c>
      <c r="D3102" t="s">
        <v>1109</v>
      </c>
      <c r="E3102">
        <v>75</v>
      </c>
      <c r="F3102" t="s">
        <v>23</v>
      </c>
      <c r="H3102">
        <v>0</v>
      </c>
      <c r="I3102">
        <v>0</v>
      </c>
      <c r="K3102">
        <v>0</v>
      </c>
      <c r="L3102" t="b">
        <v>1</v>
      </c>
      <c r="N3102" t="b">
        <v>0</v>
      </c>
      <c r="O3102" t="b">
        <v>0</v>
      </c>
      <c r="T3102" t="s">
        <v>1094</v>
      </c>
    </row>
    <row r="3103" spans="1:20" hidden="1" x14ac:dyDescent="0.25">
      <c r="A3103">
        <v>213253</v>
      </c>
      <c r="B3103" t="s">
        <v>1120</v>
      </c>
      <c r="C3103" t="s">
        <v>306</v>
      </c>
      <c r="D3103" t="s">
        <v>1110</v>
      </c>
      <c r="E3103">
        <v>125</v>
      </c>
      <c r="F3103" t="s">
        <v>23</v>
      </c>
      <c r="H3103">
        <v>0</v>
      </c>
      <c r="I3103">
        <v>0</v>
      </c>
      <c r="K3103">
        <v>0</v>
      </c>
      <c r="L3103" t="b">
        <v>0</v>
      </c>
      <c r="N3103" t="b">
        <v>0</v>
      </c>
      <c r="O3103" t="b">
        <v>0</v>
      </c>
      <c r="T3103" t="s">
        <v>1094</v>
      </c>
    </row>
    <row r="3104" spans="1:20" hidden="1" x14ac:dyDescent="0.25">
      <c r="A3104">
        <v>213887</v>
      </c>
      <c r="B3104" t="s">
        <v>1120</v>
      </c>
      <c r="C3104" t="s">
        <v>85</v>
      </c>
      <c r="D3104" t="s">
        <v>332</v>
      </c>
      <c r="E3104">
        <v>0</v>
      </c>
      <c r="H3104">
        <v>0</v>
      </c>
      <c r="I3104">
        <v>0</v>
      </c>
      <c r="K3104">
        <v>0</v>
      </c>
      <c r="L3104" t="b">
        <v>0</v>
      </c>
      <c r="N3104" t="b">
        <v>0</v>
      </c>
      <c r="O3104" t="b">
        <v>0</v>
      </c>
      <c r="T3104" t="s">
        <v>1094</v>
      </c>
    </row>
    <row r="3105" spans="1:20" hidden="1" x14ac:dyDescent="0.25">
      <c r="A3105">
        <v>213888</v>
      </c>
      <c r="B3105" t="s">
        <v>1120</v>
      </c>
      <c r="C3105" t="s">
        <v>85</v>
      </c>
      <c r="D3105" t="s">
        <v>331</v>
      </c>
      <c r="E3105">
        <v>0</v>
      </c>
      <c r="H3105">
        <v>0</v>
      </c>
      <c r="I3105">
        <v>0</v>
      </c>
      <c r="K3105">
        <v>1</v>
      </c>
      <c r="L3105" t="b">
        <v>0</v>
      </c>
      <c r="N3105" t="b">
        <v>0</v>
      </c>
      <c r="O3105" t="b">
        <v>0</v>
      </c>
      <c r="T3105" t="s">
        <v>1094</v>
      </c>
    </row>
    <row r="3106" spans="1:20" hidden="1" x14ac:dyDescent="0.25">
      <c r="A3106">
        <v>213889</v>
      </c>
      <c r="B3106" t="s">
        <v>1120</v>
      </c>
      <c r="C3106" t="s">
        <v>85</v>
      </c>
      <c r="D3106" t="s">
        <v>325</v>
      </c>
      <c r="E3106">
        <v>0</v>
      </c>
      <c r="H3106">
        <v>0</v>
      </c>
      <c r="I3106">
        <v>0</v>
      </c>
      <c r="K3106">
        <v>2</v>
      </c>
      <c r="L3106" t="b">
        <v>0</v>
      </c>
      <c r="N3106" t="b">
        <v>0</v>
      </c>
      <c r="O3106" t="b">
        <v>0</v>
      </c>
      <c r="T3106" t="s">
        <v>1094</v>
      </c>
    </row>
    <row r="3107" spans="1:20" hidden="1" x14ac:dyDescent="0.25">
      <c r="A3107">
        <v>218068</v>
      </c>
      <c r="B3107" t="s">
        <v>1120</v>
      </c>
      <c r="C3107" t="s">
        <v>289</v>
      </c>
      <c r="D3107" t="s">
        <v>1113</v>
      </c>
      <c r="E3107">
        <v>0</v>
      </c>
      <c r="H3107">
        <v>0</v>
      </c>
      <c r="I3107">
        <v>0</v>
      </c>
      <c r="K3107">
        <v>0</v>
      </c>
      <c r="L3107" t="b">
        <v>0</v>
      </c>
      <c r="N3107" t="b">
        <v>0</v>
      </c>
      <c r="O3107" t="b">
        <v>0</v>
      </c>
      <c r="T3107" t="s">
        <v>1094</v>
      </c>
    </row>
    <row r="3108" spans="1:20" hidden="1" x14ac:dyDescent="0.25">
      <c r="A3108">
        <v>218069</v>
      </c>
      <c r="B3108" t="s">
        <v>1120</v>
      </c>
      <c r="C3108" t="s">
        <v>289</v>
      </c>
      <c r="D3108" t="s">
        <v>1114</v>
      </c>
      <c r="E3108">
        <v>0</v>
      </c>
      <c r="H3108">
        <v>0</v>
      </c>
      <c r="I3108">
        <v>0</v>
      </c>
      <c r="K3108">
        <v>1</v>
      </c>
      <c r="L3108" t="b">
        <v>0</v>
      </c>
      <c r="N3108" t="b">
        <v>0</v>
      </c>
      <c r="O3108" t="b">
        <v>0</v>
      </c>
      <c r="T3108" t="s">
        <v>1094</v>
      </c>
    </row>
    <row r="3109" spans="1:20" hidden="1" x14ac:dyDescent="0.25">
      <c r="A3109">
        <v>218070</v>
      </c>
      <c r="B3109" t="s">
        <v>1120</v>
      </c>
      <c r="C3109" t="s">
        <v>289</v>
      </c>
      <c r="D3109" t="s">
        <v>1115</v>
      </c>
      <c r="E3109">
        <v>0</v>
      </c>
      <c r="H3109">
        <v>0</v>
      </c>
      <c r="I3109">
        <v>0</v>
      </c>
      <c r="K3109">
        <v>1</v>
      </c>
      <c r="L3109" t="b">
        <v>0</v>
      </c>
      <c r="N3109" t="b">
        <v>0</v>
      </c>
      <c r="O3109" t="b">
        <v>0</v>
      </c>
      <c r="T3109" t="s">
        <v>1094</v>
      </c>
    </row>
    <row r="3110" spans="1:20" hidden="1" x14ac:dyDescent="0.25">
      <c r="A3110">
        <v>213211</v>
      </c>
      <c r="B3110" t="s">
        <v>1121</v>
      </c>
      <c r="C3110" t="s">
        <v>47</v>
      </c>
      <c r="D3110" t="s">
        <v>1093</v>
      </c>
      <c r="E3110">
        <v>0</v>
      </c>
      <c r="H3110">
        <v>0</v>
      </c>
      <c r="I3110">
        <v>0</v>
      </c>
      <c r="K3110">
        <v>0</v>
      </c>
      <c r="L3110" t="b">
        <v>0</v>
      </c>
      <c r="N3110" t="b">
        <v>0</v>
      </c>
      <c r="O3110" t="b">
        <v>0</v>
      </c>
      <c r="T3110" t="s">
        <v>1094</v>
      </c>
    </row>
    <row r="3111" spans="1:20" hidden="1" x14ac:dyDescent="0.25">
      <c r="A3111">
        <v>213212</v>
      </c>
      <c r="B3111" t="s">
        <v>1121</v>
      </c>
      <c r="C3111" t="s">
        <v>47</v>
      </c>
      <c r="D3111" t="s">
        <v>1095</v>
      </c>
      <c r="E3111">
        <v>0</v>
      </c>
      <c r="H3111">
        <v>0</v>
      </c>
      <c r="I3111">
        <v>0</v>
      </c>
      <c r="K3111">
        <v>1</v>
      </c>
      <c r="L3111" t="b">
        <v>0</v>
      </c>
      <c r="N3111" t="b">
        <v>0</v>
      </c>
      <c r="O3111" t="b">
        <v>0</v>
      </c>
      <c r="T3111" t="s">
        <v>1094</v>
      </c>
    </row>
    <row r="3112" spans="1:20" hidden="1" x14ac:dyDescent="0.25">
      <c r="A3112">
        <v>213213</v>
      </c>
      <c r="B3112" t="s">
        <v>1121</v>
      </c>
      <c r="C3112" t="s">
        <v>47</v>
      </c>
      <c r="D3112" t="s">
        <v>1096</v>
      </c>
      <c r="E3112">
        <v>0</v>
      </c>
      <c r="H3112">
        <v>0</v>
      </c>
      <c r="I3112">
        <v>0</v>
      </c>
      <c r="K3112">
        <v>2</v>
      </c>
      <c r="L3112" t="b">
        <v>0</v>
      </c>
      <c r="N3112" t="b">
        <v>0</v>
      </c>
      <c r="O3112" t="b">
        <v>0</v>
      </c>
      <c r="T3112" t="s">
        <v>1094</v>
      </c>
    </row>
    <row r="3113" spans="1:20" hidden="1" x14ac:dyDescent="0.25">
      <c r="A3113">
        <v>213214</v>
      </c>
      <c r="B3113" t="s">
        <v>1121</v>
      </c>
      <c r="C3113" t="s">
        <v>47</v>
      </c>
      <c r="D3113" t="s">
        <v>1097</v>
      </c>
      <c r="E3113">
        <v>0</v>
      </c>
      <c r="H3113">
        <v>0</v>
      </c>
      <c r="I3113">
        <v>0</v>
      </c>
      <c r="K3113">
        <v>3</v>
      </c>
      <c r="L3113" t="b">
        <v>0</v>
      </c>
      <c r="N3113" t="b">
        <v>0</v>
      </c>
      <c r="O3113" t="b">
        <v>0</v>
      </c>
      <c r="T3113" t="s">
        <v>1094</v>
      </c>
    </row>
    <row r="3114" spans="1:20" hidden="1" x14ac:dyDescent="0.25">
      <c r="A3114">
        <v>213215</v>
      </c>
      <c r="B3114" t="s">
        <v>1121</v>
      </c>
      <c r="C3114" t="s">
        <v>47</v>
      </c>
      <c r="D3114" t="s">
        <v>1098</v>
      </c>
      <c r="E3114">
        <v>0</v>
      </c>
      <c r="H3114">
        <v>0</v>
      </c>
      <c r="I3114">
        <v>0</v>
      </c>
      <c r="K3114">
        <v>4</v>
      </c>
      <c r="L3114" t="b">
        <v>1</v>
      </c>
      <c r="N3114" t="b">
        <v>0</v>
      </c>
      <c r="O3114" t="b">
        <v>0</v>
      </c>
      <c r="T3114" t="s">
        <v>1094</v>
      </c>
    </row>
    <row r="3115" spans="1:20" hidden="1" x14ac:dyDescent="0.25">
      <c r="A3115">
        <v>213216</v>
      </c>
      <c r="B3115" t="s">
        <v>1121</v>
      </c>
      <c r="C3115" t="s">
        <v>47</v>
      </c>
      <c r="D3115" t="s">
        <v>1099</v>
      </c>
      <c r="E3115">
        <v>0</v>
      </c>
      <c r="H3115">
        <v>0</v>
      </c>
      <c r="I3115">
        <v>0</v>
      </c>
      <c r="K3115">
        <v>5</v>
      </c>
      <c r="L3115" t="b">
        <v>0</v>
      </c>
      <c r="N3115" t="b">
        <v>0</v>
      </c>
      <c r="O3115" t="b">
        <v>0</v>
      </c>
      <c r="T3115" t="s">
        <v>1094</v>
      </c>
    </row>
    <row r="3116" spans="1:20" hidden="1" x14ac:dyDescent="0.25">
      <c r="A3116">
        <v>213217</v>
      </c>
      <c r="B3116" t="s">
        <v>1121</v>
      </c>
      <c r="C3116" t="s">
        <v>47</v>
      </c>
      <c r="D3116" t="s">
        <v>283</v>
      </c>
      <c r="E3116">
        <v>500</v>
      </c>
      <c r="F3116" t="s">
        <v>23</v>
      </c>
      <c r="H3116">
        <v>0</v>
      </c>
      <c r="I3116">
        <v>0</v>
      </c>
      <c r="K3116">
        <v>6</v>
      </c>
      <c r="L3116" t="b">
        <v>0</v>
      </c>
      <c r="N3116" t="b">
        <v>0</v>
      </c>
      <c r="O3116" t="b">
        <v>0</v>
      </c>
      <c r="T3116" t="s">
        <v>1094</v>
      </c>
    </row>
    <row r="3117" spans="1:20" hidden="1" x14ac:dyDescent="0.25">
      <c r="A3117">
        <v>213218</v>
      </c>
      <c r="B3117" t="s">
        <v>1121</v>
      </c>
      <c r="C3117" t="s">
        <v>47</v>
      </c>
      <c r="D3117" t="s">
        <v>1100</v>
      </c>
      <c r="E3117">
        <v>500</v>
      </c>
      <c r="F3117" t="s">
        <v>23</v>
      </c>
      <c r="H3117">
        <v>0</v>
      </c>
      <c r="I3117">
        <v>0</v>
      </c>
      <c r="K3117">
        <v>7</v>
      </c>
      <c r="L3117" t="b">
        <v>0</v>
      </c>
      <c r="N3117" t="b">
        <v>0</v>
      </c>
      <c r="O3117" t="b">
        <v>0</v>
      </c>
      <c r="T3117" t="s">
        <v>1094</v>
      </c>
    </row>
    <row r="3118" spans="1:20" hidden="1" x14ac:dyDescent="0.25">
      <c r="A3118">
        <v>213219</v>
      </c>
      <c r="B3118" t="s">
        <v>1121</v>
      </c>
      <c r="C3118" t="s">
        <v>47</v>
      </c>
      <c r="D3118" t="s">
        <v>282</v>
      </c>
      <c r="E3118">
        <v>500</v>
      </c>
      <c r="F3118" t="s">
        <v>23</v>
      </c>
      <c r="H3118">
        <v>0</v>
      </c>
      <c r="I3118">
        <v>0</v>
      </c>
      <c r="K3118">
        <v>8</v>
      </c>
      <c r="L3118" t="b">
        <v>0</v>
      </c>
      <c r="N3118" t="b">
        <v>0</v>
      </c>
      <c r="O3118" t="b">
        <v>0</v>
      </c>
      <c r="T3118" t="s">
        <v>1094</v>
      </c>
    </row>
    <row r="3119" spans="1:20" hidden="1" x14ac:dyDescent="0.25">
      <c r="A3119">
        <v>213220</v>
      </c>
      <c r="B3119" t="s">
        <v>1121</v>
      </c>
      <c r="C3119" t="s">
        <v>47</v>
      </c>
      <c r="D3119" t="s">
        <v>1101</v>
      </c>
      <c r="E3119">
        <v>500</v>
      </c>
      <c r="F3119" t="s">
        <v>23</v>
      </c>
      <c r="H3119">
        <v>0</v>
      </c>
      <c r="I3119">
        <v>0</v>
      </c>
      <c r="K3119">
        <v>9</v>
      </c>
      <c r="L3119" t="b">
        <v>0</v>
      </c>
      <c r="N3119" t="b">
        <v>0</v>
      </c>
      <c r="O3119" t="b">
        <v>0</v>
      </c>
      <c r="T3119" t="s">
        <v>1094</v>
      </c>
    </row>
    <row r="3120" spans="1:20" hidden="1" x14ac:dyDescent="0.25">
      <c r="A3120">
        <v>213221</v>
      </c>
      <c r="B3120" t="s">
        <v>1121</v>
      </c>
      <c r="C3120" t="s">
        <v>47</v>
      </c>
      <c r="D3120" t="s">
        <v>1102</v>
      </c>
      <c r="E3120">
        <v>500</v>
      </c>
      <c r="F3120" t="s">
        <v>23</v>
      </c>
      <c r="H3120">
        <v>0</v>
      </c>
      <c r="I3120">
        <v>0</v>
      </c>
      <c r="K3120">
        <v>10</v>
      </c>
      <c r="L3120" t="b">
        <v>0</v>
      </c>
      <c r="N3120" t="b">
        <v>0</v>
      </c>
      <c r="O3120" t="b">
        <v>0</v>
      </c>
      <c r="T3120" t="s">
        <v>1094</v>
      </c>
    </row>
    <row r="3121" spans="1:20" hidden="1" x14ac:dyDescent="0.25">
      <c r="A3121">
        <v>213222</v>
      </c>
      <c r="B3121" t="s">
        <v>1121</v>
      </c>
      <c r="C3121" t="s">
        <v>47</v>
      </c>
      <c r="D3121" t="s">
        <v>1103</v>
      </c>
      <c r="E3121">
        <v>500</v>
      </c>
      <c r="F3121" t="s">
        <v>23</v>
      </c>
      <c r="H3121">
        <v>0</v>
      </c>
      <c r="I3121">
        <v>0</v>
      </c>
      <c r="K3121">
        <v>11</v>
      </c>
      <c r="L3121" t="b">
        <v>0</v>
      </c>
      <c r="N3121" t="b">
        <v>0</v>
      </c>
      <c r="O3121" t="b">
        <v>0</v>
      </c>
      <c r="T3121" t="s">
        <v>1094</v>
      </c>
    </row>
    <row r="3122" spans="1:20" hidden="1" x14ac:dyDescent="0.25">
      <c r="A3122">
        <v>213223</v>
      </c>
      <c r="B3122" t="s">
        <v>1121</v>
      </c>
      <c r="C3122" t="s">
        <v>47</v>
      </c>
      <c r="D3122" t="s">
        <v>1104</v>
      </c>
      <c r="E3122">
        <v>500</v>
      </c>
      <c r="F3122" t="s">
        <v>23</v>
      </c>
      <c r="H3122">
        <v>0</v>
      </c>
      <c r="I3122">
        <v>0</v>
      </c>
      <c r="K3122">
        <v>12</v>
      </c>
      <c r="L3122" t="b">
        <v>0</v>
      </c>
      <c r="N3122" t="b">
        <v>0</v>
      </c>
      <c r="O3122" t="b">
        <v>0</v>
      </c>
      <c r="T3122" t="s">
        <v>1094</v>
      </c>
    </row>
    <row r="3123" spans="1:20" hidden="1" x14ac:dyDescent="0.25">
      <c r="A3123">
        <v>213224</v>
      </c>
      <c r="B3123" t="s">
        <v>1121</v>
      </c>
      <c r="C3123" t="s">
        <v>47</v>
      </c>
      <c r="D3123" t="s">
        <v>1105</v>
      </c>
      <c r="E3123">
        <v>500</v>
      </c>
      <c r="F3123" t="s">
        <v>23</v>
      </c>
      <c r="H3123">
        <v>0</v>
      </c>
      <c r="I3123">
        <v>0</v>
      </c>
      <c r="K3123">
        <v>13</v>
      </c>
      <c r="L3123" t="b">
        <v>0</v>
      </c>
      <c r="N3123" t="b">
        <v>0</v>
      </c>
      <c r="O3123" t="b">
        <v>0</v>
      </c>
      <c r="T3123" t="s">
        <v>1094</v>
      </c>
    </row>
    <row r="3124" spans="1:20" hidden="1" x14ac:dyDescent="0.25">
      <c r="A3124">
        <v>213225</v>
      </c>
      <c r="B3124" t="s">
        <v>1121</v>
      </c>
      <c r="C3124" t="s">
        <v>47</v>
      </c>
      <c r="D3124" t="s">
        <v>1106</v>
      </c>
      <c r="E3124">
        <v>500</v>
      </c>
      <c r="F3124" t="s">
        <v>23</v>
      </c>
      <c r="H3124">
        <v>0</v>
      </c>
      <c r="I3124">
        <v>0</v>
      </c>
      <c r="K3124">
        <v>14</v>
      </c>
      <c r="L3124" t="b">
        <v>0</v>
      </c>
      <c r="N3124" t="b">
        <v>0</v>
      </c>
      <c r="O3124" t="b">
        <v>0</v>
      </c>
      <c r="T3124" t="s">
        <v>1094</v>
      </c>
    </row>
    <row r="3125" spans="1:20" hidden="1" x14ac:dyDescent="0.25">
      <c r="A3125">
        <v>213226</v>
      </c>
      <c r="B3125" t="s">
        <v>1121</v>
      </c>
      <c r="C3125" t="s">
        <v>53</v>
      </c>
      <c r="D3125" t="s">
        <v>110</v>
      </c>
      <c r="E3125">
        <v>0</v>
      </c>
      <c r="H3125">
        <v>0</v>
      </c>
      <c r="I3125">
        <v>0</v>
      </c>
      <c r="K3125">
        <v>0</v>
      </c>
      <c r="L3125" t="b">
        <v>0</v>
      </c>
      <c r="N3125" t="b">
        <v>0</v>
      </c>
      <c r="O3125" t="b">
        <v>0</v>
      </c>
      <c r="T3125" t="s">
        <v>1094</v>
      </c>
    </row>
    <row r="3126" spans="1:20" hidden="1" x14ac:dyDescent="0.25">
      <c r="A3126">
        <v>213227</v>
      </c>
      <c r="B3126" t="s">
        <v>1121</v>
      </c>
      <c r="C3126" t="s">
        <v>53</v>
      </c>
      <c r="D3126" t="s">
        <v>1107</v>
      </c>
      <c r="E3126">
        <v>140</v>
      </c>
      <c r="F3126" t="s">
        <v>23</v>
      </c>
      <c r="H3126">
        <v>0</v>
      </c>
      <c r="I3126">
        <v>0</v>
      </c>
      <c r="K3126">
        <v>1</v>
      </c>
      <c r="L3126" t="b">
        <v>0</v>
      </c>
      <c r="N3126" t="b">
        <v>0</v>
      </c>
      <c r="O3126" t="b">
        <v>0</v>
      </c>
      <c r="T3126" t="s">
        <v>1094</v>
      </c>
    </row>
    <row r="3127" spans="1:20" hidden="1" x14ac:dyDescent="0.25">
      <c r="A3127">
        <v>213248</v>
      </c>
      <c r="B3127" t="s">
        <v>1121</v>
      </c>
      <c r="C3127" t="s">
        <v>53</v>
      </c>
      <c r="D3127" t="s">
        <v>1108</v>
      </c>
      <c r="E3127">
        <v>100</v>
      </c>
      <c r="F3127" t="s">
        <v>23</v>
      </c>
      <c r="H3127">
        <v>0</v>
      </c>
      <c r="I3127">
        <v>0</v>
      </c>
      <c r="K3127">
        <v>2</v>
      </c>
      <c r="L3127" t="b">
        <v>0</v>
      </c>
      <c r="N3127" t="b">
        <v>0</v>
      </c>
      <c r="O3127" t="b">
        <v>0</v>
      </c>
      <c r="T3127" t="s">
        <v>1094</v>
      </c>
    </row>
    <row r="3128" spans="1:20" hidden="1" x14ac:dyDescent="0.25">
      <c r="A3128">
        <v>213249</v>
      </c>
      <c r="B3128" t="s">
        <v>1121</v>
      </c>
      <c r="C3128" t="s">
        <v>306</v>
      </c>
      <c r="D3128" t="s">
        <v>1109</v>
      </c>
      <c r="E3128">
        <v>75</v>
      </c>
      <c r="F3128" t="s">
        <v>23</v>
      </c>
      <c r="H3128">
        <v>0</v>
      </c>
      <c r="I3128">
        <v>0</v>
      </c>
      <c r="K3128">
        <v>0</v>
      </c>
      <c r="L3128" t="b">
        <v>1</v>
      </c>
      <c r="N3128" t="b">
        <v>0</v>
      </c>
      <c r="O3128" t="b">
        <v>0</v>
      </c>
      <c r="T3128" t="s">
        <v>1094</v>
      </c>
    </row>
    <row r="3129" spans="1:20" hidden="1" x14ac:dyDescent="0.25">
      <c r="A3129">
        <v>213250</v>
      </c>
      <c r="B3129" t="s">
        <v>1121</v>
      </c>
      <c r="C3129" t="s">
        <v>306</v>
      </c>
      <c r="D3129" t="s">
        <v>1110</v>
      </c>
      <c r="E3129">
        <v>125</v>
      </c>
      <c r="F3129" t="s">
        <v>23</v>
      </c>
      <c r="H3129">
        <v>0</v>
      </c>
      <c r="I3129">
        <v>0</v>
      </c>
      <c r="K3129">
        <v>0</v>
      </c>
      <c r="L3129" t="b">
        <v>0</v>
      </c>
      <c r="N3129" t="b">
        <v>0</v>
      </c>
      <c r="O3129" t="b">
        <v>0</v>
      </c>
      <c r="T3129" t="s">
        <v>1094</v>
      </c>
    </row>
    <row r="3130" spans="1:20" hidden="1" x14ac:dyDescent="0.25">
      <c r="A3130">
        <v>213890</v>
      </c>
      <c r="B3130" t="s">
        <v>1121</v>
      </c>
      <c r="C3130" t="s">
        <v>85</v>
      </c>
      <c r="D3130" t="s">
        <v>332</v>
      </c>
      <c r="E3130">
        <v>0</v>
      </c>
      <c r="H3130">
        <v>0</v>
      </c>
      <c r="I3130">
        <v>0</v>
      </c>
      <c r="K3130">
        <v>0</v>
      </c>
      <c r="L3130" t="b">
        <v>0</v>
      </c>
      <c r="N3130" t="b">
        <v>0</v>
      </c>
      <c r="O3130" t="b">
        <v>0</v>
      </c>
      <c r="T3130" t="s">
        <v>1094</v>
      </c>
    </row>
    <row r="3131" spans="1:20" hidden="1" x14ac:dyDescent="0.25">
      <c r="A3131">
        <v>213891</v>
      </c>
      <c r="B3131" t="s">
        <v>1121</v>
      </c>
      <c r="C3131" t="s">
        <v>85</v>
      </c>
      <c r="D3131" t="s">
        <v>331</v>
      </c>
      <c r="E3131">
        <v>0</v>
      </c>
      <c r="H3131">
        <v>0</v>
      </c>
      <c r="I3131">
        <v>0</v>
      </c>
      <c r="K3131">
        <v>1</v>
      </c>
      <c r="L3131" t="b">
        <v>0</v>
      </c>
      <c r="N3131" t="b">
        <v>0</v>
      </c>
      <c r="O3131" t="b">
        <v>0</v>
      </c>
      <c r="T3131" t="s">
        <v>1094</v>
      </c>
    </row>
    <row r="3132" spans="1:20" hidden="1" x14ac:dyDescent="0.25">
      <c r="A3132">
        <v>213892</v>
      </c>
      <c r="B3132" t="s">
        <v>1121</v>
      </c>
      <c r="C3132" t="s">
        <v>85</v>
      </c>
      <c r="D3132" t="s">
        <v>325</v>
      </c>
      <c r="E3132">
        <v>75</v>
      </c>
      <c r="F3132" t="s">
        <v>23</v>
      </c>
      <c r="H3132">
        <v>0</v>
      </c>
      <c r="I3132">
        <v>0</v>
      </c>
      <c r="K3132">
        <v>2</v>
      </c>
      <c r="L3132" t="b">
        <v>0</v>
      </c>
      <c r="N3132" t="b">
        <v>0</v>
      </c>
      <c r="O3132" t="b">
        <v>0</v>
      </c>
      <c r="T3132" t="s">
        <v>1094</v>
      </c>
    </row>
    <row r="3133" spans="1:20" hidden="1" x14ac:dyDescent="0.25">
      <c r="A3133">
        <v>217144</v>
      </c>
      <c r="B3133" t="s">
        <v>1121</v>
      </c>
      <c r="C3133" t="s">
        <v>53</v>
      </c>
      <c r="D3133" t="s">
        <v>1122</v>
      </c>
      <c r="E3133">
        <v>249</v>
      </c>
      <c r="F3133" t="s">
        <v>23</v>
      </c>
      <c r="H3133">
        <v>0</v>
      </c>
      <c r="I3133">
        <v>0</v>
      </c>
      <c r="K3133">
        <v>3</v>
      </c>
      <c r="L3133" t="b">
        <v>0</v>
      </c>
      <c r="N3133" t="b">
        <v>0</v>
      </c>
      <c r="O3133" t="b">
        <v>0</v>
      </c>
      <c r="T3133" t="s">
        <v>1094</v>
      </c>
    </row>
    <row r="3134" spans="1:20" hidden="1" x14ac:dyDescent="0.25">
      <c r="A3134">
        <v>218071</v>
      </c>
      <c r="B3134" t="s">
        <v>1121</v>
      </c>
      <c r="C3134" t="s">
        <v>289</v>
      </c>
      <c r="D3134" t="s">
        <v>1113</v>
      </c>
      <c r="E3134">
        <v>0</v>
      </c>
      <c r="H3134">
        <v>0</v>
      </c>
      <c r="I3134">
        <v>0</v>
      </c>
      <c r="K3134">
        <v>0</v>
      </c>
      <c r="L3134" t="b">
        <v>0</v>
      </c>
      <c r="N3134" t="b">
        <v>0</v>
      </c>
      <c r="O3134" t="b">
        <v>0</v>
      </c>
      <c r="T3134" t="s">
        <v>1094</v>
      </c>
    </row>
    <row r="3135" spans="1:20" hidden="1" x14ac:dyDescent="0.25">
      <c r="A3135">
        <v>218072</v>
      </c>
      <c r="B3135" t="s">
        <v>1121</v>
      </c>
      <c r="C3135" t="s">
        <v>289</v>
      </c>
      <c r="D3135" t="s">
        <v>1114</v>
      </c>
      <c r="E3135">
        <v>0</v>
      </c>
      <c r="H3135">
        <v>0</v>
      </c>
      <c r="I3135">
        <v>0</v>
      </c>
      <c r="K3135">
        <v>1</v>
      </c>
      <c r="L3135" t="b">
        <v>0</v>
      </c>
      <c r="N3135" t="b">
        <v>0</v>
      </c>
      <c r="O3135" t="b">
        <v>0</v>
      </c>
      <c r="T3135" t="s">
        <v>1094</v>
      </c>
    </row>
    <row r="3136" spans="1:20" hidden="1" x14ac:dyDescent="0.25">
      <c r="A3136">
        <v>218073</v>
      </c>
      <c r="B3136" t="s">
        <v>1121</v>
      </c>
      <c r="C3136" t="s">
        <v>289</v>
      </c>
      <c r="D3136" t="s">
        <v>1115</v>
      </c>
      <c r="E3136">
        <v>0</v>
      </c>
      <c r="H3136">
        <v>0</v>
      </c>
      <c r="I3136">
        <v>0</v>
      </c>
      <c r="K3136">
        <v>2</v>
      </c>
      <c r="L3136" t="b">
        <v>0</v>
      </c>
      <c r="N3136" t="b">
        <v>0</v>
      </c>
      <c r="O3136" t="b">
        <v>0</v>
      </c>
      <c r="T3136" t="s">
        <v>1094</v>
      </c>
    </row>
    <row r="3137" spans="1:20" hidden="1" x14ac:dyDescent="0.25">
      <c r="A3137">
        <v>213228</v>
      </c>
      <c r="B3137" t="s">
        <v>1123</v>
      </c>
      <c r="C3137" t="s">
        <v>47</v>
      </c>
      <c r="D3137" t="s">
        <v>1093</v>
      </c>
      <c r="E3137">
        <v>0</v>
      </c>
      <c r="H3137">
        <v>0</v>
      </c>
      <c r="I3137">
        <v>0</v>
      </c>
      <c r="K3137">
        <v>0</v>
      </c>
      <c r="L3137" t="b">
        <v>0</v>
      </c>
      <c r="N3137" t="b">
        <v>0</v>
      </c>
      <c r="O3137" t="b">
        <v>0</v>
      </c>
      <c r="T3137" t="s">
        <v>1094</v>
      </c>
    </row>
    <row r="3138" spans="1:20" hidden="1" x14ac:dyDescent="0.25">
      <c r="A3138">
        <v>213229</v>
      </c>
      <c r="B3138" t="s">
        <v>1123</v>
      </c>
      <c r="C3138" t="s">
        <v>47</v>
      </c>
      <c r="D3138" t="s">
        <v>1095</v>
      </c>
      <c r="E3138">
        <v>0</v>
      </c>
      <c r="H3138">
        <v>0</v>
      </c>
      <c r="I3138">
        <v>0</v>
      </c>
      <c r="K3138">
        <v>1</v>
      </c>
      <c r="L3138" t="b">
        <v>0</v>
      </c>
      <c r="N3138" t="b">
        <v>0</v>
      </c>
      <c r="O3138" t="b">
        <v>0</v>
      </c>
      <c r="T3138" t="s">
        <v>1094</v>
      </c>
    </row>
    <row r="3139" spans="1:20" hidden="1" x14ac:dyDescent="0.25">
      <c r="A3139">
        <v>213230</v>
      </c>
      <c r="B3139" t="s">
        <v>1123</v>
      </c>
      <c r="C3139" t="s">
        <v>47</v>
      </c>
      <c r="D3139" t="s">
        <v>1096</v>
      </c>
      <c r="E3139">
        <v>0</v>
      </c>
      <c r="H3139">
        <v>0</v>
      </c>
      <c r="I3139">
        <v>0</v>
      </c>
      <c r="K3139">
        <v>2</v>
      </c>
      <c r="L3139" t="b">
        <v>0</v>
      </c>
      <c r="N3139" t="b">
        <v>0</v>
      </c>
      <c r="O3139" t="b">
        <v>0</v>
      </c>
      <c r="T3139" t="s">
        <v>1094</v>
      </c>
    </row>
    <row r="3140" spans="1:20" hidden="1" x14ac:dyDescent="0.25">
      <c r="A3140">
        <v>213231</v>
      </c>
      <c r="B3140" t="s">
        <v>1123</v>
      </c>
      <c r="C3140" t="s">
        <v>47</v>
      </c>
      <c r="D3140" t="s">
        <v>1097</v>
      </c>
      <c r="E3140">
        <v>0</v>
      </c>
      <c r="H3140">
        <v>0</v>
      </c>
      <c r="I3140">
        <v>0</v>
      </c>
      <c r="K3140">
        <v>3</v>
      </c>
      <c r="L3140" t="b">
        <v>0</v>
      </c>
      <c r="N3140" t="b">
        <v>0</v>
      </c>
      <c r="O3140" t="b">
        <v>0</v>
      </c>
      <c r="T3140" t="s">
        <v>1094</v>
      </c>
    </row>
    <row r="3141" spans="1:20" hidden="1" x14ac:dyDescent="0.25">
      <c r="A3141">
        <v>213232</v>
      </c>
      <c r="B3141" t="s">
        <v>1123</v>
      </c>
      <c r="C3141" t="s">
        <v>47</v>
      </c>
      <c r="D3141" t="s">
        <v>1098</v>
      </c>
      <c r="E3141">
        <v>0</v>
      </c>
      <c r="H3141">
        <v>0</v>
      </c>
      <c r="I3141">
        <v>0</v>
      </c>
      <c r="K3141">
        <v>4</v>
      </c>
      <c r="L3141" t="b">
        <v>0</v>
      </c>
      <c r="N3141" t="b">
        <v>0</v>
      </c>
      <c r="O3141" t="b">
        <v>0</v>
      </c>
      <c r="T3141" t="s">
        <v>1094</v>
      </c>
    </row>
    <row r="3142" spans="1:20" hidden="1" x14ac:dyDescent="0.25">
      <c r="A3142">
        <v>213233</v>
      </c>
      <c r="B3142" t="s">
        <v>1123</v>
      </c>
      <c r="C3142" t="s">
        <v>47</v>
      </c>
      <c r="D3142" t="s">
        <v>1099</v>
      </c>
      <c r="E3142">
        <v>0</v>
      </c>
      <c r="H3142">
        <v>0</v>
      </c>
      <c r="I3142">
        <v>0</v>
      </c>
      <c r="K3142">
        <v>5</v>
      </c>
      <c r="L3142" t="b">
        <v>0</v>
      </c>
      <c r="N3142" t="b">
        <v>0</v>
      </c>
      <c r="O3142" t="b">
        <v>0</v>
      </c>
      <c r="T3142" t="s">
        <v>1094</v>
      </c>
    </row>
    <row r="3143" spans="1:20" hidden="1" x14ac:dyDescent="0.25">
      <c r="A3143">
        <v>213234</v>
      </c>
      <c r="B3143" t="s">
        <v>1123</v>
      </c>
      <c r="C3143" t="s">
        <v>47</v>
      </c>
      <c r="D3143" t="s">
        <v>283</v>
      </c>
      <c r="E3143">
        <v>500</v>
      </c>
      <c r="F3143" t="s">
        <v>23</v>
      </c>
      <c r="H3143">
        <v>0</v>
      </c>
      <c r="I3143">
        <v>0</v>
      </c>
      <c r="K3143">
        <v>6</v>
      </c>
      <c r="L3143" t="b">
        <v>1</v>
      </c>
      <c r="N3143" t="b">
        <v>0</v>
      </c>
      <c r="O3143" t="b">
        <v>0</v>
      </c>
      <c r="T3143" t="s">
        <v>1094</v>
      </c>
    </row>
    <row r="3144" spans="1:20" hidden="1" x14ac:dyDescent="0.25">
      <c r="A3144">
        <v>213235</v>
      </c>
      <c r="B3144" t="s">
        <v>1123</v>
      </c>
      <c r="C3144" t="s">
        <v>47</v>
      </c>
      <c r="D3144" t="s">
        <v>1100</v>
      </c>
      <c r="E3144">
        <v>500</v>
      </c>
      <c r="F3144" t="s">
        <v>23</v>
      </c>
      <c r="H3144">
        <v>0</v>
      </c>
      <c r="I3144">
        <v>0</v>
      </c>
      <c r="K3144">
        <v>7</v>
      </c>
      <c r="L3144" t="b">
        <v>1</v>
      </c>
      <c r="N3144" t="b">
        <v>0</v>
      </c>
      <c r="O3144" t="b">
        <v>0</v>
      </c>
      <c r="T3144" t="s">
        <v>1094</v>
      </c>
    </row>
    <row r="3145" spans="1:20" hidden="1" x14ac:dyDescent="0.25">
      <c r="A3145">
        <v>213236</v>
      </c>
      <c r="B3145" t="s">
        <v>1123</v>
      </c>
      <c r="C3145" t="s">
        <v>47</v>
      </c>
      <c r="D3145" t="s">
        <v>282</v>
      </c>
      <c r="E3145">
        <v>500</v>
      </c>
      <c r="F3145" t="s">
        <v>23</v>
      </c>
      <c r="H3145">
        <v>0</v>
      </c>
      <c r="I3145">
        <v>0</v>
      </c>
      <c r="K3145">
        <v>8</v>
      </c>
      <c r="L3145" t="b">
        <v>1</v>
      </c>
      <c r="N3145" t="b">
        <v>0</v>
      </c>
      <c r="O3145" t="b">
        <v>0</v>
      </c>
      <c r="T3145" t="s">
        <v>1094</v>
      </c>
    </row>
    <row r="3146" spans="1:20" hidden="1" x14ac:dyDescent="0.25">
      <c r="A3146">
        <v>213237</v>
      </c>
      <c r="B3146" t="s">
        <v>1123</v>
      </c>
      <c r="C3146" t="s">
        <v>47</v>
      </c>
      <c r="D3146" t="s">
        <v>1101</v>
      </c>
      <c r="E3146">
        <v>500</v>
      </c>
      <c r="F3146" t="s">
        <v>23</v>
      </c>
      <c r="H3146">
        <v>0</v>
      </c>
      <c r="I3146">
        <v>0</v>
      </c>
      <c r="K3146">
        <v>9</v>
      </c>
      <c r="L3146" t="b">
        <v>1</v>
      </c>
      <c r="N3146" t="b">
        <v>0</v>
      </c>
      <c r="O3146" t="b">
        <v>0</v>
      </c>
      <c r="T3146" t="s">
        <v>1094</v>
      </c>
    </row>
    <row r="3147" spans="1:20" hidden="1" x14ac:dyDescent="0.25">
      <c r="A3147">
        <v>213238</v>
      </c>
      <c r="B3147" t="s">
        <v>1123</v>
      </c>
      <c r="C3147" t="s">
        <v>47</v>
      </c>
      <c r="D3147" t="s">
        <v>1102</v>
      </c>
      <c r="E3147">
        <v>500</v>
      </c>
      <c r="F3147" t="s">
        <v>23</v>
      </c>
      <c r="H3147">
        <v>0</v>
      </c>
      <c r="I3147">
        <v>0</v>
      </c>
      <c r="K3147">
        <v>10</v>
      </c>
      <c r="L3147" t="b">
        <v>1</v>
      </c>
      <c r="N3147" t="b">
        <v>0</v>
      </c>
      <c r="O3147" t="b">
        <v>0</v>
      </c>
      <c r="T3147" t="s">
        <v>1094</v>
      </c>
    </row>
    <row r="3148" spans="1:20" hidden="1" x14ac:dyDescent="0.25">
      <c r="A3148">
        <v>213239</v>
      </c>
      <c r="B3148" t="s">
        <v>1123</v>
      </c>
      <c r="C3148" t="s">
        <v>47</v>
      </c>
      <c r="D3148" t="s">
        <v>1103</v>
      </c>
      <c r="E3148">
        <v>500</v>
      </c>
      <c r="F3148" t="s">
        <v>23</v>
      </c>
      <c r="H3148">
        <v>0</v>
      </c>
      <c r="I3148">
        <v>0</v>
      </c>
      <c r="K3148">
        <v>11</v>
      </c>
      <c r="L3148" t="b">
        <v>1</v>
      </c>
      <c r="N3148" t="b">
        <v>0</v>
      </c>
      <c r="O3148" t="b">
        <v>0</v>
      </c>
      <c r="T3148" t="s">
        <v>1094</v>
      </c>
    </row>
    <row r="3149" spans="1:20" hidden="1" x14ac:dyDescent="0.25">
      <c r="A3149">
        <v>213240</v>
      </c>
      <c r="B3149" t="s">
        <v>1123</v>
      </c>
      <c r="C3149" t="s">
        <v>47</v>
      </c>
      <c r="D3149" t="s">
        <v>1104</v>
      </c>
      <c r="E3149">
        <v>500</v>
      </c>
      <c r="F3149" t="s">
        <v>23</v>
      </c>
      <c r="H3149">
        <v>0</v>
      </c>
      <c r="I3149">
        <v>0</v>
      </c>
      <c r="K3149">
        <v>12</v>
      </c>
      <c r="L3149" t="b">
        <v>1</v>
      </c>
      <c r="N3149" t="b">
        <v>0</v>
      </c>
      <c r="O3149" t="b">
        <v>0</v>
      </c>
      <c r="T3149" t="s">
        <v>1094</v>
      </c>
    </row>
    <row r="3150" spans="1:20" hidden="1" x14ac:dyDescent="0.25">
      <c r="A3150">
        <v>213241</v>
      </c>
      <c r="B3150" t="s">
        <v>1123</v>
      </c>
      <c r="C3150" t="s">
        <v>47</v>
      </c>
      <c r="D3150" t="s">
        <v>1105</v>
      </c>
      <c r="E3150">
        <v>500</v>
      </c>
      <c r="F3150" t="s">
        <v>23</v>
      </c>
      <c r="H3150">
        <v>0</v>
      </c>
      <c r="I3150">
        <v>0</v>
      </c>
      <c r="K3150">
        <v>13</v>
      </c>
      <c r="L3150" t="b">
        <v>1</v>
      </c>
      <c r="N3150" t="b">
        <v>0</v>
      </c>
      <c r="O3150" t="b">
        <v>0</v>
      </c>
      <c r="T3150" t="s">
        <v>1094</v>
      </c>
    </row>
    <row r="3151" spans="1:20" hidden="1" x14ac:dyDescent="0.25">
      <c r="A3151">
        <v>213242</v>
      </c>
      <c r="B3151" t="s">
        <v>1123</v>
      </c>
      <c r="C3151" t="s">
        <v>47</v>
      </c>
      <c r="D3151" t="s">
        <v>1106</v>
      </c>
      <c r="E3151">
        <v>500</v>
      </c>
      <c r="F3151" t="s">
        <v>23</v>
      </c>
      <c r="H3151">
        <v>0</v>
      </c>
      <c r="I3151">
        <v>0</v>
      </c>
      <c r="K3151">
        <v>14</v>
      </c>
      <c r="L3151" t="b">
        <v>1</v>
      </c>
      <c r="N3151" t="b">
        <v>0</v>
      </c>
      <c r="O3151" t="b">
        <v>0</v>
      </c>
      <c r="T3151" t="s">
        <v>1094</v>
      </c>
    </row>
    <row r="3152" spans="1:20" hidden="1" x14ac:dyDescent="0.25">
      <c r="A3152">
        <v>213243</v>
      </c>
      <c r="B3152" t="s">
        <v>1123</v>
      </c>
      <c r="C3152" t="s">
        <v>53</v>
      </c>
      <c r="D3152" t="s">
        <v>110</v>
      </c>
      <c r="E3152">
        <v>0</v>
      </c>
      <c r="H3152">
        <v>0</v>
      </c>
      <c r="I3152">
        <v>0</v>
      </c>
      <c r="K3152">
        <v>0</v>
      </c>
      <c r="L3152" t="b">
        <v>0</v>
      </c>
      <c r="N3152" t="b">
        <v>0</v>
      </c>
      <c r="O3152" t="b">
        <v>0</v>
      </c>
      <c r="T3152" t="s">
        <v>1094</v>
      </c>
    </row>
    <row r="3153" spans="1:20" hidden="1" x14ac:dyDescent="0.25">
      <c r="A3153">
        <v>213244</v>
      </c>
      <c r="B3153" t="s">
        <v>1123</v>
      </c>
      <c r="C3153" t="s">
        <v>53</v>
      </c>
      <c r="D3153" t="s">
        <v>1107</v>
      </c>
      <c r="E3153">
        <v>140</v>
      </c>
      <c r="F3153" t="s">
        <v>23</v>
      </c>
      <c r="H3153">
        <v>0</v>
      </c>
      <c r="I3153">
        <v>0</v>
      </c>
      <c r="K3153">
        <v>1</v>
      </c>
      <c r="L3153" t="b">
        <v>0</v>
      </c>
      <c r="N3153" t="b">
        <v>0</v>
      </c>
      <c r="O3153" t="b">
        <v>0</v>
      </c>
      <c r="T3153" t="s">
        <v>1094</v>
      </c>
    </row>
    <row r="3154" spans="1:20" hidden="1" x14ac:dyDescent="0.25">
      <c r="A3154">
        <v>213245</v>
      </c>
      <c r="B3154" t="s">
        <v>1123</v>
      </c>
      <c r="C3154" t="s">
        <v>53</v>
      </c>
      <c r="D3154" t="s">
        <v>1108</v>
      </c>
      <c r="E3154">
        <v>100</v>
      </c>
      <c r="F3154" t="s">
        <v>23</v>
      </c>
      <c r="H3154">
        <v>0</v>
      </c>
      <c r="I3154">
        <v>0</v>
      </c>
      <c r="K3154">
        <v>2</v>
      </c>
      <c r="L3154" t="b">
        <v>0</v>
      </c>
      <c r="N3154" t="b">
        <v>0</v>
      </c>
      <c r="O3154" t="b">
        <v>0</v>
      </c>
      <c r="T3154" t="s">
        <v>1094</v>
      </c>
    </row>
    <row r="3155" spans="1:20" hidden="1" x14ac:dyDescent="0.25">
      <c r="A3155">
        <v>213246</v>
      </c>
      <c r="B3155" t="s">
        <v>1123</v>
      </c>
      <c r="C3155" t="s">
        <v>306</v>
      </c>
      <c r="D3155" t="s">
        <v>1110</v>
      </c>
      <c r="E3155">
        <v>125</v>
      </c>
      <c r="F3155" t="s">
        <v>23</v>
      </c>
      <c r="H3155">
        <v>0</v>
      </c>
      <c r="I3155">
        <v>0</v>
      </c>
      <c r="K3155">
        <v>1</v>
      </c>
      <c r="L3155" t="b">
        <v>0</v>
      </c>
      <c r="N3155" t="b">
        <v>0</v>
      </c>
      <c r="O3155" t="b">
        <v>0</v>
      </c>
      <c r="T3155" t="s">
        <v>1094</v>
      </c>
    </row>
    <row r="3156" spans="1:20" hidden="1" x14ac:dyDescent="0.25">
      <c r="A3156">
        <v>213247</v>
      </c>
      <c r="B3156" t="s">
        <v>1123</v>
      </c>
      <c r="C3156" t="s">
        <v>306</v>
      </c>
      <c r="D3156" t="s">
        <v>1109</v>
      </c>
      <c r="E3156">
        <v>75</v>
      </c>
      <c r="F3156" t="s">
        <v>23</v>
      </c>
      <c r="H3156">
        <v>0</v>
      </c>
      <c r="I3156">
        <v>0</v>
      </c>
      <c r="K3156">
        <v>2</v>
      </c>
      <c r="L3156" t="b">
        <v>0</v>
      </c>
      <c r="N3156" t="b">
        <v>0</v>
      </c>
      <c r="O3156" t="b">
        <v>0</v>
      </c>
      <c r="T3156" t="s">
        <v>1094</v>
      </c>
    </row>
    <row r="3157" spans="1:20" hidden="1" x14ac:dyDescent="0.25">
      <c r="A3157">
        <v>213295</v>
      </c>
      <c r="B3157" t="s">
        <v>1124</v>
      </c>
      <c r="C3157" t="s">
        <v>47</v>
      </c>
      <c r="D3157" t="s">
        <v>1093</v>
      </c>
      <c r="E3157">
        <v>0</v>
      </c>
      <c r="H3157">
        <v>0</v>
      </c>
      <c r="I3157">
        <v>0</v>
      </c>
      <c r="K3157">
        <v>0</v>
      </c>
      <c r="L3157" t="b">
        <v>0</v>
      </c>
      <c r="N3157" t="b">
        <v>0</v>
      </c>
      <c r="O3157" t="b">
        <v>0</v>
      </c>
      <c r="T3157" t="s">
        <v>1094</v>
      </c>
    </row>
    <row r="3158" spans="1:20" hidden="1" x14ac:dyDescent="0.25">
      <c r="A3158">
        <v>213296</v>
      </c>
      <c r="B3158" t="s">
        <v>1124</v>
      </c>
      <c r="C3158" t="s">
        <v>47</v>
      </c>
      <c r="D3158" t="s">
        <v>1095</v>
      </c>
      <c r="E3158">
        <v>0</v>
      </c>
      <c r="H3158">
        <v>0</v>
      </c>
      <c r="I3158">
        <v>0</v>
      </c>
      <c r="K3158">
        <v>1</v>
      </c>
      <c r="L3158" t="b">
        <v>0</v>
      </c>
      <c r="N3158" t="b">
        <v>0</v>
      </c>
      <c r="O3158" t="b">
        <v>0</v>
      </c>
      <c r="T3158" t="s">
        <v>1094</v>
      </c>
    </row>
    <row r="3159" spans="1:20" hidden="1" x14ac:dyDescent="0.25">
      <c r="A3159">
        <v>213297</v>
      </c>
      <c r="B3159" t="s">
        <v>1124</v>
      </c>
      <c r="C3159" t="s">
        <v>47</v>
      </c>
      <c r="D3159" t="s">
        <v>1096</v>
      </c>
      <c r="E3159">
        <v>0</v>
      </c>
      <c r="H3159">
        <v>0</v>
      </c>
      <c r="I3159">
        <v>0</v>
      </c>
      <c r="K3159">
        <v>2</v>
      </c>
      <c r="L3159" t="b">
        <v>0</v>
      </c>
      <c r="N3159" t="b">
        <v>0</v>
      </c>
      <c r="O3159" t="b">
        <v>0</v>
      </c>
      <c r="T3159" t="s">
        <v>1094</v>
      </c>
    </row>
    <row r="3160" spans="1:20" hidden="1" x14ac:dyDescent="0.25">
      <c r="A3160">
        <v>213298</v>
      </c>
      <c r="B3160" t="s">
        <v>1124</v>
      </c>
      <c r="C3160" t="s">
        <v>47</v>
      </c>
      <c r="D3160" t="s">
        <v>1097</v>
      </c>
      <c r="E3160">
        <v>0</v>
      </c>
      <c r="H3160">
        <v>0</v>
      </c>
      <c r="I3160">
        <v>0</v>
      </c>
      <c r="K3160">
        <v>3</v>
      </c>
      <c r="L3160" t="b">
        <v>0</v>
      </c>
      <c r="N3160" t="b">
        <v>0</v>
      </c>
      <c r="O3160" t="b">
        <v>0</v>
      </c>
      <c r="T3160" t="s">
        <v>1094</v>
      </c>
    </row>
    <row r="3161" spans="1:20" hidden="1" x14ac:dyDescent="0.25">
      <c r="A3161">
        <v>213299</v>
      </c>
      <c r="B3161" t="s">
        <v>1124</v>
      </c>
      <c r="C3161" t="s">
        <v>47</v>
      </c>
      <c r="D3161" t="s">
        <v>1098</v>
      </c>
      <c r="E3161">
        <v>0</v>
      </c>
      <c r="H3161">
        <v>0</v>
      </c>
      <c r="I3161">
        <v>0</v>
      </c>
      <c r="K3161">
        <v>4</v>
      </c>
      <c r="L3161" t="b">
        <v>0</v>
      </c>
      <c r="N3161" t="b">
        <v>0</v>
      </c>
      <c r="O3161" t="b">
        <v>0</v>
      </c>
      <c r="T3161" t="s">
        <v>1094</v>
      </c>
    </row>
    <row r="3162" spans="1:20" hidden="1" x14ac:dyDescent="0.25">
      <c r="A3162">
        <v>213300</v>
      </c>
      <c r="B3162" t="s">
        <v>1124</v>
      </c>
      <c r="C3162" t="s">
        <v>47</v>
      </c>
      <c r="D3162" t="s">
        <v>1099</v>
      </c>
      <c r="E3162">
        <v>0</v>
      </c>
      <c r="H3162">
        <v>0</v>
      </c>
      <c r="I3162">
        <v>0</v>
      </c>
      <c r="K3162">
        <v>5</v>
      </c>
      <c r="L3162" t="b">
        <v>0</v>
      </c>
      <c r="N3162" t="b">
        <v>0</v>
      </c>
      <c r="O3162" t="b">
        <v>0</v>
      </c>
      <c r="T3162" t="s">
        <v>1094</v>
      </c>
    </row>
    <row r="3163" spans="1:20" hidden="1" x14ac:dyDescent="0.25">
      <c r="A3163">
        <v>213301</v>
      </c>
      <c r="B3163" t="s">
        <v>1124</v>
      </c>
      <c r="C3163" t="s">
        <v>47</v>
      </c>
      <c r="D3163" t="s">
        <v>283</v>
      </c>
      <c r="E3163">
        <v>500</v>
      </c>
      <c r="F3163" t="s">
        <v>23</v>
      </c>
      <c r="H3163">
        <v>0</v>
      </c>
      <c r="I3163">
        <v>0</v>
      </c>
      <c r="K3163">
        <v>6</v>
      </c>
      <c r="L3163" t="b">
        <v>1</v>
      </c>
      <c r="N3163" t="b">
        <v>0</v>
      </c>
      <c r="O3163" t="b">
        <v>0</v>
      </c>
      <c r="T3163" t="s">
        <v>1094</v>
      </c>
    </row>
    <row r="3164" spans="1:20" hidden="1" x14ac:dyDescent="0.25">
      <c r="A3164">
        <v>213302</v>
      </c>
      <c r="B3164" t="s">
        <v>1124</v>
      </c>
      <c r="C3164" t="s">
        <v>47</v>
      </c>
      <c r="D3164" t="s">
        <v>1100</v>
      </c>
      <c r="E3164">
        <v>500</v>
      </c>
      <c r="F3164" t="s">
        <v>23</v>
      </c>
      <c r="H3164">
        <v>0</v>
      </c>
      <c r="I3164">
        <v>0</v>
      </c>
      <c r="K3164">
        <v>7</v>
      </c>
      <c r="L3164" t="b">
        <v>1</v>
      </c>
      <c r="N3164" t="b">
        <v>0</v>
      </c>
      <c r="O3164" t="b">
        <v>0</v>
      </c>
      <c r="T3164" t="s">
        <v>1094</v>
      </c>
    </row>
    <row r="3165" spans="1:20" hidden="1" x14ac:dyDescent="0.25">
      <c r="A3165">
        <v>213303</v>
      </c>
      <c r="B3165" t="s">
        <v>1124</v>
      </c>
      <c r="C3165" t="s">
        <v>47</v>
      </c>
      <c r="D3165" t="s">
        <v>282</v>
      </c>
      <c r="E3165">
        <v>500</v>
      </c>
      <c r="F3165" t="s">
        <v>23</v>
      </c>
      <c r="H3165">
        <v>0</v>
      </c>
      <c r="I3165">
        <v>0</v>
      </c>
      <c r="K3165">
        <v>8</v>
      </c>
      <c r="L3165" t="b">
        <v>1</v>
      </c>
      <c r="N3165" t="b">
        <v>0</v>
      </c>
      <c r="O3165" t="b">
        <v>0</v>
      </c>
      <c r="T3165" t="s">
        <v>1094</v>
      </c>
    </row>
    <row r="3166" spans="1:20" hidden="1" x14ac:dyDescent="0.25">
      <c r="A3166">
        <v>213304</v>
      </c>
      <c r="B3166" t="s">
        <v>1124</v>
      </c>
      <c r="C3166" t="s">
        <v>47</v>
      </c>
      <c r="D3166" t="s">
        <v>1101</v>
      </c>
      <c r="E3166">
        <v>500</v>
      </c>
      <c r="F3166" t="s">
        <v>23</v>
      </c>
      <c r="H3166">
        <v>0</v>
      </c>
      <c r="I3166">
        <v>0</v>
      </c>
      <c r="K3166">
        <v>9</v>
      </c>
      <c r="L3166" t="b">
        <v>1</v>
      </c>
      <c r="N3166" t="b">
        <v>0</v>
      </c>
      <c r="O3166" t="b">
        <v>0</v>
      </c>
      <c r="T3166" t="s">
        <v>1094</v>
      </c>
    </row>
    <row r="3167" spans="1:20" hidden="1" x14ac:dyDescent="0.25">
      <c r="A3167">
        <v>213305</v>
      </c>
      <c r="B3167" t="s">
        <v>1124</v>
      </c>
      <c r="C3167" t="s">
        <v>47</v>
      </c>
      <c r="D3167" t="s">
        <v>1102</v>
      </c>
      <c r="E3167">
        <v>500</v>
      </c>
      <c r="F3167" t="s">
        <v>23</v>
      </c>
      <c r="H3167">
        <v>0</v>
      </c>
      <c r="I3167">
        <v>0</v>
      </c>
      <c r="K3167">
        <v>10</v>
      </c>
      <c r="L3167" t="b">
        <v>1</v>
      </c>
      <c r="N3167" t="b">
        <v>0</v>
      </c>
      <c r="O3167" t="b">
        <v>0</v>
      </c>
      <c r="T3167" t="s">
        <v>1094</v>
      </c>
    </row>
    <row r="3168" spans="1:20" hidden="1" x14ac:dyDescent="0.25">
      <c r="A3168">
        <v>213306</v>
      </c>
      <c r="B3168" t="s">
        <v>1124</v>
      </c>
      <c r="C3168" t="s">
        <v>47</v>
      </c>
      <c r="D3168" t="s">
        <v>1103</v>
      </c>
      <c r="E3168">
        <v>500</v>
      </c>
      <c r="F3168" t="s">
        <v>23</v>
      </c>
      <c r="H3168">
        <v>0</v>
      </c>
      <c r="I3168">
        <v>0</v>
      </c>
      <c r="K3168">
        <v>11</v>
      </c>
      <c r="L3168" t="b">
        <v>1</v>
      </c>
      <c r="N3168" t="b">
        <v>0</v>
      </c>
      <c r="O3168" t="b">
        <v>0</v>
      </c>
      <c r="T3168" t="s">
        <v>1094</v>
      </c>
    </row>
    <row r="3169" spans="1:20" hidden="1" x14ac:dyDescent="0.25">
      <c r="A3169">
        <v>213307</v>
      </c>
      <c r="B3169" t="s">
        <v>1124</v>
      </c>
      <c r="C3169" t="s">
        <v>47</v>
      </c>
      <c r="D3169" t="s">
        <v>1104</v>
      </c>
      <c r="E3169">
        <v>500</v>
      </c>
      <c r="F3169" t="s">
        <v>23</v>
      </c>
      <c r="H3169">
        <v>0</v>
      </c>
      <c r="I3169">
        <v>0</v>
      </c>
      <c r="K3169">
        <v>12</v>
      </c>
      <c r="L3169" t="b">
        <v>1</v>
      </c>
      <c r="N3169" t="b">
        <v>0</v>
      </c>
      <c r="O3169" t="b">
        <v>0</v>
      </c>
      <c r="T3169" t="s">
        <v>1094</v>
      </c>
    </row>
    <row r="3170" spans="1:20" hidden="1" x14ac:dyDescent="0.25">
      <c r="A3170">
        <v>213308</v>
      </c>
      <c r="B3170" t="s">
        <v>1124</v>
      </c>
      <c r="C3170" t="s">
        <v>47</v>
      </c>
      <c r="D3170" t="s">
        <v>1105</v>
      </c>
      <c r="E3170">
        <v>500</v>
      </c>
      <c r="F3170" t="s">
        <v>23</v>
      </c>
      <c r="H3170">
        <v>0</v>
      </c>
      <c r="I3170">
        <v>0</v>
      </c>
      <c r="K3170">
        <v>13</v>
      </c>
      <c r="L3170" t="b">
        <v>1</v>
      </c>
      <c r="N3170" t="b">
        <v>0</v>
      </c>
      <c r="O3170" t="b">
        <v>0</v>
      </c>
      <c r="T3170" t="s">
        <v>1094</v>
      </c>
    </row>
    <row r="3171" spans="1:20" hidden="1" x14ac:dyDescent="0.25">
      <c r="A3171">
        <v>213309</v>
      </c>
      <c r="B3171" t="s">
        <v>1124</v>
      </c>
      <c r="C3171" t="s">
        <v>47</v>
      </c>
      <c r="D3171" t="s">
        <v>1106</v>
      </c>
      <c r="E3171">
        <v>500</v>
      </c>
      <c r="F3171" t="s">
        <v>23</v>
      </c>
      <c r="H3171">
        <v>0</v>
      </c>
      <c r="I3171">
        <v>0</v>
      </c>
      <c r="K3171">
        <v>14</v>
      </c>
      <c r="L3171" t="b">
        <v>1</v>
      </c>
      <c r="N3171" t="b">
        <v>0</v>
      </c>
      <c r="O3171" t="b">
        <v>0</v>
      </c>
      <c r="T3171" t="s">
        <v>1094</v>
      </c>
    </row>
    <row r="3172" spans="1:20" hidden="1" x14ac:dyDescent="0.25">
      <c r="A3172">
        <v>213310</v>
      </c>
      <c r="B3172" t="s">
        <v>1124</v>
      </c>
      <c r="C3172" t="s">
        <v>53</v>
      </c>
      <c r="D3172" t="s">
        <v>110</v>
      </c>
      <c r="E3172">
        <v>0</v>
      </c>
      <c r="H3172">
        <v>0</v>
      </c>
      <c r="I3172">
        <v>0</v>
      </c>
      <c r="K3172">
        <v>0</v>
      </c>
      <c r="L3172" t="b">
        <v>0</v>
      </c>
      <c r="N3172" t="b">
        <v>0</v>
      </c>
      <c r="O3172" t="b">
        <v>0</v>
      </c>
      <c r="T3172" t="s">
        <v>1094</v>
      </c>
    </row>
    <row r="3173" spans="1:20" hidden="1" x14ac:dyDescent="0.25">
      <c r="A3173">
        <v>213311</v>
      </c>
      <c r="B3173" t="s">
        <v>1124</v>
      </c>
      <c r="C3173" t="s">
        <v>53</v>
      </c>
      <c r="D3173" t="s">
        <v>1107</v>
      </c>
      <c r="E3173">
        <v>140</v>
      </c>
      <c r="F3173" t="s">
        <v>23</v>
      </c>
      <c r="H3173">
        <v>0</v>
      </c>
      <c r="I3173">
        <v>0</v>
      </c>
      <c r="K3173">
        <v>1</v>
      </c>
      <c r="L3173" t="b">
        <v>0</v>
      </c>
      <c r="N3173" t="b">
        <v>0</v>
      </c>
      <c r="O3173" t="b">
        <v>0</v>
      </c>
      <c r="T3173" t="s">
        <v>1094</v>
      </c>
    </row>
    <row r="3174" spans="1:20" hidden="1" x14ac:dyDescent="0.25">
      <c r="A3174">
        <v>213312</v>
      </c>
      <c r="B3174" t="s">
        <v>1124</v>
      </c>
      <c r="C3174" t="s">
        <v>53</v>
      </c>
      <c r="D3174" t="s">
        <v>1108</v>
      </c>
      <c r="E3174">
        <v>100</v>
      </c>
      <c r="F3174" t="s">
        <v>23</v>
      </c>
      <c r="H3174">
        <v>0</v>
      </c>
      <c r="I3174">
        <v>0</v>
      </c>
      <c r="K3174">
        <v>1</v>
      </c>
      <c r="L3174" t="b">
        <v>0</v>
      </c>
      <c r="N3174" t="b">
        <v>0</v>
      </c>
      <c r="O3174" t="b">
        <v>0</v>
      </c>
      <c r="T3174" t="s">
        <v>1094</v>
      </c>
    </row>
    <row r="3175" spans="1:20" hidden="1" x14ac:dyDescent="0.25">
      <c r="A3175">
        <v>213313</v>
      </c>
      <c r="B3175" t="s">
        <v>1124</v>
      </c>
      <c r="C3175" t="s">
        <v>306</v>
      </c>
      <c r="D3175" t="s">
        <v>1109</v>
      </c>
      <c r="E3175">
        <v>75</v>
      </c>
      <c r="F3175" t="s">
        <v>23</v>
      </c>
      <c r="H3175">
        <v>0</v>
      </c>
      <c r="I3175">
        <v>0</v>
      </c>
      <c r="K3175">
        <v>0</v>
      </c>
      <c r="L3175" t="b">
        <v>0</v>
      </c>
      <c r="N3175" t="b">
        <v>0</v>
      </c>
      <c r="O3175" t="b">
        <v>0</v>
      </c>
      <c r="T3175" t="s">
        <v>1094</v>
      </c>
    </row>
    <row r="3176" spans="1:20" hidden="1" x14ac:dyDescent="0.25">
      <c r="A3176">
        <v>213314</v>
      </c>
      <c r="B3176" t="s">
        <v>1124</v>
      </c>
      <c r="C3176" t="s">
        <v>306</v>
      </c>
      <c r="D3176" t="s">
        <v>1110</v>
      </c>
      <c r="E3176">
        <v>125</v>
      </c>
      <c r="F3176" t="s">
        <v>23</v>
      </c>
      <c r="H3176">
        <v>0</v>
      </c>
      <c r="I3176">
        <v>0</v>
      </c>
      <c r="K3176">
        <v>0</v>
      </c>
      <c r="L3176" t="b">
        <v>1</v>
      </c>
      <c r="N3176" t="b">
        <v>0</v>
      </c>
      <c r="O3176" t="b">
        <v>0</v>
      </c>
      <c r="T3176" t="s">
        <v>1094</v>
      </c>
    </row>
    <row r="3177" spans="1:20" hidden="1" x14ac:dyDescent="0.25">
      <c r="A3177">
        <v>213315</v>
      </c>
      <c r="B3177" t="s">
        <v>1125</v>
      </c>
      <c r="C3177" t="s">
        <v>47</v>
      </c>
      <c r="D3177" t="s">
        <v>1093</v>
      </c>
      <c r="E3177">
        <v>0</v>
      </c>
      <c r="H3177">
        <v>0</v>
      </c>
      <c r="I3177">
        <v>0</v>
      </c>
      <c r="K3177">
        <v>0</v>
      </c>
      <c r="L3177" t="b">
        <v>0</v>
      </c>
      <c r="N3177" t="b">
        <v>0</v>
      </c>
      <c r="O3177" t="b">
        <v>0</v>
      </c>
      <c r="T3177" t="s">
        <v>1094</v>
      </c>
    </row>
    <row r="3178" spans="1:20" hidden="1" x14ac:dyDescent="0.25">
      <c r="A3178">
        <v>213316</v>
      </c>
      <c r="B3178" t="s">
        <v>1125</v>
      </c>
      <c r="C3178" t="s">
        <v>47</v>
      </c>
      <c r="D3178" t="s">
        <v>1095</v>
      </c>
      <c r="E3178">
        <v>0</v>
      </c>
      <c r="H3178">
        <v>0</v>
      </c>
      <c r="I3178">
        <v>0</v>
      </c>
      <c r="K3178">
        <v>1</v>
      </c>
      <c r="L3178" t="b">
        <v>0</v>
      </c>
      <c r="N3178" t="b">
        <v>0</v>
      </c>
      <c r="O3178" t="b">
        <v>0</v>
      </c>
      <c r="T3178" t="s">
        <v>1094</v>
      </c>
    </row>
    <row r="3179" spans="1:20" hidden="1" x14ac:dyDescent="0.25">
      <c r="A3179">
        <v>213317</v>
      </c>
      <c r="B3179" t="s">
        <v>1125</v>
      </c>
      <c r="C3179" t="s">
        <v>47</v>
      </c>
      <c r="D3179" t="s">
        <v>1096</v>
      </c>
      <c r="E3179">
        <v>0</v>
      </c>
      <c r="H3179">
        <v>0</v>
      </c>
      <c r="I3179">
        <v>0</v>
      </c>
      <c r="K3179">
        <v>2</v>
      </c>
      <c r="L3179" t="b">
        <v>0</v>
      </c>
      <c r="N3179" t="b">
        <v>0</v>
      </c>
      <c r="O3179" t="b">
        <v>0</v>
      </c>
      <c r="T3179" t="s">
        <v>1094</v>
      </c>
    </row>
    <row r="3180" spans="1:20" hidden="1" x14ac:dyDescent="0.25">
      <c r="A3180">
        <v>213318</v>
      </c>
      <c r="B3180" t="s">
        <v>1125</v>
      </c>
      <c r="C3180" t="s">
        <v>47</v>
      </c>
      <c r="D3180" t="s">
        <v>1097</v>
      </c>
      <c r="E3180">
        <v>0</v>
      </c>
      <c r="H3180">
        <v>0</v>
      </c>
      <c r="I3180">
        <v>0</v>
      </c>
      <c r="K3180">
        <v>3</v>
      </c>
      <c r="L3180" t="b">
        <v>0</v>
      </c>
      <c r="N3180" t="b">
        <v>0</v>
      </c>
      <c r="O3180" t="b">
        <v>0</v>
      </c>
      <c r="T3180" t="s">
        <v>1094</v>
      </c>
    </row>
    <row r="3181" spans="1:20" hidden="1" x14ac:dyDescent="0.25">
      <c r="A3181">
        <v>213319</v>
      </c>
      <c r="B3181" t="s">
        <v>1125</v>
      </c>
      <c r="C3181" t="s">
        <v>47</v>
      </c>
      <c r="D3181" t="s">
        <v>1098</v>
      </c>
      <c r="E3181">
        <v>0</v>
      </c>
      <c r="H3181">
        <v>0</v>
      </c>
      <c r="I3181">
        <v>0</v>
      </c>
      <c r="K3181">
        <v>4</v>
      </c>
      <c r="L3181" t="b">
        <v>0</v>
      </c>
      <c r="N3181" t="b">
        <v>0</v>
      </c>
      <c r="O3181" t="b">
        <v>0</v>
      </c>
      <c r="T3181" t="s">
        <v>1094</v>
      </c>
    </row>
    <row r="3182" spans="1:20" hidden="1" x14ac:dyDescent="0.25">
      <c r="A3182">
        <v>213320</v>
      </c>
      <c r="B3182" t="s">
        <v>1125</v>
      </c>
      <c r="C3182" t="s">
        <v>47</v>
      </c>
      <c r="D3182" t="s">
        <v>1099</v>
      </c>
      <c r="E3182">
        <v>0</v>
      </c>
      <c r="H3182">
        <v>0</v>
      </c>
      <c r="I3182">
        <v>0</v>
      </c>
      <c r="K3182">
        <v>5</v>
      </c>
      <c r="L3182" t="b">
        <v>0</v>
      </c>
      <c r="N3182" t="b">
        <v>0</v>
      </c>
      <c r="O3182" t="b">
        <v>0</v>
      </c>
      <c r="T3182" t="s">
        <v>1094</v>
      </c>
    </row>
    <row r="3183" spans="1:20" hidden="1" x14ac:dyDescent="0.25">
      <c r="A3183">
        <v>213321</v>
      </c>
      <c r="B3183" t="s">
        <v>1125</v>
      </c>
      <c r="C3183" t="s">
        <v>47</v>
      </c>
      <c r="D3183" t="s">
        <v>283</v>
      </c>
      <c r="E3183">
        <v>500</v>
      </c>
      <c r="F3183" t="s">
        <v>23</v>
      </c>
      <c r="H3183">
        <v>0</v>
      </c>
      <c r="I3183">
        <v>0</v>
      </c>
      <c r="K3183">
        <v>6</v>
      </c>
      <c r="L3183" t="b">
        <v>1</v>
      </c>
      <c r="N3183" t="b">
        <v>0</v>
      </c>
      <c r="O3183" t="b">
        <v>0</v>
      </c>
      <c r="T3183" t="s">
        <v>1094</v>
      </c>
    </row>
    <row r="3184" spans="1:20" hidden="1" x14ac:dyDescent="0.25">
      <c r="A3184">
        <v>213322</v>
      </c>
      <c r="B3184" t="s">
        <v>1125</v>
      </c>
      <c r="C3184" t="s">
        <v>47</v>
      </c>
      <c r="D3184" t="s">
        <v>1100</v>
      </c>
      <c r="E3184">
        <v>500</v>
      </c>
      <c r="F3184" t="s">
        <v>23</v>
      </c>
      <c r="H3184">
        <v>0</v>
      </c>
      <c r="I3184">
        <v>0</v>
      </c>
      <c r="K3184">
        <v>7</v>
      </c>
      <c r="L3184" t="b">
        <v>1</v>
      </c>
      <c r="N3184" t="b">
        <v>0</v>
      </c>
      <c r="O3184" t="b">
        <v>0</v>
      </c>
      <c r="T3184" t="s">
        <v>1094</v>
      </c>
    </row>
    <row r="3185" spans="1:20" hidden="1" x14ac:dyDescent="0.25">
      <c r="A3185">
        <v>213323</v>
      </c>
      <c r="B3185" t="s">
        <v>1125</v>
      </c>
      <c r="C3185" t="s">
        <v>47</v>
      </c>
      <c r="D3185" t="s">
        <v>282</v>
      </c>
      <c r="E3185">
        <v>500</v>
      </c>
      <c r="F3185" t="s">
        <v>23</v>
      </c>
      <c r="H3185">
        <v>0</v>
      </c>
      <c r="I3185">
        <v>0</v>
      </c>
      <c r="K3185">
        <v>8</v>
      </c>
      <c r="L3185" t="b">
        <v>1</v>
      </c>
      <c r="N3185" t="b">
        <v>0</v>
      </c>
      <c r="O3185" t="b">
        <v>0</v>
      </c>
      <c r="T3185" t="s">
        <v>1094</v>
      </c>
    </row>
    <row r="3186" spans="1:20" hidden="1" x14ac:dyDescent="0.25">
      <c r="A3186">
        <v>213324</v>
      </c>
      <c r="B3186" t="s">
        <v>1125</v>
      </c>
      <c r="C3186" t="s">
        <v>47</v>
      </c>
      <c r="D3186" t="s">
        <v>1101</v>
      </c>
      <c r="E3186">
        <v>500</v>
      </c>
      <c r="F3186" t="s">
        <v>23</v>
      </c>
      <c r="H3186">
        <v>0</v>
      </c>
      <c r="I3186">
        <v>0</v>
      </c>
      <c r="K3186">
        <v>9</v>
      </c>
      <c r="L3186" t="b">
        <v>1</v>
      </c>
      <c r="N3186" t="b">
        <v>0</v>
      </c>
      <c r="O3186" t="b">
        <v>0</v>
      </c>
      <c r="T3186" t="s">
        <v>1094</v>
      </c>
    </row>
    <row r="3187" spans="1:20" hidden="1" x14ac:dyDescent="0.25">
      <c r="A3187">
        <v>213325</v>
      </c>
      <c r="B3187" t="s">
        <v>1125</v>
      </c>
      <c r="C3187" t="s">
        <v>47</v>
      </c>
      <c r="D3187" t="s">
        <v>1102</v>
      </c>
      <c r="E3187">
        <v>500</v>
      </c>
      <c r="F3187" t="s">
        <v>23</v>
      </c>
      <c r="H3187">
        <v>0</v>
      </c>
      <c r="I3187">
        <v>0</v>
      </c>
      <c r="K3187">
        <v>10</v>
      </c>
      <c r="L3187" t="b">
        <v>1</v>
      </c>
      <c r="N3187" t="b">
        <v>0</v>
      </c>
      <c r="O3187" t="b">
        <v>0</v>
      </c>
      <c r="T3187" t="s">
        <v>1094</v>
      </c>
    </row>
    <row r="3188" spans="1:20" hidden="1" x14ac:dyDescent="0.25">
      <c r="A3188">
        <v>213326</v>
      </c>
      <c r="B3188" t="s">
        <v>1125</v>
      </c>
      <c r="C3188" t="s">
        <v>47</v>
      </c>
      <c r="D3188" t="s">
        <v>1103</v>
      </c>
      <c r="E3188">
        <v>500</v>
      </c>
      <c r="F3188" t="s">
        <v>23</v>
      </c>
      <c r="H3188">
        <v>0</v>
      </c>
      <c r="I3188">
        <v>0</v>
      </c>
      <c r="K3188">
        <v>11</v>
      </c>
      <c r="L3188" t="b">
        <v>1</v>
      </c>
      <c r="N3188" t="b">
        <v>0</v>
      </c>
      <c r="O3188" t="b">
        <v>0</v>
      </c>
      <c r="T3188" t="s">
        <v>1094</v>
      </c>
    </row>
    <row r="3189" spans="1:20" hidden="1" x14ac:dyDescent="0.25">
      <c r="A3189">
        <v>213327</v>
      </c>
      <c r="B3189" t="s">
        <v>1125</v>
      </c>
      <c r="C3189" t="s">
        <v>47</v>
      </c>
      <c r="D3189" t="s">
        <v>1104</v>
      </c>
      <c r="E3189">
        <v>500</v>
      </c>
      <c r="F3189" t="s">
        <v>23</v>
      </c>
      <c r="H3189">
        <v>0</v>
      </c>
      <c r="I3189">
        <v>0</v>
      </c>
      <c r="K3189">
        <v>12</v>
      </c>
      <c r="L3189" t="b">
        <v>1</v>
      </c>
      <c r="N3189" t="b">
        <v>0</v>
      </c>
      <c r="O3189" t="b">
        <v>0</v>
      </c>
      <c r="T3189" t="s">
        <v>1094</v>
      </c>
    </row>
    <row r="3190" spans="1:20" hidden="1" x14ac:dyDescent="0.25">
      <c r="A3190">
        <v>213328</v>
      </c>
      <c r="B3190" t="s">
        <v>1125</v>
      </c>
      <c r="C3190" t="s">
        <v>47</v>
      </c>
      <c r="D3190" t="s">
        <v>1105</v>
      </c>
      <c r="E3190">
        <v>500</v>
      </c>
      <c r="F3190" t="s">
        <v>23</v>
      </c>
      <c r="H3190">
        <v>0</v>
      </c>
      <c r="I3190">
        <v>0</v>
      </c>
      <c r="K3190">
        <v>13</v>
      </c>
      <c r="L3190" t="b">
        <v>1</v>
      </c>
      <c r="N3190" t="b">
        <v>0</v>
      </c>
      <c r="O3190" t="b">
        <v>0</v>
      </c>
      <c r="T3190" t="s">
        <v>1094</v>
      </c>
    </row>
    <row r="3191" spans="1:20" hidden="1" x14ac:dyDescent="0.25">
      <c r="A3191">
        <v>213329</v>
      </c>
      <c r="B3191" t="s">
        <v>1125</v>
      </c>
      <c r="C3191" t="s">
        <v>47</v>
      </c>
      <c r="D3191" t="s">
        <v>1106</v>
      </c>
      <c r="E3191">
        <v>500</v>
      </c>
      <c r="F3191" t="s">
        <v>23</v>
      </c>
      <c r="H3191">
        <v>0</v>
      </c>
      <c r="I3191">
        <v>0</v>
      </c>
      <c r="K3191">
        <v>14</v>
      </c>
      <c r="L3191" t="b">
        <v>1</v>
      </c>
      <c r="N3191" t="b">
        <v>0</v>
      </c>
      <c r="O3191" t="b">
        <v>0</v>
      </c>
      <c r="T3191" t="s">
        <v>1094</v>
      </c>
    </row>
    <row r="3192" spans="1:20" hidden="1" x14ac:dyDescent="0.25">
      <c r="A3192">
        <v>213330</v>
      </c>
      <c r="B3192" t="s">
        <v>1125</v>
      </c>
      <c r="C3192" t="s">
        <v>53</v>
      </c>
      <c r="D3192" t="s">
        <v>110</v>
      </c>
      <c r="E3192">
        <v>0</v>
      </c>
      <c r="H3192">
        <v>0</v>
      </c>
      <c r="I3192">
        <v>0</v>
      </c>
      <c r="K3192">
        <v>0</v>
      </c>
      <c r="L3192" t="b">
        <v>0</v>
      </c>
      <c r="N3192" t="b">
        <v>0</v>
      </c>
      <c r="O3192" t="b">
        <v>0</v>
      </c>
      <c r="T3192" t="s">
        <v>1094</v>
      </c>
    </row>
    <row r="3193" spans="1:20" hidden="1" x14ac:dyDescent="0.25">
      <c r="A3193">
        <v>213331</v>
      </c>
      <c r="B3193" t="s">
        <v>1125</v>
      </c>
      <c r="C3193" t="s">
        <v>53</v>
      </c>
      <c r="D3193" t="s">
        <v>1107</v>
      </c>
      <c r="E3193">
        <v>140</v>
      </c>
      <c r="F3193" t="s">
        <v>23</v>
      </c>
      <c r="H3193">
        <v>0</v>
      </c>
      <c r="I3193">
        <v>0</v>
      </c>
      <c r="K3193">
        <v>1</v>
      </c>
      <c r="L3193" t="b">
        <v>0</v>
      </c>
      <c r="N3193" t="b">
        <v>0</v>
      </c>
      <c r="O3193" t="b">
        <v>0</v>
      </c>
      <c r="T3193" t="s">
        <v>1094</v>
      </c>
    </row>
    <row r="3194" spans="1:20" hidden="1" x14ac:dyDescent="0.25">
      <c r="A3194">
        <v>213332</v>
      </c>
      <c r="B3194" t="s">
        <v>1125</v>
      </c>
      <c r="C3194" t="s">
        <v>53</v>
      </c>
      <c r="D3194" t="s">
        <v>1108</v>
      </c>
      <c r="E3194">
        <v>100</v>
      </c>
      <c r="F3194" t="s">
        <v>23</v>
      </c>
      <c r="H3194">
        <v>0</v>
      </c>
      <c r="I3194">
        <v>0</v>
      </c>
      <c r="K3194">
        <v>1</v>
      </c>
      <c r="L3194" t="b">
        <v>0</v>
      </c>
      <c r="N3194" t="b">
        <v>0</v>
      </c>
      <c r="O3194" t="b">
        <v>0</v>
      </c>
      <c r="T3194" t="s">
        <v>1094</v>
      </c>
    </row>
    <row r="3195" spans="1:20" hidden="1" x14ac:dyDescent="0.25">
      <c r="A3195">
        <v>213333</v>
      </c>
      <c r="B3195" t="s">
        <v>1125</v>
      </c>
      <c r="C3195" t="s">
        <v>306</v>
      </c>
      <c r="D3195" t="s">
        <v>1109</v>
      </c>
      <c r="E3195">
        <v>75</v>
      </c>
      <c r="F3195" t="s">
        <v>23</v>
      </c>
      <c r="H3195">
        <v>0</v>
      </c>
      <c r="I3195">
        <v>0</v>
      </c>
      <c r="K3195">
        <v>0</v>
      </c>
      <c r="L3195" t="b">
        <v>0</v>
      </c>
      <c r="N3195" t="b">
        <v>0</v>
      </c>
      <c r="O3195" t="b">
        <v>0</v>
      </c>
      <c r="T3195" t="s">
        <v>1094</v>
      </c>
    </row>
    <row r="3196" spans="1:20" hidden="1" x14ac:dyDescent="0.25">
      <c r="A3196">
        <v>213334</v>
      </c>
      <c r="B3196" t="s">
        <v>1125</v>
      </c>
      <c r="C3196" t="s">
        <v>306</v>
      </c>
      <c r="D3196" t="s">
        <v>1110</v>
      </c>
      <c r="E3196">
        <v>125</v>
      </c>
      <c r="F3196" t="s">
        <v>23</v>
      </c>
      <c r="H3196">
        <v>0</v>
      </c>
      <c r="I3196">
        <v>0</v>
      </c>
      <c r="K3196">
        <v>0</v>
      </c>
      <c r="L3196" t="b">
        <v>1</v>
      </c>
      <c r="N3196" t="b">
        <v>0</v>
      </c>
      <c r="O3196" t="b">
        <v>0</v>
      </c>
      <c r="T3196" t="s">
        <v>1094</v>
      </c>
    </row>
    <row r="3197" spans="1:20" hidden="1" x14ac:dyDescent="0.25">
      <c r="A3197">
        <v>213387</v>
      </c>
      <c r="B3197" t="s">
        <v>1126</v>
      </c>
      <c r="C3197" t="s">
        <v>47</v>
      </c>
      <c r="D3197" t="s">
        <v>1093</v>
      </c>
      <c r="E3197">
        <v>0</v>
      </c>
      <c r="H3197">
        <v>0</v>
      </c>
      <c r="I3197">
        <v>0</v>
      </c>
      <c r="K3197">
        <v>0</v>
      </c>
      <c r="L3197" t="b">
        <v>0</v>
      </c>
      <c r="N3197" t="b">
        <v>0</v>
      </c>
      <c r="O3197" t="b">
        <v>0</v>
      </c>
      <c r="T3197" t="s">
        <v>1094</v>
      </c>
    </row>
    <row r="3198" spans="1:20" hidden="1" x14ac:dyDescent="0.25">
      <c r="A3198">
        <v>213388</v>
      </c>
      <c r="B3198" t="s">
        <v>1126</v>
      </c>
      <c r="C3198" t="s">
        <v>47</v>
      </c>
      <c r="D3198" t="s">
        <v>1095</v>
      </c>
      <c r="E3198">
        <v>0</v>
      </c>
      <c r="H3198">
        <v>0</v>
      </c>
      <c r="I3198">
        <v>0</v>
      </c>
      <c r="K3198">
        <v>1</v>
      </c>
      <c r="L3198" t="b">
        <v>0</v>
      </c>
      <c r="N3198" t="b">
        <v>0</v>
      </c>
      <c r="O3198" t="b">
        <v>0</v>
      </c>
      <c r="T3198" t="s">
        <v>1094</v>
      </c>
    </row>
    <row r="3199" spans="1:20" hidden="1" x14ac:dyDescent="0.25">
      <c r="A3199">
        <v>213389</v>
      </c>
      <c r="B3199" t="s">
        <v>1126</v>
      </c>
      <c r="C3199" t="s">
        <v>47</v>
      </c>
      <c r="D3199" t="s">
        <v>1096</v>
      </c>
      <c r="E3199">
        <v>0</v>
      </c>
      <c r="H3199">
        <v>0</v>
      </c>
      <c r="I3199">
        <v>0</v>
      </c>
      <c r="K3199">
        <v>2</v>
      </c>
      <c r="L3199" t="b">
        <v>0</v>
      </c>
      <c r="N3199" t="b">
        <v>0</v>
      </c>
      <c r="O3199" t="b">
        <v>0</v>
      </c>
      <c r="T3199" t="s">
        <v>1094</v>
      </c>
    </row>
    <row r="3200" spans="1:20" hidden="1" x14ac:dyDescent="0.25">
      <c r="A3200">
        <v>213390</v>
      </c>
      <c r="B3200" t="s">
        <v>1126</v>
      </c>
      <c r="C3200" t="s">
        <v>47</v>
      </c>
      <c r="D3200" t="s">
        <v>1097</v>
      </c>
      <c r="E3200">
        <v>0</v>
      </c>
      <c r="H3200">
        <v>0</v>
      </c>
      <c r="I3200">
        <v>0</v>
      </c>
      <c r="K3200">
        <v>3</v>
      </c>
      <c r="L3200" t="b">
        <v>0</v>
      </c>
      <c r="N3200" t="b">
        <v>0</v>
      </c>
      <c r="O3200" t="b">
        <v>0</v>
      </c>
      <c r="T3200" t="s">
        <v>1094</v>
      </c>
    </row>
    <row r="3201" spans="1:20" hidden="1" x14ac:dyDescent="0.25">
      <c r="A3201">
        <v>213391</v>
      </c>
      <c r="B3201" t="s">
        <v>1126</v>
      </c>
      <c r="C3201" t="s">
        <v>47</v>
      </c>
      <c r="D3201" t="s">
        <v>1098</v>
      </c>
      <c r="E3201">
        <v>0</v>
      </c>
      <c r="H3201">
        <v>0</v>
      </c>
      <c r="I3201">
        <v>0</v>
      </c>
      <c r="K3201">
        <v>4</v>
      </c>
      <c r="L3201" t="b">
        <v>0</v>
      </c>
      <c r="N3201" t="b">
        <v>0</v>
      </c>
      <c r="O3201" t="b">
        <v>0</v>
      </c>
      <c r="T3201" t="s">
        <v>1094</v>
      </c>
    </row>
    <row r="3202" spans="1:20" hidden="1" x14ac:dyDescent="0.25">
      <c r="A3202">
        <v>213392</v>
      </c>
      <c r="B3202" t="s">
        <v>1126</v>
      </c>
      <c r="C3202" t="s">
        <v>47</v>
      </c>
      <c r="D3202" t="s">
        <v>1099</v>
      </c>
      <c r="E3202">
        <v>0</v>
      </c>
      <c r="H3202">
        <v>0</v>
      </c>
      <c r="I3202">
        <v>0</v>
      </c>
      <c r="K3202">
        <v>5</v>
      </c>
      <c r="L3202" t="b">
        <v>0</v>
      </c>
      <c r="N3202" t="b">
        <v>0</v>
      </c>
      <c r="O3202" t="b">
        <v>0</v>
      </c>
      <c r="T3202" t="s">
        <v>1094</v>
      </c>
    </row>
    <row r="3203" spans="1:20" hidden="1" x14ac:dyDescent="0.25">
      <c r="A3203">
        <v>213393</v>
      </c>
      <c r="B3203" t="s">
        <v>1126</v>
      </c>
      <c r="C3203" t="s">
        <v>47</v>
      </c>
      <c r="D3203" t="s">
        <v>283</v>
      </c>
      <c r="E3203">
        <v>500</v>
      </c>
      <c r="F3203" t="s">
        <v>23</v>
      </c>
      <c r="H3203">
        <v>0</v>
      </c>
      <c r="I3203">
        <v>0</v>
      </c>
      <c r="K3203">
        <v>6</v>
      </c>
      <c r="L3203" t="b">
        <v>1</v>
      </c>
      <c r="N3203" t="b">
        <v>0</v>
      </c>
      <c r="O3203" t="b">
        <v>0</v>
      </c>
      <c r="T3203" t="s">
        <v>1094</v>
      </c>
    </row>
    <row r="3204" spans="1:20" hidden="1" x14ac:dyDescent="0.25">
      <c r="A3204">
        <v>213394</v>
      </c>
      <c r="B3204" t="s">
        <v>1126</v>
      </c>
      <c r="C3204" t="s">
        <v>47</v>
      </c>
      <c r="D3204" t="s">
        <v>1100</v>
      </c>
      <c r="E3204">
        <v>500</v>
      </c>
      <c r="F3204" t="s">
        <v>23</v>
      </c>
      <c r="H3204">
        <v>0</v>
      </c>
      <c r="I3204">
        <v>0</v>
      </c>
      <c r="K3204">
        <v>7</v>
      </c>
      <c r="L3204" t="b">
        <v>1</v>
      </c>
      <c r="N3204" t="b">
        <v>0</v>
      </c>
      <c r="O3204" t="b">
        <v>0</v>
      </c>
      <c r="T3204" t="s">
        <v>1094</v>
      </c>
    </row>
    <row r="3205" spans="1:20" hidden="1" x14ac:dyDescent="0.25">
      <c r="A3205">
        <v>213395</v>
      </c>
      <c r="B3205" t="s">
        <v>1126</v>
      </c>
      <c r="C3205" t="s">
        <v>47</v>
      </c>
      <c r="D3205" t="s">
        <v>282</v>
      </c>
      <c r="E3205">
        <v>500</v>
      </c>
      <c r="F3205" t="s">
        <v>23</v>
      </c>
      <c r="H3205">
        <v>0</v>
      </c>
      <c r="I3205">
        <v>0</v>
      </c>
      <c r="K3205">
        <v>8</v>
      </c>
      <c r="L3205" t="b">
        <v>1</v>
      </c>
      <c r="N3205" t="b">
        <v>0</v>
      </c>
      <c r="O3205" t="b">
        <v>0</v>
      </c>
      <c r="T3205" t="s">
        <v>1094</v>
      </c>
    </row>
    <row r="3206" spans="1:20" hidden="1" x14ac:dyDescent="0.25">
      <c r="A3206">
        <v>213396</v>
      </c>
      <c r="B3206" t="s">
        <v>1126</v>
      </c>
      <c r="C3206" t="s">
        <v>47</v>
      </c>
      <c r="D3206" t="s">
        <v>1101</v>
      </c>
      <c r="E3206">
        <v>500</v>
      </c>
      <c r="F3206" t="s">
        <v>23</v>
      </c>
      <c r="H3206">
        <v>0</v>
      </c>
      <c r="I3206">
        <v>0</v>
      </c>
      <c r="K3206">
        <v>9</v>
      </c>
      <c r="L3206" t="b">
        <v>1</v>
      </c>
      <c r="N3206" t="b">
        <v>0</v>
      </c>
      <c r="O3206" t="b">
        <v>0</v>
      </c>
      <c r="T3206" t="s">
        <v>1094</v>
      </c>
    </row>
    <row r="3207" spans="1:20" hidden="1" x14ac:dyDescent="0.25">
      <c r="A3207">
        <v>213397</v>
      </c>
      <c r="B3207" t="s">
        <v>1126</v>
      </c>
      <c r="C3207" t="s">
        <v>47</v>
      </c>
      <c r="D3207" t="s">
        <v>1102</v>
      </c>
      <c r="E3207">
        <v>500</v>
      </c>
      <c r="F3207" t="s">
        <v>23</v>
      </c>
      <c r="H3207">
        <v>0</v>
      </c>
      <c r="I3207">
        <v>0</v>
      </c>
      <c r="K3207">
        <v>10</v>
      </c>
      <c r="L3207" t="b">
        <v>1</v>
      </c>
      <c r="N3207" t="b">
        <v>0</v>
      </c>
      <c r="O3207" t="b">
        <v>0</v>
      </c>
      <c r="T3207" t="s">
        <v>1094</v>
      </c>
    </row>
    <row r="3208" spans="1:20" hidden="1" x14ac:dyDescent="0.25">
      <c r="A3208">
        <v>213398</v>
      </c>
      <c r="B3208" t="s">
        <v>1126</v>
      </c>
      <c r="C3208" t="s">
        <v>47</v>
      </c>
      <c r="D3208" t="s">
        <v>1103</v>
      </c>
      <c r="E3208">
        <v>500</v>
      </c>
      <c r="F3208" t="s">
        <v>23</v>
      </c>
      <c r="H3208">
        <v>0</v>
      </c>
      <c r="I3208">
        <v>0</v>
      </c>
      <c r="K3208">
        <v>11</v>
      </c>
      <c r="L3208" t="b">
        <v>1</v>
      </c>
      <c r="N3208" t="b">
        <v>0</v>
      </c>
      <c r="O3208" t="b">
        <v>0</v>
      </c>
      <c r="T3208" t="s">
        <v>1094</v>
      </c>
    </row>
    <row r="3209" spans="1:20" hidden="1" x14ac:dyDescent="0.25">
      <c r="A3209">
        <v>213399</v>
      </c>
      <c r="B3209" t="s">
        <v>1126</v>
      </c>
      <c r="C3209" t="s">
        <v>47</v>
      </c>
      <c r="D3209" t="s">
        <v>1104</v>
      </c>
      <c r="E3209">
        <v>500</v>
      </c>
      <c r="F3209" t="s">
        <v>23</v>
      </c>
      <c r="H3209">
        <v>0</v>
      </c>
      <c r="I3209">
        <v>0</v>
      </c>
      <c r="K3209">
        <v>12</v>
      </c>
      <c r="L3209" t="b">
        <v>1</v>
      </c>
      <c r="N3209" t="b">
        <v>0</v>
      </c>
      <c r="O3209" t="b">
        <v>0</v>
      </c>
      <c r="T3209" t="s">
        <v>1094</v>
      </c>
    </row>
    <row r="3210" spans="1:20" hidden="1" x14ac:dyDescent="0.25">
      <c r="A3210">
        <v>213400</v>
      </c>
      <c r="B3210" t="s">
        <v>1126</v>
      </c>
      <c r="C3210" t="s">
        <v>47</v>
      </c>
      <c r="D3210" t="s">
        <v>1105</v>
      </c>
      <c r="E3210">
        <v>500</v>
      </c>
      <c r="F3210" t="s">
        <v>23</v>
      </c>
      <c r="H3210">
        <v>0</v>
      </c>
      <c r="I3210">
        <v>0</v>
      </c>
      <c r="K3210">
        <v>13</v>
      </c>
      <c r="L3210" t="b">
        <v>1</v>
      </c>
      <c r="N3210" t="b">
        <v>0</v>
      </c>
      <c r="O3210" t="b">
        <v>0</v>
      </c>
      <c r="T3210" t="s">
        <v>1094</v>
      </c>
    </row>
    <row r="3211" spans="1:20" hidden="1" x14ac:dyDescent="0.25">
      <c r="A3211">
        <v>213401</v>
      </c>
      <c r="B3211" t="s">
        <v>1126</v>
      </c>
      <c r="C3211" t="s">
        <v>47</v>
      </c>
      <c r="D3211" t="s">
        <v>1106</v>
      </c>
      <c r="E3211">
        <v>500</v>
      </c>
      <c r="F3211" t="s">
        <v>23</v>
      </c>
      <c r="H3211">
        <v>0</v>
      </c>
      <c r="I3211">
        <v>0</v>
      </c>
      <c r="K3211">
        <v>14</v>
      </c>
      <c r="L3211" t="b">
        <v>1</v>
      </c>
      <c r="N3211" t="b">
        <v>0</v>
      </c>
      <c r="O3211" t="b">
        <v>0</v>
      </c>
      <c r="T3211" t="s">
        <v>1094</v>
      </c>
    </row>
    <row r="3212" spans="1:20" hidden="1" x14ac:dyDescent="0.25">
      <c r="A3212">
        <v>213402</v>
      </c>
      <c r="B3212" t="s">
        <v>1126</v>
      </c>
      <c r="C3212" t="s">
        <v>53</v>
      </c>
      <c r="D3212" t="s">
        <v>110</v>
      </c>
      <c r="E3212">
        <v>0</v>
      </c>
      <c r="H3212">
        <v>0</v>
      </c>
      <c r="I3212">
        <v>0</v>
      </c>
      <c r="K3212">
        <v>0</v>
      </c>
      <c r="L3212" t="b">
        <v>0</v>
      </c>
      <c r="N3212" t="b">
        <v>0</v>
      </c>
      <c r="O3212" t="b">
        <v>0</v>
      </c>
      <c r="T3212" t="s">
        <v>1094</v>
      </c>
    </row>
    <row r="3213" spans="1:20" hidden="1" x14ac:dyDescent="0.25">
      <c r="A3213">
        <v>213403</v>
      </c>
      <c r="B3213" t="s">
        <v>1126</v>
      </c>
      <c r="C3213" t="s">
        <v>53</v>
      </c>
      <c r="D3213" t="s">
        <v>1107</v>
      </c>
      <c r="E3213">
        <v>140</v>
      </c>
      <c r="F3213" t="s">
        <v>23</v>
      </c>
      <c r="H3213">
        <v>0</v>
      </c>
      <c r="I3213">
        <v>0</v>
      </c>
      <c r="K3213">
        <v>1</v>
      </c>
      <c r="L3213" t="b">
        <v>0</v>
      </c>
      <c r="N3213" t="b">
        <v>0</v>
      </c>
      <c r="O3213" t="b">
        <v>0</v>
      </c>
      <c r="T3213" t="s">
        <v>1094</v>
      </c>
    </row>
    <row r="3214" spans="1:20" hidden="1" x14ac:dyDescent="0.25">
      <c r="A3214">
        <v>213404</v>
      </c>
      <c r="B3214" t="s">
        <v>1126</v>
      </c>
      <c r="C3214" t="s">
        <v>53</v>
      </c>
      <c r="D3214" t="s">
        <v>1108</v>
      </c>
      <c r="E3214">
        <v>100</v>
      </c>
      <c r="F3214" t="s">
        <v>23</v>
      </c>
      <c r="H3214">
        <v>0</v>
      </c>
      <c r="I3214">
        <v>0</v>
      </c>
      <c r="K3214">
        <v>1</v>
      </c>
      <c r="L3214" t="b">
        <v>0</v>
      </c>
      <c r="N3214" t="b">
        <v>0</v>
      </c>
      <c r="O3214" t="b">
        <v>0</v>
      </c>
      <c r="T3214" t="s">
        <v>1094</v>
      </c>
    </row>
    <row r="3215" spans="1:20" hidden="1" x14ac:dyDescent="0.25">
      <c r="A3215">
        <v>213405</v>
      </c>
      <c r="B3215" t="s">
        <v>1126</v>
      </c>
      <c r="C3215" t="s">
        <v>306</v>
      </c>
      <c r="D3215" t="s">
        <v>1109</v>
      </c>
      <c r="E3215">
        <v>75</v>
      </c>
      <c r="F3215" t="s">
        <v>23</v>
      </c>
      <c r="H3215">
        <v>0</v>
      </c>
      <c r="I3215">
        <v>0</v>
      </c>
      <c r="K3215">
        <v>0</v>
      </c>
      <c r="L3215" t="b">
        <v>0</v>
      </c>
      <c r="N3215" t="b">
        <v>0</v>
      </c>
      <c r="O3215" t="b">
        <v>0</v>
      </c>
      <c r="T3215" t="s">
        <v>1094</v>
      </c>
    </row>
    <row r="3216" spans="1:20" hidden="1" x14ac:dyDescent="0.25">
      <c r="A3216">
        <v>213406</v>
      </c>
      <c r="B3216" t="s">
        <v>1126</v>
      </c>
      <c r="C3216" t="s">
        <v>306</v>
      </c>
      <c r="D3216" t="s">
        <v>1110</v>
      </c>
      <c r="E3216">
        <v>125</v>
      </c>
      <c r="F3216" t="s">
        <v>23</v>
      </c>
      <c r="H3216">
        <v>0</v>
      </c>
      <c r="I3216">
        <v>0</v>
      </c>
      <c r="K3216">
        <v>0</v>
      </c>
      <c r="L3216" t="b">
        <v>1</v>
      </c>
      <c r="N3216" t="b">
        <v>0</v>
      </c>
      <c r="O3216" t="b">
        <v>0</v>
      </c>
      <c r="T3216" t="s">
        <v>1094</v>
      </c>
    </row>
    <row r="3217" spans="1:20" hidden="1" x14ac:dyDescent="0.25">
      <c r="A3217">
        <v>213407</v>
      </c>
      <c r="B3217" t="s">
        <v>1127</v>
      </c>
      <c r="C3217" t="s">
        <v>47</v>
      </c>
      <c r="D3217" t="s">
        <v>1093</v>
      </c>
      <c r="E3217">
        <v>0</v>
      </c>
      <c r="H3217">
        <v>0</v>
      </c>
      <c r="I3217">
        <v>0</v>
      </c>
      <c r="K3217">
        <v>0</v>
      </c>
      <c r="L3217" t="b">
        <v>0</v>
      </c>
      <c r="N3217" t="b">
        <v>0</v>
      </c>
      <c r="O3217" t="b">
        <v>0</v>
      </c>
      <c r="T3217" t="s">
        <v>1094</v>
      </c>
    </row>
    <row r="3218" spans="1:20" hidden="1" x14ac:dyDescent="0.25">
      <c r="A3218">
        <v>213408</v>
      </c>
      <c r="B3218" t="s">
        <v>1127</v>
      </c>
      <c r="C3218" t="s">
        <v>47</v>
      </c>
      <c r="D3218" t="s">
        <v>1095</v>
      </c>
      <c r="E3218">
        <v>0</v>
      </c>
      <c r="H3218">
        <v>0</v>
      </c>
      <c r="I3218">
        <v>0</v>
      </c>
      <c r="K3218">
        <v>1</v>
      </c>
      <c r="L3218" t="b">
        <v>0</v>
      </c>
      <c r="N3218" t="b">
        <v>0</v>
      </c>
      <c r="O3218" t="b">
        <v>0</v>
      </c>
      <c r="T3218" t="s">
        <v>1094</v>
      </c>
    </row>
    <row r="3219" spans="1:20" hidden="1" x14ac:dyDescent="0.25">
      <c r="A3219">
        <v>213409</v>
      </c>
      <c r="B3219" t="s">
        <v>1127</v>
      </c>
      <c r="C3219" t="s">
        <v>47</v>
      </c>
      <c r="D3219" t="s">
        <v>1096</v>
      </c>
      <c r="E3219">
        <v>0</v>
      </c>
      <c r="H3219">
        <v>0</v>
      </c>
      <c r="I3219">
        <v>0</v>
      </c>
      <c r="K3219">
        <v>2</v>
      </c>
      <c r="L3219" t="b">
        <v>0</v>
      </c>
      <c r="N3219" t="b">
        <v>0</v>
      </c>
      <c r="O3219" t="b">
        <v>0</v>
      </c>
      <c r="T3219" t="s">
        <v>1094</v>
      </c>
    </row>
    <row r="3220" spans="1:20" hidden="1" x14ac:dyDescent="0.25">
      <c r="A3220">
        <v>213410</v>
      </c>
      <c r="B3220" t="s">
        <v>1127</v>
      </c>
      <c r="C3220" t="s">
        <v>47</v>
      </c>
      <c r="D3220" t="s">
        <v>1097</v>
      </c>
      <c r="E3220">
        <v>0</v>
      </c>
      <c r="H3220">
        <v>0</v>
      </c>
      <c r="I3220">
        <v>0</v>
      </c>
      <c r="K3220">
        <v>3</v>
      </c>
      <c r="L3220" t="b">
        <v>0</v>
      </c>
      <c r="N3220" t="b">
        <v>0</v>
      </c>
      <c r="O3220" t="b">
        <v>0</v>
      </c>
      <c r="T3220" t="s">
        <v>1094</v>
      </c>
    </row>
    <row r="3221" spans="1:20" hidden="1" x14ac:dyDescent="0.25">
      <c r="A3221">
        <v>213411</v>
      </c>
      <c r="B3221" t="s">
        <v>1127</v>
      </c>
      <c r="C3221" t="s">
        <v>47</v>
      </c>
      <c r="D3221" t="s">
        <v>1098</v>
      </c>
      <c r="E3221">
        <v>0</v>
      </c>
      <c r="H3221">
        <v>0</v>
      </c>
      <c r="I3221">
        <v>0</v>
      </c>
      <c r="K3221">
        <v>4</v>
      </c>
      <c r="L3221" t="b">
        <v>0</v>
      </c>
      <c r="N3221" t="b">
        <v>0</v>
      </c>
      <c r="O3221" t="b">
        <v>0</v>
      </c>
      <c r="T3221" t="s">
        <v>1094</v>
      </c>
    </row>
    <row r="3222" spans="1:20" hidden="1" x14ac:dyDescent="0.25">
      <c r="A3222">
        <v>213412</v>
      </c>
      <c r="B3222" t="s">
        <v>1127</v>
      </c>
      <c r="C3222" t="s">
        <v>47</v>
      </c>
      <c r="D3222" t="s">
        <v>1099</v>
      </c>
      <c r="E3222">
        <v>0</v>
      </c>
      <c r="H3222">
        <v>0</v>
      </c>
      <c r="I3222">
        <v>0</v>
      </c>
      <c r="K3222">
        <v>5</v>
      </c>
      <c r="L3222" t="b">
        <v>0</v>
      </c>
      <c r="N3222" t="b">
        <v>0</v>
      </c>
      <c r="O3222" t="b">
        <v>0</v>
      </c>
      <c r="T3222" t="s">
        <v>1094</v>
      </c>
    </row>
    <row r="3223" spans="1:20" hidden="1" x14ac:dyDescent="0.25">
      <c r="A3223">
        <v>213413</v>
      </c>
      <c r="B3223" t="s">
        <v>1127</v>
      </c>
      <c r="C3223" t="s">
        <v>47</v>
      </c>
      <c r="D3223" t="s">
        <v>283</v>
      </c>
      <c r="E3223">
        <v>500</v>
      </c>
      <c r="F3223" t="s">
        <v>23</v>
      </c>
      <c r="H3223">
        <v>0</v>
      </c>
      <c r="I3223">
        <v>0</v>
      </c>
      <c r="K3223">
        <v>6</v>
      </c>
      <c r="L3223" t="b">
        <v>1</v>
      </c>
      <c r="N3223" t="b">
        <v>0</v>
      </c>
      <c r="O3223" t="b">
        <v>0</v>
      </c>
      <c r="T3223" t="s">
        <v>1094</v>
      </c>
    </row>
    <row r="3224" spans="1:20" hidden="1" x14ac:dyDescent="0.25">
      <c r="A3224">
        <v>213414</v>
      </c>
      <c r="B3224" t="s">
        <v>1127</v>
      </c>
      <c r="C3224" t="s">
        <v>47</v>
      </c>
      <c r="D3224" t="s">
        <v>1100</v>
      </c>
      <c r="E3224">
        <v>500</v>
      </c>
      <c r="F3224" t="s">
        <v>23</v>
      </c>
      <c r="H3224">
        <v>0</v>
      </c>
      <c r="I3224">
        <v>0</v>
      </c>
      <c r="K3224">
        <v>7</v>
      </c>
      <c r="L3224" t="b">
        <v>1</v>
      </c>
      <c r="N3224" t="b">
        <v>0</v>
      </c>
      <c r="O3224" t="b">
        <v>0</v>
      </c>
      <c r="T3224" t="s">
        <v>1094</v>
      </c>
    </row>
    <row r="3225" spans="1:20" hidden="1" x14ac:dyDescent="0.25">
      <c r="A3225">
        <v>213415</v>
      </c>
      <c r="B3225" t="s">
        <v>1127</v>
      </c>
      <c r="C3225" t="s">
        <v>47</v>
      </c>
      <c r="D3225" t="s">
        <v>282</v>
      </c>
      <c r="E3225">
        <v>500</v>
      </c>
      <c r="F3225" t="s">
        <v>23</v>
      </c>
      <c r="H3225">
        <v>0</v>
      </c>
      <c r="I3225">
        <v>0</v>
      </c>
      <c r="K3225">
        <v>8</v>
      </c>
      <c r="L3225" t="b">
        <v>1</v>
      </c>
      <c r="N3225" t="b">
        <v>0</v>
      </c>
      <c r="O3225" t="b">
        <v>0</v>
      </c>
      <c r="T3225" t="s">
        <v>1094</v>
      </c>
    </row>
    <row r="3226" spans="1:20" hidden="1" x14ac:dyDescent="0.25">
      <c r="A3226">
        <v>213416</v>
      </c>
      <c r="B3226" t="s">
        <v>1127</v>
      </c>
      <c r="C3226" t="s">
        <v>47</v>
      </c>
      <c r="D3226" t="s">
        <v>1101</v>
      </c>
      <c r="E3226">
        <v>500</v>
      </c>
      <c r="F3226" t="s">
        <v>23</v>
      </c>
      <c r="H3226">
        <v>0</v>
      </c>
      <c r="I3226">
        <v>0</v>
      </c>
      <c r="K3226">
        <v>9</v>
      </c>
      <c r="L3226" t="b">
        <v>1</v>
      </c>
      <c r="N3226" t="b">
        <v>0</v>
      </c>
      <c r="O3226" t="b">
        <v>0</v>
      </c>
      <c r="T3226" t="s">
        <v>1094</v>
      </c>
    </row>
    <row r="3227" spans="1:20" hidden="1" x14ac:dyDescent="0.25">
      <c r="A3227">
        <v>213417</v>
      </c>
      <c r="B3227" t="s">
        <v>1127</v>
      </c>
      <c r="C3227" t="s">
        <v>47</v>
      </c>
      <c r="D3227" t="s">
        <v>1102</v>
      </c>
      <c r="E3227">
        <v>500</v>
      </c>
      <c r="F3227" t="s">
        <v>23</v>
      </c>
      <c r="H3227">
        <v>0</v>
      </c>
      <c r="I3227">
        <v>0</v>
      </c>
      <c r="K3227">
        <v>10</v>
      </c>
      <c r="L3227" t="b">
        <v>1</v>
      </c>
      <c r="N3227" t="b">
        <v>0</v>
      </c>
      <c r="O3227" t="b">
        <v>0</v>
      </c>
      <c r="T3227" t="s">
        <v>1094</v>
      </c>
    </row>
    <row r="3228" spans="1:20" hidden="1" x14ac:dyDescent="0.25">
      <c r="A3228">
        <v>213418</v>
      </c>
      <c r="B3228" t="s">
        <v>1127</v>
      </c>
      <c r="C3228" t="s">
        <v>47</v>
      </c>
      <c r="D3228" t="s">
        <v>1103</v>
      </c>
      <c r="E3228">
        <v>500</v>
      </c>
      <c r="F3228" t="s">
        <v>23</v>
      </c>
      <c r="H3228">
        <v>0</v>
      </c>
      <c r="I3228">
        <v>0</v>
      </c>
      <c r="K3228">
        <v>11</v>
      </c>
      <c r="L3228" t="b">
        <v>1</v>
      </c>
      <c r="N3228" t="b">
        <v>0</v>
      </c>
      <c r="O3228" t="b">
        <v>0</v>
      </c>
      <c r="T3228" t="s">
        <v>1094</v>
      </c>
    </row>
    <row r="3229" spans="1:20" hidden="1" x14ac:dyDescent="0.25">
      <c r="A3229">
        <v>213419</v>
      </c>
      <c r="B3229" t="s">
        <v>1127</v>
      </c>
      <c r="C3229" t="s">
        <v>47</v>
      </c>
      <c r="D3229" t="s">
        <v>1104</v>
      </c>
      <c r="E3229">
        <v>500</v>
      </c>
      <c r="F3229" t="s">
        <v>23</v>
      </c>
      <c r="H3229">
        <v>0</v>
      </c>
      <c r="I3229">
        <v>0</v>
      </c>
      <c r="K3229">
        <v>12</v>
      </c>
      <c r="L3229" t="b">
        <v>1</v>
      </c>
      <c r="N3229" t="b">
        <v>0</v>
      </c>
      <c r="O3229" t="b">
        <v>0</v>
      </c>
      <c r="T3229" t="s">
        <v>1094</v>
      </c>
    </row>
    <row r="3230" spans="1:20" hidden="1" x14ac:dyDescent="0.25">
      <c r="A3230">
        <v>213420</v>
      </c>
      <c r="B3230" t="s">
        <v>1127</v>
      </c>
      <c r="C3230" t="s">
        <v>47</v>
      </c>
      <c r="D3230" t="s">
        <v>1105</v>
      </c>
      <c r="E3230">
        <v>500</v>
      </c>
      <c r="F3230" t="s">
        <v>23</v>
      </c>
      <c r="H3230">
        <v>0</v>
      </c>
      <c r="I3230">
        <v>0</v>
      </c>
      <c r="K3230">
        <v>13</v>
      </c>
      <c r="L3230" t="b">
        <v>1</v>
      </c>
      <c r="N3230" t="b">
        <v>0</v>
      </c>
      <c r="O3230" t="b">
        <v>0</v>
      </c>
      <c r="T3230" t="s">
        <v>1094</v>
      </c>
    </row>
    <row r="3231" spans="1:20" hidden="1" x14ac:dyDescent="0.25">
      <c r="A3231">
        <v>213421</v>
      </c>
      <c r="B3231" t="s">
        <v>1127</v>
      </c>
      <c r="C3231" t="s">
        <v>47</v>
      </c>
      <c r="D3231" t="s">
        <v>1106</v>
      </c>
      <c r="E3231">
        <v>500</v>
      </c>
      <c r="F3231" t="s">
        <v>23</v>
      </c>
      <c r="H3231">
        <v>0</v>
      </c>
      <c r="I3231">
        <v>0</v>
      </c>
      <c r="K3231">
        <v>14</v>
      </c>
      <c r="L3231" t="b">
        <v>1</v>
      </c>
      <c r="N3231" t="b">
        <v>0</v>
      </c>
      <c r="O3231" t="b">
        <v>0</v>
      </c>
      <c r="T3231" t="s">
        <v>1094</v>
      </c>
    </row>
    <row r="3232" spans="1:20" hidden="1" x14ac:dyDescent="0.25">
      <c r="A3232">
        <v>213422</v>
      </c>
      <c r="B3232" t="s">
        <v>1127</v>
      </c>
      <c r="C3232" t="s">
        <v>53</v>
      </c>
      <c r="D3232" t="s">
        <v>110</v>
      </c>
      <c r="E3232">
        <v>0</v>
      </c>
      <c r="H3232">
        <v>0</v>
      </c>
      <c r="I3232">
        <v>0</v>
      </c>
      <c r="K3232">
        <v>0</v>
      </c>
      <c r="L3232" t="b">
        <v>0</v>
      </c>
      <c r="N3232" t="b">
        <v>0</v>
      </c>
      <c r="O3232" t="b">
        <v>0</v>
      </c>
      <c r="T3232" t="s">
        <v>1094</v>
      </c>
    </row>
    <row r="3233" spans="1:20" hidden="1" x14ac:dyDescent="0.25">
      <c r="A3233">
        <v>213423</v>
      </c>
      <c r="B3233" t="s">
        <v>1127</v>
      </c>
      <c r="C3233" t="s">
        <v>53</v>
      </c>
      <c r="D3233" t="s">
        <v>1107</v>
      </c>
      <c r="E3233">
        <v>140</v>
      </c>
      <c r="F3233" t="s">
        <v>23</v>
      </c>
      <c r="H3233">
        <v>0</v>
      </c>
      <c r="I3233">
        <v>0</v>
      </c>
      <c r="K3233">
        <v>1</v>
      </c>
      <c r="L3233" t="b">
        <v>0</v>
      </c>
      <c r="N3233" t="b">
        <v>0</v>
      </c>
      <c r="O3233" t="b">
        <v>0</v>
      </c>
      <c r="T3233" t="s">
        <v>1094</v>
      </c>
    </row>
    <row r="3234" spans="1:20" hidden="1" x14ac:dyDescent="0.25">
      <c r="A3234">
        <v>213424</v>
      </c>
      <c r="B3234" t="s">
        <v>1127</v>
      </c>
      <c r="C3234" t="s">
        <v>53</v>
      </c>
      <c r="D3234" t="s">
        <v>1108</v>
      </c>
      <c r="E3234">
        <v>100</v>
      </c>
      <c r="F3234" t="s">
        <v>23</v>
      </c>
      <c r="H3234">
        <v>0</v>
      </c>
      <c r="I3234">
        <v>0</v>
      </c>
      <c r="K3234">
        <v>1</v>
      </c>
      <c r="L3234" t="b">
        <v>0</v>
      </c>
      <c r="N3234" t="b">
        <v>0</v>
      </c>
      <c r="O3234" t="b">
        <v>0</v>
      </c>
      <c r="T3234" t="s">
        <v>1094</v>
      </c>
    </row>
    <row r="3235" spans="1:20" hidden="1" x14ac:dyDescent="0.25">
      <c r="A3235">
        <v>213425</v>
      </c>
      <c r="B3235" t="s">
        <v>1127</v>
      </c>
      <c r="C3235" t="s">
        <v>306</v>
      </c>
      <c r="D3235" t="s">
        <v>1109</v>
      </c>
      <c r="E3235">
        <v>75</v>
      </c>
      <c r="F3235" t="s">
        <v>23</v>
      </c>
      <c r="H3235">
        <v>0</v>
      </c>
      <c r="I3235">
        <v>0</v>
      </c>
      <c r="K3235">
        <v>0</v>
      </c>
      <c r="L3235" t="b">
        <v>0</v>
      </c>
      <c r="N3235" t="b">
        <v>0</v>
      </c>
      <c r="O3235" t="b">
        <v>0</v>
      </c>
      <c r="T3235" t="s">
        <v>1094</v>
      </c>
    </row>
    <row r="3236" spans="1:20" hidden="1" x14ac:dyDescent="0.25">
      <c r="A3236">
        <v>213426</v>
      </c>
      <c r="B3236" t="s">
        <v>1127</v>
      </c>
      <c r="C3236" t="s">
        <v>306</v>
      </c>
      <c r="D3236" t="s">
        <v>1110</v>
      </c>
      <c r="E3236">
        <v>125</v>
      </c>
      <c r="F3236" t="s">
        <v>23</v>
      </c>
      <c r="H3236">
        <v>0</v>
      </c>
      <c r="I3236">
        <v>0</v>
      </c>
      <c r="K3236">
        <v>0</v>
      </c>
      <c r="L3236" t="b">
        <v>1</v>
      </c>
      <c r="N3236" t="b">
        <v>0</v>
      </c>
      <c r="O3236" t="b">
        <v>0</v>
      </c>
      <c r="T3236" t="s">
        <v>1094</v>
      </c>
    </row>
    <row r="3237" spans="1:20" hidden="1" x14ac:dyDescent="0.25">
      <c r="A3237">
        <v>213427</v>
      </c>
      <c r="B3237" t="s">
        <v>1128</v>
      </c>
      <c r="C3237" t="s">
        <v>47</v>
      </c>
      <c r="D3237" t="s">
        <v>1093</v>
      </c>
      <c r="E3237">
        <v>0</v>
      </c>
      <c r="H3237">
        <v>0</v>
      </c>
      <c r="I3237">
        <v>0</v>
      </c>
      <c r="K3237">
        <v>0</v>
      </c>
      <c r="L3237" t="b">
        <v>0</v>
      </c>
      <c r="N3237" t="b">
        <v>0</v>
      </c>
      <c r="O3237" t="b">
        <v>0</v>
      </c>
      <c r="T3237" t="s">
        <v>1094</v>
      </c>
    </row>
    <row r="3238" spans="1:20" hidden="1" x14ac:dyDescent="0.25">
      <c r="A3238">
        <v>213428</v>
      </c>
      <c r="B3238" t="s">
        <v>1128</v>
      </c>
      <c r="C3238" t="s">
        <v>47</v>
      </c>
      <c r="D3238" t="s">
        <v>1095</v>
      </c>
      <c r="E3238">
        <v>0</v>
      </c>
      <c r="H3238">
        <v>0</v>
      </c>
      <c r="I3238">
        <v>0</v>
      </c>
      <c r="K3238">
        <v>1</v>
      </c>
      <c r="L3238" t="b">
        <v>0</v>
      </c>
      <c r="N3238" t="b">
        <v>0</v>
      </c>
      <c r="O3238" t="b">
        <v>0</v>
      </c>
      <c r="T3238" t="s">
        <v>1094</v>
      </c>
    </row>
    <row r="3239" spans="1:20" hidden="1" x14ac:dyDescent="0.25">
      <c r="A3239">
        <v>213429</v>
      </c>
      <c r="B3239" t="s">
        <v>1128</v>
      </c>
      <c r="C3239" t="s">
        <v>47</v>
      </c>
      <c r="D3239" t="s">
        <v>1096</v>
      </c>
      <c r="E3239">
        <v>0</v>
      </c>
      <c r="H3239">
        <v>0</v>
      </c>
      <c r="I3239">
        <v>0</v>
      </c>
      <c r="K3239">
        <v>2</v>
      </c>
      <c r="L3239" t="b">
        <v>0</v>
      </c>
      <c r="N3239" t="b">
        <v>0</v>
      </c>
      <c r="O3239" t="b">
        <v>0</v>
      </c>
      <c r="T3239" t="s">
        <v>1094</v>
      </c>
    </row>
    <row r="3240" spans="1:20" hidden="1" x14ac:dyDescent="0.25">
      <c r="A3240">
        <v>213430</v>
      </c>
      <c r="B3240" t="s">
        <v>1128</v>
      </c>
      <c r="C3240" t="s">
        <v>47</v>
      </c>
      <c r="D3240" t="s">
        <v>1097</v>
      </c>
      <c r="E3240">
        <v>0</v>
      </c>
      <c r="H3240">
        <v>0</v>
      </c>
      <c r="I3240">
        <v>0</v>
      </c>
      <c r="K3240">
        <v>3</v>
      </c>
      <c r="L3240" t="b">
        <v>0</v>
      </c>
      <c r="N3240" t="b">
        <v>0</v>
      </c>
      <c r="O3240" t="b">
        <v>0</v>
      </c>
      <c r="T3240" t="s">
        <v>1094</v>
      </c>
    </row>
    <row r="3241" spans="1:20" hidden="1" x14ac:dyDescent="0.25">
      <c r="A3241">
        <v>213431</v>
      </c>
      <c r="B3241" t="s">
        <v>1128</v>
      </c>
      <c r="C3241" t="s">
        <v>47</v>
      </c>
      <c r="D3241" t="s">
        <v>1098</v>
      </c>
      <c r="E3241">
        <v>0</v>
      </c>
      <c r="H3241">
        <v>0</v>
      </c>
      <c r="I3241">
        <v>0</v>
      </c>
      <c r="K3241">
        <v>4</v>
      </c>
      <c r="L3241" t="b">
        <v>0</v>
      </c>
      <c r="N3241" t="b">
        <v>0</v>
      </c>
      <c r="O3241" t="b">
        <v>0</v>
      </c>
      <c r="T3241" t="s">
        <v>1094</v>
      </c>
    </row>
    <row r="3242" spans="1:20" hidden="1" x14ac:dyDescent="0.25">
      <c r="A3242">
        <v>213432</v>
      </c>
      <c r="B3242" t="s">
        <v>1128</v>
      </c>
      <c r="C3242" t="s">
        <v>47</v>
      </c>
      <c r="D3242" t="s">
        <v>1099</v>
      </c>
      <c r="E3242">
        <v>0</v>
      </c>
      <c r="H3242">
        <v>0</v>
      </c>
      <c r="I3242">
        <v>0</v>
      </c>
      <c r="K3242">
        <v>5</v>
      </c>
      <c r="L3242" t="b">
        <v>0</v>
      </c>
      <c r="N3242" t="b">
        <v>0</v>
      </c>
      <c r="O3242" t="b">
        <v>0</v>
      </c>
      <c r="T3242" t="s">
        <v>1094</v>
      </c>
    </row>
    <row r="3243" spans="1:20" hidden="1" x14ac:dyDescent="0.25">
      <c r="A3243">
        <v>213433</v>
      </c>
      <c r="B3243" t="s">
        <v>1128</v>
      </c>
      <c r="C3243" t="s">
        <v>47</v>
      </c>
      <c r="D3243" t="s">
        <v>283</v>
      </c>
      <c r="E3243">
        <v>500</v>
      </c>
      <c r="F3243" t="s">
        <v>23</v>
      </c>
      <c r="H3243">
        <v>0</v>
      </c>
      <c r="I3243">
        <v>0</v>
      </c>
      <c r="K3243">
        <v>6</v>
      </c>
      <c r="L3243" t="b">
        <v>1</v>
      </c>
      <c r="N3243" t="b">
        <v>0</v>
      </c>
      <c r="O3243" t="b">
        <v>0</v>
      </c>
      <c r="T3243" t="s">
        <v>1094</v>
      </c>
    </row>
    <row r="3244" spans="1:20" hidden="1" x14ac:dyDescent="0.25">
      <c r="A3244">
        <v>213434</v>
      </c>
      <c r="B3244" t="s">
        <v>1128</v>
      </c>
      <c r="C3244" t="s">
        <v>47</v>
      </c>
      <c r="D3244" t="s">
        <v>1100</v>
      </c>
      <c r="E3244">
        <v>500</v>
      </c>
      <c r="F3244" t="s">
        <v>23</v>
      </c>
      <c r="H3244">
        <v>0</v>
      </c>
      <c r="I3244">
        <v>0</v>
      </c>
      <c r="K3244">
        <v>7</v>
      </c>
      <c r="L3244" t="b">
        <v>1</v>
      </c>
      <c r="N3244" t="b">
        <v>0</v>
      </c>
      <c r="O3244" t="b">
        <v>0</v>
      </c>
      <c r="T3244" t="s">
        <v>1094</v>
      </c>
    </row>
    <row r="3245" spans="1:20" hidden="1" x14ac:dyDescent="0.25">
      <c r="A3245">
        <v>213435</v>
      </c>
      <c r="B3245" t="s">
        <v>1128</v>
      </c>
      <c r="C3245" t="s">
        <v>47</v>
      </c>
      <c r="D3245" t="s">
        <v>282</v>
      </c>
      <c r="E3245">
        <v>500</v>
      </c>
      <c r="F3245" t="s">
        <v>23</v>
      </c>
      <c r="H3245">
        <v>0</v>
      </c>
      <c r="I3245">
        <v>0</v>
      </c>
      <c r="K3245">
        <v>8</v>
      </c>
      <c r="L3245" t="b">
        <v>1</v>
      </c>
      <c r="N3245" t="b">
        <v>0</v>
      </c>
      <c r="O3245" t="b">
        <v>0</v>
      </c>
      <c r="T3245" t="s">
        <v>1094</v>
      </c>
    </row>
    <row r="3246" spans="1:20" hidden="1" x14ac:dyDescent="0.25">
      <c r="A3246">
        <v>213436</v>
      </c>
      <c r="B3246" t="s">
        <v>1128</v>
      </c>
      <c r="C3246" t="s">
        <v>47</v>
      </c>
      <c r="D3246" t="s">
        <v>1101</v>
      </c>
      <c r="E3246">
        <v>500</v>
      </c>
      <c r="F3246" t="s">
        <v>23</v>
      </c>
      <c r="H3246">
        <v>0</v>
      </c>
      <c r="I3246">
        <v>0</v>
      </c>
      <c r="K3246">
        <v>9</v>
      </c>
      <c r="L3246" t="b">
        <v>1</v>
      </c>
      <c r="N3246" t="b">
        <v>0</v>
      </c>
      <c r="O3246" t="b">
        <v>0</v>
      </c>
      <c r="T3246" t="s">
        <v>1094</v>
      </c>
    </row>
    <row r="3247" spans="1:20" hidden="1" x14ac:dyDescent="0.25">
      <c r="A3247">
        <v>213437</v>
      </c>
      <c r="B3247" t="s">
        <v>1128</v>
      </c>
      <c r="C3247" t="s">
        <v>47</v>
      </c>
      <c r="D3247" t="s">
        <v>1102</v>
      </c>
      <c r="E3247">
        <v>500</v>
      </c>
      <c r="F3247" t="s">
        <v>23</v>
      </c>
      <c r="H3247">
        <v>0</v>
      </c>
      <c r="I3247">
        <v>0</v>
      </c>
      <c r="K3247">
        <v>10</v>
      </c>
      <c r="L3247" t="b">
        <v>1</v>
      </c>
      <c r="N3247" t="b">
        <v>0</v>
      </c>
      <c r="O3247" t="b">
        <v>0</v>
      </c>
      <c r="T3247" t="s">
        <v>1094</v>
      </c>
    </row>
    <row r="3248" spans="1:20" hidden="1" x14ac:dyDescent="0.25">
      <c r="A3248">
        <v>213438</v>
      </c>
      <c r="B3248" t="s">
        <v>1128</v>
      </c>
      <c r="C3248" t="s">
        <v>47</v>
      </c>
      <c r="D3248" t="s">
        <v>1103</v>
      </c>
      <c r="E3248">
        <v>500</v>
      </c>
      <c r="F3248" t="s">
        <v>23</v>
      </c>
      <c r="H3248">
        <v>0</v>
      </c>
      <c r="I3248">
        <v>0</v>
      </c>
      <c r="K3248">
        <v>11</v>
      </c>
      <c r="L3248" t="b">
        <v>1</v>
      </c>
      <c r="N3248" t="b">
        <v>0</v>
      </c>
      <c r="O3248" t="b">
        <v>0</v>
      </c>
      <c r="T3248" t="s">
        <v>1094</v>
      </c>
    </row>
    <row r="3249" spans="1:20" hidden="1" x14ac:dyDescent="0.25">
      <c r="A3249">
        <v>213439</v>
      </c>
      <c r="B3249" t="s">
        <v>1128</v>
      </c>
      <c r="C3249" t="s">
        <v>47</v>
      </c>
      <c r="D3249" t="s">
        <v>1104</v>
      </c>
      <c r="E3249">
        <v>500</v>
      </c>
      <c r="F3249" t="s">
        <v>23</v>
      </c>
      <c r="H3249">
        <v>0</v>
      </c>
      <c r="I3249">
        <v>0</v>
      </c>
      <c r="K3249">
        <v>12</v>
      </c>
      <c r="L3249" t="b">
        <v>1</v>
      </c>
      <c r="N3249" t="b">
        <v>0</v>
      </c>
      <c r="O3249" t="b">
        <v>0</v>
      </c>
      <c r="T3249" t="s">
        <v>1094</v>
      </c>
    </row>
    <row r="3250" spans="1:20" hidden="1" x14ac:dyDescent="0.25">
      <c r="A3250">
        <v>213440</v>
      </c>
      <c r="B3250" t="s">
        <v>1128</v>
      </c>
      <c r="C3250" t="s">
        <v>47</v>
      </c>
      <c r="D3250" t="s">
        <v>1105</v>
      </c>
      <c r="E3250">
        <v>500</v>
      </c>
      <c r="F3250" t="s">
        <v>23</v>
      </c>
      <c r="H3250">
        <v>0</v>
      </c>
      <c r="I3250">
        <v>0</v>
      </c>
      <c r="K3250">
        <v>13</v>
      </c>
      <c r="L3250" t="b">
        <v>1</v>
      </c>
      <c r="N3250" t="b">
        <v>0</v>
      </c>
      <c r="O3250" t="b">
        <v>0</v>
      </c>
      <c r="T3250" t="s">
        <v>1094</v>
      </c>
    </row>
    <row r="3251" spans="1:20" hidden="1" x14ac:dyDescent="0.25">
      <c r="A3251">
        <v>213441</v>
      </c>
      <c r="B3251" t="s">
        <v>1128</v>
      </c>
      <c r="C3251" t="s">
        <v>47</v>
      </c>
      <c r="D3251" t="s">
        <v>1106</v>
      </c>
      <c r="E3251">
        <v>500</v>
      </c>
      <c r="F3251" t="s">
        <v>23</v>
      </c>
      <c r="H3251">
        <v>0</v>
      </c>
      <c r="I3251">
        <v>0</v>
      </c>
      <c r="K3251">
        <v>14</v>
      </c>
      <c r="L3251" t="b">
        <v>1</v>
      </c>
      <c r="N3251" t="b">
        <v>0</v>
      </c>
      <c r="O3251" t="b">
        <v>0</v>
      </c>
      <c r="T3251" t="s">
        <v>1094</v>
      </c>
    </row>
    <row r="3252" spans="1:20" hidden="1" x14ac:dyDescent="0.25">
      <c r="A3252">
        <v>213442</v>
      </c>
      <c r="B3252" t="s">
        <v>1128</v>
      </c>
      <c r="C3252" t="s">
        <v>53</v>
      </c>
      <c r="D3252" t="s">
        <v>110</v>
      </c>
      <c r="E3252">
        <v>0</v>
      </c>
      <c r="H3252">
        <v>0</v>
      </c>
      <c r="I3252">
        <v>0</v>
      </c>
      <c r="K3252">
        <v>0</v>
      </c>
      <c r="L3252" t="b">
        <v>0</v>
      </c>
      <c r="N3252" t="b">
        <v>0</v>
      </c>
      <c r="O3252" t="b">
        <v>0</v>
      </c>
      <c r="T3252" t="s">
        <v>1094</v>
      </c>
    </row>
    <row r="3253" spans="1:20" hidden="1" x14ac:dyDescent="0.25">
      <c r="A3253">
        <v>213443</v>
      </c>
      <c r="B3253" t="s">
        <v>1128</v>
      </c>
      <c r="C3253" t="s">
        <v>53</v>
      </c>
      <c r="D3253" t="s">
        <v>1107</v>
      </c>
      <c r="E3253">
        <v>140</v>
      </c>
      <c r="F3253" t="s">
        <v>23</v>
      </c>
      <c r="H3253">
        <v>0</v>
      </c>
      <c r="I3253">
        <v>0</v>
      </c>
      <c r="K3253">
        <v>1</v>
      </c>
      <c r="L3253" t="b">
        <v>0</v>
      </c>
      <c r="N3253" t="b">
        <v>0</v>
      </c>
      <c r="O3253" t="b">
        <v>0</v>
      </c>
      <c r="T3253" t="s">
        <v>1094</v>
      </c>
    </row>
    <row r="3254" spans="1:20" hidden="1" x14ac:dyDescent="0.25">
      <c r="A3254">
        <v>213444</v>
      </c>
      <c r="B3254" t="s">
        <v>1128</v>
      </c>
      <c r="C3254" t="s">
        <v>53</v>
      </c>
      <c r="D3254" t="s">
        <v>1108</v>
      </c>
      <c r="E3254">
        <v>100</v>
      </c>
      <c r="F3254" t="s">
        <v>23</v>
      </c>
      <c r="H3254">
        <v>0</v>
      </c>
      <c r="I3254">
        <v>0</v>
      </c>
      <c r="K3254">
        <v>1</v>
      </c>
      <c r="L3254" t="b">
        <v>0</v>
      </c>
      <c r="N3254" t="b">
        <v>0</v>
      </c>
      <c r="O3254" t="b">
        <v>0</v>
      </c>
      <c r="T3254" t="s">
        <v>1094</v>
      </c>
    </row>
    <row r="3255" spans="1:20" hidden="1" x14ac:dyDescent="0.25">
      <c r="A3255">
        <v>213445</v>
      </c>
      <c r="B3255" t="s">
        <v>1128</v>
      </c>
      <c r="C3255" t="s">
        <v>306</v>
      </c>
      <c r="D3255" t="s">
        <v>1109</v>
      </c>
      <c r="E3255">
        <v>75</v>
      </c>
      <c r="F3255" t="s">
        <v>23</v>
      </c>
      <c r="H3255">
        <v>0</v>
      </c>
      <c r="I3255">
        <v>0</v>
      </c>
      <c r="K3255">
        <v>0</v>
      </c>
      <c r="L3255" t="b">
        <v>0</v>
      </c>
      <c r="N3255" t="b">
        <v>0</v>
      </c>
      <c r="O3255" t="b">
        <v>0</v>
      </c>
      <c r="T3255" t="s">
        <v>1094</v>
      </c>
    </row>
    <row r="3256" spans="1:20" hidden="1" x14ac:dyDescent="0.25">
      <c r="A3256">
        <v>213446</v>
      </c>
      <c r="B3256" t="s">
        <v>1128</v>
      </c>
      <c r="C3256" t="s">
        <v>306</v>
      </c>
      <c r="D3256" t="s">
        <v>1110</v>
      </c>
      <c r="E3256">
        <v>125</v>
      </c>
      <c r="F3256" t="s">
        <v>23</v>
      </c>
      <c r="H3256">
        <v>0</v>
      </c>
      <c r="I3256">
        <v>0</v>
      </c>
      <c r="K3256">
        <v>0</v>
      </c>
      <c r="L3256" t="b">
        <v>1</v>
      </c>
      <c r="N3256" t="b">
        <v>0</v>
      </c>
      <c r="O3256" t="b">
        <v>0</v>
      </c>
      <c r="T3256" t="s">
        <v>1094</v>
      </c>
    </row>
    <row r="3257" spans="1:20" hidden="1" x14ac:dyDescent="0.25">
      <c r="A3257">
        <v>213610</v>
      </c>
      <c r="B3257" t="s">
        <v>1129</v>
      </c>
      <c r="C3257" t="s">
        <v>47</v>
      </c>
      <c r="D3257" t="s">
        <v>283</v>
      </c>
      <c r="E3257">
        <v>300</v>
      </c>
      <c r="F3257" t="s">
        <v>23</v>
      </c>
      <c r="H3257">
        <v>0</v>
      </c>
      <c r="I3257">
        <v>0</v>
      </c>
      <c r="K3257">
        <v>2</v>
      </c>
      <c r="L3257" t="b">
        <v>0</v>
      </c>
      <c r="N3257" t="b">
        <v>0</v>
      </c>
      <c r="O3257" t="b">
        <v>0</v>
      </c>
      <c r="T3257" t="s">
        <v>281</v>
      </c>
    </row>
    <row r="3258" spans="1:20" hidden="1" x14ac:dyDescent="0.25">
      <c r="A3258">
        <v>213613</v>
      </c>
      <c r="B3258" t="s">
        <v>1129</v>
      </c>
      <c r="C3258" t="s">
        <v>53</v>
      </c>
      <c r="D3258" t="s">
        <v>286</v>
      </c>
      <c r="E3258">
        <v>0</v>
      </c>
      <c r="H3258">
        <v>0</v>
      </c>
      <c r="I3258">
        <v>0</v>
      </c>
      <c r="K3258">
        <v>0</v>
      </c>
      <c r="L3258" t="b">
        <v>0</v>
      </c>
      <c r="N3258" t="b">
        <v>0</v>
      </c>
      <c r="O3258" t="b">
        <v>0</v>
      </c>
      <c r="T3258" t="s">
        <v>281</v>
      </c>
    </row>
    <row r="3259" spans="1:20" hidden="1" x14ac:dyDescent="0.25">
      <c r="A3259">
        <v>213614</v>
      </c>
      <c r="B3259" t="s">
        <v>1129</v>
      </c>
      <c r="C3259" t="s">
        <v>53</v>
      </c>
      <c r="D3259" t="s">
        <v>315</v>
      </c>
      <c r="E3259">
        <v>0</v>
      </c>
      <c r="H3259">
        <v>0</v>
      </c>
      <c r="I3259">
        <v>0</v>
      </c>
      <c r="K3259">
        <v>1</v>
      </c>
      <c r="L3259" t="b">
        <v>0</v>
      </c>
      <c r="N3259" t="b">
        <v>0</v>
      </c>
      <c r="O3259" t="b">
        <v>0</v>
      </c>
      <c r="T3259" t="s">
        <v>281</v>
      </c>
    </row>
    <row r="3260" spans="1:20" hidden="1" x14ac:dyDescent="0.25">
      <c r="A3260">
        <v>213628</v>
      </c>
      <c r="B3260" t="s">
        <v>1129</v>
      </c>
      <c r="C3260" t="s">
        <v>306</v>
      </c>
      <c r="D3260" t="s">
        <v>350</v>
      </c>
      <c r="E3260">
        <v>29</v>
      </c>
      <c r="F3260" t="s">
        <v>23</v>
      </c>
      <c r="H3260">
        <v>0</v>
      </c>
      <c r="I3260">
        <v>0</v>
      </c>
      <c r="K3260">
        <v>0</v>
      </c>
      <c r="L3260" t="b">
        <v>0</v>
      </c>
      <c r="N3260" t="b">
        <v>0</v>
      </c>
      <c r="O3260" t="b">
        <v>0</v>
      </c>
      <c r="T3260" t="s">
        <v>281</v>
      </c>
    </row>
    <row r="3261" spans="1:20" hidden="1" x14ac:dyDescent="0.25">
      <c r="A3261">
        <v>213629</v>
      </c>
      <c r="B3261" t="s">
        <v>1129</v>
      </c>
      <c r="C3261" t="s">
        <v>306</v>
      </c>
      <c r="D3261" t="s">
        <v>172</v>
      </c>
      <c r="E3261">
        <v>20</v>
      </c>
      <c r="F3261" t="s">
        <v>23</v>
      </c>
      <c r="H3261">
        <v>0</v>
      </c>
      <c r="I3261">
        <v>0</v>
      </c>
      <c r="K3261">
        <v>2</v>
      </c>
      <c r="L3261" t="b">
        <v>0</v>
      </c>
      <c r="N3261" t="b">
        <v>0</v>
      </c>
      <c r="O3261" t="b">
        <v>0</v>
      </c>
      <c r="T3261" t="s">
        <v>281</v>
      </c>
    </row>
    <row r="3262" spans="1:20" hidden="1" x14ac:dyDescent="0.25">
      <c r="A3262">
        <v>213630</v>
      </c>
      <c r="B3262" t="s">
        <v>1129</v>
      </c>
      <c r="C3262" t="s">
        <v>306</v>
      </c>
      <c r="D3262" t="s">
        <v>310</v>
      </c>
      <c r="E3262">
        <v>25</v>
      </c>
      <c r="F3262" t="s">
        <v>23</v>
      </c>
      <c r="H3262">
        <v>0</v>
      </c>
      <c r="I3262">
        <v>0</v>
      </c>
      <c r="K3262">
        <v>3</v>
      </c>
      <c r="L3262" t="b">
        <v>0</v>
      </c>
      <c r="N3262" t="b">
        <v>0</v>
      </c>
      <c r="O3262" t="b">
        <v>0</v>
      </c>
      <c r="T3262" t="s">
        <v>281</v>
      </c>
    </row>
    <row r="3263" spans="1:20" hidden="1" x14ac:dyDescent="0.25">
      <c r="A3263">
        <v>213631</v>
      </c>
      <c r="B3263" t="s">
        <v>1129</v>
      </c>
      <c r="C3263" t="s">
        <v>47</v>
      </c>
      <c r="D3263" t="s">
        <v>355</v>
      </c>
      <c r="E3263">
        <v>0</v>
      </c>
      <c r="H3263">
        <v>0</v>
      </c>
      <c r="I3263">
        <v>0</v>
      </c>
      <c r="K3263">
        <v>1</v>
      </c>
      <c r="L3263" t="b">
        <v>0</v>
      </c>
      <c r="N3263" t="b">
        <v>0</v>
      </c>
      <c r="O3263" t="b">
        <v>0</v>
      </c>
      <c r="T3263" t="s">
        <v>281</v>
      </c>
    </row>
    <row r="3264" spans="1:20" hidden="1" x14ac:dyDescent="0.25">
      <c r="A3264">
        <v>213635</v>
      </c>
      <c r="B3264" t="s">
        <v>1129</v>
      </c>
      <c r="C3264" t="s">
        <v>306</v>
      </c>
      <c r="D3264" t="s">
        <v>326</v>
      </c>
      <c r="E3264">
        <v>27</v>
      </c>
      <c r="F3264" t="s">
        <v>23</v>
      </c>
      <c r="H3264">
        <v>0</v>
      </c>
      <c r="I3264">
        <v>0</v>
      </c>
      <c r="K3264">
        <v>0</v>
      </c>
      <c r="L3264" t="b">
        <v>0</v>
      </c>
      <c r="N3264" t="b">
        <v>0</v>
      </c>
      <c r="O3264" t="b">
        <v>0</v>
      </c>
      <c r="T3264" t="s">
        <v>281</v>
      </c>
    </row>
    <row r="3265" spans="1:20" hidden="1" x14ac:dyDescent="0.25">
      <c r="A3265">
        <v>213636</v>
      </c>
      <c r="B3265" t="s">
        <v>1129</v>
      </c>
      <c r="C3265" t="s">
        <v>306</v>
      </c>
      <c r="D3265" t="s">
        <v>327</v>
      </c>
      <c r="E3265">
        <v>60</v>
      </c>
      <c r="F3265" t="s">
        <v>23</v>
      </c>
      <c r="H3265">
        <v>0</v>
      </c>
      <c r="I3265">
        <v>0</v>
      </c>
      <c r="K3265">
        <v>0</v>
      </c>
      <c r="L3265" t="b">
        <v>0</v>
      </c>
      <c r="N3265" t="b">
        <v>0</v>
      </c>
      <c r="O3265" t="b">
        <v>0</v>
      </c>
      <c r="T3265" t="s">
        <v>281</v>
      </c>
    </row>
    <row r="3266" spans="1:20" hidden="1" x14ac:dyDescent="0.25">
      <c r="A3266">
        <v>213637</v>
      </c>
      <c r="B3266" t="s">
        <v>1129</v>
      </c>
      <c r="C3266" t="s">
        <v>306</v>
      </c>
      <c r="D3266" t="s">
        <v>328</v>
      </c>
      <c r="E3266">
        <v>18</v>
      </c>
      <c r="F3266" t="s">
        <v>23</v>
      </c>
      <c r="H3266">
        <v>0</v>
      </c>
      <c r="I3266">
        <v>0</v>
      </c>
      <c r="K3266">
        <v>0</v>
      </c>
      <c r="L3266" t="b">
        <v>0</v>
      </c>
      <c r="N3266" t="b">
        <v>0</v>
      </c>
      <c r="O3266" t="b">
        <v>0</v>
      </c>
      <c r="T3266" t="s">
        <v>281</v>
      </c>
    </row>
    <row r="3267" spans="1:20" hidden="1" x14ac:dyDescent="0.25">
      <c r="A3267">
        <v>213638</v>
      </c>
      <c r="B3267" t="s">
        <v>1129</v>
      </c>
      <c r="C3267" t="s">
        <v>306</v>
      </c>
      <c r="D3267" t="s">
        <v>840</v>
      </c>
      <c r="E3267">
        <v>38</v>
      </c>
      <c r="F3267" t="s">
        <v>23</v>
      </c>
      <c r="H3267">
        <v>0</v>
      </c>
      <c r="I3267">
        <v>0</v>
      </c>
      <c r="K3267">
        <v>0</v>
      </c>
      <c r="L3267" t="b">
        <v>0</v>
      </c>
      <c r="N3267" t="b">
        <v>0</v>
      </c>
      <c r="O3267" t="b">
        <v>0</v>
      </c>
      <c r="T3267" t="s">
        <v>281</v>
      </c>
    </row>
    <row r="3268" spans="1:20" hidden="1" x14ac:dyDescent="0.25">
      <c r="A3268">
        <v>213639</v>
      </c>
      <c r="B3268" t="s">
        <v>1129</v>
      </c>
      <c r="C3268" t="s">
        <v>306</v>
      </c>
      <c r="D3268" t="s">
        <v>841</v>
      </c>
      <c r="E3268">
        <v>75</v>
      </c>
      <c r="F3268" t="s">
        <v>23</v>
      </c>
      <c r="H3268">
        <v>0</v>
      </c>
      <c r="I3268">
        <v>0</v>
      </c>
      <c r="K3268">
        <v>0</v>
      </c>
      <c r="L3268" t="b">
        <v>0</v>
      </c>
      <c r="N3268" t="b">
        <v>0</v>
      </c>
      <c r="O3268" t="b">
        <v>0</v>
      </c>
      <c r="T3268" t="s">
        <v>281</v>
      </c>
    </row>
    <row r="3269" spans="1:20" hidden="1" x14ac:dyDescent="0.25">
      <c r="A3269">
        <v>213640</v>
      </c>
      <c r="B3269" t="s">
        <v>1129</v>
      </c>
      <c r="C3269" t="s">
        <v>306</v>
      </c>
      <c r="D3269" t="s">
        <v>329</v>
      </c>
      <c r="E3269">
        <v>30</v>
      </c>
      <c r="F3269" t="s">
        <v>23</v>
      </c>
      <c r="H3269">
        <v>0</v>
      </c>
      <c r="I3269">
        <v>0</v>
      </c>
      <c r="K3269">
        <v>0</v>
      </c>
      <c r="L3269" t="b">
        <v>0</v>
      </c>
      <c r="N3269" t="b">
        <v>0</v>
      </c>
      <c r="O3269" t="b">
        <v>0</v>
      </c>
      <c r="T3269" t="s">
        <v>281</v>
      </c>
    </row>
    <row r="3270" spans="1:20" hidden="1" x14ac:dyDescent="0.25">
      <c r="A3270">
        <v>213641</v>
      </c>
      <c r="B3270" t="s">
        <v>1129</v>
      </c>
      <c r="C3270" t="s">
        <v>306</v>
      </c>
      <c r="D3270" t="s">
        <v>330</v>
      </c>
      <c r="E3270">
        <v>40</v>
      </c>
      <c r="F3270" t="s">
        <v>23</v>
      </c>
      <c r="H3270">
        <v>0</v>
      </c>
      <c r="I3270">
        <v>0</v>
      </c>
      <c r="K3270">
        <v>0</v>
      </c>
      <c r="L3270" t="b">
        <v>0</v>
      </c>
      <c r="N3270" t="b">
        <v>0</v>
      </c>
      <c r="O3270" t="b">
        <v>0</v>
      </c>
      <c r="T3270" t="s">
        <v>281</v>
      </c>
    </row>
    <row r="3271" spans="1:20" hidden="1" x14ac:dyDescent="0.25">
      <c r="A3271">
        <v>230503</v>
      </c>
      <c r="B3271" t="s">
        <v>1129</v>
      </c>
      <c r="C3271" t="s">
        <v>306</v>
      </c>
      <c r="D3271" t="s">
        <v>343</v>
      </c>
      <c r="E3271">
        <v>70</v>
      </c>
      <c r="F3271" t="s">
        <v>23</v>
      </c>
      <c r="H3271">
        <v>0</v>
      </c>
      <c r="I3271">
        <v>0</v>
      </c>
      <c r="K3271">
        <v>0</v>
      </c>
      <c r="L3271" t="b">
        <v>0</v>
      </c>
      <c r="N3271" t="b">
        <v>0</v>
      </c>
      <c r="O3271" t="b">
        <v>0</v>
      </c>
      <c r="T3271" t="s">
        <v>281</v>
      </c>
    </row>
    <row r="3272" spans="1:20" hidden="1" x14ac:dyDescent="0.25">
      <c r="A3272">
        <v>213647</v>
      </c>
      <c r="B3272" t="s">
        <v>1130</v>
      </c>
      <c r="C3272" t="s">
        <v>308</v>
      </c>
      <c r="D3272" t="s">
        <v>309</v>
      </c>
      <c r="E3272">
        <v>0</v>
      </c>
      <c r="H3272">
        <v>0</v>
      </c>
      <c r="I3272">
        <v>0</v>
      </c>
      <c r="K3272">
        <v>0</v>
      </c>
      <c r="L3272" t="b">
        <v>1</v>
      </c>
      <c r="N3272" t="b">
        <v>0</v>
      </c>
      <c r="O3272" t="b">
        <v>0</v>
      </c>
      <c r="T3272" t="s">
        <v>281</v>
      </c>
    </row>
    <row r="3273" spans="1:20" hidden="1" x14ac:dyDescent="0.25">
      <c r="A3273">
        <v>213648</v>
      </c>
      <c r="B3273" t="s">
        <v>1130</v>
      </c>
      <c r="C3273" t="s">
        <v>306</v>
      </c>
      <c r="D3273" t="s">
        <v>1077</v>
      </c>
      <c r="E3273">
        <v>20</v>
      </c>
      <c r="F3273" t="s">
        <v>23</v>
      </c>
      <c r="H3273">
        <v>0</v>
      </c>
      <c r="I3273">
        <v>0</v>
      </c>
      <c r="K3273">
        <v>1</v>
      </c>
      <c r="L3273" t="b">
        <v>0</v>
      </c>
      <c r="N3273" t="b">
        <v>0</v>
      </c>
      <c r="O3273" t="b">
        <v>0</v>
      </c>
      <c r="T3273" t="s">
        <v>281</v>
      </c>
    </row>
    <row r="3274" spans="1:20" hidden="1" x14ac:dyDescent="0.25">
      <c r="A3274">
        <v>213649</v>
      </c>
      <c r="B3274" t="s">
        <v>1130</v>
      </c>
      <c r="C3274" t="s">
        <v>306</v>
      </c>
      <c r="D3274" t="s">
        <v>1078</v>
      </c>
      <c r="E3274">
        <v>25</v>
      </c>
      <c r="F3274" t="s">
        <v>23</v>
      </c>
      <c r="H3274">
        <v>0</v>
      </c>
      <c r="I3274">
        <v>0</v>
      </c>
      <c r="K3274">
        <v>2</v>
      </c>
      <c r="L3274" t="b">
        <v>0</v>
      </c>
      <c r="N3274" t="b">
        <v>0</v>
      </c>
      <c r="O3274" t="b">
        <v>0</v>
      </c>
      <c r="T3274" t="s">
        <v>281</v>
      </c>
    </row>
    <row r="3275" spans="1:20" hidden="1" x14ac:dyDescent="0.25">
      <c r="A3275">
        <v>213650</v>
      </c>
      <c r="B3275" t="s">
        <v>1130</v>
      </c>
      <c r="C3275" t="s">
        <v>264</v>
      </c>
      <c r="D3275" t="s">
        <v>265</v>
      </c>
      <c r="E3275">
        <v>0</v>
      </c>
      <c r="H3275">
        <v>0</v>
      </c>
      <c r="I3275">
        <v>0</v>
      </c>
      <c r="K3275">
        <v>0</v>
      </c>
      <c r="L3275" t="b">
        <v>1</v>
      </c>
      <c r="N3275" t="b">
        <v>0</v>
      </c>
      <c r="O3275" t="b">
        <v>0</v>
      </c>
      <c r="T3275" t="s">
        <v>281</v>
      </c>
    </row>
    <row r="3276" spans="1:20" hidden="1" x14ac:dyDescent="0.25">
      <c r="A3276">
        <v>213651</v>
      </c>
      <c r="B3276" t="s">
        <v>1130</v>
      </c>
      <c r="C3276" t="s">
        <v>306</v>
      </c>
      <c r="D3276" t="s">
        <v>350</v>
      </c>
      <c r="E3276">
        <v>29</v>
      </c>
      <c r="F3276" t="s">
        <v>23</v>
      </c>
      <c r="H3276">
        <v>0</v>
      </c>
      <c r="I3276">
        <v>0</v>
      </c>
      <c r="K3276">
        <v>0</v>
      </c>
      <c r="L3276" t="b">
        <v>0</v>
      </c>
      <c r="N3276" t="b">
        <v>0</v>
      </c>
      <c r="O3276" t="b">
        <v>0</v>
      </c>
      <c r="T3276" t="s">
        <v>281</v>
      </c>
    </row>
    <row r="3277" spans="1:20" hidden="1" x14ac:dyDescent="0.25">
      <c r="A3277">
        <v>213652</v>
      </c>
      <c r="B3277" t="s">
        <v>1130</v>
      </c>
      <c r="C3277" t="s">
        <v>306</v>
      </c>
      <c r="D3277" t="s">
        <v>326</v>
      </c>
      <c r="E3277">
        <v>27</v>
      </c>
      <c r="F3277" t="s">
        <v>23</v>
      </c>
      <c r="H3277">
        <v>0</v>
      </c>
      <c r="I3277">
        <v>0</v>
      </c>
      <c r="K3277">
        <v>0</v>
      </c>
      <c r="L3277" t="b">
        <v>0</v>
      </c>
      <c r="N3277" t="b">
        <v>0</v>
      </c>
      <c r="O3277" t="b">
        <v>0</v>
      </c>
      <c r="T3277" t="s">
        <v>281</v>
      </c>
    </row>
    <row r="3278" spans="1:20" hidden="1" x14ac:dyDescent="0.25">
      <c r="A3278">
        <v>213653</v>
      </c>
      <c r="B3278" t="s">
        <v>1130</v>
      </c>
      <c r="C3278" t="s">
        <v>306</v>
      </c>
      <c r="D3278" t="s">
        <v>327</v>
      </c>
      <c r="E3278">
        <v>30</v>
      </c>
      <c r="F3278" t="s">
        <v>23</v>
      </c>
      <c r="H3278">
        <v>0</v>
      </c>
      <c r="I3278">
        <v>0</v>
      </c>
      <c r="K3278">
        <v>0</v>
      </c>
      <c r="L3278" t="b">
        <v>0</v>
      </c>
      <c r="N3278" t="b">
        <v>0</v>
      </c>
      <c r="O3278" t="b">
        <v>0</v>
      </c>
      <c r="T3278" t="s">
        <v>281</v>
      </c>
    </row>
    <row r="3279" spans="1:20" hidden="1" x14ac:dyDescent="0.25">
      <c r="A3279">
        <v>213654</v>
      </c>
      <c r="B3279" t="s">
        <v>1130</v>
      </c>
      <c r="C3279" t="s">
        <v>306</v>
      </c>
      <c r="D3279" t="s">
        <v>328</v>
      </c>
      <c r="E3279">
        <v>18</v>
      </c>
      <c r="F3279" t="s">
        <v>178</v>
      </c>
      <c r="H3279">
        <v>0</v>
      </c>
      <c r="I3279">
        <v>0</v>
      </c>
      <c r="K3279">
        <v>0</v>
      </c>
      <c r="L3279" t="b">
        <v>0</v>
      </c>
      <c r="N3279" t="b">
        <v>0</v>
      </c>
      <c r="O3279" t="b">
        <v>0</v>
      </c>
      <c r="T3279" t="s">
        <v>281</v>
      </c>
    </row>
    <row r="3280" spans="1:20" hidden="1" x14ac:dyDescent="0.25">
      <c r="A3280">
        <v>213655</v>
      </c>
      <c r="B3280" t="s">
        <v>1130</v>
      </c>
      <c r="C3280" t="s">
        <v>306</v>
      </c>
      <c r="D3280" t="s">
        <v>840</v>
      </c>
      <c r="E3280">
        <v>38</v>
      </c>
      <c r="F3280" t="s">
        <v>23</v>
      </c>
      <c r="H3280">
        <v>0</v>
      </c>
      <c r="I3280">
        <v>0</v>
      </c>
      <c r="K3280">
        <v>0</v>
      </c>
      <c r="L3280" t="b">
        <v>0</v>
      </c>
      <c r="N3280" t="b">
        <v>0</v>
      </c>
      <c r="O3280" t="b">
        <v>0</v>
      </c>
      <c r="T3280" t="s">
        <v>281</v>
      </c>
    </row>
    <row r="3281" spans="1:20" hidden="1" x14ac:dyDescent="0.25">
      <c r="A3281">
        <v>213656</v>
      </c>
      <c r="B3281" t="s">
        <v>1130</v>
      </c>
      <c r="C3281" t="s">
        <v>306</v>
      </c>
      <c r="D3281" t="s">
        <v>841</v>
      </c>
      <c r="E3281">
        <v>75</v>
      </c>
      <c r="F3281" t="s">
        <v>23</v>
      </c>
      <c r="H3281">
        <v>0</v>
      </c>
      <c r="I3281">
        <v>0</v>
      </c>
      <c r="K3281">
        <v>0</v>
      </c>
      <c r="L3281" t="b">
        <v>0</v>
      </c>
      <c r="N3281" t="b">
        <v>0</v>
      </c>
      <c r="O3281" t="b">
        <v>0</v>
      </c>
      <c r="T3281" t="s">
        <v>281</v>
      </c>
    </row>
    <row r="3282" spans="1:20" hidden="1" x14ac:dyDescent="0.25">
      <c r="A3282">
        <v>213657</v>
      </c>
      <c r="B3282" t="s">
        <v>1130</v>
      </c>
      <c r="C3282" t="s">
        <v>306</v>
      </c>
      <c r="D3282" t="s">
        <v>329</v>
      </c>
      <c r="E3282">
        <v>30</v>
      </c>
      <c r="F3282" t="s">
        <v>23</v>
      </c>
      <c r="H3282">
        <v>0</v>
      </c>
      <c r="I3282">
        <v>0</v>
      </c>
      <c r="K3282">
        <v>0</v>
      </c>
      <c r="L3282" t="b">
        <v>0</v>
      </c>
      <c r="N3282" t="b">
        <v>0</v>
      </c>
      <c r="O3282" t="b">
        <v>0</v>
      </c>
      <c r="T3282" t="s">
        <v>281</v>
      </c>
    </row>
    <row r="3283" spans="1:20" hidden="1" x14ac:dyDescent="0.25">
      <c r="A3283">
        <v>213658</v>
      </c>
      <c r="B3283" t="s">
        <v>1130</v>
      </c>
      <c r="C3283" t="s">
        <v>306</v>
      </c>
      <c r="D3283" t="s">
        <v>330</v>
      </c>
      <c r="E3283">
        <v>40</v>
      </c>
      <c r="F3283" t="s">
        <v>23</v>
      </c>
      <c r="H3283">
        <v>0</v>
      </c>
      <c r="I3283">
        <v>0</v>
      </c>
      <c r="K3283">
        <v>0</v>
      </c>
      <c r="L3283" t="b">
        <v>0</v>
      </c>
      <c r="N3283" t="b">
        <v>0</v>
      </c>
      <c r="O3283" t="b">
        <v>0</v>
      </c>
      <c r="T3283" t="s">
        <v>281</v>
      </c>
    </row>
    <row r="3284" spans="1:20" hidden="1" x14ac:dyDescent="0.25">
      <c r="A3284">
        <v>213659</v>
      </c>
      <c r="B3284" t="s">
        <v>1130</v>
      </c>
      <c r="C3284" t="s">
        <v>306</v>
      </c>
      <c r="D3284" t="s">
        <v>1131</v>
      </c>
      <c r="E3284">
        <v>30</v>
      </c>
      <c r="F3284" t="s">
        <v>23</v>
      </c>
      <c r="H3284">
        <v>0</v>
      </c>
      <c r="I3284">
        <v>0</v>
      </c>
      <c r="K3284">
        <v>0</v>
      </c>
      <c r="L3284" t="b">
        <v>0</v>
      </c>
      <c r="N3284" t="b">
        <v>0</v>
      </c>
      <c r="O3284" t="b">
        <v>0</v>
      </c>
      <c r="T3284" t="s">
        <v>281</v>
      </c>
    </row>
    <row r="3285" spans="1:20" hidden="1" x14ac:dyDescent="0.25">
      <c r="A3285">
        <v>213708</v>
      </c>
      <c r="B3285" t="s">
        <v>1132</v>
      </c>
      <c r="C3285" t="s">
        <v>53</v>
      </c>
      <c r="D3285" t="s">
        <v>383</v>
      </c>
      <c r="E3285">
        <v>50</v>
      </c>
      <c r="F3285" t="s">
        <v>23</v>
      </c>
      <c r="H3285">
        <v>0</v>
      </c>
      <c r="I3285">
        <v>0</v>
      </c>
      <c r="K3285">
        <v>1</v>
      </c>
      <c r="L3285" t="b">
        <v>0</v>
      </c>
      <c r="N3285" t="b">
        <v>0</v>
      </c>
      <c r="O3285" t="b">
        <v>0</v>
      </c>
      <c r="T3285" t="s">
        <v>1133</v>
      </c>
    </row>
    <row r="3286" spans="1:20" hidden="1" x14ac:dyDescent="0.25">
      <c r="A3286">
        <v>213709</v>
      </c>
      <c r="B3286" t="s">
        <v>1132</v>
      </c>
      <c r="C3286" t="s">
        <v>53</v>
      </c>
      <c r="D3286" t="s">
        <v>110</v>
      </c>
      <c r="E3286">
        <v>0</v>
      </c>
      <c r="H3286">
        <v>0</v>
      </c>
      <c r="I3286">
        <v>0</v>
      </c>
      <c r="K3286">
        <v>0</v>
      </c>
      <c r="L3286" t="b">
        <v>0</v>
      </c>
      <c r="N3286" t="b">
        <v>0</v>
      </c>
      <c r="O3286" t="b">
        <v>0</v>
      </c>
      <c r="T3286" t="s">
        <v>1133</v>
      </c>
    </row>
    <row r="3287" spans="1:20" hidden="1" x14ac:dyDescent="0.25">
      <c r="A3287">
        <v>213719</v>
      </c>
      <c r="B3287" t="s">
        <v>1132</v>
      </c>
      <c r="C3287" t="s">
        <v>306</v>
      </c>
      <c r="D3287" t="s">
        <v>1134</v>
      </c>
      <c r="E3287">
        <v>10</v>
      </c>
      <c r="F3287" t="s">
        <v>23</v>
      </c>
      <c r="G3287">
        <v>899</v>
      </c>
      <c r="H3287">
        <v>0</v>
      </c>
      <c r="I3287">
        <v>0</v>
      </c>
      <c r="K3287">
        <v>3</v>
      </c>
      <c r="L3287" t="b">
        <v>0</v>
      </c>
      <c r="N3287" t="b">
        <v>0</v>
      </c>
      <c r="O3287" t="b">
        <v>0</v>
      </c>
      <c r="T3287" t="s">
        <v>1133</v>
      </c>
    </row>
    <row r="3288" spans="1:20" hidden="1" x14ac:dyDescent="0.25">
      <c r="A3288">
        <v>213720</v>
      </c>
      <c r="B3288" t="s">
        <v>1132</v>
      </c>
      <c r="C3288" t="s">
        <v>306</v>
      </c>
      <c r="D3288" t="s">
        <v>1135</v>
      </c>
      <c r="E3288">
        <v>20</v>
      </c>
      <c r="F3288" t="s">
        <v>23</v>
      </c>
      <c r="G3288">
        <v>313</v>
      </c>
      <c r="H3288">
        <v>0</v>
      </c>
      <c r="I3288">
        <v>0</v>
      </c>
      <c r="K3288">
        <v>4</v>
      </c>
      <c r="L3288" t="b">
        <v>0</v>
      </c>
      <c r="N3288" t="b">
        <v>0</v>
      </c>
      <c r="O3288" t="b">
        <v>0</v>
      </c>
      <c r="T3288" t="s">
        <v>1133</v>
      </c>
    </row>
    <row r="3289" spans="1:20" hidden="1" x14ac:dyDescent="0.25">
      <c r="A3289">
        <v>213721</v>
      </c>
      <c r="B3289" t="s">
        <v>1132</v>
      </c>
      <c r="C3289" t="s">
        <v>306</v>
      </c>
      <c r="D3289" t="s">
        <v>1136</v>
      </c>
      <c r="E3289">
        <v>30</v>
      </c>
      <c r="F3289" t="s">
        <v>23</v>
      </c>
      <c r="G3289">
        <v>401</v>
      </c>
      <c r="H3289">
        <v>0</v>
      </c>
      <c r="I3289">
        <v>0</v>
      </c>
      <c r="K3289">
        <v>5</v>
      </c>
      <c r="L3289" t="b">
        <v>0</v>
      </c>
      <c r="N3289" t="b">
        <v>0</v>
      </c>
      <c r="O3289" t="b">
        <v>0</v>
      </c>
      <c r="T3289" t="s">
        <v>1133</v>
      </c>
    </row>
    <row r="3290" spans="1:20" hidden="1" x14ac:dyDescent="0.25">
      <c r="A3290">
        <v>213722</v>
      </c>
      <c r="B3290" t="s">
        <v>1132</v>
      </c>
      <c r="C3290" t="s">
        <v>306</v>
      </c>
      <c r="D3290" t="s">
        <v>1137</v>
      </c>
      <c r="E3290">
        <v>20</v>
      </c>
      <c r="F3290" t="s">
        <v>23</v>
      </c>
      <c r="G3290">
        <v>407</v>
      </c>
      <c r="H3290">
        <v>0</v>
      </c>
      <c r="I3290">
        <v>0</v>
      </c>
      <c r="K3290">
        <v>6</v>
      </c>
      <c r="L3290" t="b">
        <v>0</v>
      </c>
      <c r="N3290" t="b">
        <v>0</v>
      </c>
      <c r="O3290" t="b">
        <v>0</v>
      </c>
      <c r="T3290" t="s">
        <v>1133</v>
      </c>
    </row>
    <row r="3291" spans="1:20" hidden="1" x14ac:dyDescent="0.25">
      <c r="A3291">
        <v>213723</v>
      </c>
      <c r="B3291" t="s">
        <v>1132</v>
      </c>
      <c r="C3291" t="s">
        <v>306</v>
      </c>
      <c r="D3291" t="s">
        <v>1138</v>
      </c>
      <c r="E3291">
        <v>85</v>
      </c>
      <c r="F3291" t="s">
        <v>23</v>
      </c>
      <c r="G3291">
        <v>393</v>
      </c>
      <c r="H3291">
        <v>0</v>
      </c>
      <c r="I3291">
        <v>0</v>
      </c>
      <c r="K3291">
        <v>7</v>
      </c>
      <c r="L3291" t="b">
        <v>0</v>
      </c>
      <c r="N3291" t="b">
        <v>0</v>
      </c>
      <c r="O3291" t="b">
        <v>0</v>
      </c>
      <c r="T3291" t="s">
        <v>1133</v>
      </c>
    </row>
    <row r="3292" spans="1:20" hidden="1" x14ac:dyDescent="0.25">
      <c r="A3292">
        <v>213724</v>
      </c>
      <c r="B3292" t="s">
        <v>1132</v>
      </c>
      <c r="C3292" t="s">
        <v>306</v>
      </c>
      <c r="D3292" t="s">
        <v>1139</v>
      </c>
      <c r="E3292">
        <v>25</v>
      </c>
      <c r="F3292" t="s">
        <v>23</v>
      </c>
      <c r="G3292" t="s">
        <v>1140</v>
      </c>
      <c r="H3292">
        <v>0</v>
      </c>
      <c r="I3292">
        <v>0</v>
      </c>
      <c r="K3292">
        <v>8</v>
      </c>
      <c r="L3292" t="b">
        <v>0</v>
      </c>
      <c r="N3292" t="b">
        <v>0</v>
      </c>
      <c r="O3292" t="b">
        <v>0</v>
      </c>
      <c r="T3292" t="s">
        <v>1133</v>
      </c>
    </row>
    <row r="3293" spans="1:20" hidden="1" x14ac:dyDescent="0.25">
      <c r="A3293">
        <v>223905</v>
      </c>
      <c r="B3293" t="s">
        <v>1132</v>
      </c>
      <c r="C3293" t="s">
        <v>306</v>
      </c>
      <c r="D3293" t="s">
        <v>1141</v>
      </c>
      <c r="E3293">
        <v>150</v>
      </c>
      <c r="F3293" t="s">
        <v>23</v>
      </c>
      <c r="H3293">
        <v>0</v>
      </c>
      <c r="I3293">
        <v>0</v>
      </c>
      <c r="K3293">
        <v>0</v>
      </c>
      <c r="L3293" t="b">
        <v>0</v>
      </c>
      <c r="N3293" t="b">
        <v>0</v>
      </c>
      <c r="O3293" t="b">
        <v>0</v>
      </c>
      <c r="T3293" t="s">
        <v>1133</v>
      </c>
    </row>
    <row r="3294" spans="1:20" hidden="1" x14ac:dyDescent="0.25">
      <c r="A3294">
        <v>213727</v>
      </c>
      <c r="B3294" t="s">
        <v>1142</v>
      </c>
      <c r="C3294" t="s">
        <v>53</v>
      </c>
      <c r="D3294" t="s">
        <v>383</v>
      </c>
      <c r="E3294">
        <v>50</v>
      </c>
      <c r="F3294" t="s">
        <v>23</v>
      </c>
      <c r="H3294">
        <v>0</v>
      </c>
      <c r="I3294">
        <v>0</v>
      </c>
      <c r="K3294">
        <v>1</v>
      </c>
      <c r="L3294" t="b">
        <v>0</v>
      </c>
      <c r="N3294" t="b">
        <v>0</v>
      </c>
      <c r="O3294" t="b">
        <v>0</v>
      </c>
      <c r="T3294" t="s">
        <v>1133</v>
      </c>
    </row>
    <row r="3295" spans="1:20" hidden="1" x14ac:dyDescent="0.25">
      <c r="A3295">
        <v>213728</v>
      </c>
      <c r="B3295" t="s">
        <v>1142</v>
      </c>
      <c r="C3295" t="s">
        <v>53</v>
      </c>
      <c r="D3295" t="s">
        <v>110</v>
      </c>
      <c r="E3295">
        <v>0</v>
      </c>
      <c r="H3295">
        <v>0</v>
      </c>
      <c r="I3295">
        <v>0</v>
      </c>
      <c r="K3295">
        <v>0</v>
      </c>
      <c r="L3295" t="b">
        <v>0</v>
      </c>
      <c r="N3295" t="b">
        <v>0</v>
      </c>
      <c r="O3295" t="b">
        <v>0</v>
      </c>
      <c r="T3295" t="s">
        <v>1133</v>
      </c>
    </row>
    <row r="3296" spans="1:20" hidden="1" x14ac:dyDescent="0.25">
      <c r="A3296">
        <v>213738</v>
      </c>
      <c r="B3296" t="s">
        <v>1142</v>
      </c>
      <c r="C3296" t="s">
        <v>306</v>
      </c>
      <c r="D3296" t="s">
        <v>1134</v>
      </c>
      <c r="E3296">
        <v>10</v>
      </c>
      <c r="F3296" t="s">
        <v>23</v>
      </c>
      <c r="G3296">
        <v>899</v>
      </c>
      <c r="H3296">
        <v>0</v>
      </c>
      <c r="I3296">
        <v>0</v>
      </c>
      <c r="K3296">
        <v>3</v>
      </c>
      <c r="L3296" t="b">
        <v>0</v>
      </c>
      <c r="N3296" t="b">
        <v>0</v>
      </c>
      <c r="O3296" t="b">
        <v>0</v>
      </c>
      <c r="T3296" t="s">
        <v>1133</v>
      </c>
    </row>
    <row r="3297" spans="1:20" hidden="1" x14ac:dyDescent="0.25">
      <c r="A3297">
        <v>213739</v>
      </c>
      <c r="B3297" t="s">
        <v>1142</v>
      </c>
      <c r="C3297" t="s">
        <v>306</v>
      </c>
      <c r="D3297" t="s">
        <v>1135</v>
      </c>
      <c r="E3297">
        <v>20</v>
      </c>
      <c r="F3297" t="s">
        <v>23</v>
      </c>
      <c r="G3297">
        <v>313</v>
      </c>
      <c r="H3297">
        <v>0</v>
      </c>
      <c r="I3297">
        <v>0</v>
      </c>
      <c r="K3297">
        <v>4</v>
      </c>
      <c r="L3297" t="b">
        <v>0</v>
      </c>
      <c r="N3297" t="b">
        <v>0</v>
      </c>
      <c r="O3297" t="b">
        <v>0</v>
      </c>
      <c r="T3297" t="s">
        <v>1133</v>
      </c>
    </row>
    <row r="3298" spans="1:20" hidden="1" x14ac:dyDescent="0.25">
      <c r="A3298">
        <v>213740</v>
      </c>
      <c r="B3298" t="s">
        <v>1142</v>
      </c>
      <c r="C3298" t="s">
        <v>306</v>
      </c>
      <c r="D3298" t="s">
        <v>1136</v>
      </c>
      <c r="E3298">
        <v>30</v>
      </c>
      <c r="F3298" t="s">
        <v>23</v>
      </c>
      <c r="G3298">
        <v>401</v>
      </c>
      <c r="H3298">
        <v>0</v>
      </c>
      <c r="I3298">
        <v>0</v>
      </c>
      <c r="K3298">
        <v>5</v>
      </c>
      <c r="L3298" t="b">
        <v>0</v>
      </c>
      <c r="N3298" t="b">
        <v>0</v>
      </c>
      <c r="O3298" t="b">
        <v>0</v>
      </c>
      <c r="T3298" t="s">
        <v>1133</v>
      </c>
    </row>
    <row r="3299" spans="1:20" hidden="1" x14ac:dyDescent="0.25">
      <c r="A3299">
        <v>213741</v>
      </c>
      <c r="B3299" t="s">
        <v>1142</v>
      </c>
      <c r="C3299" t="s">
        <v>306</v>
      </c>
      <c r="D3299" t="s">
        <v>1137</v>
      </c>
      <c r="E3299">
        <v>20</v>
      </c>
      <c r="F3299" t="s">
        <v>23</v>
      </c>
      <c r="G3299">
        <v>407</v>
      </c>
      <c r="H3299">
        <v>0</v>
      </c>
      <c r="I3299">
        <v>0</v>
      </c>
      <c r="K3299">
        <v>6</v>
      </c>
      <c r="L3299" t="b">
        <v>0</v>
      </c>
      <c r="N3299" t="b">
        <v>0</v>
      </c>
      <c r="O3299" t="b">
        <v>0</v>
      </c>
      <c r="T3299" t="s">
        <v>1133</v>
      </c>
    </row>
    <row r="3300" spans="1:20" hidden="1" x14ac:dyDescent="0.25">
      <c r="A3300">
        <v>213742</v>
      </c>
      <c r="B3300" t="s">
        <v>1142</v>
      </c>
      <c r="C3300" t="s">
        <v>306</v>
      </c>
      <c r="D3300" t="s">
        <v>1138</v>
      </c>
      <c r="E3300">
        <v>85</v>
      </c>
      <c r="F3300" t="s">
        <v>23</v>
      </c>
      <c r="G3300">
        <v>393</v>
      </c>
      <c r="H3300">
        <v>0</v>
      </c>
      <c r="I3300">
        <v>0</v>
      </c>
      <c r="K3300">
        <v>7</v>
      </c>
      <c r="L3300" t="b">
        <v>0</v>
      </c>
      <c r="N3300" t="b">
        <v>0</v>
      </c>
      <c r="O3300" t="b">
        <v>0</v>
      </c>
      <c r="T3300" t="s">
        <v>1133</v>
      </c>
    </row>
    <row r="3301" spans="1:20" hidden="1" x14ac:dyDescent="0.25">
      <c r="A3301">
        <v>213743</v>
      </c>
      <c r="B3301" t="s">
        <v>1142</v>
      </c>
      <c r="C3301" t="s">
        <v>306</v>
      </c>
      <c r="D3301" t="s">
        <v>1139</v>
      </c>
      <c r="E3301">
        <v>25</v>
      </c>
      <c r="F3301" t="s">
        <v>23</v>
      </c>
      <c r="G3301" t="s">
        <v>1140</v>
      </c>
      <c r="H3301">
        <v>0</v>
      </c>
      <c r="I3301">
        <v>0</v>
      </c>
      <c r="K3301">
        <v>8</v>
      </c>
      <c r="L3301" t="b">
        <v>0</v>
      </c>
      <c r="N3301" t="b">
        <v>0</v>
      </c>
      <c r="O3301" t="b">
        <v>0</v>
      </c>
      <c r="T3301" t="s">
        <v>1133</v>
      </c>
    </row>
    <row r="3302" spans="1:20" hidden="1" x14ac:dyDescent="0.25">
      <c r="A3302">
        <v>221890</v>
      </c>
      <c r="B3302" t="s">
        <v>1142</v>
      </c>
      <c r="C3302" t="s">
        <v>1143</v>
      </c>
      <c r="D3302" t="s">
        <v>1141</v>
      </c>
      <c r="E3302">
        <v>150</v>
      </c>
      <c r="F3302" t="s">
        <v>536</v>
      </c>
      <c r="G3302" t="s">
        <v>1144</v>
      </c>
      <c r="H3302">
        <v>0</v>
      </c>
      <c r="I3302">
        <v>0</v>
      </c>
      <c r="K3302">
        <v>0</v>
      </c>
      <c r="L3302" t="b">
        <v>0</v>
      </c>
      <c r="N3302" t="b">
        <v>0</v>
      </c>
      <c r="O3302" t="b">
        <v>0</v>
      </c>
      <c r="T3302" t="s">
        <v>1133</v>
      </c>
    </row>
    <row r="3303" spans="1:20" hidden="1" x14ac:dyDescent="0.25">
      <c r="A3303">
        <v>213746</v>
      </c>
      <c r="B3303" t="s">
        <v>1145</v>
      </c>
      <c r="C3303" t="s">
        <v>53</v>
      </c>
      <c r="D3303" t="s">
        <v>383</v>
      </c>
      <c r="E3303">
        <v>50</v>
      </c>
      <c r="F3303" t="s">
        <v>23</v>
      </c>
      <c r="H3303">
        <v>0</v>
      </c>
      <c r="I3303">
        <v>0</v>
      </c>
      <c r="K3303">
        <v>1</v>
      </c>
      <c r="L3303" t="b">
        <v>0</v>
      </c>
      <c r="N3303" t="b">
        <v>0</v>
      </c>
      <c r="O3303" t="b">
        <v>0</v>
      </c>
      <c r="T3303" t="s">
        <v>1133</v>
      </c>
    </row>
    <row r="3304" spans="1:20" hidden="1" x14ac:dyDescent="0.25">
      <c r="A3304">
        <v>213747</v>
      </c>
      <c r="B3304" t="s">
        <v>1145</v>
      </c>
      <c r="C3304" t="s">
        <v>53</v>
      </c>
      <c r="D3304" t="s">
        <v>110</v>
      </c>
      <c r="E3304">
        <v>0</v>
      </c>
      <c r="H3304">
        <v>0</v>
      </c>
      <c r="I3304">
        <v>0</v>
      </c>
      <c r="K3304">
        <v>0</v>
      </c>
      <c r="L3304" t="b">
        <v>0</v>
      </c>
      <c r="N3304" t="b">
        <v>0</v>
      </c>
      <c r="O3304" t="b">
        <v>0</v>
      </c>
      <c r="T3304" t="s">
        <v>1133</v>
      </c>
    </row>
    <row r="3305" spans="1:20" hidden="1" x14ac:dyDescent="0.25">
      <c r="A3305">
        <v>213757</v>
      </c>
      <c r="B3305" t="s">
        <v>1145</v>
      </c>
      <c r="C3305" t="s">
        <v>306</v>
      </c>
      <c r="D3305" t="s">
        <v>1134</v>
      </c>
      <c r="E3305">
        <v>10</v>
      </c>
      <c r="F3305" t="s">
        <v>23</v>
      </c>
      <c r="G3305">
        <v>899</v>
      </c>
      <c r="H3305">
        <v>0</v>
      </c>
      <c r="I3305">
        <v>0</v>
      </c>
      <c r="K3305">
        <v>3</v>
      </c>
      <c r="L3305" t="b">
        <v>0</v>
      </c>
      <c r="N3305" t="b">
        <v>0</v>
      </c>
      <c r="O3305" t="b">
        <v>0</v>
      </c>
      <c r="T3305" t="s">
        <v>1133</v>
      </c>
    </row>
    <row r="3306" spans="1:20" hidden="1" x14ac:dyDescent="0.25">
      <c r="A3306">
        <v>213759</v>
      </c>
      <c r="B3306" t="s">
        <v>1145</v>
      </c>
      <c r="C3306" t="s">
        <v>306</v>
      </c>
      <c r="D3306" t="s">
        <v>1146</v>
      </c>
      <c r="E3306">
        <v>30</v>
      </c>
      <c r="F3306" t="s">
        <v>23</v>
      </c>
      <c r="G3306">
        <v>401</v>
      </c>
      <c r="H3306">
        <v>0</v>
      </c>
      <c r="I3306">
        <v>0</v>
      </c>
      <c r="K3306">
        <v>5</v>
      </c>
      <c r="L3306" t="b">
        <v>0</v>
      </c>
      <c r="N3306" t="b">
        <v>0</v>
      </c>
      <c r="O3306" t="b">
        <v>0</v>
      </c>
      <c r="T3306" t="s">
        <v>1133</v>
      </c>
    </row>
    <row r="3307" spans="1:20" hidden="1" x14ac:dyDescent="0.25">
      <c r="A3307">
        <v>213760</v>
      </c>
      <c r="B3307" t="s">
        <v>1145</v>
      </c>
      <c r="C3307" t="s">
        <v>306</v>
      </c>
      <c r="D3307" t="s">
        <v>1137</v>
      </c>
      <c r="E3307">
        <v>20</v>
      </c>
      <c r="F3307" t="s">
        <v>23</v>
      </c>
      <c r="G3307">
        <v>407</v>
      </c>
      <c r="H3307">
        <v>0</v>
      </c>
      <c r="I3307">
        <v>0</v>
      </c>
      <c r="K3307">
        <v>6</v>
      </c>
      <c r="L3307" t="b">
        <v>0</v>
      </c>
      <c r="N3307" t="b">
        <v>0</v>
      </c>
      <c r="O3307" t="b">
        <v>0</v>
      </c>
      <c r="T3307" t="s">
        <v>1133</v>
      </c>
    </row>
    <row r="3308" spans="1:20" hidden="1" x14ac:dyDescent="0.25">
      <c r="A3308">
        <v>213761</v>
      </c>
      <c r="B3308" t="s">
        <v>1145</v>
      </c>
      <c r="C3308" t="s">
        <v>306</v>
      </c>
      <c r="D3308" t="s">
        <v>1147</v>
      </c>
      <c r="E3308">
        <v>85</v>
      </c>
      <c r="F3308" t="s">
        <v>23</v>
      </c>
      <c r="G3308">
        <v>393</v>
      </c>
      <c r="H3308">
        <v>0</v>
      </c>
      <c r="I3308">
        <v>0</v>
      </c>
      <c r="K3308">
        <v>7</v>
      </c>
      <c r="L3308" t="b">
        <v>0</v>
      </c>
      <c r="N3308" t="b">
        <v>0</v>
      </c>
      <c r="O3308" t="b">
        <v>0</v>
      </c>
      <c r="T3308" t="s">
        <v>1133</v>
      </c>
    </row>
    <row r="3309" spans="1:20" hidden="1" x14ac:dyDescent="0.25">
      <c r="A3309">
        <v>213762</v>
      </c>
      <c r="B3309" t="s">
        <v>1145</v>
      </c>
      <c r="C3309" t="s">
        <v>306</v>
      </c>
      <c r="D3309" t="s">
        <v>1139</v>
      </c>
      <c r="E3309">
        <v>25</v>
      </c>
      <c r="F3309" t="s">
        <v>23</v>
      </c>
      <c r="G3309" t="s">
        <v>1140</v>
      </c>
      <c r="H3309">
        <v>0</v>
      </c>
      <c r="I3309">
        <v>0</v>
      </c>
      <c r="K3309">
        <v>8</v>
      </c>
      <c r="L3309" t="b">
        <v>0</v>
      </c>
      <c r="N3309" t="b">
        <v>0</v>
      </c>
      <c r="O3309" t="b">
        <v>0</v>
      </c>
      <c r="T3309" t="s">
        <v>1133</v>
      </c>
    </row>
    <row r="3310" spans="1:20" hidden="1" x14ac:dyDescent="0.25">
      <c r="A3310">
        <v>223903</v>
      </c>
      <c r="B3310" t="s">
        <v>1145</v>
      </c>
      <c r="C3310" t="s">
        <v>306</v>
      </c>
      <c r="D3310" t="s">
        <v>1141</v>
      </c>
      <c r="E3310">
        <v>150</v>
      </c>
      <c r="F3310" t="s">
        <v>23</v>
      </c>
      <c r="H3310">
        <v>0</v>
      </c>
      <c r="I3310">
        <v>0</v>
      </c>
      <c r="K3310">
        <v>0</v>
      </c>
      <c r="L3310" t="b">
        <v>0</v>
      </c>
      <c r="N3310" t="b">
        <v>0</v>
      </c>
      <c r="O3310" t="b">
        <v>0</v>
      </c>
      <c r="T3310" t="s">
        <v>1133</v>
      </c>
    </row>
    <row r="3311" spans="1:20" hidden="1" x14ac:dyDescent="0.25">
      <c r="A3311">
        <v>213763</v>
      </c>
      <c r="B3311" t="s">
        <v>1148</v>
      </c>
      <c r="C3311" t="s">
        <v>47</v>
      </c>
      <c r="D3311" t="s">
        <v>259</v>
      </c>
      <c r="E3311">
        <v>0</v>
      </c>
      <c r="H3311">
        <v>0</v>
      </c>
      <c r="I3311">
        <v>0</v>
      </c>
      <c r="K3311">
        <v>1</v>
      </c>
      <c r="L3311" t="b">
        <v>1</v>
      </c>
      <c r="N3311" t="b">
        <v>0</v>
      </c>
      <c r="O3311" t="b">
        <v>0</v>
      </c>
      <c r="T3311" t="s">
        <v>252</v>
      </c>
    </row>
    <row r="3312" spans="1:20" hidden="1" x14ac:dyDescent="0.25">
      <c r="A3312">
        <v>213764</v>
      </c>
      <c r="B3312" t="s">
        <v>1148</v>
      </c>
      <c r="C3312" t="s">
        <v>47</v>
      </c>
      <c r="D3312" t="s">
        <v>260</v>
      </c>
      <c r="E3312">
        <v>0</v>
      </c>
      <c r="H3312">
        <v>0</v>
      </c>
      <c r="I3312">
        <v>0</v>
      </c>
      <c r="K3312">
        <v>0</v>
      </c>
      <c r="L3312" t="b">
        <v>1</v>
      </c>
      <c r="N3312" t="b">
        <v>0</v>
      </c>
      <c r="O3312" t="b">
        <v>0</v>
      </c>
      <c r="T3312" t="s">
        <v>252</v>
      </c>
    </row>
    <row r="3313" spans="1:20" hidden="1" x14ac:dyDescent="0.25">
      <c r="A3313">
        <v>213765</v>
      </c>
      <c r="B3313" t="s">
        <v>1148</v>
      </c>
      <c r="C3313" t="s">
        <v>53</v>
      </c>
      <c r="D3313" t="s">
        <v>383</v>
      </c>
      <c r="E3313">
        <v>0</v>
      </c>
      <c r="H3313">
        <v>0</v>
      </c>
      <c r="I3313">
        <v>0</v>
      </c>
      <c r="K3313">
        <v>1</v>
      </c>
      <c r="L3313" t="b">
        <v>0</v>
      </c>
      <c r="N3313" t="b">
        <v>0</v>
      </c>
      <c r="O3313" t="b">
        <v>0</v>
      </c>
      <c r="T3313" t="s">
        <v>252</v>
      </c>
    </row>
    <row r="3314" spans="1:20" hidden="1" x14ac:dyDescent="0.25">
      <c r="A3314">
        <v>213766</v>
      </c>
      <c r="B3314" t="s">
        <v>1148</v>
      </c>
      <c r="C3314" t="s">
        <v>53</v>
      </c>
      <c r="D3314" t="s">
        <v>110</v>
      </c>
      <c r="E3314">
        <v>0</v>
      </c>
      <c r="H3314">
        <v>0</v>
      </c>
      <c r="I3314">
        <v>0</v>
      </c>
      <c r="K3314">
        <v>0</v>
      </c>
      <c r="L3314" t="b">
        <v>0</v>
      </c>
      <c r="N3314" t="b">
        <v>0</v>
      </c>
      <c r="O3314" t="b">
        <v>0</v>
      </c>
      <c r="T3314" t="s">
        <v>252</v>
      </c>
    </row>
    <row r="3315" spans="1:20" hidden="1" x14ac:dyDescent="0.25">
      <c r="A3315">
        <v>213767</v>
      </c>
      <c r="B3315" t="s">
        <v>1148</v>
      </c>
      <c r="C3315" t="s">
        <v>47</v>
      </c>
      <c r="D3315" t="s">
        <v>278</v>
      </c>
      <c r="E3315">
        <v>0</v>
      </c>
      <c r="H3315">
        <v>0</v>
      </c>
      <c r="I3315">
        <v>0</v>
      </c>
      <c r="K3315">
        <v>3</v>
      </c>
      <c r="L3315" t="b">
        <v>1</v>
      </c>
      <c r="N3315" t="b">
        <v>0</v>
      </c>
      <c r="O3315" t="b">
        <v>0</v>
      </c>
      <c r="T3315" t="s">
        <v>252</v>
      </c>
    </row>
    <row r="3316" spans="1:20" hidden="1" x14ac:dyDescent="0.25">
      <c r="A3316">
        <v>213768</v>
      </c>
      <c r="B3316" t="s">
        <v>1148</v>
      </c>
      <c r="C3316" t="s">
        <v>47</v>
      </c>
      <c r="D3316" t="s">
        <v>267</v>
      </c>
      <c r="E3316">
        <v>0</v>
      </c>
      <c r="H3316">
        <v>0</v>
      </c>
      <c r="I3316">
        <v>0</v>
      </c>
      <c r="K3316">
        <v>4</v>
      </c>
      <c r="L3316" t="b">
        <v>1</v>
      </c>
      <c r="N3316" t="b">
        <v>0</v>
      </c>
      <c r="O3316" t="b">
        <v>0</v>
      </c>
      <c r="T3316" t="s">
        <v>252</v>
      </c>
    </row>
    <row r="3317" spans="1:20" hidden="1" x14ac:dyDescent="0.25">
      <c r="A3317">
        <v>213769</v>
      </c>
      <c r="B3317" t="s">
        <v>1148</v>
      </c>
      <c r="C3317" t="s">
        <v>289</v>
      </c>
      <c r="D3317" t="s">
        <v>386</v>
      </c>
      <c r="E3317">
        <v>0</v>
      </c>
      <c r="H3317">
        <v>0</v>
      </c>
      <c r="I3317">
        <v>0</v>
      </c>
      <c r="K3317">
        <v>1</v>
      </c>
      <c r="L3317" t="b">
        <v>1</v>
      </c>
      <c r="N3317" t="b">
        <v>0</v>
      </c>
      <c r="O3317" t="b">
        <v>0</v>
      </c>
      <c r="T3317" t="s">
        <v>252</v>
      </c>
    </row>
    <row r="3318" spans="1:20" hidden="1" x14ac:dyDescent="0.25">
      <c r="A3318">
        <v>213770</v>
      </c>
      <c r="B3318" t="s">
        <v>1148</v>
      </c>
      <c r="C3318" t="s">
        <v>289</v>
      </c>
      <c r="D3318" t="s">
        <v>271</v>
      </c>
      <c r="E3318">
        <v>0</v>
      </c>
      <c r="H3318">
        <v>0</v>
      </c>
      <c r="I3318">
        <v>0</v>
      </c>
      <c r="K3318">
        <v>0</v>
      </c>
      <c r="L3318" t="b">
        <v>1</v>
      </c>
      <c r="N3318" t="b">
        <v>0</v>
      </c>
      <c r="O3318" t="b">
        <v>0</v>
      </c>
      <c r="T3318" t="s">
        <v>252</v>
      </c>
    </row>
    <row r="3319" spans="1:20" hidden="1" x14ac:dyDescent="0.25">
      <c r="A3319">
        <v>213771</v>
      </c>
      <c r="B3319" t="s">
        <v>1148</v>
      </c>
      <c r="C3319" t="s">
        <v>264</v>
      </c>
      <c r="D3319" t="s">
        <v>265</v>
      </c>
      <c r="E3319">
        <v>0</v>
      </c>
      <c r="H3319">
        <v>0</v>
      </c>
      <c r="I3319">
        <v>0</v>
      </c>
      <c r="K3319">
        <v>0</v>
      </c>
      <c r="L3319" t="b">
        <v>1</v>
      </c>
      <c r="N3319" t="b">
        <v>0</v>
      </c>
      <c r="O3319" t="b">
        <v>0</v>
      </c>
      <c r="T3319" t="s">
        <v>252</v>
      </c>
    </row>
    <row r="3320" spans="1:20" hidden="1" x14ac:dyDescent="0.25">
      <c r="A3320">
        <v>213772</v>
      </c>
      <c r="B3320" t="s">
        <v>1148</v>
      </c>
      <c r="C3320" t="s">
        <v>264</v>
      </c>
      <c r="D3320" t="s">
        <v>388</v>
      </c>
      <c r="E3320">
        <v>30</v>
      </c>
      <c r="F3320" t="s">
        <v>23</v>
      </c>
      <c r="H3320">
        <v>0</v>
      </c>
      <c r="I3320">
        <v>0</v>
      </c>
      <c r="K3320">
        <v>1</v>
      </c>
      <c r="L3320" t="b">
        <v>1</v>
      </c>
      <c r="N3320" t="b">
        <v>0</v>
      </c>
      <c r="O3320" t="b">
        <v>0</v>
      </c>
      <c r="T3320" t="s">
        <v>252</v>
      </c>
    </row>
    <row r="3321" spans="1:20" hidden="1" x14ac:dyDescent="0.25">
      <c r="A3321">
        <v>213776</v>
      </c>
      <c r="B3321" t="s">
        <v>1148</v>
      </c>
      <c r="C3321" t="s">
        <v>306</v>
      </c>
      <c r="D3321" t="s">
        <v>1134</v>
      </c>
      <c r="E3321">
        <v>10</v>
      </c>
      <c r="F3321" t="s">
        <v>23</v>
      </c>
      <c r="G3321">
        <v>899</v>
      </c>
      <c r="H3321">
        <v>0</v>
      </c>
      <c r="I3321">
        <v>0</v>
      </c>
      <c r="K3321">
        <v>3</v>
      </c>
      <c r="L3321" t="b">
        <v>1</v>
      </c>
      <c r="N3321" t="b">
        <v>0</v>
      </c>
      <c r="O3321" t="b">
        <v>0</v>
      </c>
      <c r="T3321" t="s">
        <v>252</v>
      </c>
    </row>
    <row r="3322" spans="1:20" hidden="1" x14ac:dyDescent="0.25">
      <c r="A3322">
        <v>213777</v>
      </c>
      <c r="B3322" t="s">
        <v>1148</v>
      </c>
      <c r="C3322" t="s">
        <v>306</v>
      </c>
      <c r="D3322" t="s">
        <v>1135</v>
      </c>
      <c r="E3322">
        <v>20</v>
      </c>
      <c r="F3322" t="s">
        <v>23</v>
      </c>
      <c r="G3322">
        <v>313</v>
      </c>
      <c r="H3322">
        <v>0</v>
      </c>
      <c r="I3322">
        <v>0</v>
      </c>
      <c r="K3322">
        <v>4</v>
      </c>
      <c r="L3322" t="b">
        <v>1</v>
      </c>
      <c r="N3322" t="b">
        <v>0</v>
      </c>
      <c r="O3322" t="b">
        <v>0</v>
      </c>
      <c r="T3322" t="s">
        <v>252</v>
      </c>
    </row>
    <row r="3323" spans="1:20" hidden="1" x14ac:dyDescent="0.25">
      <c r="A3323">
        <v>213778</v>
      </c>
      <c r="B3323" t="s">
        <v>1148</v>
      </c>
      <c r="C3323" t="s">
        <v>306</v>
      </c>
      <c r="D3323" t="s">
        <v>1146</v>
      </c>
      <c r="E3323">
        <v>30</v>
      </c>
      <c r="F3323" t="s">
        <v>23</v>
      </c>
      <c r="G3323">
        <v>401</v>
      </c>
      <c r="H3323">
        <v>0</v>
      </c>
      <c r="I3323">
        <v>0</v>
      </c>
      <c r="K3323">
        <v>5</v>
      </c>
      <c r="L3323" t="b">
        <v>1</v>
      </c>
      <c r="N3323" t="b">
        <v>0</v>
      </c>
      <c r="O3323" t="b">
        <v>0</v>
      </c>
      <c r="T3323" t="s">
        <v>252</v>
      </c>
    </row>
    <row r="3324" spans="1:20" hidden="1" x14ac:dyDescent="0.25">
      <c r="A3324">
        <v>213779</v>
      </c>
      <c r="B3324" t="s">
        <v>1148</v>
      </c>
      <c r="C3324" t="s">
        <v>306</v>
      </c>
      <c r="D3324" t="s">
        <v>1137</v>
      </c>
      <c r="E3324">
        <v>20</v>
      </c>
      <c r="F3324" t="s">
        <v>23</v>
      </c>
      <c r="G3324">
        <v>407</v>
      </c>
      <c r="H3324">
        <v>0</v>
      </c>
      <c r="I3324">
        <v>0</v>
      </c>
      <c r="K3324">
        <v>6</v>
      </c>
      <c r="L3324" t="b">
        <v>1</v>
      </c>
      <c r="N3324" t="b">
        <v>0</v>
      </c>
      <c r="O3324" t="b">
        <v>0</v>
      </c>
      <c r="T3324" t="s">
        <v>252</v>
      </c>
    </row>
    <row r="3325" spans="1:20" hidden="1" x14ac:dyDescent="0.25">
      <c r="A3325">
        <v>213780</v>
      </c>
      <c r="B3325" t="s">
        <v>1148</v>
      </c>
      <c r="C3325" t="s">
        <v>306</v>
      </c>
      <c r="D3325" t="s">
        <v>1149</v>
      </c>
      <c r="E3325">
        <v>15</v>
      </c>
      <c r="F3325" t="s">
        <v>23</v>
      </c>
      <c r="G3325">
        <v>393</v>
      </c>
      <c r="H3325">
        <v>0</v>
      </c>
      <c r="I3325">
        <v>0</v>
      </c>
      <c r="K3325">
        <v>7</v>
      </c>
      <c r="L3325" t="b">
        <v>1</v>
      </c>
      <c r="N3325" t="b">
        <v>0</v>
      </c>
      <c r="O3325" t="b">
        <v>0</v>
      </c>
      <c r="T3325" t="s">
        <v>252</v>
      </c>
    </row>
    <row r="3326" spans="1:20" hidden="1" x14ac:dyDescent="0.25">
      <c r="A3326">
        <v>213781</v>
      </c>
      <c r="B3326" t="s">
        <v>1148</v>
      </c>
      <c r="C3326" t="s">
        <v>306</v>
      </c>
      <c r="D3326" t="s">
        <v>1139</v>
      </c>
      <c r="E3326">
        <v>25</v>
      </c>
      <c r="F3326" t="s">
        <v>23</v>
      </c>
      <c r="G3326" t="s">
        <v>1140</v>
      </c>
      <c r="H3326">
        <v>0</v>
      </c>
      <c r="I3326">
        <v>0</v>
      </c>
      <c r="K3326">
        <v>8</v>
      </c>
      <c r="L3326" t="b">
        <v>0</v>
      </c>
      <c r="N3326" t="b">
        <v>0</v>
      </c>
      <c r="O3326" t="b">
        <v>0</v>
      </c>
      <c r="T3326" t="s">
        <v>252</v>
      </c>
    </row>
    <row r="3327" spans="1:20" hidden="1" x14ac:dyDescent="0.25">
      <c r="A3327">
        <v>213790</v>
      </c>
      <c r="B3327" t="s">
        <v>1150</v>
      </c>
      <c r="C3327" t="s">
        <v>47</v>
      </c>
      <c r="D3327" t="s">
        <v>1151</v>
      </c>
      <c r="E3327">
        <v>250</v>
      </c>
      <c r="F3327" t="s">
        <v>23</v>
      </c>
      <c r="H3327">
        <v>0</v>
      </c>
      <c r="I3327">
        <v>0</v>
      </c>
      <c r="K3327">
        <v>7</v>
      </c>
      <c r="L3327" t="b">
        <v>1</v>
      </c>
      <c r="N3327" t="b">
        <v>0</v>
      </c>
      <c r="O3327" t="b">
        <v>0</v>
      </c>
      <c r="T3327" t="s">
        <v>281</v>
      </c>
    </row>
    <row r="3328" spans="1:20" hidden="1" x14ac:dyDescent="0.25">
      <c r="A3328">
        <v>213791</v>
      </c>
      <c r="B3328" t="s">
        <v>1150</v>
      </c>
      <c r="C3328" t="s">
        <v>47</v>
      </c>
      <c r="D3328" t="s">
        <v>282</v>
      </c>
      <c r="E3328">
        <v>250</v>
      </c>
      <c r="F3328" t="s">
        <v>23</v>
      </c>
      <c r="H3328">
        <v>0</v>
      </c>
      <c r="I3328">
        <v>0</v>
      </c>
      <c r="K3328">
        <v>5</v>
      </c>
      <c r="L3328" t="b">
        <v>1</v>
      </c>
      <c r="N3328" t="b">
        <v>0</v>
      </c>
      <c r="O3328" t="b">
        <v>0</v>
      </c>
      <c r="T3328" t="s">
        <v>281</v>
      </c>
    </row>
    <row r="3329" spans="1:20" hidden="1" x14ac:dyDescent="0.25">
      <c r="A3329">
        <v>213792</v>
      </c>
      <c r="B3329" t="s">
        <v>1150</v>
      </c>
      <c r="C3329" t="s">
        <v>47</v>
      </c>
      <c r="D3329" t="s">
        <v>975</v>
      </c>
      <c r="E3329">
        <v>0</v>
      </c>
      <c r="H3329">
        <v>0</v>
      </c>
      <c r="I3329">
        <v>0</v>
      </c>
      <c r="K3329">
        <v>3</v>
      </c>
      <c r="L3329" t="b">
        <v>0</v>
      </c>
      <c r="N3329" t="b">
        <v>0</v>
      </c>
      <c r="O3329" t="b">
        <v>0</v>
      </c>
      <c r="T3329" t="s">
        <v>281</v>
      </c>
    </row>
    <row r="3330" spans="1:20" hidden="1" x14ac:dyDescent="0.25">
      <c r="A3330">
        <v>213793</v>
      </c>
      <c r="B3330" t="s">
        <v>1150</v>
      </c>
      <c r="C3330" t="s">
        <v>47</v>
      </c>
      <c r="D3330" t="s">
        <v>284</v>
      </c>
      <c r="E3330">
        <v>250</v>
      </c>
      <c r="F3330" t="s">
        <v>23</v>
      </c>
      <c r="H3330">
        <v>0</v>
      </c>
      <c r="I3330">
        <v>0</v>
      </c>
      <c r="K3330">
        <v>4</v>
      </c>
      <c r="L3330" t="b">
        <v>1</v>
      </c>
      <c r="N3330" t="b">
        <v>0</v>
      </c>
      <c r="O3330" t="b">
        <v>0</v>
      </c>
      <c r="T3330" t="s">
        <v>281</v>
      </c>
    </row>
    <row r="3331" spans="1:20" hidden="1" x14ac:dyDescent="0.25">
      <c r="A3331">
        <v>213794</v>
      </c>
      <c r="B3331" t="s">
        <v>1150</v>
      </c>
      <c r="C3331" t="s">
        <v>47</v>
      </c>
      <c r="D3331" t="s">
        <v>285</v>
      </c>
      <c r="E3331">
        <v>250</v>
      </c>
      <c r="F3331" t="s">
        <v>23</v>
      </c>
      <c r="H3331">
        <v>0</v>
      </c>
      <c r="I3331">
        <v>0</v>
      </c>
      <c r="K3331">
        <v>6</v>
      </c>
      <c r="L3331" t="b">
        <v>1</v>
      </c>
      <c r="N3331" t="b">
        <v>0</v>
      </c>
      <c r="O3331" t="b">
        <v>0</v>
      </c>
      <c r="T3331" t="s">
        <v>281</v>
      </c>
    </row>
    <row r="3332" spans="1:20" hidden="1" x14ac:dyDescent="0.25">
      <c r="A3332">
        <v>213795</v>
      </c>
      <c r="B3332" t="s">
        <v>1150</v>
      </c>
      <c r="C3332" t="s">
        <v>53</v>
      </c>
      <c r="D3332" t="s">
        <v>286</v>
      </c>
      <c r="E3332">
        <v>0</v>
      </c>
      <c r="H3332">
        <v>0</v>
      </c>
      <c r="I3332">
        <v>0</v>
      </c>
      <c r="K3332">
        <v>0</v>
      </c>
      <c r="L3332" t="b">
        <v>1</v>
      </c>
      <c r="N3332" t="b">
        <v>0</v>
      </c>
      <c r="O3332" t="b">
        <v>0</v>
      </c>
      <c r="T3332" t="s">
        <v>281</v>
      </c>
    </row>
    <row r="3333" spans="1:20" hidden="1" x14ac:dyDescent="0.25">
      <c r="A3333">
        <v>213796</v>
      </c>
      <c r="B3333" t="s">
        <v>1150</v>
      </c>
      <c r="C3333" t="s">
        <v>53</v>
      </c>
      <c r="D3333" t="s">
        <v>903</v>
      </c>
      <c r="E3333">
        <v>55</v>
      </c>
      <c r="F3333" t="s">
        <v>23</v>
      </c>
      <c r="H3333">
        <v>0</v>
      </c>
      <c r="I3333">
        <v>0</v>
      </c>
      <c r="K3333">
        <v>1</v>
      </c>
      <c r="L3333" t="b">
        <v>1</v>
      </c>
      <c r="N3333" t="b">
        <v>0</v>
      </c>
      <c r="O3333" t="b">
        <v>0</v>
      </c>
      <c r="T3333" t="s">
        <v>281</v>
      </c>
    </row>
    <row r="3334" spans="1:20" hidden="1" x14ac:dyDescent="0.25">
      <c r="A3334">
        <v>213797</v>
      </c>
      <c r="B3334" t="s">
        <v>1150</v>
      </c>
      <c r="C3334" t="s">
        <v>53</v>
      </c>
      <c r="D3334" t="s">
        <v>977</v>
      </c>
      <c r="E3334">
        <v>0</v>
      </c>
      <c r="H3334">
        <v>0</v>
      </c>
      <c r="I3334">
        <v>0</v>
      </c>
      <c r="K3334">
        <v>2</v>
      </c>
      <c r="L3334" t="b">
        <v>0</v>
      </c>
      <c r="N3334" t="b">
        <v>0</v>
      </c>
      <c r="O3334" t="b">
        <v>0</v>
      </c>
      <c r="T3334" t="s">
        <v>281</v>
      </c>
    </row>
    <row r="3335" spans="1:20" hidden="1" x14ac:dyDescent="0.25">
      <c r="A3335">
        <v>213798</v>
      </c>
      <c r="B3335" t="s">
        <v>1150</v>
      </c>
      <c r="C3335" t="s">
        <v>293</v>
      </c>
      <c r="D3335" t="s">
        <v>295</v>
      </c>
      <c r="E3335">
        <v>0</v>
      </c>
      <c r="H3335">
        <v>0</v>
      </c>
      <c r="I3335">
        <v>0</v>
      </c>
      <c r="K3335">
        <v>2</v>
      </c>
      <c r="L3335" t="b">
        <v>1</v>
      </c>
      <c r="N3335" t="b">
        <v>0</v>
      </c>
      <c r="O3335" t="b">
        <v>0</v>
      </c>
      <c r="T3335" t="s">
        <v>281</v>
      </c>
    </row>
    <row r="3336" spans="1:20" hidden="1" x14ac:dyDescent="0.25">
      <c r="A3336">
        <v>213799</v>
      </c>
      <c r="B3336" t="s">
        <v>1150</v>
      </c>
      <c r="C3336" t="s">
        <v>293</v>
      </c>
      <c r="D3336" t="s">
        <v>294</v>
      </c>
      <c r="E3336">
        <v>0</v>
      </c>
      <c r="H3336">
        <v>0</v>
      </c>
      <c r="I3336">
        <v>0</v>
      </c>
      <c r="K3336">
        <v>1</v>
      </c>
      <c r="L3336" t="b">
        <v>1</v>
      </c>
      <c r="N3336" t="b">
        <v>0</v>
      </c>
      <c r="O3336" t="b">
        <v>0</v>
      </c>
      <c r="T3336" t="s">
        <v>281</v>
      </c>
    </row>
    <row r="3337" spans="1:20" hidden="1" x14ac:dyDescent="0.25">
      <c r="A3337">
        <v>213800</v>
      </c>
      <c r="B3337" t="s">
        <v>1150</v>
      </c>
      <c r="C3337" t="s">
        <v>293</v>
      </c>
      <c r="D3337" t="s">
        <v>296</v>
      </c>
      <c r="E3337">
        <v>0</v>
      </c>
      <c r="H3337">
        <v>0</v>
      </c>
      <c r="I3337">
        <v>0</v>
      </c>
      <c r="K3337">
        <v>1</v>
      </c>
      <c r="L3337" t="b">
        <v>1</v>
      </c>
      <c r="N3337" t="b">
        <v>0</v>
      </c>
      <c r="O3337" t="b">
        <v>0</v>
      </c>
      <c r="T3337" t="s">
        <v>281</v>
      </c>
    </row>
    <row r="3338" spans="1:20" hidden="1" x14ac:dyDescent="0.25">
      <c r="A3338">
        <v>213801</v>
      </c>
      <c r="B3338" t="s">
        <v>1150</v>
      </c>
      <c r="C3338" t="s">
        <v>293</v>
      </c>
      <c r="D3338" t="s">
        <v>297</v>
      </c>
      <c r="E3338">
        <v>0</v>
      </c>
      <c r="H3338">
        <v>0</v>
      </c>
      <c r="I3338">
        <v>0</v>
      </c>
      <c r="K3338">
        <v>3</v>
      </c>
      <c r="L3338" t="b">
        <v>1</v>
      </c>
      <c r="N3338" t="b">
        <v>0</v>
      </c>
      <c r="O3338" t="b">
        <v>0</v>
      </c>
      <c r="T3338" t="s">
        <v>281</v>
      </c>
    </row>
    <row r="3339" spans="1:20" hidden="1" x14ac:dyDescent="0.25">
      <c r="A3339">
        <v>213802</v>
      </c>
      <c r="B3339" t="s">
        <v>1150</v>
      </c>
      <c r="C3339" t="s">
        <v>293</v>
      </c>
      <c r="D3339" t="s">
        <v>298</v>
      </c>
      <c r="E3339">
        <v>0</v>
      </c>
      <c r="H3339">
        <v>0</v>
      </c>
      <c r="I3339">
        <v>0</v>
      </c>
      <c r="K3339">
        <v>0</v>
      </c>
      <c r="L3339" t="b">
        <v>1</v>
      </c>
      <c r="N3339" t="b">
        <v>0</v>
      </c>
      <c r="O3339" t="b">
        <v>0</v>
      </c>
      <c r="T3339" t="s">
        <v>281</v>
      </c>
    </row>
    <row r="3340" spans="1:20" hidden="1" x14ac:dyDescent="0.25">
      <c r="A3340">
        <v>213803</v>
      </c>
      <c r="B3340" t="s">
        <v>1150</v>
      </c>
      <c r="C3340" t="s">
        <v>293</v>
      </c>
      <c r="D3340" t="s">
        <v>299</v>
      </c>
      <c r="E3340">
        <v>0</v>
      </c>
      <c r="H3340">
        <v>0</v>
      </c>
      <c r="I3340">
        <v>0</v>
      </c>
      <c r="K3340">
        <v>5</v>
      </c>
      <c r="L3340" t="b">
        <v>1</v>
      </c>
      <c r="N3340" t="b">
        <v>0</v>
      </c>
      <c r="O3340" t="b">
        <v>0</v>
      </c>
      <c r="T3340" t="s">
        <v>281</v>
      </c>
    </row>
    <row r="3341" spans="1:20" hidden="1" x14ac:dyDescent="0.25">
      <c r="A3341">
        <v>213804</v>
      </c>
      <c r="B3341" t="s">
        <v>1150</v>
      </c>
      <c r="C3341" t="s">
        <v>293</v>
      </c>
      <c r="D3341" t="s">
        <v>300</v>
      </c>
      <c r="E3341">
        <v>0</v>
      </c>
      <c r="H3341">
        <v>0</v>
      </c>
      <c r="I3341">
        <v>0</v>
      </c>
      <c r="K3341">
        <v>6</v>
      </c>
      <c r="L3341" t="b">
        <v>1</v>
      </c>
      <c r="N3341" t="b">
        <v>0</v>
      </c>
      <c r="O3341" t="b">
        <v>0</v>
      </c>
      <c r="T3341" t="s">
        <v>281</v>
      </c>
    </row>
    <row r="3342" spans="1:20" hidden="1" x14ac:dyDescent="0.25">
      <c r="A3342">
        <v>213805</v>
      </c>
      <c r="B3342" t="s">
        <v>1150</v>
      </c>
      <c r="C3342" t="s">
        <v>293</v>
      </c>
      <c r="D3342" t="s">
        <v>301</v>
      </c>
      <c r="E3342">
        <v>0</v>
      </c>
      <c r="H3342">
        <v>0</v>
      </c>
      <c r="I3342">
        <v>0</v>
      </c>
      <c r="K3342">
        <v>7</v>
      </c>
      <c r="L3342" t="b">
        <v>1</v>
      </c>
      <c r="N3342" t="b">
        <v>0</v>
      </c>
      <c r="O3342" t="b">
        <v>0</v>
      </c>
      <c r="T3342" t="s">
        <v>281</v>
      </c>
    </row>
    <row r="3343" spans="1:20" hidden="1" x14ac:dyDescent="0.25">
      <c r="A3343">
        <v>213806</v>
      </c>
      <c r="B3343" t="s">
        <v>1150</v>
      </c>
      <c r="C3343" t="s">
        <v>293</v>
      </c>
      <c r="D3343" t="s">
        <v>302</v>
      </c>
      <c r="E3343">
        <v>60</v>
      </c>
      <c r="F3343" t="s">
        <v>23</v>
      </c>
      <c r="H3343">
        <v>0</v>
      </c>
      <c r="I3343">
        <v>3</v>
      </c>
      <c r="K3343">
        <v>8</v>
      </c>
      <c r="L3343" t="b">
        <v>1</v>
      </c>
      <c r="N3343" t="b">
        <v>0</v>
      </c>
      <c r="O3343" t="b">
        <v>0</v>
      </c>
      <c r="T3343" t="s">
        <v>281</v>
      </c>
    </row>
    <row r="3344" spans="1:20" hidden="1" x14ac:dyDescent="0.25">
      <c r="A3344">
        <v>213807</v>
      </c>
      <c r="B3344" t="s">
        <v>1150</v>
      </c>
      <c r="C3344" t="s">
        <v>293</v>
      </c>
      <c r="D3344" t="s">
        <v>303</v>
      </c>
      <c r="E3344">
        <v>60</v>
      </c>
      <c r="F3344" t="s">
        <v>23</v>
      </c>
      <c r="H3344">
        <v>0</v>
      </c>
      <c r="I3344">
        <v>3</v>
      </c>
      <c r="K3344">
        <v>9</v>
      </c>
      <c r="L3344" t="b">
        <v>1</v>
      </c>
      <c r="N3344" t="b">
        <v>0</v>
      </c>
      <c r="O3344" t="b">
        <v>0</v>
      </c>
      <c r="T3344" t="s">
        <v>281</v>
      </c>
    </row>
    <row r="3345" spans="1:20" hidden="1" x14ac:dyDescent="0.25">
      <c r="A3345">
        <v>213808</v>
      </c>
      <c r="B3345" t="s">
        <v>1150</v>
      </c>
      <c r="C3345" t="s">
        <v>293</v>
      </c>
      <c r="D3345" t="s">
        <v>304</v>
      </c>
      <c r="E3345">
        <v>60</v>
      </c>
      <c r="F3345" t="s">
        <v>23</v>
      </c>
      <c r="H3345">
        <v>0</v>
      </c>
      <c r="I3345">
        <v>3</v>
      </c>
      <c r="K3345">
        <v>10</v>
      </c>
      <c r="L3345" t="b">
        <v>1</v>
      </c>
      <c r="N3345" t="b">
        <v>0</v>
      </c>
      <c r="O3345" t="b">
        <v>0</v>
      </c>
      <c r="T3345" t="s">
        <v>281</v>
      </c>
    </row>
    <row r="3346" spans="1:20" hidden="1" x14ac:dyDescent="0.25">
      <c r="A3346">
        <v>213809</v>
      </c>
      <c r="B3346" t="s">
        <v>1150</v>
      </c>
      <c r="C3346" t="s">
        <v>293</v>
      </c>
      <c r="D3346" t="s">
        <v>305</v>
      </c>
      <c r="E3346">
        <v>60</v>
      </c>
      <c r="F3346" t="s">
        <v>23</v>
      </c>
      <c r="H3346">
        <v>0</v>
      </c>
      <c r="I3346">
        <v>3</v>
      </c>
      <c r="K3346">
        <v>11</v>
      </c>
      <c r="L3346" t="b">
        <v>1</v>
      </c>
      <c r="N3346" t="b">
        <v>0</v>
      </c>
      <c r="O3346" t="b">
        <v>0</v>
      </c>
      <c r="T3346" t="s">
        <v>281</v>
      </c>
    </row>
    <row r="3347" spans="1:20" hidden="1" x14ac:dyDescent="0.25">
      <c r="A3347">
        <v>213810</v>
      </c>
      <c r="B3347" t="s">
        <v>1150</v>
      </c>
      <c r="C3347" t="s">
        <v>306</v>
      </c>
      <c r="D3347" t="s">
        <v>350</v>
      </c>
      <c r="E3347">
        <v>29</v>
      </c>
      <c r="F3347" t="s">
        <v>23</v>
      </c>
      <c r="H3347">
        <v>0</v>
      </c>
      <c r="I3347">
        <v>0</v>
      </c>
      <c r="K3347">
        <v>0</v>
      </c>
      <c r="L3347" t="b">
        <v>0</v>
      </c>
      <c r="N3347" t="b">
        <v>0</v>
      </c>
      <c r="O3347" t="b">
        <v>0</v>
      </c>
      <c r="T3347" t="s">
        <v>281</v>
      </c>
    </row>
    <row r="3348" spans="1:20" hidden="1" x14ac:dyDescent="0.25">
      <c r="A3348">
        <v>213811</v>
      </c>
      <c r="B3348" t="s">
        <v>1150</v>
      </c>
      <c r="C3348" t="s">
        <v>306</v>
      </c>
      <c r="D3348" t="s">
        <v>172</v>
      </c>
      <c r="E3348">
        <v>39</v>
      </c>
      <c r="F3348" t="s">
        <v>23</v>
      </c>
      <c r="H3348">
        <v>0</v>
      </c>
      <c r="I3348">
        <v>0</v>
      </c>
      <c r="K3348">
        <v>1</v>
      </c>
      <c r="L3348" t="b">
        <v>0</v>
      </c>
      <c r="N3348" t="b">
        <v>0</v>
      </c>
      <c r="O3348" t="b">
        <v>0</v>
      </c>
      <c r="T3348" t="s">
        <v>281</v>
      </c>
    </row>
    <row r="3349" spans="1:20" hidden="1" x14ac:dyDescent="0.25">
      <c r="A3349">
        <v>213812</v>
      </c>
      <c r="B3349" t="s">
        <v>1150</v>
      </c>
      <c r="C3349" t="s">
        <v>306</v>
      </c>
      <c r="D3349" t="s">
        <v>310</v>
      </c>
      <c r="E3349">
        <v>25</v>
      </c>
      <c r="F3349" t="s">
        <v>23</v>
      </c>
      <c r="H3349">
        <v>0</v>
      </c>
      <c r="I3349">
        <v>0</v>
      </c>
      <c r="K3349">
        <v>2</v>
      </c>
      <c r="L3349" t="b">
        <v>0</v>
      </c>
      <c r="N3349" t="b">
        <v>0</v>
      </c>
      <c r="O3349" t="b">
        <v>0</v>
      </c>
      <c r="T3349" t="s">
        <v>281</v>
      </c>
    </row>
    <row r="3350" spans="1:20" hidden="1" x14ac:dyDescent="0.25">
      <c r="A3350">
        <v>213813</v>
      </c>
      <c r="B3350" t="s">
        <v>1150</v>
      </c>
      <c r="C3350" t="s">
        <v>47</v>
      </c>
      <c r="D3350" t="s">
        <v>355</v>
      </c>
      <c r="E3350">
        <v>0</v>
      </c>
      <c r="H3350">
        <v>0</v>
      </c>
      <c r="I3350">
        <v>0</v>
      </c>
      <c r="K3350">
        <v>1</v>
      </c>
      <c r="L3350" t="b">
        <v>1</v>
      </c>
      <c r="N3350" t="b">
        <v>0</v>
      </c>
      <c r="O3350" t="b">
        <v>0</v>
      </c>
      <c r="T3350" t="s">
        <v>281</v>
      </c>
    </row>
    <row r="3351" spans="1:20" hidden="1" x14ac:dyDescent="0.25">
      <c r="A3351">
        <v>213814</v>
      </c>
      <c r="B3351" t="s">
        <v>1150</v>
      </c>
      <c r="C3351" t="s">
        <v>306</v>
      </c>
      <c r="D3351" t="s">
        <v>1079</v>
      </c>
      <c r="E3351">
        <v>30</v>
      </c>
      <c r="F3351" t="s">
        <v>23</v>
      </c>
      <c r="H3351">
        <v>0</v>
      </c>
      <c r="I3351">
        <v>0</v>
      </c>
      <c r="K3351">
        <v>0</v>
      </c>
      <c r="L3351" t="b">
        <v>1</v>
      </c>
      <c r="N3351" t="b">
        <v>0</v>
      </c>
      <c r="O3351" t="b">
        <v>0</v>
      </c>
      <c r="T3351" t="s">
        <v>281</v>
      </c>
    </row>
    <row r="3352" spans="1:20" hidden="1" x14ac:dyDescent="0.25">
      <c r="A3352">
        <v>213815</v>
      </c>
      <c r="B3352" t="s">
        <v>1150</v>
      </c>
      <c r="C3352" t="s">
        <v>306</v>
      </c>
      <c r="D3352" t="s">
        <v>326</v>
      </c>
      <c r="E3352">
        <v>0</v>
      </c>
      <c r="F3352" t="s">
        <v>23</v>
      </c>
      <c r="H3352">
        <v>0</v>
      </c>
      <c r="I3352">
        <v>0</v>
      </c>
      <c r="K3352">
        <v>0</v>
      </c>
      <c r="L3352" t="b">
        <v>0</v>
      </c>
      <c r="N3352" t="b">
        <v>0</v>
      </c>
      <c r="O3352" t="b">
        <v>1</v>
      </c>
      <c r="T3352" t="s">
        <v>281</v>
      </c>
    </row>
    <row r="3353" spans="1:20" hidden="1" x14ac:dyDescent="0.25">
      <c r="A3353">
        <v>213816</v>
      </c>
      <c r="B3353" t="s">
        <v>1150</v>
      </c>
      <c r="C3353" t="s">
        <v>306</v>
      </c>
      <c r="D3353" t="s">
        <v>327</v>
      </c>
      <c r="E3353">
        <v>0</v>
      </c>
      <c r="F3353" t="s">
        <v>23</v>
      </c>
      <c r="H3353">
        <v>0</v>
      </c>
      <c r="I3353">
        <v>0</v>
      </c>
      <c r="K3353">
        <v>0</v>
      </c>
      <c r="L3353" t="b">
        <v>0</v>
      </c>
      <c r="N3353" t="b">
        <v>0</v>
      </c>
      <c r="O3353" t="b">
        <v>0</v>
      </c>
      <c r="T3353" t="s">
        <v>281</v>
      </c>
    </row>
    <row r="3354" spans="1:20" hidden="1" x14ac:dyDescent="0.25">
      <c r="A3354">
        <v>213817</v>
      </c>
      <c r="B3354" t="s">
        <v>1150</v>
      </c>
      <c r="C3354" t="s">
        <v>306</v>
      </c>
      <c r="D3354" t="s">
        <v>328</v>
      </c>
      <c r="E3354">
        <v>0</v>
      </c>
      <c r="F3354" t="s">
        <v>23</v>
      </c>
      <c r="H3354">
        <v>0</v>
      </c>
      <c r="I3354">
        <v>0</v>
      </c>
      <c r="K3354">
        <v>0</v>
      </c>
      <c r="L3354" t="b">
        <v>0</v>
      </c>
      <c r="N3354" t="b">
        <v>0</v>
      </c>
      <c r="O3354" t="b">
        <v>0</v>
      </c>
      <c r="T3354" t="s">
        <v>281</v>
      </c>
    </row>
    <row r="3355" spans="1:20" hidden="1" x14ac:dyDescent="0.25">
      <c r="A3355">
        <v>213818</v>
      </c>
      <c r="B3355" t="s">
        <v>1150</v>
      </c>
      <c r="C3355" t="s">
        <v>306</v>
      </c>
      <c r="D3355" t="s">
        <v>840</v>
      </c>
      <c r="E3355">
        <v>0</v>
      </c>
      <c r="F3355" t="s">
        <v>23</v>
      </c>
      <c r="H3355">
        <v>0</v>
      </c>
      <c r="I3355">
        <v>0</v>
      </c>
      <c r="K3355">
        <v>0</v>
      </c>
      <c r="L3355" t="b">
        <v>0</v>
      </c>
      <c r="N3355" t="b">
        <v>0</v>
      </c>
      <c r="O3355" t="b">
        <v>0</v>
      </c>
      <c r="T3355" t="s">
        <v>281</v>
      </c>
    </row>
    <row r="3356" spans="1:20" hidden="1" x14ac:dyDescent="0.25">
      <c r="A3356">
        <v>213819</v>
      </c>
      <c r="B3356" t="s">
        <v>1150</v>
      </c>
      <c r="C3356" t="s">
        <v>306</v>
      </c>
      <c r="D3356" t="s">
        <v>841</v>
      </c>
      <c r="E3356">
        <v>0</v>
      </c>
      <c r="F3356" t="s">
        <v>23</v>
      </c>
      <c r="H3356">
        <v>0</v>
      </c>
      <c r="I3356">
        <v>0</v>
      </c>
      <c r="K3356">
        <v>0</v>
      </c>
      <c r="L3356" t="b">
        <v>0</v>
      </c>
      <c r="N3356" t="b">
        <v>0</v>
      </c>
      <c r="O3356" t="b">
        <v>0</v>
      </c>
      <c r="T3356" t="s">
        <v>281</v>
      </c>
    </row>
    <row r="3357" spans="1:20" hidden="1" x14ac:dyDescent="0.25">
      <c r="A3357">
        <v>213820</v>
      </c>
      <c r="B3357" t="s">
        <v>1150</v>
      </c>
      <c r="C3357" t="s">
        <v>306</v>
      </c>
      <c r="D3357" t="s">
        <v>329</v>
      </c>
      <c r="E3357">
        <v>0</v>
      </c>
      <c r="F3357" t="s">
        <v>23</v>
      </c>
      <c r="H3357">
        <v>0</v>
      </c>
      <c r="I3357">
        <v>0</v>
      </c>
      <c r="K3357">
        <v>0</v>
      </c>
      <c r="L3357" t="b">
        <v>0</v>
      </c>
      <c r="N3357" t="b">
        <v>0</v>
      </c>
      <c r="O3357" t="b">
        <v>0</v>
      </c>
      <c r="T3357" t="s">
        <v>281</v>
      </c>
    </row>
    <row r="3358" spans="1:20" hidden="1" x14ac:dyDescent="0.25">
      <c r="A3358">
        <v>213821</v>
      </c>
      <c r="B3358" t="s">
        <v>1150</v>
      </c>
      <c r="C3358" t="s">
        <v>306</v>
      </c>
      <c r="D3358" t="s">
        <v>330</v>
      </c>
      <c r="E3358">
        <v>39</v>
      </c>
      <c r="F3358" t="s">
        <v>23</v>
      </c>
      <c r="H3358">
        <v>0</v>
      </c>
      <c r="I3358">
        <v>0</v>
      </c>
      <c r="K3358">
        <v>0</v>
      </c>
      <c r="L3358" t="b">
        <v>0</v>
      </c>
      <c r="N3358" t="b">
        <v>0</v>
      </c>
      <c r="O3358" t="b">
        <v>0</v>
      </c>
      <c r="T3358" t="s">
        <v>281</v>
      </c>
    </row>
    <row r="3359" spans="1:20" hidden="1" x14ac:dyDescent="0.25">
      <c r="A3359">
        <v>213822</v>
      </c>
      <c r="B3359" t="s">
        <v>1150</v>
      </c>
      <c r="C3359" t="s">
        <v>323</v>
      </c>
      <c r="D3359" t="s">
        <v>324</v>
      </c>
      <c r="E3359">
        <v>0</v>
      </c>
      <c r="H3359">
        <v>0</v>
      </c>
      <c r="I3359">
        <v>0</v>
      </c>
      <c r="K3359">
        <v>0</v>
      </c>
      <c r="L3359" t="b">
        <v>1</v>
      </c>
      <c r="N3359" t="b">
        <v>0</v>
      </c>
      <c r="O3359" t="b">
        <v>0</v>
      </c>
      <c r="T3359" t="s">
        <v>281</v>
      </c>
    </row>
    <row r="3360" spans="1:20" hidden="1" x14ac:dyDescent="0.25">
      <c r="A3360">
        <v>213823</v>
      </c>
      <c r="B3360" t="s">
        <v>1150</v>
      </c>
      <c r="C3360" t="s">
        <v>323</v>
      </c>
      <c r="D3360" t="s">
        <v>325</v>
      </c>
      <c r="E3360">
        <v>0</v>
      </c>
      <c r="H3360">
        <v>0</v>
      </c>
      <c r="I3360">
        <v>0</v>
      </c>
      <c r="K3360">
        <v>1</v>
      </c>
      <c r="L3360" t="b">
        <v>1</v>
      </c>
      <c r="N3360" t="b">
        <v>0</v>
      </c>
      <c r="O3360" t="b">
        <v>0</v>
      </c>
      <c r="T3360" t="s">
        <v>281</v>
      </c>
    </row>
    <row r="3361" spans="1:20" hidden="1" x14ac:dyDescent="0.25">
      <c r="A3361">
        <v>213824</v>
      </c>
      <c r="B3361" t="s">
        <v>1150</v>
      </c>
      <c r="C3361" t="s">
        <v>323</v>
      </c>
      <c r="D3361" t="s">
        <v>331</v>
      </c>
      <c r="E3361">
        <v>0</v>
      </c>
      <c r="H3361">
        <v>0</v>
      </c>
      <c r="I3361">
        <v>0</v>
      </c>
      <c r="K3361">
        <v>3</v>
      </c>
      <c r="L3361" t="b">
        <v>0</v>
      </c>
      <c r="N3361" t="b">
        <v>0</v>
      </c>
      <c r="O3361" t="b">
        <v>0</v>
      </c>
      <c r="T3361" t="s">
        <v>281</v>
      </c>
    </row>
    <row r="3362" spans="1:20" hidden="1" x14ac:dyDescent="0.25">
      <c r="A3362">
        <v>213825</v>
      </c>
      <c r="B3362" t="s">
        <v>1150</v>
      </c>
      <c r="C3362" t="s">
        <v>323</v>
      </c>
      <c r="D3362" t="s">
        <v>332</v>
      </c>
      <c r="E3362">
        <v>0</v>
      </c>
      <c r="H3362">
        <v>0</v>
      </c>
      <c r="I3362">
        <v>0</v>
      </c>
      <c r="K3362">
        <v>4</v>
      </c>
      <c r="L3362" t="b">
        <v>1</v>
      </c>
      <c r="N3362" t="b">
        <v>0</v>
      </c>
      <c r="O3362" t="b">
        <v>0</v>
      </c>
      <c r="T3362" t="s">
        <v>281</v>
      </c>
    </row>
    <row r="3363" spans="1:20" hidden="1" x14ac:dyDescent="0.25">
      <c r="A3363">
        <v>213826</v>
      </c>
      <c r="B3363" t="s">
        <v>1150</v>
      </c>
      <c r="C3363" t="s">
        <v>306</v>
      </c>
      <c r="D3363" t="s">
        <v>316</v>
      </c>
      <c r="E3363">
        <v>150</v>
      </c>
      <c r="F3363" t="s">
        <v>23</v>
      </c>
      <c r="H3363">
        <v>0</v>
      </c>
      <c r="I3363">
        <v>0</v>
      </c>
      <c r="K3363">
        <v>0</v>
      </c>
      <c r="L3363" t="b">
        <v>1</v>
      </c>
      <c r="N3363" t="b">
        <v>0</v>
      </c>
      <c r="O3363" t="b">
        <v>0</v>
      </c>
      <c r="T3363" t="s">
        <v>281</v>
      </c>
    </row>
    <row r="3364" spans="1:20" hidden="1" x14ac:dyDescent="0.25">
      <c r="A3364">
        <v>213827</v>
      </c>
      <c r="B3364" t="s">
        <v>1150</v>
      </c>
      <c r="C3364" t="s">
        <v>47</v>
      </c>
      <c r="D3364" t="s">
        <v>1152</v>
      </c>
      <c r="E3364">
        <v>300</v>
      </c>
      <c r="F3364" t="s">
        <v>23</v>
      </c>
      <c r="H3364">
        <v>0</v>
      </c>
      <c r="I3364">
        <v>0</v>
      </c>
      <c r="K3364">
        <v>9</v>
      </c>
      <c r="L3364" t="b">
        <v>1</v>
      </c>
      <c r="N3364" t="b">
        <v>0</v>
      </c>
      <c r="O3364" t="b">
        <v>0</v>
      </c>
      <c r="T3364" t="s">
        <v>281</v>
      </c>
    </row>
    <row r="3365" spans="1:20" hidden="1" x14ac:dyDescent="0.25">
      <c r="A3365">
        <v>213828</v>
      </c>
      <c r="B3365" t="s">
        <v>1150</v>
      </c>
      <c r="C3365" t="s">
        <v>47</v>
      </c>
      <c r="D3365" t="s">
        <v>1153</v>
      </c>
      <c r="E3365">
        <v>300</v>
      </c>
      <c r="F3365" t="s">
        <v>23</v>
      </c>
      <c r="H3365">
        <v>0</v>
      </c>
      <c r="I3365">
        <v>0</v>
      </c>
      <c r="K3365">
        <v>8</v>
      </c>
      <c r="L3365" t="b">
        <v>1</v>
      </c>
      <c r="N3365" t="b">
        <v>0</v>
      </c>
      <c r="O3365" t="b">
        <v>0</v>
      </c>
      <c r="T3365" t="s">
        <v>281</v>
      </c>
    </row>
    <row r="3366" spans="1:20" hidden="1" x14ac:dyDescent="0.25">
      <c r="A3366">
        <v>213829</v>
      </c>
      <c r="B3366" t="s">
        <v>1154</v>
      </c>
      <c r="C3366" t="s">
        <v>53</v>
      </c>
      <c r="D3366" t="s">
        <v>490</v>
      </c>
      <c r="E3366">
        <v>0</v>
      </c>
      <c r="G3366" t="e">
        <f>-LBCNXXS-BKT22TLG-MCS-W6-XXX-X</f>
        <v>#NAME?</v>
      </c>
      <c r="H3366">
        <v>0</v>
      </c>
      <c r="I3366">
        <v>0</v>
      </c>
      <c r="K3366">
        <v>0</v>
      </c>
      <c r="L3366" t="b">
        <v>1</v>
      </c>
      <c r="N3366" t="b">
        <v>0</v>
      </c>
      <c r="O3366" t="b">
        <v>0</v>
      </c>
      <c r="T3366" t="s">
        <v>395</v>
      </c>
    </row>
    <row r="3367" spans="1:20" hidden="1" x14ac:dyDescent="0.25">
      <c r="A3367">
        <v>213830</v>
      </c>
      <c r="B3367" t="s">
        <v>1154</v>
      </c>
      <c r="C3367" t="s">
        <v>53</v>
      </c>
      <c r="D3367" t="s">
        <v>383</v>
      </c>
      <c r="E3367">
        <v>40</v>
      </c>
      <c r="F3367" t="s">
        <v>23</v>
      </c>
      <c r="G3367" t="e">
        <f>-LBCNXXS-BKT22TLG-ECP-XX-XXX-X</f>
        <v>#NAME?</v>
      </c>
      <c r="H3367">
        <v>0</v>
      </c>
      <c r="I3367">
        <v>0</v>
      </c>
      <c r="K3367">
        <v>0</v>
      </c>
      <c r="L3367" t="b">
        <v>1</v>
      </c>
      <c r="N3367" t="b">
        <v>0</v>
      </c>
      <c r="O3367" t="b">
        <v>0</v>
      </c>
      <c r="T3367" t="s">
        <v>395</v>
      </c>
    </row>
    <row r="3368" spans="1:20" hidden="1" x14ac:dyDescent="0.25">
      <c r="A3368">
        <v>213831</v>
      </c>
      <c r="B3368" t="s">
        <v>1154</v>
      </c>
      <c r="C3368" t="s">
        <v>391</v>
      </c>
      <c r="D3368" t="s">
        <v>478</v>
      </c>
      <c r="E3368">
        <v>0</v>
      </c>
      <c r="G3368" t="e">
        <f>-LBLXTXS-BKT35VPG-MCP-W5-HRJ-X</f>
        <v>#NAME?</v>
      </c>
      <c r="H3368">
        <v>0</v>
      </c>
      <c r="I3368">
        <v>0</v>
      </c>
      <c r="K3368">
        <v>0</v>
      </c>
      <c r="L3368" t="b">
        <v>1</v>
      </c>
      <c r="N3368" t="b">
        <v>0</v>
      </c>
      <c r="O3368" t="b">
        <v>0</v>
      </c>
      <c r="T3368" t="s">
        <v>395</v>
      </c>
    </row>
    <row r="3369" spans="1:20" hidden="1" x14ac:dyDescent="0.25">
      <c r="A3369">
        <v>213832</v>
      </c>
      <c r="B3369" t="s">
        <v>1154</v>
      </c>
      <c r="C3369" t="s">
        <v>391</v>
      </c>
      <c r="D3369" t="s">
        <v>479</v>
      </c>
      <c r="E3369">
        <v>70</v>
      </c>
      <c r="F3369" t="s">
        <v>23</v>
      </c>
      <c r="G3369" t="e">
        <f>-LBLXTXS-BKT35VPG-DCP-W5-HRJ-X</f>
        <v>#NAME?</v>
      </c>
      <c r="H3369">
        <v>0</v>
      </c>
      <c r="I3369">
        <v>0</v>
      </c>
      <c r="K3369">
        <v>0</v>
      </c>
      <c r="L3369" t="b">
        <v>1</v>
      </c>
      <c r="N3369" t="b">
        <v>0</v>
      </c>
      <c r="O3369" t="b">
        <v>0</v>
      </c>
      <c r="T3369" t="s">
        <v>395</v>
      </c>
    </row>
    <row r="3370" spans="1:20" hidden="1" x14ac:dyDescent="0.25">
      <c r="A3370">
        <v>213833</v>
      </c>
      <c r="B3370" t="s">
        <v>1154</v>
      </c>
      <c r="C3370" t="s">
        <v>391</v>
      </c>
      <c r="D3370" t="s">
        <v>480</v>
      </c>
      <c r="E3370">
        <v>0</v>
      </c>
      <c r="G3370" t="e">
        <f>-LBLXTXS-GTT35VPG-MCP-W5-HRJ-X</f>
        <v>#NAME?</v>
      </c>
      <c r="H3370">
        <v>0</v>
      </c>
      <c r="I3370">
        <v>0</v>
      </c>
      <c r="K3370">
        <v>0</v>
      </c>
      <c r="L3370" t="b">
        <v>1</v>
      </c>
      <c r="N3370" t="b">
        <v>0</v>
      </c>
      <c r="O3370" t="b">
        <v>0</v>
      </c>
      <c r="T3370" t="s">
        <v>395</v>
      </c>
    </row>
    <row r="3371" spans="1:20" hidden="1" x14ac:dyDescent="0.25">
      <c r="A3371">
        <v>213834</v>
      </c>
      <c r="B3371" t="s">
        <v>1154</v>
      </c>
      <c r="C3371" t="s">
        <v>391</v>
      </c>
      <c r="D3371" t="s">
        <v>482</v>
      </c>
      <c r="E3371">
        <v>70</v>
      </c>
      <c r="F3371" t="s">
        <v>23</v>
      </c>
      <c r="G3371" t="e">
        <f>-LBLXTXS-GTT35VPG-DCP-W5-HRJ-X</f>
        <v>#NAME?</v>
      </c>
      <c r="H3371">
        <v>0</v>
      </c>
      <c r="I3371">
        <v>0</v>
      </c>
      <c r="K3371">
        <v>0</v>
      </c>
      <c r="L3371" t="b">
        <v>1</v>
      </c>
      <c r="N3371" t="b">
        <v>0</v>
      </c>
      <c r="O3371" t="b">
        <v>0</v>
      </c>
      <c r="T3371" t="s">
        <v>395</v>
      </c>
    </row>
    <row r="3372" spans="1:20" hidden="1" x14ac:dyDescent="0.25">
      <c r="A3372">
        <v>213835</v>
      </c>
      <c r="B3372" t="s">
        <v>1154</v>
      </c>
      <c r="C3372" t="s">
        <v>391</v>
      </c>
      <c r="D3372" t="s">
        <v>493</v>
      </c>
      <c r="E3372">
        <v>0</v>
      </c>
      <c r="H3372">
        <v>0</v>
      </c>
      <c r="I3372">
        <v>0</v>
      </c>
      <c r="K3372">
        <v>0</v>
      </c>
      <c r="L3372" t="b">
        <v>1</v>
      </c>
      <c r="N3372" t="b">
        <v>0</v>
      </c>
      <c r="O3372" t="b">
        <v>0</v>
      </c>
      <c r="T3372" t="s">
        <v>395</v>
      </c>
    </row>
    <row r="3373" spans="1:20" hidden="1" x14ac:dyDescent="0.25">
      <c r="A3373">
        <v>213836</v>
      </c>
      <c r="B3373" t="s">
        <v>1154</v>
      </c>
      <c r="C3373" t="s">
        <v>391</v>
      </c>
      <c r="D3373" t="s">
        <v>496</v>
      </c>
      <c r="E3373">
        <v>70</v>
      </c>
      <c r="F3373" t="s">
        <v>23</v>
      </c>
      <c r="H3373">
        <v>0</v>
      </c>
      <c r="I3373">
        <v>0</v>
      </c>
      <c r="K3373">
        <v>0</v>
      </c>
      <c r="L3373" t="b">
        <v>1</v>
      </c>
      <c r="N3373" t="b">
        <v>0</v>
      </c>
      <c r="O3373" t="b">
        <v>0</v>
      </c>
      <c r="T3373" t="s">
        <v>395</v>
      </c>
    </row>
    <row r="3374" spans="1:20" hidden="1" x14ac:dyDescent="0.25">
      <c r="A3374">
        <v>213837</v>
      </c>
      <c r="B3374" t="s">
        <v>1154</v>
      </c>
      <c r="C3374" t="s">
        <v>391</v>
      </c>
      <c r="D3374" t="s">
        <v>498</v>
      </c>
      <c r="E3374">
        <v>40</v>
      </c>
      <c r="F3374" t="s">
        <v>23</v>
      </c>
      <c r="G3374" t="e">
        <f>-LBLXTXB-GYM35VPG-MCB-W5-HRJ-X</f>
        <v>#NAME?</v>
      </c>
      <c r="H3374">
        <v>0</v>
      </c>
      <c r="I3374">
        <v>0</v>
      </c>
      <c r="K3374">
        <v>1</v>
      </c>
      <c r="L3374" t="b">
        <v>1</v>
      </c>
      <c r="N3374" t="b">
        <v>0</v>
      </c>
      <c r="O3374" t="b">
        <v>0</v>
      </c>
      <c r="T3374" t="s">
        <v>395</v>
      </c>
    </row>
    <row r="3375" spans="1:20" hidden="1" x14ac:dyDescent="0.25">
      <c r="A3375">
        <v>213838</v>
      </c>
      <c r="B3375" t="s">
        <v>1154</v>
      </c>
      <c r="C3375" t="s">
        <v>391</v>
      </c>
      <c r="D3375" t="s">
        <v>1155</v>
      </c>
      <c r="E3375">
        <v>0</v>
      </c>
      <c r="F3375" t="s">
        <v>23</v>
      </c>
      <c r="G3375" t="e">
        <f>-LBLXTXB-GYM35VPG-DCB-W5-HRJ-X</f>
        <v>#NAME?</v>
      </c>
      <c r="H3375">
        <v>0</v>
      </c>
      <c r="I3375">
        <v>0</v>
      </c>
      <c r="K3375">
        <v>1</v>
      </c>
      <c r="L3375" t="b">
        <v>0</v>
      </c>
      <c r="N3375" t="b">
        <v>0</v>
      </c>
      <c r="O3375" t="b">
        <v>0</v>
      </c>
      <c r="T3375" t="s">
        <v>395</v>
      </c>
    </row>
    <row r="3376" spans="1:20" hidden="1" x14ac:dyDescent="0.25">
      <c r="A3376">
        <v>213839</v>
      </c>
      <c r="B3376" t="s">
        <v>1154</v>
      </c>
      <c r="C3376" t="s">
        <v>391</v>
      </c>
      <c r="D3376" t="s">
        <v>502</v>
      </c>
      <c r="E3376">
        <v>40</v>
      </c>
      <c r="F3376" t="s">
        <v>23</v>
      </c>
      <c r="G3376" t="e">
        <f>-LBLXTXG-GNM35VPB-MBP-W5-HRJ-X</f>
        <v>#NAME?</v>
      </c>
      <c r="H3376">
        <v>0</v>
      </c>
      <c r="I3376">
        <v>0</v>
      </c>
      <c r="K3376">
        <v>1</v>
      </c>
      <c r="L3376" t="b">
        <v>1</v>
      </c>
      <c r="N3376" t="b">
        <v>0</v>
      </c>
      <c r="O3376" t="b">
        <v>0</v>
      </c>
      <c r="T3376" t="s">
        <v>395</v>
      </c>
    </row>
    <row r="3377" spans="1:20" hidden="1" x14ac:dyDescent="0.25">
      <c r="A3377">
        <v>213840</v>
      </c>
      <c r="B3377" t="s">
        <v>1154</v>
      </c>
      <c r="C3377" t="s">
        <v>391</v>
      </c>
      <c r="D3377" t="s">
        <v>505</v>
      </c>
      <c r="E3377">
        <v>110</v>
      </c>
      <c r="F3377" t="s">
        <v>23</v>
      </c>
      <c r="G3377" t="e">
        <f>-LBLXTXG-GNM35VPB-DBP-W5-HRJ-X</f>
        <v>#NAME?</v>
      </c>
      <c r="H3377">
        <v>0</v>
      </c>
      <c r="I3377">
        <v>0</v>
      </c>
      <c r="K3377">
        <v>1</v>
      </c>
      <c r="L3377" t="b">
        <v>1</v>
      </c>
      <c r="N3377" t="b">
        <v>0</v>
      </c>
      <c r="O3377" t="b">
        <v>0</v>
      </c>
      <c r="T3377" t="s">
        <v>395</v>
      </c>
    </row>
    <row r="3378" spans="1:20" hidden="1" x14ac:dyDescent="0.25">
      <c r="A3378">
        <v>213841</v>
      </c>
      <c r="B3378" t="s">
        <v>1154</v>
      </c>
      <c r="C3378" t="s">
        <v>391</v>
      </c>
      <c r="D3378" t="s">
        <v>534</v>
      </c>
      <c r="E3378">
        <v>300</v>
      </c>
      <c r="F3378" t="s">
        <v>23</v>
      </c>
      <c r="G3378" t="e">
        <f>-LBLXT5G-GNG35VPB-MBP-W5-HRJ-X</f>
        <v>#NAME?</v>
      </c>
      <c r="H3378">
        <v>0</v>
      </c>
      <c r="I3378">
        <v>0</v>
      </c>
      <c r="K3378">
        <v>4</v>
      </c>
      <c r="L3378" t="b">
        <v>1</v>
      </c>
      <c r="N3378" t="b">
        <v>0</v>
      </c>
      <c r="O3378" t="b">
        <v>0</v>
      </c>
      <c r="T3378" t="s">
        <v>395</v>
      </c>
    </row>
    <row r="3379" spans="1:20" hidden="1" x14ac:dyDescent="0.25">
      <c r="A3379">
        <v>213842</v>
      </c>
      <c r="B3379" t="s">
        <v>1154</v>
      </c>
      <c r="C3379" t="s">
        <v>391</v>
      </c>
      <c r="D3379" t="s">
        <v>535</v>
      </c>
      <c r="E3379">
        <v>370</v>
      </c>
      <c r="F3379" t="s">
        <v>536</v>
      </c>
      <c r="G3379" t="e">
        <f>-LBLXT5G-GNG35VPB-DBP-W5-HRJ-X</f>
        <v>#NAME?</v>
      </c>
      <c r="H3379">
        <v>0</v>
      </c>
      <c r="I3379">
        <v>0</v>
      </c>
      <c r="K3379">
        <v>4</v>
      </c>
      <c r="L3379" t="b">
        <v>1</v>
      </c>
      <c r="N3379" t="b">
        <v>0</v>
      </c>
      <c r="O3379" t="b">
        <v>0</v>
      </c>
      <c r="T3379" t="s">
        <v>395</v>
      </c>
    </row>
    <row r="3380" spans="1:20" hidden="1" x14ac:dyDescent="0.25">
      <c r="A3380">
        <v>213843</v>
      </c>
      <c r="B3380" t="s">
        <v>1154</v>
      </c>
      <c r="C3380" t="s">
        <v>391</v>
      </c>
      <c r="D3380" t="s">
        <v>512</v>
      </c>
      <c r="E3380">
        <v>40</v>
      </c>
      <c r="F3380" t="s">
        <v>23</v>
      </c>
      <c r="G3380" t="e">
        <f>-LBLXTXG-BUM35VPB-MBP-W5-HRJ-X</f>
        <v>#NAME?</v>
      </c>
      <c r="H3380">
        <v>0</v>
      </c>
      <c r="I3380">
        <v>0</v>
      </c>
      <c r="K3380">
        <v>1</v>
      </c>
      <c r="L3380" t="b">
        <v>1</v>
      </c>
      <c r="N3380" t="b">
        <v>0</v>
      </c>
      <c r="O3380" t="b">
        <v>0</v>
      </c>
      <c r="T3380" t="s">
        <v>395</v>
      </c>
    </row>
    <row r="3381" spans="1:20" hidden="1" x14ac:dyDescent="0.25">
      <c r="A3381">
        <v>213844</v>
      </c>
      <c r="B3381" t="s">
        <v>1154</v>
      </c>
      <c r="C3381" t="s">
        <v>391</v>
      </c>
      <c r="D3381" t="s">
        <v>515</v>
      </c>
      <c r="E3381">
        <v>110</v>
      </c>
      <c r="F3381" t="s">
        <v>23</v>
      </c>
      <c r="G3381" t="e">
        <f>-LBLXTXG-BUM35VPB-DBP-W5-HRJ-X</f>
        <v>#NAME?</v>
      </c>
      <c r="H3381">
        <v>0</v>
      </c>
      <c r="I3381">
        <v>0</v>
      </c>
      <c r="K3381">
        <v>1</v>
      </c>
      <c r="L3381" t="b">
        <v>1</v>
      </c>
      <c r="N3381" t="b">
        <v>0</v>
      </c>
      <c r="O3381" t="b">
        <v>0</v>
      </c>
      <c r="T3381" t="s">
        <v>395</v>
      </c>
    </row>
    <row r="3382" spans="1:20" hidden="1" x14ac:dyDescent="0.25">
      <c r="A3382">
        <v>213845</v>
      </c>
      <c r="B3382" t="s">
        <v>1154</v>
      </c>
      <c r="C3382" t="s">
        <v>391</v>
      </c>
      <c r="D3382" t="s">
        <v>517</v>
      </c>
      <c r="E3382">
        <v>300</v>
      </c>
      <c r="F3382" t="s">
        <v>23</v>
      </c>
      <c r="G3382" t="e">
        <f>-LBLXT5G-BUG35VPB-MBP-W5-HRJ-X</f>
        <v>#NAME?</v>
      </c>
      <c r="H3382">
        <v>0</v>
      </c>
      <c r="I3382">
        <v>0</v>
      </c>
      <c r="K3382">
        <v>2</v>
      </c>
      <c r="L3382" t="b">
        <v>1</v>
      </c>
      <c r="N3382" t="b">
        <v>0</v>
      </c>
      <c r="O3382" t="b">
        <v>0</v>
      </c>
      <c r="T3382" t="s">
        <v>395</v>
      </c>
    </row>
    <row r="3383" spans="1:20" hidden="1" x14ac:dyDescent="0.25">
      <c r="A3383">
        <v>213846</v>
      </c>
      <c r="B3383" t="s">
        <v>1154</v>
      </c>
      <c r="C3383" t="s">
        <v>391</v>
      </c>
      <c r="D3383" t="s">
        <v>520</v>
      </c>
      <c r="E3383">
        <v>370</v>
      </c>
      <c r="F3383" t="s">
        <v>23</v>
      </c>
      <c r="G3383" t="e">
        <f>-LBLXT5G-BUG35VPB-DBP-W5-HRJ-X</f>
        <v>#NAME?</v>
      </c>
      <c r="H3383">
        <v>0</v>
      </c>
      <c r="I3383">
        <v>0</v>
      </c>
      <c r="K3383">
        <v>2</v>
      </c>
      <c r="L3383" t="b">
        <v>1</v>
      </c>
      <c r="N3383" t="b">
        <v>0</v>
      </c>
      <c r="O3383" t="b">
        <v>0</v>
      </c>
      <c r="T3383" t="s">
        <v>395</v>
      </c>
    </row>
    <row r="3384" spans="1:20" hidden="1" x14ac:dyDescent="0.25">
      <c r="A3384">
        <v>213847</v>
      </c>
      <c r="B3384" t="s">
        <v>1154</v>
      </c>
      <c r="C3384" t="s">
        <v>391</v>
      </c>
      <c r="D3384" t="s">
        <v>551</v>
      </c>
      <c r="E3384">
        <v>300</v>
      </c>
      <c r="F3384" t="s">
        <v>23</v>
      </c>
      <c r="G3384" t="e">
        <f>-LBLXT5S-BKG35VPG-MCP-W5-HRJ-X</f>
        <v>#NAME?</v>
      </c>
      <c r="H3384">
        <v>0</v>
      </c>
      <c r="I3384">
        <v>0</v>
      </c>
      <c r="K3384">
        <v>2</v>
      </c>
      <c r="L3384" t="b">
        <v>1</v>
      </c>
      <c r="N3384" t="b">
        <v>0</v>
      </c>
      <c r="O3384" t="b">
        <v>0</v>
      </c>
      <c r="T3384" t="s">
        <v>395</v>
      </c>
    </row>
    <row r="3385" spans="1:20" hidden="1" x14ac:dyDescent="0.25">
      <c r="A3385">
        <v>213848</v>
      </c>
      <c r="B3385" t="s">
        <v>1154</v>
      </c>
      <c r="C3385" t="s">
        <v>391</v>
      </c>
      <c r="D3385" t="s">
        <v>553</v>
      </c>
      <c r="E3385">
        <v>370</v>
      </c>
      <c r="F3385" t="s">
        <v>23</v>
      </c>
      <c r="G3385" t="e">
        <f>-LBLXT5S-BKG35VPG-DCP-W5-HRJ-X</f>
        <v>#NAME?</v>
      </c>
      <c r="H3385">
        <v>0</v>
      </c>
      <c r="I3385">
        <v>0</v>
      </c>
      <c r="K3385">
        <v>2</v>
      </c>
      <c r="L3385" t="b">
        <v>1</v>
      </c>
      <c r="N3385" t="b">
        <v>0</v>
      </c>
      <c r="O3385" t="b">
        <v>0</v>
      </c>
      <c r="T3385" t="s">
        <v>395</v>
      </c>
    </row>
    <row r="3386" spans="1:20" hidden="1" x14ac:dyDescent="0.25">
      <c r="A3386">
        <v>213849</v>
      </c>
      <c r="B3386" t="s">
        <v>1154</v>
      </c>
      <c r="C3386" t="s">
        <v>391</v>
      </c>
      <c r="D3386" t="s">
        <v>555</v>
      </c>
      <c r="E3386">
        <v>300</v>
      </c>
      <c r="F3386" t="s">
        <v>23</v>
      </c>
      <c r="G3386" t="e">
        <f>-LBLXT5G-BKG35VPB-MBP-W5-HRJ-X</f>
        <v>#NAME?</v>
      </c>
      <c r="H3386">
        <v>0</v>
      </c>
      <c r="I3386">
        <v>0</v>
      </c>
      <c r="K3386">
        <v>2</v>
      </c>
      <c r="L3386" t="b">
        <v>1</v>
      </c>
      <c r="N3386" t="b">
        <v>0</v>
      </c>
      <c r="O3386" t="b">
        <v>0</v>
      </c>
      <c r="T3386" t="s">
        <v>395</v>
      </c>
    </row>
    <row r="3387" spans="1:20" hidden="1" x14ac:dyDescent="0.25">
      <c r="A3387">
        <v>213850</v>
      </c>
      <c r="B3387" t="s">
        <v>1154</v>
      </c>
      <c r="C3387" t="s">
        <v>391</v>
      </c>
      <c r="D3387" t="s">
        <v>1156</v>
      </c>
      <c r="E3387">
        <v>0</v>
      </c>
      <c r="G3387" t="e">
        <f>-LBLXT5G-BKG35VPB-DBP-W5-HRJ-X</f>
        <v>#NAME?</v>
      </c>
      <c r="H3387">
        <v>0</v>
      </c>
      <c r="I3387">
        <v>0</v>
      </c>
      <c r="K3387">
        <v>2</v>
      </c>
      <c r="L3387" t="b">
        <v>1</v>
      </c>
      <c r="N3387" t="b">
        <v>0</v>
      </c>
      <c r="O3387" t="b">
        <v>0</v>
      </c>
      <c r="T3387" t="s">
        <v>395</v>
      </c>
    </row>
    <row r="3388" spans="1:20" hidden="1" x14ac:dyDescent="0.25">
      <c r="A3388">
        <v>213851</v>
      </c>
      <c r="B3388" t="s">
        <v>1154</v>
      </c>
      <c r="C3388" t="s">
        <v>391</v>
      </c>
      <c r="D3388" t="s">
        <v>609</v>
      </c>
      <c r="E3388">
        <v>300</v>
      </c>
      <c r="F3388" t="s">
        <v>23</v>
      </c>
      <c r="G3388" t="e">
        <f>-LBLXT5C-BKG35VPG-MCB-W5-HRJ-X</f>
        <v>#NAME?</v>
      </c>
      <c r="H3388">
        <v>0</v>
      </c>
      <c r="I3388">
        <v>0</v>
      </c>
      <c r="K3388">
        <v>2</v>
      </c>
      <c r="L3388" t="b">
        <v>1</v>
      </c>
      <c r="N3388" t="b">
        <v>0</v>
      </c>
      <c r="O3388" t="b">
        <v>0</v>
      </c>
      <c r="T3388" t="s">
        <v>395</v>
      </c>
    </row>
    <row r="3389" spans="1:20" hidden="1" x14ac:dyDescent="0.25">
      <c r="A3389">
        <v>213852</v>
      </c>
      <c r="B3389" t="s">
        <v>1154</v>
      </c>
      <c r="C3389" t="s">
        <v>391</v>
      </c>
      <c r="D3389" t="s">
        <v>612</v>
      </c>
      <c r="E3389">
        <v>370</v>
      </c>
      <c r="F3389" t="s">
        <v>23</v>
      </c>
      <c r="G3389" t="e">
        <f>-LBLXT5C-BKG35VPG-DCB-W5-HRJ-X</f>
        <v>#NAME?</v>
      </c>
      <c r="H3389">
        <v>0</v>
      </c>
      <c r="I3389">
        <v>0</v>
      </c>
      <c r="K3389">
        <v>2</v>
      </c>
      <c r="L3389" t="b">
        <v>1</v>
      </c>
      <c r="N3389" t="b">
        <v>0</v>
      </c>
      <c r="O3389" t="b">
        <v>0</v>
      </c>
      <c r="T3389" t="s">
        <v>395</v>
      </c>
    </row>
    <row r="3390" spans="1:20" hidden="1" x14ac:dyDescent="0.25">
      <c r="A3390">
        <v>213853</v>
      </c>
      <c r="B3390" t="s">
        <v>1154</v>
      </c>
      <c r="C3390" t="s">
        <v>391</v>
      </c>
      <c r="D3390" t="s">
        <v>925</v>
      </c>
      <c r="E3390">
        <v>40</v>
      </c>
      <c r="F3390" t="s">
        <v>23</v>
      </c>
      <c r="G3390" t="e">
        <f>-LBLXTXB-BUM35VPB-MCB-W5-HRJ-X</f>
        <v>#NAME?</v>
      </c>
      <c r="H3390">
        <v>0</v>
      </c>
      <c r="I3390">
        <v>0</v>
      </c>
      <c r="K3390">
        <v>1</v>
      </c>
      <c r="L3390" t="b">
        <v>1</v>
      </c>
      <c r="N3390" t="b">
        <v>0</v>
      </c>
      <c r="O3390" t="b">
        <v>0</v>
      </c>
      <c r="T3390" t="s">
        <v>395</v>
      </c>
    </row>
    <row r="3391" spans="1:20" hidden="1" x14ac:dyDescent="0.25">
      <c r="A3391">
        <v>213854</v>
      </c>
      <c r="B3391" t="s">
        <v>1154</v>
      </c>
      <c r="C3391" t="s">
        <v>391</v>
      </c>
      <c r="D3391" t="s">
        <v>973</v>
      </c>
      <c r="E3391">
        <v>110</v>
      </c>
      <c r="F3391" t="s">
        <v>23</v>
      </c>
      <c r="G3391" t="e">
        <f>-LBLXTXB-BUM35VPB-DCB-W5-HRJ-X</f>
        <v>#NAME?</v>
      </c>
      <c r="H3391">
        <v>0</v>
      </c>
      <c r="I3391">
        <v>0</v>
      </c>
      <c r="K3391">
        <v>1</v>
      </c>
      <c r="L3391" t="b">
        <v>1</v>
      </c>
      <c r="N3391" t="b">
        <v>0</v>
      </c>
      <c r="O3391" t="b">
        <v>0</v>
      </c>
      <c r="T3391" t="s">
        <v>395</v>
      </c>
    </row>
    <row r="3392" spans="1:20" hidden="1" x14ac:dyDescent="0.25">
      <c r="A3392">
        <v>213855</v>
      </c>
      <c r="B3392" t="s">
        <v>1154</v>
      </c>
      <c r="C3392" t="s">
        <v>391</v>
      </c>
      <c r="D3392" t="s">
        <v>927</v>
      </c>
      <c r="E3392">
        <v>40</v>
      </c>
      <c r="F3392" t="s">
        <v>23</v>
      </c>
      <c r="G3392" t="e">
        <f>-LBLXTXB-WHM35VPB-MCB-W5-HRJ-X</f>
        <v>#NAME?</v>
      </c>
      <c r="H3392">
        <v>0</v>
      </c>
      <c r="I3392">
        <v>0</v>
      </c>
      <c r="K3392">
        <v>1</v>
      </c>
      <c r="L3392" t="b">
        <v>1</v>
      </c>
      <c r="N3392" t="b">
        <v>0</v>
      </c>
      <c r="O3392" t="b">
        <v>0</v>
      </c>
      <c r="T3392" t="s">
        <v>395</v>
      </c>
    </row>
    <row r="3393" spans="1:20" hidden="1" x14ac:dyDescent="0.25">
      <c r="A3393">
        <v>213856</v>
      </c>
      <c r="B3393" t="s">
        <v>1154</v>
      </c>
      <c r="C3393" t="s">
        <v>391</v>
      </c>
      <c r="D3393" t="s">
        <v>928</v>
      </c>
      <c r="E3393">
        <v>110</v>
      </c>
      <c r="F3393" t="s">
        <v>23</v>
      </c>
      <c r="G3393" t="e">
        <f>-LBLXTXB-WHM35VPB-DCB-W5-HRJ-X</f>
        <v>#NAME?</v>
      </c>
      <c r="H3393">
        <v>0</v>
      </c>
      <c r="I3393">
        <v>0</v>
      </c>
      <c r="K3393">
        <v>1</v>
      </c>
      <c r="L3393" t="b">
        <v>1</v>
      </c>
      <c r="N3393" t="b">
        <v>0</v>
      </c>
      <c r="O3393" t="b">
        <v>0</v>
      </c>
      <c r="T3393" t="s">
        <v>395</v>
      </c>
    </row>
    <row r="3394" spans="1:20" hidden="1" x14ac:dyDescent="0.25">
      <c r="A3394">
        <v>213857</v>
      </c>
      <c r="B3394" t="s">
        <v>1154</v>
      </c>
      <c r="C3394" t="s">
        <v>391</v>
      </c>
      <c r="D3394" t="s">
        <v>616</v>
      </c>
      <c r="E3394">
        <v>40</v>
      </c>
      <c r="F3394" t="s">
        <v>23</v>
      </c>
      <c r="G3394" t="e">
        <f>-LBLXTXB-CPM35VPB-MCB-W5-HRJ-X</f>
        <v>#NAME?</v>
      </c>
      <c r="H3394">
        <v>0</v>
      </c>
      <c r="I3394">
        <v>0</v>
      </c>
      <c r="K3394">
        <v>1</v>
      </c>
      <c r="L3394" t="b">
        <v>1</v>
      </c>
      <c r="N3394" t="b">
        <v>0</v>
      </c>
      <c r="O3394" t="b">
        <v>0</v>
      </c>
      <c r="T3394" t="s">
        <v>395</v>
      </c>
    </row>
    <row r="3395" spans="1:20" hidden="1" x14ac:dyDescent="0.25">
      <c r="A3395">
        <v>213858</v>
      </c>
      <c r="B3395" t="s">
        <v>1154</v>
      </c>
      <c r="C3395" t="s">
        <v>391</v>
      </c>
      <c r="D3395" t="s">
        <v>619</v>
      </c>
      <c r="E3395">
        <v>110</v>
      </c>
      <c r="F3395" t="s">
        <v>23</v>
      </c>
      <c r="G3395" t="e">
        <f>-LBLXTXB-CPM35VPB-DCB-W5-HRJ-X</f>
        <v>#NAME?</v>
      </c>
      <c r="H3395">
        <v>0</v>
      </c>
      <c r="I3395">
        <v>0</v>
      </c>
      <c r="K3395">
        <v>1</v>
      </c>
      <c r="L3395" t="b">
        <v>1</v>
      </c>
      <c r="N3395" t="b">
        <v>0</v>
      </c>
      <c r="O3395" t="b">
        <v>0</v>
      </c>
      <c r="T3395" t="s">
        <v>395</v>
      </c>
    </row>
    <row r="3396" spans="1:20" hidden="1" x14ac:dyDescent="0.25">
      <c r="A3396">
        <v>213859</v>
      </c>
      <c r="B3396" t="s">
        <v>1154</v>
      </c>
      <c r="C3396" t="s">
        <v>391</v>
      </c>
      <c r="D3396" t="s">
        <v>929</v>
      </c>
      <c r="E3396">
        <v>40</v>
      </c>
      <c r="F3396" t="s">
        <v>23</v>
      </c>
      <c r="G3396" t="e">
        <f>-LBLXTXS-BLM35VPG-MCP-W5-HRJ-X</f>
        <v>#NAME?</v>
      </c>
      <c r="H3396">
        <v>0</v>
      </c>
      <c r="I3396">
        <v>0</v>
      </c>
      <c r="K3396">
        <v>1</v>
      </c>
      <c r="L3396" t="b">
        <v>1</v>
      </c>
      <c r="N3396" t="b">
        <v>0</v>
      </c>
      <c r="O3396" t="b">
        <v>0</v>
      </c>
      <c r="T3396" t="s">
        <v>395</v>
      </c>
    </row>
    <row r="3397" spans="1:20" hidden="1" x14ac:dyDescent="0.25">
      <c r="A3397">
        <v>213860</v>
      </c>
      <c r="B3397" t="s">
        <v>1154</v>
      </c>
      <c r="C3397" t="s">
        <v>391</v>
      </c>
      <c r="D3397" t="s">
        <v>930</v>
      </c>
      <c r="E3397">
        <v>110</v>
      </c>
      <c r="F3397" t="s">
        <v>23</v>
      </c>
      <c r="G3397" t="e">
        <f>-LBLXTXS-BLM35VPG-DCP-W5-HRJ-X</f>
        <v>#NAME?</v>
      </c>
      <c r="H3397">
        <v>0</v>
      </c>
      <c r="I3397">
        <v>0</v>
      </c>
      <c r="K3397">
        <v>1</v>
      </c>
      <c r="L3397" t="b">
        <v>1</v>
      </c>
      <c r="N3397" t="b">
        <v>0</v>
      </c>
      <c r="O3397" t="b">
        <v>0</v>
      </c>
      <c r="T3397" t="s">
        <v>395</v>
      </c>
    </row>
    <row r="3398" spans="1:20" hidden="1" x14ac:dyDescent="0.25">
      <c r="A3398">
        <v>213861</v>
      </c>
      <c r="B3398" t="s">
        <v>1154</v>
      </c>
      <c r="C3398" t="s">
        <v>32</v>
      </c>
      <c r="D3398" t="s">
        <v>621</v>
      </c>
      <c r="E3398">
        <v>300</v>
      </c>
      <c r="F3398" t="s">
        <v>23</v>
      </c>
      <c r="H3398">
        <v>0</v>
      </c>
      <c r="I3398">
        <v>0</v>
      </c>
      <c r="K3398">
        <v>0</v>
      </c>
      <c r="L3398" t="b">
        <v>1</v>
      </c>
      <c r="N3398" t="b">
        <v>0</v>
      </c>
      <c r="O3398" t="b">
        <v>0</v>
      </c>
      <c r="T3398" t="s">
        <v>395</v>
      </c>
    </row>
    <row r="3399" spans="1:20" hidden="1" x14ac:dyDescent="0.25">
      <c r="A3399">
        <v>213862</v>
      </c>
      <c r="B3399" t="s">
        <v>1154</v>
      </c>
      <c r="C3399" t="s">
        <v>391</v>
      </c>
      <c r="D3399" t="s">
        <v>594</v>
      </c>
      <c r="E3399">
        <v>300</v>
      </c>
      <c r="F3399" t="s">
        <v>23</v>
      </c>
      <c r="G3399" t="e">
        <f>-LBLXTXB- GYS35VPG-MCB-W5-HRJ-X</f>
        <v>#NAME?</v>
      </c>
      <c r="H3399">
        <v>0</v>
      </c>
      <c r="I3399">
        <v>0</v>
      </c>
      <c r="K3399">
        <v>4</v>
      </c>
      <c r="L3399" t="b">
        <v>1</v>
      </c>
      <c r="N3399" t="b">
        <v>0</v>
      </c>
      <c r="O3399" t="b">
        <v>0</v>
      </c>
      <c r="T3399" t="s">
        <v>395</v>
      </c>
    </row>
    <row r="3400" spans="1:20" hidden="1" x14ac:dyDescent="0.25">
      <c r="A3400">
        <v>213863</v>
      </c>
      <c r="B3400" t="s">
        <v>1154</v>
      </c>
      <c r="C3400" t="s">
        <v>391</v>
      </c>
      <c r="D3400" t="s">
        <v>595</v>
      </c>
      <c r="E3400">
        <v>370</v>
      </c>
      <c r="F3400" t="s">
        <v>23</v>
      </c>
      <c r="G3400" t="e">
        <f>-LBLXTXB- GYS35VPG-DCB-W5-HRJ-X</f>
        <v>#NAME?</v>
      </c>
      <c r="H3400">
        <v>0</v>
      </c>
      <c r="I3400">
        <v>0</v>
      </c>
      <c r="K3400">
        <v>4</v>
      </c>
      <c r="L3400" t="b">
        <v>1</v>
      </c>
      <c r="N3400" t="b">
        <v>0</v>
      </c>
      <c r="O3400" t="b">
        <v>0</v>
      </c>
      <c r="T3400" t="s">
        <v>395</v>
      </c>
    </row>
    <row r="3401" spans="1:20" hidden="1" x14ac:dyDescent="0.25">
      <c r="A3401">
        <v>213864</v>
      </c>
      <c r="B3401" t="s">
        <v>1154</v>
      </c>
      <c r="C3401" t="s">
        <v>391</v>
      </c>
      <c r="D3401" t="s">
        <v>644</v>
      </c>
      <c r="E3401">
        <v>300</v>
      </c>
      <c r="F3401" t="s">
        <v>23</v>
      </c>
      <c r="G3401" t="e">
        <f>-LBLXT5G-BUG35VPB-MBC-W5-HRJ-X</f>
        <v>#NAME?</v>
      </c>
      <c r="H3401">
        <v>0</v>
      </c>
      <c r="I3401">
        <v>0</v>
      </c>
      <c r="K3401">
        <v>3</v>
      </c>
      <c r="L3401" t="b">
        <v>1</v>
      </c>
      <c r="N3401" t="b">
        <v>0</v>
      </c>
      <c r="O3401" t="b">
        <v>0</v>
      </c>
      <c r="T3401" t="s">
        <v>395</v>
      </c>
    </row>
    <row r="3402" spans="1:20" hidden="1" x14ac:dyDescent="0.25">
      <c r="A3402">
        <v>213865</v>
      </c>
      <c r="B3402" t="s">
        <v>1154</v>
      </c>
      <c r="C3402" t="s">
        <v>391</v>
      </c>
      <c r="D3402" t="s">
        <v>646</v>
      </c>
      <c r="E3402">
        <v>370</v>
      </c>
      <c r="F3402" t="s">
        <v>23</v>
      </c>
      <c r="G3402" t="e">
        <f>-LBLXT5G-BUG35VPB-DBC-W5-HRJ-X</f>
        <v>#NAME?</v>
      </c>
      <c r="H3402">
        <v>0</v>
      </c>
      <c r="I3402">
        <v>0</v>
      </c>
      <c r="K3402">
        <v>3</v>
      </c>
      <c r="L3402" t="b">
        <v>1</v>
      </c>
      <c r="N3402" t="b">
        <v>0</v>
      </c>
      <c r="O3402" t="b">
        <v>0</v>
      </c>
      <c r="T3402" t="s">
        <v>395</v>
      </c>
    </row>
    <row r="3403" spans="1:20" hidden="1" x14ac:dyDescent="0.25">
      <c r="A3403">
        <v>213940</v>
      </c>
      <c r="B3403" t="s">
        <v>1157</v>
      </c>
      <c r="C3403" t="s">
        <v>53</v>
      </c>
      <c r="D3403" t="s">
        <v>383</v>
      </c>
      <c r="E3403">
        <v>40</v>
      </c>
      <c r="F3403" t="s">
        <v>23</v>
      </c>
      <c r="G3403" t="e">
        <f>-LBCNXXS-BKT39TLG-ECP-W6-XXX-X</f>
        <v>#NAME?</v>
      </c>
      <c r="H3403">
        <v>0</v>
      </c>
      <c r="I3403">
        <v>0</v>
      </c>
      <c r="K3403">
        <v>0</v>
      </c>
      <c r="L3403" t="b">
        <v>1</v>
      </c>
      <c r="N3403" t="b">
        <v>0</v>
      </c>
      <c r="O3403" t="b">
        <v>0</v>
      </c>
      <c r="T3403" t="s">
        <v>395</v>
      </c>
    </row>
    <row r="3404" spans="1:20" hidden="1" x14ac:dyDescent="0.25">
      <c r="A3404">
        <v>213941</v>
      </c>
      <c r="B3404" t="s">
        <v>1157</v>
      </c>
      <c r="C3404" t="s">
        <v>391</v>
      </c>
      <c r="D3404" t="s">
        <v>756</v>
      </c>
      <c r="E3404">
        <v>0</v>
      </c>
      <c r="G3404" t="e">
        <f>-LBNSNDG-GNW39VPB-M24-W6-HCJ-X</f>
        <v>#NAME?</v>
      </c>
      <c r="H3404">
        <v>0</v>
      </c>
      <c r="I3404">
        <v>0</v>
      </c>
      <c r="K3404">
        <v>1</v>
      </c>
      <c r="L3404" t="b">
        <v>1</v>
      </c>
      <c r="N3404" t="b">
        <v>0</v>
      </c>
      <c r="O3404" t="b">
        <v>0</v>
      </c>
      <c r="T3404" t="s">
        <v>395</v>
      </c>
    </row>
    <row r="3405" spans="1:20" hidden="1" x14ac:dyDescent="0.25">
      <c r="A3405">
        <v>213942</v>
      </c>
      <c r="B3405" t="s">
        <v>1157</v>
      </c>
      <c r="C3405" t="s">
        <v>391</v>
      </c>
      <c r="D3405" t="s">
        <v>758</v>
      </c>
      <c r="E3405">
        <v>70</v>
      </c>
      <c r="F3405" t="s">
        <v>23</v>
      </c>
      <c r="G3405" t="e">
        <f>-LBNSNDG-GNW39VPB-D24-W6-HCJ-X</f>
        <v>#NAME?</v>
      </c>
      <c r="H3405">
        <v>0</v>
      </c>
      <c r="I3405">
        <v>0</v>
      </c>
      <c r="K3405">
        <v>1</v>
      </c>
      <c r="L3405" t="b">
        <v>1</v>
      </c>
      <c r="N3405" t="b">
        <v>0</v>
      </c>
      <c r="O3405" t="b">
        <v>0</v>
      </c>
      <c r="T3405" t="s">
        <v>395</v>
      </c>
    </row>
    <row r="3406" spans="1:20" hidden="1" x14ac:dyDescent="0.25">
      <c r="A3406">
        <v>213943</v>
      </c>
      <c r="B3406" t="s">
        <v>1157</v>
      </c>
      <c r="C3406" t="s">
        <v>391</v>
      </c>
      <c r="D3406" t="s">
        <v>759</v>
      </c>
      <c r="E3406">
        <v>300</v>
      </c>
      <c r="F3406" t="s">
        <v>23</v>
      </c>
      <c r="G3406" t="e">
        <f>-LBNSNDG-GNW39VPB-B24-W6-HCJ-X</f>
        <v>#NAME?</v>
      </c>
      <c r="H3406">
        <v>0</v>
      </c>
      <c r="I3406">
        <v>0</v>
      </c>
      <c r="K3406">
        <v>1</v>
      </c>
      <c r="L3406" t="b">
        <v>1</v>
      </c>
      <c r="N3406" t="b">
        <v>0</v>
      </c>
      <c r="O3406" t="b">
        <v>0</v>
      </c>
      <c r="T3406" t="s">
        <v>395</v>
      </c>
    </row>
    <row r="3407" spans="1:20" hidden="1" x14ac:dyDescent="0.25">
      <c r="A3407">
        <v>213944</v>
      </c>
      <c r="B3407" t="s">
        <v>1157</v>
      </c>
      <c r="C3407" t="s">
        <v>391</v>
      </c>
      <c r="D3407" t="s">
        <v>914</v>
      </c>
      <c r="E3407">
        <v>0</v>
      </c>
      <c r="G3407" t="e">
        <f>-LBNSNDG-BUW39VPB-M24-W6-HCJ-X</f>
        <v>#NAME?</v>
      </c>
      <c r="H3407">
        <v>0</v>
      </c>
      <c r="I3407">
        <v>0</v>
      </c>
      <c r="K3407">
        <v>1</v>
      </c>
      <c r="L3407" t="b">
        <v>1</v>
      </c>
      <c r="N3407" t="b">
        <v>0</v>
      </c>
      <c r="O3407" t="b">
        <v>0</v>
      </c>
      <c r="T3407" t="s">
        <v>395</v>
      </c>
    </row>
    <row r="3408" spans="1:20" hidden="1" x14ac:dyDescent="0.25">
      <c r="A3408">
        <v>213945</v>
      </c>
      <c r="B3408" t="s">
        <v>1157</v>
      </c>
      <c r="C3408" t="s">
        <v>391</v>
      </c>
      <c r="D3408" t="s">
        <v>915</v>
      </c>
      <c r="E3408">
        <v>70</v>
      </c>
      <c r="F3408" t="s">
        <v>23</v>
      </c>
      <c r="G3408" t="e">
        <f>-LBNSNDG-BUW39VPB-DBP-W6-HCJ-X</f>
        <v>#NAME?</v>
      </c>
      <c r="H3408">
        <v>0</v>
      </c>
      <c r="I3408">
        <v>0</v>
      </c>
      <c r="K3408">
        <v>1</v>
      </c>
      <c r="L3408" t="b">
        <v>1</v>
      </c>
      <c r="N3408" t="b">
        <v>0</v>
      </c>
      <c r="O3408" t="b">
        <v>0</v>
      </c>
      <c r="T3408" t="s">
        <v>395</v>
      </c>
    </row>
    <row r="3409" spans="1:20" hidden="1" x14ac:dyDescent="0.25">
      <c r="A3409">
        <v>213946</v>
      </c>
      <c r="B3409" t="s">
        <v>1157</v>
      </c>
      <c r="C3409" t="s">
        <v>391</v>
      </c>
      <c r="D3409" t="s">
        <v>916</v>
      </c>
      <c r="E3409">
        <v>300</v>
      </c>
      <c r="F3409" t="s">
        <v>23</v>
      </c>
      <c r="G3409" t="e">
        <f>-LBNSNDG-BUW39VPB-B24-W6-HCJ-X</f>
        <v>#NAME?</v>
      </c>
      <c r="H3409">
        <v>0</v>
      </c>
      <c r="I3409">
        <v>0</v>
      </c>
      <c r="K3409">
        <v>1</v>
      </c>
      <c r="L3409" t="b">
        <v>1</v>
      </c>
      <c r="N3409" t="b">
        <v>0</v>
      </c>
      <c r="O3409" t="b">
        <v>0</v>
      </c>
      <c r="T3409" t="s">
        <v>395</v>
      </c>
    </row>
    <row r="3410" spans="1:20" hidden="1" x14ac:dyDescent="0.25">
      <c r="A3410">
        <v>213947</v>
      </c>
      <c r="B3410" t="s">
        <v>1157</v>
      </c>
      <c r="C3410" t="s">
        <v>391</v>
      </c>
      <c r="D3410" t="s">
        <v>551</v>
      </c>
      <c r="E3410">
        <v>0</v>
      </c>
      <c r="G3410" t="e">
        <f>-LBNSNDS-BKW39VPG-MCP-W6-HCJ-X</f>
        <v>#NAME?</v>
      </c>
      <c r="H3410">
        <v>0</v>
      </c>
      <c r="I3410">
        <v>0</v>
      </c>
      <c r="K3410">
        <v>1</v>
      </c>
      <c r="L3410" t="b">
        <v>1</v>
      </c>
      <c r="N3410" t="b">
        <v>0</v>
      </c>
      <c r="O3410" t="b">
        <v>0</v>
      </c>
      <c r="T3410" t="s">
        <v>395</v>
      </c>
    </row>
    <row r="3411" spans="1:20" hidden="1" x14ac:dyDescent="0.25">
      <c r="A3411">
        <v>213948</v>
      </c>
      <c r="B3411" t="s">
        <v>1157</v>
      </c>
      <c r="C3411" t="s">
        <v>391</v>
      </c>
      <c r="D3411" t="s">
        <v>553</v>
      </c>
      <c r="E3411">
        <v>70</v>
      </c>
      <c r="F3411" t="s">
        <v>23</v>
      </c>
      <c r="G3411" t="e">
        <f>-LBNSNDS-BKW39VPG-DCP-W6-HCJ-X</f>
        <v>#NAME?</v>
      </c>
      <c r="H3411">
        <v>0</v>
      </c>
      <c r="I3411">
        <v>0</v>
      </c>
      <c r="K3411">
        <v>1</v>
      </c>
      <c r="L3411" t="b">
        <v>1</v>
      </c>
      <c r="N3411" t="b">
        <v>0</v>
      </c>
      <c r="O3411" t="b">
        <v>0</v>
      </c>
      <c r="T3411" t="s">
        <v>395</v>
      </c>
    </row>
    <row r="3412" spans="1:20" hidden="1" x14ac:dyDescent="0.25">
      <c r="A3412">
        <v>213949</v>
      </c>
      <c r="B3412" t="s">
        <v>1157</v>
      </c>
      <c r="C3412" t="s">
        <v>391</v>
      </c>
      <c r="D3412" t="s">
        <v>682</v>
      </c>
      <c r="E3412">
        <v>300</v>
      </c>
      <c r="F3412" t="s">
        <v>23</v>
      </c>
      <c r="G3412" t="e">
        <f>-LBNSNDS-BKW39VPG-BCP-W6-HCJ-X</f>
        <v>#NAME?</v>
      </c>
      <c r="H3412">
        <v>0</v>
      </c>
      <c r="I3412">
        <v>0</v>
      </c>
      <c r="K3412">
        <v>1</v>
      </c>
      <c r="L3412" t="b">
        <v>1</v>
      </c>
      <c r="N3412" t="b">
        <v>0</v>
      </c>
      <c r="O3412" t="b">
        <v>0</v>
      </c>
      <c r="T3412" t="s">
        <v>395</v>
      </c>
    </row>
    <row r="3413" spans="1:20" hidden="1" x14ac:dyDescent="0.25">
      <c r="A3413">
        <v>213950</v>
      </c>
      <c r="B3413" t="s">
        <v>1157</v>
      </c>
      <c r="C3413" t="s">
        <v>391</v>
      </c>
      <c r="D3413" t="s">
        <v>609</v>
      </c>
      <c r="E3413">
        <v>0</v>
      </c>
      <c r="G3413" t="e">
        <f>-LBNSNDC-BKW39VPG-MCB-W6-HCJ-X</f>
        <v>#NAME?</v>
      </c>
      <c r="H3413">
        <v>0</v>
      </c>
      <c r="I3413">
        <v>0</v>
      </c>
      <c r="K3413">
        <v>1</v>
      </c>
      <c r="L3413" t="b">
        <v>1</v>
      </c>
      <c r="N3413" t="b">
        <v>0</v>
      </c>
      <c r="O3413" t="b">
        <v>0</v>
      </c>
      <c r="T3413" t="s">
        <v>395</v>
      </c>
    </row>
    <row r="3414" spans="1:20" hidden="1" x14ac:dyDescent="0.25">
      <c r="A3414">
        <v>213951</v>
      </c>
      <c r="B3414" t="s">
        <v>1157</v>
      </c>
      <c r="C3414" t="s">
        <v>391</v>
      </c>
      <c r="D3414" t="s">
        <v>612</v>
      </c>
      <c r="E3414">
        <v>70</v>
      </c>
      <c r="F3414" t="s">
        <v>23</v>
      </c>
      <c r="G3414" t="e">
        <f>-LBNSNDC-BKW39VPG-DCB-W6-HCJ-X</f>
        <v>#NAME?</v>
      </c>
      <c r="H3414">
        <v>0</v>
      </c>
      <c r="I3414">
        <v>0</v>
      </c>
      <c r="K3414">
        <v>1</v>
      </c>
      <c r="L3414" t="b">
        <v>1</v>
      </c>
      <c r="N3414" t="b">
        <v>0</v>
      </c>
      <c r="O3414" t="b">
        <v>0</v>
      </c>
      <c r="T3414" t="s">
        <v>395</v>
      </c>
    </row>
    <row r="3415" spans="1:20" hidden="1" x14ac:dyDescent="0.25">
      <c r="A3415">
        <v>213952</v>
      </c>
      <c r="B3415" t="s">
        <v>1157</v>
      </c>
      <c r="C3415" t="s">
        <v>391</v>
      </c>
      <c r="D3415" t="s">
        <v>684</v>
      </c>
      <c r="E3415">
        <v>300</v>
      </c>
      <c r="F3415" t="s">
        <v>536</v>
      </c>
      <c r="G3415" t="e">
        <f>-LBNSNDC-BKW39VPG-BCP-W6-HCJ-X</f>
        <v>#NAME?</v>
      </c>
      <c r="H3415">
        <v>0</v>
      </c>
      <c r="I3415">
        <v>0</v>
      </c>
      <c r="K3415">
        <v>1</v>
      </c>
      <c r="L3415" t="b">
        <v>1</v>
      </c>
      <c r="N3415" t="b">
        <v>0</v>
      </c>
      <c r="O3415" t="b">
        <v>0</v>
      </c>
      <c r="T3415" t="s">
        <v>395</v>
      </c>
    </row>
    <row r="3416" spans="1:20" hidden="1" x14ac:dyDescent="0.25">
      <c r="A3416">
        <v>213953</v>
      </c>
      <c r="B3416" t="s">
        <v>1157</v>
      </c>
      <c r="C3416" t="s">
        <v>391</v>
      </c>
      <c r="D3416" t="s">
        <v>686</v>
      </c>
      <c r="E3416">
        <v>0</v>
      </c>
      <c r="G3416" t="e">
        <f>-LBNSNDG-BKW39VPB-M24-W6-HCJ-X</f>
        <v>#NAME?</v>
      </c>
      <c r="H3416">
        <v>0</v>
      </c>
      <c r="I3416">
        <v>0</v>
      </c>
      <c r="K3416">
        <v>1</v>
      </c>
      <c r="L3416" t="b">
        <v>1</v>
      </c>
      <c r="N3416" t="b">
        <v>0</v>
      </c>
      <c r="O3416" t="b">
        <v>0</v>
      </c>
      <c r="T3416" t="s">
        <v>395</v>
      </c>
    </row>
    <row r="3417" spans="1:20" hidden="1" x14ac:dyDescent="0.25">
      <c r="A3417">
        <v>213954</v>
      </c>
      <c r="B3417" t="s">
        <v>1157</v>
      </c>
      <c r="C3417" t="s">
        <v>391</v>
      </c>
      <c r="D3417" t="s">
        <v>689</v>
      </c>
      <c r="E3417">
        <v>70</v>
      </c>
      <c r="F3417" t="s">
        <v>23</v>
      </c>
      <c r="G3417" t="e">
        <f>-LBNSNDG-BKW39VPB-DBP-W6-HCJ-X</f>
        <v>#NAME?</v>
      </c>
      <c r="H3417">
        <v>0</v>
      </c>
      <c r="I3417">
        <v>0</v>
      </c>
      <c r="K3417">
        <v>1</v>
      </c>
      <c r="L3417" t="b">
        <v>1</v>
      </c>
      <c r="N3417" t="b">
        <v>0</v>
      </c>
      <c r="O3417" t="b">
        <v>0</v>
      </c>
      <c r="T3417" t="s">
        <v>395</v>
      </c>
    </row>
    <row r="3418" spans="1:20" hidden="1" x14ac:dyDescent="0.25">
      <c r="A3418">
        <v>213955</v>
      </c>
      <c r="B3418" t="s">
        <v>1157</v>
      </c>
      <c r="C3418" t="s">
        <v>391</v>
      </c>
      <c r="D3418" t="s">
        <v>691</v>
      </c>
      <c r="E3418">
        <v>300</v>
      </c>
      <c r="F3418" t="s">
        <v>23</v>
      </c>
      <c r="G3418" t="e">
        <f>-LBNSNDG-BKW39VPB-B24-W6-HCJ-X</f>
        <v>#NAME?</v>
      </c>
      <c r="H3418">
        <v>0</v>
      </c>
      <c r="I3418">
        <v>0</v>
      </c>
      <c r="K3418">
        <v>1</v>
      </c>
      <c r="L3418" t="b">
        <v>1</v>
      </c>
      <c r="N3418" t="b">
        <v>0</v>
      </c>
      <c r="O3418" t="b">
        <v>0</v>
      </c>
      <c r="T3418" t="s">
        <v>395</v>
      </c>
    </row>
    <row r="3419" spans="1:20" hidden="1" x14ac:dyDescent="0.25">
      <c r="A3419">
        <v>213956</v>
      </c>
      <c r="B3419" t="s">
        <v>1157</v>
      </c>
      <c r="C3419" t="s">
        <v>391</v>
      </c>
      <c r="D3419" t="s">
        <v>917</v>
      </c>
      <c r="E3419">
        <v>0</v>
      </c>
      <c r="G3419" t="e">
        <f>-LBNSNDB-BU392VPB-MCB-W6-HCJ-X</f>
        <v>#NAME?</v>
      </c>
      <c r="H3419">
        <v>0</v>
      </c>
      <c r="I3419">
        <v>0</v>
      </c>
      <c r="K3419">
        <v>1</v>
      </c>
      <c r="L3419" t="b">
        <v>1</v>
      </c>
      <c r="N3419" t="b">
        <v>0</v>
      </c>
      <c r="O3419" t="b">
        <v>0</v>
      </c>
      <c r="T3419" t="s">
        <v>395</v>
      </c>
    </row>
    <row r="3420" spans="1:20" hidden="1" x14ac:dyDescent="0.25">
      <c r="A3420">
        <v>213957</v>
      </c>
      <c r="B3420" t="s">
        <v>1157</v>
      </c>
      <c r="C3420" t="s">
        <v>391</v>
      </c>
      <c r="D3420" t="s">
        <v>918</v>
      </c>
      <c r="E3420">
        <v>70</v>
      </c>
      <c r="F3420" t="s">
        <v>23</v>
      </c>
      <c r="G3420" t="e">
        <f>-LBNSNDB-BU239VPB-DCB-W6-HCJ-X</f>
        <v>#NAME?</v>
      </c>
      <c r="H3420">
        <v>0</v>
      </c>
      <c r="I3420">
        <v>0</v>
      </c>
      <c r="K3420">
        <v>1</v>
      </c>
      <c r="L3420" t="b">
        <v>1</v>
      </c>
      <c r="N3420" t="b">
        <v>0</v>
      </c>
      <c r="O3420" t="b">
        <v>0</v>
      </c>
      <c r="T3420" t="s">
        <v>395</v>
      </c>
    </row>
    <row r="3421" spans="1:20" hidden="1" x14ac:dyDescent="0.25">
      <c r="A3421">
        <v>213958</v>
      </c>
      <c r="B3421" t="s">
        <v>1157</v>
      </c>
      <c r="C3421" t="s">
        <v>391</v>
      </c>
      <c r="D3421" t="s">
        <v>919</v>
      </c>
      <c r="E3421">
        <v>300</v>
      </c>
      <c r="F3421" t="s">
        <v>23</v>
      </c>
      <c r="G3421" t="e">
        <f>-LBNSNDB-BU239VPB-BCP-W6-HCJ-X</f>
        <v>#NAME?</v>
      </c>
      <c r="H3421">
        <v>0</v>
      </c>
      <c r="I3421">
        <v>0</v>
      </c>
      <c r="K3421">
        <v>1</v>
      </c>
      <c r="L3421" t="b">
        <v>1</v>
      </c>
      <c r="N3421" t="b">
        <v>0</v>
      </c>
      <c r="O3421" t="b">
        <v>0</v>
      </c>
      <c r="T3421" t="s">
        <v>395</v>
      </c>
    </row>
    <row r="3422" spans="1:20" hidden="1" x14ac:dyDescent="0.25">
      <c r="A3422">
        <v>213959</v>
      </c>
      <c r="B3422" t="s">
        <v>1157</v>
      </c>
      <c r="C3422" t="s">
        <v>391</v>
      </c>
      <c r="D3422" t="s">
        <v>700</v>
      </c>
      <c r="E3422">
        <v>0</v>
      </c>
      <c r="G3422" t="e">
        <f>-LBNSNDS-BCW39VPG-MCB-W6-HCJ-X</f>
        <v>#NAME?</v>
      </c>
      <c r="H3422">
        <v>0</v>
      </c>
      <c r="I3422">
        <v>0</v>
      </c>
      <c r="K3422">
        <v>0</v>
      </c>
      <c r="L3422" t="b">
        <v>1</v>
      </c>
      <c r="N3422" t="b">
        <v>0</v>
      </c>
      <c r="O3422" t="b">
        <v>0</v>
      </c>
      <c r="T3422" t="s">
        <v>395</v>
      </c>
    </row>
    <row r="3423" spans="1:20" hidden="1" x14ac:dyDescent="0.25">
      <c r="A3423">
        <v>213960</v>
      </c>
      <c r="B3423" t="s">
        <v>1157</v>
      </c>
      <c r="C3423" t="s">
        <v>391</v>
      </c>
      <c r="D3423" t="s">
        <v>703</v>
      </c>
      <c r="E3423">
        <v>70</v>
      </c>
      <c r="F3423" t="s">
        <v>23</v>
      </c>
      <c r="G3423" t="e">
        <f>-LBNSNDS-BCW39VPG-DCB-W6-HCJ-X</f>
        <v>#NAME?</v>
      </c>
      <c r="H3423">
        <v>0</v>
      </c>
      <c r="I3423">
        <v>0</v>
      </c>
      <c r="K3423">
        <v>1</v>
      </c>
      <c r="L3423" t="b">
        <v>1</v>
      </c>
      <c r="N3423" t="b">
        <v>0</v>
      </c>
      <c r="O3423" t="b">
        <v>0</v>
      </c>
      <c r="T3423" t="s">
        <v>395</v>
      </c>
    </row>
    <row r="3424" spans="1:20" hidden="1" x14ac:dyDescent="0.25">
      <c r="A3424">
        <v>213961</v>
      </c>
      <c r="B3424" t="s">
        <v>1157</v>
      </c>
      <c r="C3424" t="s">
        <v>391</v>
      </c>
      <c r="D3424" t="s">
        <v>705</v>
      </c>
      <c r="E3424">
        <v>300</v>
      </c>
      <c r="F3424" t="s">
        <v>23</v>
      </c>
      <c r="G3424" t="e">
        <f>-LBNSNDS-BCW39VPG-BCP-W6-HCJ-X</f>
        <v>#NAME?</v>
      </c>
      <c r="H3424">
        <v>0</v>
      </c>
      <c r="I3424">
        <v>0</v>
      </c>
      <c r="K3424">
        <v>1</v>
      </c>
      <c r="L3424" t="b">
        <v>1</v>
      </c>
      <c r="N3424" t="b">
        <v>0</v>
      </c>
      <c r="O3424" t="b">
        <v>0</v>
      </c>
      <c r="T3424" t="s">
        <v>395</v>
      </c>
    </row>
    <row r="3425" spans="1:20" hidden="1" x14ac:dyDescent="0.25">
      <c r="A3425">
        <v>213962</v>
      </c>
      <c r="B3425" t="s">
        <v>1157</v>
      </c>
      <c r="C3425" t="s">
        <v>391</v>
      </c>
      <c r="D3425" t="s">
        <v>707</v>
      </c>
      <c r="E3425">
        <v>0</v>
      </c>
      <c r="G3425" t="e">
        <f>-LBNSNDB-GY239VPG-MCB-W6-HCJ-X</f>
        <v>#NAME?</v>
      </c>
      <c r="H3425">
        <v>0</v>
      </c>
      <c r="I3425">
        <v>0</v>
      </c>
      <c r="K3425">
        <v>1</v>
      </c>
      <c r="L3425" t="b">
        <v>1</v>
      </c>
      <c r="N3425" t="b">
        <v>0</v>
      </c>
      <c r="O3425" t="b">
        <v>0</v>
      </c>
      <c r="T3425" t="s">
        <v>395</v>
      </c>
    </row>
    <row r="3426" spans="1:20" hidden="1" x14ac:dyDescent="0.25">
      <c r="A3426">
        <v>213963</v>
      </c>
      <c r="B3426" t="s">
        <v>1157</v>
      </c>
      <c r="C3426" t="s">
        <v>391</v>
      </c>
      <c r="D3426" t="s">
        <v>709</v>
      </c>
      <c r="E3426">
        <v>0</v>
      </c>
      <c r="F3426" t="s">
        <v>23</v>
      </c>
      <c r="G3426" t="s">
        <v>710</v>
      </c>
      <c r="H3426">
        <v>0</v>
      </c>
      <c r="I3426">
        <v>0</v>
      </c>
      <c r="K3426">
        <v>1</v>
      </c>
      <c r="L3426" t="b">
        <v>0</v>
      </c>
      <c r="N3426" t="b">
        <v>0</v>
      </c>
      <c r="O3426" t="b">
        <v>0</v>
      </c>
      <c r="T3426" t="s">
        <v>395</v>
      </c>
    </row>
    <row r="3427" spans="1:20" hidden="1" x14ac:dyDescent="0.25">
      <c r="A3427">
        <v>213964</v>
      </c>
      <c r="B3427" t="s">
        <v>1157</v>
      </c>
      <c r="C3427" t="s">
        <v>391</v>
      </c>
      <c r="D3427" t="s">
        <v>711</v>
      </c>
      <c r="E3427">
        <v>300</v>
      </c>
      <c r="F3427" t="s">
        <v>23</v>
      </c>
      <c r="G3427" t="e">
        <f>-LBNSNDB-GY239VPG-BCP-W6-HCJ-X</f>
        <v>#NAME?</v>
      </c>
      <c r="H3427">
        <v>0</v>
      </c>
      <c r="I3427">
        <v>0</v>
      </c>
      <c r="K3427">
        <v>1</v>
      </c>
      <c r="L3427" t="b">
        <v>1</v>
      </c>
      <c r="N3427" t="b">
        <v>0</v>
      </c>
      <c r="O3427" t="b">
        <v>0</v>
      </c>
      <c r="T3427" t="s">
        <v>395</v>
      </c>
    </row>
    <row r="3428" spans="1:20" hidden="1" x14ac:dyDescent="0.25">
      <c r="A3428">
        <v>213965</v>
      </c>
      <c r="B3428" t="s">
        <v>1157</v>
      </c>
      <c r="C3428" t="s">
        <v>391</v>
      </c>
      <c r="D3428" t="s">
        <v>713</v>
      </c>
      <c r="E3428">
        <v>0</v>
      </c>
      <c r="G3428" t="e">
        <f>-LBNSNDB-GN239VPG-MCB-W6-HCJ-X</f>
        <v>#NAME?</v>
      </c>
      <c r="H3428">
        <v>0</v>
      </c>
      <c r="I3428">
        <v>0</v>
      </c>
      <c r="K3428">
        <v>1</v>
      </c>
      <c r="L3428" t="b">
        <v>1</v>
      </c>
      <c r="N3428" t="b">
        <v>0</v>
      </c>
      <c r="O3428" t="b">
        <v>0</v>
      </c>
      <c r="T3428" t="s">
        <v>395</v>
      </c>
    </row>
    <row r="3429" spans="1:20" hidden="1" x14ac:dyDescent="0.25">
      <c r="A3429">
        <v>213966</v>
      </c>
      <c r="B3429" t="s">
        <v>1157</v>
      </c>
      <c r="C3429" t="s">
        <v>391</v>
      </c>
      <c r="D3429" t="s">
        <v>716</v>
      </c>
      <c r="E3429">
        <v>70</v>
      </c>
      <c r="F3429" t="s">
        <v>23</v>
      </c>
      <c r="G3429" t="e">
        <f>-LBNSNDB-GN239VPG-DCB-W6-HCJ-X</f>
        <v>#NAME?</v>
      </c>
      <c r="H3429">
        <v>0</v>
      </c>
      <c r="I3429">
        <v>0</v>
      </c>
      <c r="K3429">
        <v>1</v>
      </c>
      <c r="L3429" t="b">
        <v>1</v>
      </c>
      <c r="N3429" t="b">
        <v>0</v>
      </c>
      <c r="O3429" t="b">
        <v>0</v>
      </c>
      <c r="T3429" t="s">
        <v>395</v>
      </c>
    </row>
    <row r="3430" spans="1:20" hidden="1" x14ac:dyDescent="0.25">
      <c r="A3430">
        <v>213967</v>
      </c>
      <c r="B3430" t="s">
        <v>1157</v>
      </c>
      <c r="C3430" t="s">
        <v>391</v>
      </c>
      <c r="D3430" t="s">
        <v>718</v>
      </c>
      <c r="E3430">
        <v>300</v>
      </c>
      <c r="F3430" t="s">
        <v>23</v>
      </c>
      <c r="G3430" t="e">
        <f>-LBNSNDB-GN239VPG-BCP-W6-HCJ-X</f>
        <v>#NAME?</v>
      </c>
      <c r="H3430">
        <v>0</v>
      </c>
      <c r="I3430">
        <v>0</v>
      </c>
      <c r="K3430">
        <v>1</v>
      </c>
      <c r="L3430" t="b">
        <v>1</v>
      </c>
      <c r="N3430" t="b">
        <v>0</v>
      </c>
      <c r="O3430" t="b">
        <v>0</v>
      </c>
      <c r="T3430" t="s">
        <v>395</v>
      </c>
    </row>
    <row r="3431" spans="1:20" hidden="1" x14ac:dyDescent="0.25">
      <c r="A3431">
        <v>213968</v>
      </c>
      <c r="B3431" t="s">
        <v>1157</v>
      </c>
      <c r="C3431" t="s">
        <v>391</v>
      </c>
      <c r="D3431" t="s">
        <v>720</v>
      </c>
      <c r="E3431">
        <v>0</v>
      </c>
      <c r="G3431" t="e">
        <f>-LBNSNDB-CP239VPB-MCB-W6-HCJ-X</f>
        <v>#NAME?</v>
      </c>
      <c r="H3431">
        <v>0</v>
      </c>
      <c r="I3431">
        <v>0</v>
      </c>
      <c r="K3431">
        <v>1</v>
      </c>
      <c r="L3431" t="b">
        <v>1</v>
      </c>
      <c r="N3431" t="b">
        <v>0</v>
      </c>
      <c r="O3431" t="b">
        <v>0</v>
      </c>
      <c r="T3431" t="s">
        <v>395</v>
      </c>
    </row>
    <row r="3432" spans="1:20" hidden="1" x14ac:dyDescent="0.25">
      <c r="A3432">
        <v>213969</v>
      </c>
      <c r="B3432" t="s">
        <v>1157</v>
      </c>
      <c r="C3432" t="s">
        <v>391</v>
      </c>
      <c r="D3432" t="s">
        <v>723</v>
      </c>
      <c r="E3432">
        <v>70</v>
      </c>
      <c r="F3432" t="s">
        <v>23</v>
      </c>
      <c r="G3432" t="e">
        <f>-LBNSNDB-CP239VPB-DCB-W6-HCJ-X</f>
        <v>#NAME?</v>
      </c>
      <c r="H3432">
        <v>0</v>
      </c>
      <c r="I3432">
        <v>0</v>
      </c>
      <c r="K3432">
        <v>1</v>
      </c>
      <c r="L3432" t="b">
        <v>1</v>
      </c>
      <c r="N3432" t="b">
        <v>0</v>
      </c>
      <c r="O3432" t="b">
        <v>0</v>
      </c>
      <c r="T3432" t="s">
        <v>395</v>
      </c>
    </row>
    <row r="3433" spans="1:20" hidden="1" x14ac:dyDescent="0.25">
      <c r="A3433">
        <v>213970</v>
      </c>
      <c r="B3433" t="s">
        <v>1157</v>
      </c>
      <c r="C3433" t="s">
        <v>391</v>
      </c>
      <c r="D3433" t="s">
        <v>920</v>
      </c>
      <c r="E3433">
        <v>300</v>
      </c>
      <c r="F3433" t="s">
        <v>23</v>
      </c>
      <c r="G3433" t="e">
        <f>-LBNSNDB-CP239VPB-BCP-W6-HCJ-X</f>
        <v>#NAME?</v>
      </c>
      <c r="H3433">
        <v>0</v>
      </c>
      <c r="I3433">
        <v>0</v>
      </c>
      <c r="K3433">
        <v>1</v>
      </c>
      <c r="L3433" t="b">
        <v>1</v>
      </c>
      <c r="N3433" t="b">
        <v>0</v>
      </c>
      <c r="O3433" t="b">
        <v>0</v>
      </c>
      <c r="T3433" t="s">
        <v>395</v>
      </c>
    </row>
    <row r="3434" spans="1:20" hidden="1" x14ac:dyDescent="0.25">
      <c r="A3434">
        <v>219220</v>
      </c>
      <c r="B3434" t="s">
        <v>1158</v>
      </c>
      <c r="C3434" t="s">
        <v>1159</v>
      </c>
      <c r="D3434" t="s">
        <v>259</v>
      </c>
      <c r="E3434">
        <v>0</v>
      </c>
      <c r="H3434">
        <v>0</v>
      </c>
      <c r="I3434">
        <v>0</v>
      </c>
      <c r="K3434">
        <v>10</v>
      </c>
      <c r="L3434" t="b">
        <v>0</v>
      </c>
      <c r="N3434" t="b">
        <v>0</v>
      </c>
      <c r="O3434" t="b">
        <v>0</v>
      </c>
      <c r="P3434" t="s">
        <v>1160</v>
      </c>
      <c r="Q3434" t="s">
        <v>1160</v>
      </c>
      <c r="T3434" t="s">
        <v>252</v>
      </c>
    </row>
    <row r="3435" spans="1:20" hidden="1" x14ac:dyDescent="0.25">
      <c r="A3435">
        <v>219221</v>
      </c>
      <c r="B3435" t="s">
        <v>1158</v>
      </c>
      <c r="C3435" t="s">
        <v>1159</v>
      </c>
      <c r="D3435" t="s">
        <v>1161</v>
      </c>
      <c r="E3435">
        <v>0</v>
      </c>
      <c r="H3435">
        <v>2</v>
      </c>
      <c r="I3435">
        <v>0</v>
      </c>
      <c r="K3435">
        <v>20</v>
      </c>
      <c r="L3435" t="b">
        <v>0</v>
      </c>
      <c r="N3435" t="b">
        <v>0</v>
      </c>
      <c r="O3435" t="b">
        <v>0</v>
      </c>
      <c r="P3435" t="s">
        <v>1162</v>
      </c>
      <c r="Q3435" t="s">
        <v>1162</v>
      </c>
      <c r="T3435" t="s">
        <v>252</v>
      </c>
    </row>
    <row r="3436" spans="1:20" hidden="1" x14ac:dyDescent="0.25">
      <c r="A3436">
        <v>219222</v>
      </c>
      <c r="B3436" t="s">
        <v>1158</v>
      </c>
      <c r="C3436" t="s">
        <v>1159</v>
      </c>
      <c r="D3436" t="s">
        <v>1163</v>
      </c>
      <c r="E3436">
        <v>0</v>
      </c>
      <c r="H3436">
        <v>3</v>
      </c>
      <c r="I3436">
        <v>0</v>
      </c>
      <c r="K3436">
        <v>30</v>
      </c>
      <c r="L3436" t="b">
        <v>0</v>
      </c>
      <c r="N3436" t="b">
        <v>0</v>
      </c>
      <c r="O3436" t="b">
        <v>0</v>
      </c>
      <c r="P3436" t="s">
        <v>1164</v>
      </c>
      <c r="Q3436" t="s">
        <v>1164</v>
      </c>
      <c r="T3436" t="s">
        <v>252</v>
      </c>
    </row>
    <row r="3437" spans="1:20" hidden="1" x14ac:dyDescent="0.25">
      <c r="A3437">
        <v>219223</v>
      </c>
      <c r="B3437" t="s">
        <v>1158</v>
      </c>
      <c r="C3437" t="s">
        <v>1159</v>
      </c>
      <c r="D3437" t="s">
        <v>1165</v>
      </c>
      <c r="E3437">
        <v>0</v>
      </c>
      <c r="H3437">
        <v>4</v>
      </c>
      <c r="I3437">
        <v>0</v>
      </c>
      <c r="K3437">
        <v>40</v>
      </c>
      <c r="L3437" t="b">
        <v>0</v>
      </c>
      <c r="N3437" t="b">
        <v>0</v>
      </c>
      <c r="O3437" t="b">
        <v>0</v>
      </c>
      <c r="P3437" t="s">
        <v>1166</v>
      </c>
      <c r="Q3437" t="s">
        <v>1166</v>
      </c>
      <c r="T3437" t="s">
        <v>252</v>
      </c>
    </row>
    <row r="3438" spans="1:20" hidden="1" x14ac:dyDescent="0.25">
      <c r="A3438">
        <v>219224</v>
      </c>
      <c r="B3438" t="s">
        <v>1158</v>
      </c>
      <c r="C3438" t="s">
        <v>1159</v>
      </c>
      <c r="D3438" t="s">
        <v>267</v>
      </c>
      <c r="E3438">
        <v>0</v>
      </c>
      <c r="H3438">
        <v>5</v>
      </c>
      <c r="I3438">
        <v>0</v>
      </c>
      <c r="K3438">
        <v>50</v>
      </c>
      <c r="L3438" t="b">
        <v>0</v>
      </c>
      <c r="N3438" t="b">
        <v>0</v>
      </c>
      <c r="O3438" t="b">
        <v>0</v>
      </c>
      <c r="P3438" t="s">
        <v>1167</v>
      </c>
      <c r="Q3438" t="s">
        <v>1167</v>
      </c>
      <c r="T3438" t="s">
        <v>252</v>
      </c>
    </row>
    <row r="3439" spans="1:20" hidden="1" x14ac:dyDescent="0.25">
      <c r="A3439">
        <v>214009</v>
      </c>
      <c r="B3439" t="s">
        <v>1168</v>
      </c>
      <c r="C3439" t="s">
        <v>47</v>
      </c>
      <c r="D3439" t="s">
        <v>284</v>
      </c>
      <c r="E3439">
        <v>278</v>
      </c>
      <c r="F3439" t="s">
        <v>23</v>
      </c>
      <c r="H3439">
        <v>0</v>
      </c>
      <c r="I3439">
        <v>0</v>
      </c>
      <c r="K3439">
        <v>1</v>
      </c>
      <c r="L3439" t="b">
        <v>0</v>
      </c>
      <c r="N3439" t="b">
        <v>0</v>
      </c>
      <c r="O3439" t="b">
        <v>0</v>
      </c>
      <c r="T3439" t="s">
        <v>1169</v>
      </c>
    </row>
    <row r="3440" spans="1:20" hidden="1" x14ac:dyDescent="0.25">
      <c r="A3440">
        <v>214010</v>
      </c>
      <c r="B3440" t="s">
        <v>1168</v>
      </c>
      <c r="C3440" t="s">
        <v>47</v>
      </c>
      <c r="D3440" t="s">
        <v>1170</v>
      </c>
      <c r="E3440">
        <v>278</v>
      </c>
      <c r="F3440" t="s">
        <v>23</v>
      </c>
      <c r="H3440">
        <v>0</v>
      </c>
      <c r="I3440">
        <v>0</v>
      </c>
      <c r="K3440">
        <v>1</v>
      </c>
      <c r="L3440" t="b">
        <v>0</v>
      </c>
      <c r="N3440" t="b">
        <v>0</v>
      </c>
      <c r="O3440" t="b">
        <v>0</v>
      </c>
      <c r="T3440" t="s">
        <v>1169</v>
      </c>
    </row>
    <row r="3441" spans="1:20" hidden="1" x14ac:dyDescent="0.25">
      <c r="A3441">
        <v>214011</v>
      </c>
      <c r="B3441" t="s">
        <v>1168</v>
      </c>
      <c r="C3441" t="s">
        <v>47</v>
      </c>
      <c r="D3441" t="s">
        <v>1171</v>
      </c>
      <c r="E3441">
        <v>278</v>
      </c>
      <c r="F3441" t="s">
        <v>23</v>
      </c>
      <c r="H3441">
        <v>0</v>
      </c>
      <c r="I3441">
        <v>0</v>
      </c>
      <c r="K3441">
        <v>1</v>
      </c>
      <c r="L3441" t="b">
        <v>0</v>
      </c>
      <c r="N3441" t="b">
        <v>0</v>
      </c>
      <c r="O3441" t="b">
        <v>0</v>
      </c>
      <c r="T3441" t="s">
        <v>1169</v>
      </c>
    </row>
    <row r="3442" spans="1:20" hidden="1" x14ac:dyDescent="0.25">
      <c r="A3442">
        <v>214012</v>
      </c>
      <c r="B3442" t="s">
        <v>1168</v>
      </c>
      <c r="C3442" t="s">
        <v>47</v>
      </c>
      <c r="D3442" t="s">
        <v>1172</v>
      </c>
      <c r="E3442">
        <v>278</v>
      </c>
      <c r="F3442" t="s">
        <v>23</v>
      </c>
      <c r="H3442">
        <v>0</v>
      </c>
      <c r="I3442">
        <v>0</v>
      </c>
      <c r="K3442">
        <v>1</v>
      </c>
      <c r="L3442" t="b">
        <v>0</v>
      </c>
      <c r="N3442" t="b">
        <v>0</v>
      </c>
      <c r="O3442" t="b">
        <v>0</v>
      </c>
      <c r="T3442" t="s">
        <v>1169</v>
      </c>
    </row>
    <row r="3443" spans="1:20" hidden="1" x14ac:dyDescent="0.25">
      <c r="A3443">
        <v>214013</v>
      </c>
      <c r="B3443" t="s">
        <v>1168</v>
      </c>
      <c r="C3443" t="s">
        <v>47</v>
      </c>
      <c r="D3443" t="s">
        <v>1173</v>
      </c>
      <c r="E3443">
        <v>278</v>
      </c>
      <c r="F3443" t="s">
        <v>23</v>
      </c>
      <c r="H3443">
        <v>0</v>
      </c>
      <c r="I3443">
        <v>0</v>
      </c>
      <c r="K3443">
        <v>1</v>
      </c>
      <c r="L3443" t="b">
        <v>0</v>
      </c>
      <c r="N3443" t="b">
        <v>0</v>
      </c>
      <c r="O3443" t="b">
        <v>0</v>
      </c>
      <c r="T3443" t="s">
        <v>1169</v>
      </c>
    </row>
    <row r="3444" spans="1:20" hidden="1" x14ac:dyDescent="0.25">
      <c r="A3444">
        <v>214014</v>
      </c>
      <c r="B3444" t="s">
        <v>1168</v>
      </c>
      <c r="C3444" t="s">
        <v>47</v>
      </c>
      <c r="D3444" t="s">
        <v>1174</v>
      </c>
      <c r="E3444">
        <v>528</v>
      </c>
      <c r="F3444" t="s">
        <v>23</v>
      </c>
      <c r="H3444">
        <v>0</v>
      </c>
      <c r="I3444">
        <v>0</v>
      </c>
      <c r="K3444">
        <v>2</v>
      </c>
      <c r="L3444" t="b">
        <v>0</v>
      </c>
      <c r="N3444" t="b">
        <v>0</v>
      </c>
      <c r="O3444" t="b">
        <v>0</v>
      </c>
      <c r="T3444" t="s">
        <v>1169</v>
      </c>
    </row>
    <row r="3445" spans="1:20" hidden="1" x14ac:dyDescent="0.25">
      <c r="A3445">
        <v>214015</v>
      </c>
      <c r="B3445" t="s">
        <v>1168</v>
      </c>
      <c r="C3445" t="s">
        <v>47</v>
      </c>
      <c r="D3445" t="s">
        <v>1175</v>
      </c>
      <c r="E3445">
        <v>528</v>
      </c>
      <c r="F3445" t="s">
        <v>23</v>
      </c>
      <c r="H3445">
        <v>0</v>
      </c>
      <c r="I3445">
        <v>0</v>
      </c>
      <c r="K3445">
        <v>2</v>
      </c>
      <c r="L3445" t="b">
        <v>0</v>
      </c>
      <c r="N3445" t="b">
        <v>0</v>
      </c>
      <c r="O3445" t="b">
        <v>0</v>
      </c>
      <c r="T3445" t="s">
        <v>1169</v>
      </c>
    </row>
    <row r="3446" spans="1:20" hidden="1" x14ac:dyDescent="0.25">
      <c r="A3446">
        <v>214016</v>
      </c>
      <c r="B3446" t="s">
        <v>1168</v>
      </c>
      <c r="C3446" t="s">
        <v>47</v>
      </c>
      <c r="D3446" t="s">
        <v>1176</v>
      </c>
      <c r="E3446">
        <v>278</v>
      </c>
      <c r="F3446" t="s">
        <v>23</v>
      </c>
      <c r="H3446">
        <v>0</v>
      </c>
      <c r="I3446">
        <v>0</v>
      </c>
      <c r="K3446">
        <v>1</v>
      </c>
      <c r="L3446" t="b">
        <v>0</v>
      </c>
      <c r="N3446" t="b">
        <v>0</v>
      </c>
      <c r="O3446" t="b">
        <v>0</v>
      </c>
      <c r="T3446" t="s">
        <v>1169</v>
      </c>
    </row>
    <row r="3447" spans="1:20" hidden="1" x14ac:dyDescent="0.25">
      <c r="A3447">
        <v>214017</v>
      </c>
      <c r="B3447" t="s">
        <v>1168</v>
      </c>
      <c r="C3447" t="s">
        <v>47</v>
      </c>
      <c r="D3447" t="s">
        <v>1177</v>
      </c>
      <c r="E3447">
        <v>528</v>
      </c>
      <c r="F3447" t="s">
        <v>23</v>
      </c>
      <c r="H3447">
        <v>0</v>
      </c>
      <c r="I3447">
        <v>0</v>
      </c>
      <c r="K3447">
        <v>2</v>
      </c>
      <c r="L3447" t="b">
        <v>0</v>
      </c>
      <c r="N3447" t="b">
        <v>0</v>
      </c>
      <c r="O3447" t="b">
        <v>0</v>
      </c>
      <c r="T3447" t="s">
        <v>1169</v>
      </c>
    </row>
    <row r="3448" spans="1:20" hidden="1" x14ac:dyDescent="0.25">
      <c r="A3448">
        <v>214018</v>
      </c>
      <c r="B3448" t="s">
        <v>1168</v>
      </c>
      <c r="C3448" t="s">
        <v>47</v>
      </c>
      <c r="D3448" t="s">
        <v>1178</v>
      </c>
      <c r="E3448">
        <v>278</v>
      </c>
      <c r="F3448" t="s">
        <v>23</v>
      </c>
      <c r="H3448">
        <v>0</v>
      </c>
      <c r="I3448">
        <v>0</v>
      </c>
      <c r="K3448">
        <v>1</v>
      </c>
      <c r="L3448" t="b">
        <v>0</v>
      </c>
      <c r="N3448" t="b">
        <v>0</v>
      </c>
      <c r="O3448" t="b">
        <v>0</v>
      </c>
      <c r="T3448" t="s">
        <v>1169</v>
      </c>
    </row>
    <row r="3449" spans="1:20" hidden="1" x14ac:dyDescent="0.25">
      <c r="A3449">
        <v>214019</v>
      </c>
      <c r="B3449" t="s">
        <v>1168</v>
      </c>
      <c r="C3449" t="s">
        <v>47</v>
      </c>
      <c r="D3449" t="s">
        <v>1179</v>
      </c>
      <c r="E3449">
        <v>278</v>
      </c>
      <c r="F3449" t="s">
        <v>23</v>
      </c>
      <c r="H3449">
        <v>0</v>
      </c>
      <c r="I3449">
        <v>0</v>
      </c>
      <c r="K3449">
        <v>1</v>
      </c>
      <c r="L3449" t="b">
        <v>0</v>
      </c>
      <c r="N3449" t="b">
        <v>0</v>
      </c>
      <c r="O3449" t="b">
        <v>0</v>
      </c>
      <c r="T3449" t="s">
        <v>1169</v>
      </c>
    </row>
    <row r="3450" spans="1:20" hidden="1" x14ac:dyDescent="0.25">
      <c r="A3450">
        <v>214020</v>
      </c>
      <c r="B3450" t="s">
        <v>1168</v>
      </c>
      <c r="C3450" t="s">
        <v>47</v>
      </c>
      <c r="D3450" t="s">
        <v>1180</v>
      </c>
      <c r="E3450">
        <v>278</v>
      </c>
      <c r="F3450" t="s">
        <v>23</v>
      </c>
      <c r="H3450">
        <v>0</v>
      </c>
      <c r="I3450">
        <v>0</v>
      </c>
      <c r="K3450">
        <v>1</v>
      </c>
      <c r="L3450" t="b">
        <v>0</v>
      </c>
      <c r="N3450" t="b">
        <v>0</v>
      </c>
      <c r="O3450" t="b">
        <v>0</v>
      </c>
      <c r="T3450" t="s">
        <v>1169</v>
      </c>
    </row>
    <row r="3451" spans="1:20" hidden="1" x14ac:dyDescent="0.25">
      <c r="A3451">
        <v>214021</v>
      </c>
      <c r="B3451" t="s">
        <v>1168</v>
      </c>
      <c r="C3451" t="s">
        <v>47</v>
      </c>
      <c r="D3451" t="s">
        <v>1181</v>
      </c>
      <c r="E3451">
        <v>278</v>
      </c>
      <c r="F3451" t="s">
        <v>23</v>
      </c>
      <c r="H3451">
        <v>0</v>
      </c>
      <c r="I3451">
        <v>0</v>
      </c>
      <c r="K3451">
        <v>1</v>
      </c>
      <c r="L3451" t="b">
        <v>0</v>
      </c>
      <c r="N3451" t="b">
        <v>0</v>
      </c>
      <c r="O3451" t="b">
        <v>0</v>
      </c>
      <c r="T3451" t="s">
        <v>1169</v>
      </c>
    </row>
    <row r="3452" spans="1:20" hidden="1" x14ac:dyDescent="0.25">
      <c r="A3452">
        <v>214022</v>
      </c>
      <c r="B3452" t="s">
        <v>1168</v>
      </c>
      <c r="C3452" t="s">
        <v>47</v>
      </c>
      <c r="D3452" t="s">
        <v>1182</v>
      </c>
      <c r="E3452">
        <v>278</v>
      </c>
      <c r="F3452" t="s">
        <v>23</v>
      </c>
      <c r="H3452">
        <v>0</v>
      </c>
      <c r="I3452">
        <v>0</v>
      </c>
      <c r="K3452">
        <v>1</v>
      </c>
      <c r="L3452" t="b">
        <v>0</v>
      </c>
      <c r="N3452" t="b">
        <v>0</v>
      </c>
      <c r="O3452" t="b">
        <v>0</v>
      </c>
      <c r="T3452" t="s">
        <v>1169</v>
      </c>
    </row>
    <row r="3453" spans="1:20" hidden="1" x14ac:dyDescent="0.25">
      <c r="A3453">
        <v>214023</v>
      </c>
      <c r="B3453" t="s">
        <v>1168</v>
      </c>
      <c r="C3453" t="s">
        <v>47</v>
      </c>
      <c r="D3453" t="s">
        <v>1183</v>
      </c>
      <c r="E3453">
        <v>278</v>
      </c>
      <c r="F3453" t="s">
        <v>23</v>
      </c>
      <c r="H3453">
        <v>0</v>
      </c>
      <c r="I3453">
        <v>0</v>
      </c>
      <c r="K3453">
        <v>1</v>
      </c>
      <c r="L3453" t="b">
        <v>0</v>
      </c>
      <c r="N3453" t="b">
        <v>0</v>
      </c>
      <c r="O3453" t="b">
        <v>0</v>
      </c>
      <c r="T3453" t="s">
        <v>1169</v>
      </c>
    </row>
    <row r="3454" spans="1:20" hidden="1" x14ac:dyDescent="0.25">
      <c r="A3454">
        <v>214024</v>
      </c>
      <c r="B3454" t="s">
        <v>1168</v>
      </c>
      <c r="C3454" t="s">
        <v>47</v>
      </c>
      <c r="D3454" t="s">
        <v>1184</v>
      </c>
      <c r="E3454">
        <v>278</v>
      </c>
      <c r="F3454" t="s">
        <v>23</v>
      </c>
      <c r="H3454">
        <v>0</v>
      </c>
      <c r="I3454">
        <v>0</v>
      </c>
      <c r="K3454">
        <v>1</v>
      </c>
      <c r="L3454" t="b">
        <v>0</v>
      </c>
      <c r="N3454" t="b">
        <v>0</v>
      </c>
      <c r="O3454" t="b">
        <v>0</v>
      </c>
      <c r="T3454" t="s">
        <v>1169</v>
      </c>
    </row>
    <row r="3455" spans="1:20" hidden="1" x14ac:dyDescent="0.25">
      <c r="A3455">
        <v>214025</v>
      </c>
      <c r="B3455" t="s">
        <v>1168</v>
      </c>
      <c r="C3455" t="s">
        <v>47</v>
      </c>
      <c r="D3455" t="s">
        <v>1185</v>
      </c>
      <c r="E3455">
        <v>528</v>
      </c>
      <c r="F3455" t="s">
        <v>23</v>
      </c>
      <c r="H3455">
        <v>0</v>
      </c>
      <c r="I3455">
        <v>0</v>
      </c>
      <c r="K3455">
        <v>2</v>
      </c>
      <c r="L3455" t="b">
        <v>0</v>
      </c>
      <c r="N3455" t="b">
        <v>0</v>
      </c>
      <c r="O3455" t="b">
        <v>0</v>
      </c>
      <c r="T3455" t="s">
        <v>1169</v>
      </c>
    </row>
    <row r="3456" spans="1:20" hidden="1" x14ac:dyDescent="0.25">
      <c r="A3456">
        <v>214026</v>
      </c>
      <c r="B3456" t="s">
        <v>1168</v>
      </c>
      <c r="C3456" t="s">
        <v>1186</v>
      </c>
      <c r="D3456" t="s">
        <v>1187</v>
      </c>
      <c r="E3456">
        <v>0</v>
      </c>
      <c r="H3456">
        <v>0</v>
      </c>
      <c r="I3456">
        <v>0</v>
      </c>
      <c r="K3456">
        <v>0</v>
      </c>
      <c r="L3456" t="b">
        <v>0</v>
      </c>
      <c r="N3456" t="b">
        <v>0</v>
      </c>
      <c r="O3456" t="b">
        <v>0</v>
      </c>
      <c r="T3456" t="s">
        <v>1169</v>
      </c>
    </row>
    <row r="3457" spans="1:20" hidden="1" x14ac:dyDescent="0.25">
      <c r="A3457">
        <v>214027</v>
      </c>
      <c r="B3457" t="s">
        <v>1168</v>
      </c>
      <c r="C3457" t="s">
        <v>1186</v>
      </c>
      <c r="D3457" t="s">
        <v>1188</v>
      </c>
      <c r="E3457">
        <v>0</v>
      </c>
      <c r="H3457">
        <v>0</v>
      </c>
      <c r="I3457">
        <v>0</v>
      </c>
      <c r="K3457">
        <v>0</v>
      </c>
      <c r="L3457" t="b">
        <v>0</v>
      </c>
      <c r="N3457" t="b">
        <v>0</v>
      </c>
      <c r="O3457" t="b">
        <v>0</v>
      </c>
      <c r="T3457" t="s">
        <v>1169</v>
      </c>
    </row>
    <row r="3458" spans="1:20" hidden="1" x14ac:dyDescent="0.25">
      <c r="A3458">
        <v>214028</v>
      </c>
      <c r="B3458" t="s">
        <v>1168</v>
      </c>
      <c r="C3458" t="s">
        <v>1186</v>
      </c>
      <c r="D3458" t="s">
        <v>1189</v>
      </c>
      <c r="E3458">
        <v>0</v>
      </c>
      <c r="H3458">
        <v>0</v>
      </c>
      <c r="I3458">
        <v>0</v>
      </c>
      <c r="K3458">
        <v>0</v>
      </c>
      <c r="L3458" t="b">
        <v>0</v>
      </c>
      <c r="N3458" t="b">
        <v>0</v>
      </c>
      <c r="O3458" t="b">
        <v>0</v>
      </c>
      <c r="T3458" t="s">
        <v>1169</v>
      </c>
    </row>
    <row r="3459" spans="1:20" hidden="1" x14ac:dyDescent="0.25">
      <c r="A3459">
        <v>214029</v>
      </c>
      <c r="B3459" t="s">
        <v>1168</v>
      </c>
      <c r="C3459" t="s">
        <v>1186</v>
      </c>
      <c r="D3459" t="s">
        <v>1190</v>
      </c>
      <c r="E3459">
        <v>0</v>
      </c>
      <c r="H3459">
        <v>0</v>
      </c>
      <c r="I3459">
        <v>0</v>
      </c>
      <c r="K3459">
        <v>0</v>
      </c>
      <c r="L3459" t="b">
        <v>0</v>
      </c>
      <c r="N3459" t="b">
        <v>0</v>
      </c>
      <c r="O3459" t="b">
        <v>0</v>
      </c>
      <c r="T3459" t="s">
        <v>1169</v>
      </c>
    </row>
    <row r="3460" spans="1:20" hidden="1" x14ac:dyDescent="0.25">
      <c r="A3460">
        <v>214030</v>
      </c>
      <c r="B3460" t="s">
        <v>1168</v>
      </c>
      <c r="C3460" t="s">
        <v>1186</v>
      </c>
      <c r="D3460" t="s">
        <v>1191</v>
      </c>
      <c r="E3460">
        <v>0</v>
      </c>
      <c r="H3460">
        <v>0</v>
      </c>
      <c r="I3460">
        <v>0</v>
      </c>
      <c r="K3460">
        <v>0</v>
      </c>
      <c r="L3460" t="b">
        <v>0</v>
      </c>
      <c r="N3460" t="b">
        <v>0</v>
      </c>
      <c r="O3460" t="b">
        <v>0</v>
      </c>
      <c r="T3460" t="s">
        <v>1169</v>
      </c>
    </row>
    <row r="3461" spans="1:20" hidden="1" x14ac:dyDescent="0.25">
      <c r="A3461">
        <v>214031</v>
      </c>
      <c r="B3461" t="s">
        <v>1168</v>
      </c>
      <c r="C3461" t="s">
        <v>1186</v>
      </c>
      <c r="D3461" t="s">
        <v>1192</v>
      </c>
      <c r="E3461">
        <v>0</v>
      </c>
      <c r="H3461">
        <v>0</v>
      </c>
      <c r="I3461">
        <v>0</v>
      </c>
      <c r="K3461">
        <v>0</v>
      </c>
      <c r="L3461" t="b">
        <v>0</v>
      </c>
      <c r="N3461" t="b">
        <v>0</v>
      </c>
      <c r="O3461" t="b">
        <v>0</v>
      </c>
      <c r="T3461" t="s">
        <v>1169</v>
      </c>
    </row>
    <row r="3462" spans="1:20" hidden="1" x14ac:dyDescent="0.25">
      <c r="A3462">
        <v>214032</v>
      </c>
      <c r="B3462" t="s">
        <v>1168</v>
      </c>
      <c r="C3462" t="s">
        <v>1186</v>
      </c>
      <c r="D3462" t="s">
        <v>1193</v>
      </c>
      <c r="E3462">
        <v>85</v>
      </c>
      <c r="F3462" t="s">
        <v>23</v>
      </c>
      <c r="H3462">
        <v>0</v>
      </c>
      <c r="I3462">
        <v>0</v>
      </c>
      <c r="K3462">
        <v>1</v>
      </c>
      <c r="L3462" t="b">
        <v>0</v>
      </c>
      <c r="N3462" t="b">
        <v>0</v>
      </c>
      <c r="O3462" t="b">
        <v>0</v>
      </c>
      <c r="T3462" t="s">
        <v>1169</v>
      </c>
    </row>
    <row r="3463" spans="1:20" hidden="1" x14ac:dyDescent="0.25">
      <c r="A3463">
        <v>214033</v>
      </c>
      <c r="B3463" t="s">
        <v>1168</v>
      </c>
      <c r="C3463" t="s">
        <v>1186</v>
      </c>
      <c r="D3463" t="s">
        <v>1194</v>
      </c>
      <c r="E3463">
        <v>85</v>
      </c>
      <c r="F3463" t="s">
        <v>23</v>
      </c>
      <c r="H3463">
        <v>0</v>
      </c>
      <c r="I3463">
        <v>0</v>
      </c>
      <c r="K3463">
        <v>1</v>
      </c>
      <c r="L3463" t="b">
        <v>0</v>
      </c>
      <c r="N3463" t="b">
        <v>0</v>
      </c>
      <c r="O3463" t="b">
        <v>0</v>
      </c>
      <c r="T3463" t="s">
        <v>1169</v>
      </c>
    </row>
    <row r="3464" spans="1:20" hidden="1" x14ac:dyDescent="0.25">
      <c r="A3464">
        <v>214034</v>
      </c>
      <c r="B3464" t="s">
        <v>1168</v>
      </c>
      <c r="C3464" t="s">
        <v>1186</v>
      </c>
      <c r="D3464" t="s">
        <v>1195</v>
      </c>
      <c r="E3464">
        <v>85</v>
      </c>
      <c r="F3464" t="s">
        <v>23</v>
      </c>
      <c r="H3464">
        <v>0</v>
      </c>
      <c r="I3464">
        <v>0</v>
      </c>
      <c r="K3464">
        <v>1</v>
      </c>
      <c r="L3464" t="b">
        <v>0</v>
      </c>
      <c r="N3464" t="b">
        <v>0</v>
      </c>
      <c r="O3464" t="b">
        <v>0</v>
      </c>
      <c r="T3464" t="s">
        <v>1169</v>
      </c>
    </row>
    <row r="3465" spans="1:20" hidden="1" x14ac:dyDescent="0.25">
      <c r="A3465">
        <v>214035</v>
      </c>
      <c r="B3465" t="s">
        <v>1168</v>
      </c>
      <c r="C3465" t="s">
        <v>1196</v>
      </c>
      <c r="D3465" t="s">
        <v>1197</v>
      </c>
      <c r="E3465">
        <v>0</v>
      </c>
      <c r="H3465">
        <v>0</v>
      </c>
      <c r="I3465">
        <v>0</v>
      </c>
      <c r="K3465">
        <v>0</v>
      </c>
      <c r="L3465" t="b">
        <v>0</v>
      </c>
      <c r="N3465" t="b">
        <v>0</v>
      </c>
      <c r="O3465" t="b">
        <v>0</v>
      </c>
      <c r="T3465" t="s">
        <v>1169</v>
      </c>
    </row>
    <row r="3466" spans="1:20" hidden="1" x14ac:dyDescent="0.25">
      <c r="A3466">
        <v>214036</v>
      </c>
      <c r="B3466" t="s">
        <v>1168</v>
      </c>
      <c r="C3466" t="s">
        <v>1196</v>
      </c>
      <c r="D3466" t="s">
        <v>1198</v>
      </c>
      <c r="E3466">
        <v>0</v>
      </c>
      <c r="H3466">
        <v>0</v>
      </c>
      <c r="I3466">
        <v>0</v>
      </c>
      <c r="K3466">
        <v>1</v>
      </c>
      <c r="L3466" t="b">
        <v>0</v>
      </c>
      <c r="N3466" t="b">
        <v>0</v>
      </c>
      <c r="O3466" t="b">
        <v>0</v>
      </c>
      <c r="T3466" t="s">
        <v>1169</v>
      </c>
    </row>
    <row r="3467" spans="1:20" hidden="1" x14ac:dyDescent="0.25">
      <c r="A3467">
        <v>214039</v>
      </c>
      <c r="B3467" t="s">
        <v>1168</v>
      </c>
      <c r="C3467" t="s">
        <v>146</v>
      </c>
      <c r="D3467" t="s">
        <v>1199</v>
      </c>
      <c r="E3467">
        <v>0</v>
      </c>
      <c r="H3467">
        <v>0</v>
      </c>
      <c r="I3467">
        <v>0</v>
      </c>
      <c r="K3467">
        <v>0</v>
      </c>
      <c r="L3467" t="b">
        <v>0</v>
      </c>
      <c r="N3467" t="b">
        <v>0</v>
      </c>
      <c r="O3467" t="b">
        <v>0</v>
      </c>
      <c r="T3467" t="s">
        <v>1169</v>
      </c>
    </row>
    <row r="3468" spans="1:20" hidden="1" x14ac:dyDescent="0.25">
      <c r="A3468">
        <v>214040</v>
      </c>
      <c r="B3468" t="s">
        <v>1168</v>
      </c>
      <c r="C3468" t="s">
        <v>146</v>
      </c>
      <c r="D3468" t="s">
        <v>1200</v>
      </c>
      <c r="E3468">
        <v>320</v>
      </c>
      <c r="F3468" t="s">
        <v>23</v>
      </c>
      <c r="H3468">
        <v>0</v>
      </c>
      <c r="I3468">
        <v>100</v>
      </c>
      <c r="J3468" t="s">
        <v>257</v>
      </c>
      <c r="K3468">
        <v>1</v>
      </c>
      <c r="L3468" t="b">
        <v>0</v>
      </c>
      <c r="N3468" t="b">
        <v>0</v>
      </c>
      <c r="O3468" t="b">
        <v>0</v>
      </c>
      <c r="T3468" t="s">
        <v>1169</v>
      </c>
    </row>
    <row r="3469" spans="1:20" hidden="1" x14ac:dyDescent="0.25">
      <c r="A3469">
        <v>214043</v>
      </c>
      <c r="B3469" t="s">
        <v>1168</v>
      </c>
      <c r="C3469" t="s">
        <v>85</v>
      </c>
      <c r="D3469" t="s">
        <v>325</v>
      </c>
      <c r="E3469">
        <v>0</v>
      </c>
      <c r="H3469">
        <v>0</v>
      </c>
      <c r="I3469">
        <v>0</v>
      </c>
      <c r="K3469">
        <v>0</v>
      </c>
      <c r="L3469" t="b">
        <v>0</v>
      </c>
      <c r="N3469" t="b">
        <v>0</v>
      </c>
      <c r="O3469" t="b">
        <v>0</v>
      </c>
      <c r="T3469" t="s">
        <v>1169</v>
      </c>
    </row>
    <row r="3470" spans="1:20" hidden="1" x14ac:dyDescent="0.25">
      <c r="A3470">
        <v>214044</v>
      </c>
      <c r="B3470" t="s">
        <v>1168</v>
      </c>
      <c r="C3470" t="s">
        <v>85</v>
      </c>
      <c r="D3470" t="s">
        <v>1197</v>
      </c>
      <c r="E3470">
        <v>0</v>
      </c>
      <c r="H3470">
        <v>0</v>
      </c>
      <c r="I3470">
        <v>0</v>
      </c>
      <c r="K3470">
        <v>1</v>
      </c>
      <c r="L3470" t="b">
        <v>0</v>
      </c>
      <c r="N3470" t="b">
        <v>0</v>
      </c>
      <c r="O3470" t="b">
        <v>0</v>
      </c>
      <c r="T3470" t="s">
        <v>1169</v>
      </c>
    </row>
    <row r="3471" spans="1:20" hidden="1" x14ac:dyDescent="0.25">
      <c r="A3471">
        <v>214045</v>
      </c>
      <c r="B3471" t="s">
        <v>1168</v>
      </c>
      <c r="C3471" t="s">
        <v>85</v>
      </c>
      <c r="D3471" t="s">
        <v>331</v>
      </c>
      <c r="E3471">
        <v>0</v>
      </c>
      <c r="H3471">
        <v>0</v>
      </c>
      <c r="I3471">
        <v>0</v>
      </c>
      <c r="K3471">
        <v>2</v>
      </c>
      <c r="L3471" t="b">
        <v>0</v>
      </c>
      <c r="N3471" t="b">
        <v>0</v>
      </c>
      <c r="O3471" t="b">
        <v>0</v>
      </c>
      <c r="T3471" t="s">
        <v>1169</v>
      </c>
    </row>
    <row r="3472" spans="1:20" hidden="1" x14ac:dyDescent="0.25">
      <c r="A3472">
        <v>214046</v>
      </c>
      <c r="B3472" t="s">
        <v>1168</v>
      </c>
      <c r="C3472" t="s">
        <v>146</v>
      </c>
      <c r="D3472" t="s">
        <v>1201</v>
      </c>
      <c r="E3472">
        <v>592</v>
      </c>
      <c r="F3472" t="s">
        <v>23</v>
      </c>
      <c r="H3472">
        <v>0</v>
      </c>
      <c r="I3472">
        <v>150</v>
      </c>
      <c r="J3472" t="s">
        <v>257</v>
      </c>
      <c r="K3472">
        <v>2</v>
      </c>
      <c r="L3472" t="b">
        <v>0</v>
      </c>
      <c r="N3472" t="b">
        <v>0</v>
      </c>
      <c r="O3472" t="b">
        <v>0</v>
      </c>
      <c r="T3472" t="s">
        <v>1169</v>
      </c>
    </row>
    <row r="3473" spans="1:20" hidden="1" x14ac:dyDescent="0.25">
      <c r="A3473">
        <v>214050</v>
      </c>
      <c r="B3473" t="s">
        <v>1168</v>
      </c>
      <c r="C3473" t="s">
        <v>1027</v>
      </c>
      <c r="D3473" t="s">
        <v>1202</v>
      </c>
      <c r="E3473">
        <v>239</v>
      </c>
      <c r="F3473" t="s">
        <v>23</v>
      </c>
      <c r="H3473">
        <v>0</v>
      </c>
      <c r="I3473">
        <v>50</v>
      </c>
      <c r="J3473" t="s">
        <v>257</v>
      </c>
      <c r="K3473">
        <v>2</v>
      </c>
      <c r="L3473" t="b">
        <v>0</v>
      </c>
      <c r="N3473" t="b">
        <v>0</v>
      </c>
      <c r="O3473" t="b">
        <v>0</v>
      </c>
      <c r="T3473" t="s">
        <v>1169</v>
      </c>
    </row>
    <row r="3474" spans="1:20" hidden="1" x14ac:dyDescent="0.25">
      <c r="A3474">
        <v>214051</v>
      </c>
      <c r="B3474" t="s">
        <v>1168</v>
      </c>
      <c r="C3474" t="s">
        <v>1203</v>
      </c>
      <c r="D3474" t="s">
        <v>1204</v>
      </c>
      <c r="E3474">
        <v>985</v>
      </c>
      <c r="F3474" t="s">
        <v>23</v>
      </c>
      <c r="H3474">
        <v>0</v>
      </c>
      <c r="I3474">
        <v>400</v>
      </c>
      <c r="J3474" t="s">
        <v>257</v>
      </c>
      <c r="K3474">
        <v>2</v>
      </c>
      <c r="L3474" t="b">
        <v>0</v>
      </c>
      <c r="N3474" t="b">
        <v>0</v>
      </c>
      <c r="O3474" t="b">
        <v>0</v>
      </c>
      <c r="T3474" t="s">
        <v>1169</v>
      </c>
    </row>
    <row r="3475" spans="1:20" hidden="1" x14ac:dyDescent="0.25">
      <c r="A3475">
        <v>214054</v>
      </c>
      <c r="B3475" t="s">
        <v>1168</v>
      </c>
      <c r="C3475" t="s">
        <v>53</v>
      </c>
      <c r="D3475" t="s">
        <v>1205</v>
      </c>
      <c r="E3475">
        <v>0</v>
      </c>
      <c r="H3475">
        <v>0</v>
      </c>
      <c r="I3475">
        <v>0</v>
      </c>
      <c r="K3475">
        <v>0</v>
      </c>
      <c r="L3475" t="b">
        <v>0</v>
      </c>
      <c r="N3475" t="b">
        <v>0</v>
      </c>
      <c r="O3475" t="b">
        <v>0</v>
      </c>
      <c r="T3475" t="s">
        <v>1169</v>
      </c>
    </row>
    <row r="3476" spans="1:20" hidden="1" x14ac:dyDescent="0.25">
      <c r="A3476">
        <v>214055</v>
      </c>
      <c r="B3476" t="s">
        <v>1168</v>
      </c>
      <c r="C3476" t="s">
        <v>53</v>
      </c>
      <c r="D3476" t="s">
        <v>383</v>
      </c>
      <c r="E3476">
        <v>169</v>
      </c>
      <c r="F3476" t="s">
        <v>23</v>
      </c>
      <c r="H3476">
        <v>0</v>
      </c>
      <c r="I3476">
        <v>0</v>
      </c>
      <c r="K3476">
        <v>1</v>
      </c>
      <c r="L3476" t="b">
        <v>0</v>
      </c>
      <c r="N3476" t="b">
        <v>0</v>
      </c>
      <c r="O3476" t="b">
        <v>0</v>
      </c>
      <c r="T3476" t="s">
        <v>1169</v>
      </c>
    </row>
    <row r="3477" spans="1:20" hidden="1" x14ac:dyDescent="0.25">
      <c r="A3477">
        <v>214056</v>
      </c>
      <c r="B3477" t="s">
        <v>1168</v>
      </c>
      <c r="C3477" t="s">
        <v>53</v>
      </c>
      <c r="D3477" t="s">
        <v>1206</v>
      </c>
      <c r="E3477">
        <v>375</v>
      </c>
      <c r="F3477" t="s">
        <v>23</v>
      </c>
      <c r="H3477">
        <v>0</v>
      </c>
      <c r="I3477">
        <v>0</v>
      </c>
      <c r="K3477">
        <v>2</v>
      </c>
      <c r="L3477" t="b">
        <v>0</v>
      </c>
      <c r="N3477" t="b">
        <v>0</v>
      </c>
      <c r="O3477" t="b">
        <v>0</v>
      </c>
      <c r="T3477" t="s">
        <v>1169</v>
      </c>
    </row>
    <row r="3478" spans="1:20" hidden="1" x14ac:dyDescent="0.25">
      <c r="A3478">
        <v>214057</v>
      </c>
      <c r="B3478" t="s">
        <v>1168</v>
      </c>
      <c r="C3478" t="s">
        <v>1207</v>
      </c>
      <c r="D3478" t="s">
        <v>1208</v>
      </c>
      <c r="E3478">
        <v>0</v>
      </c>
      <c r="H3478">
        <v>0</v>
      </c>
      <c r="I3478">
        <v>0</v>
      </c>
      <c r="K3478">
        <v>0</v>
      </c>
      <c r="L3478" t="b">
        <v>0</v>
      </c>
      <c r="N3478" t="b">
        <v>0</v>
      </c>
      <c r="O3478" t="b">
        <v>0</v>
      </c>
      <c r="T3478" t="s">
        <v>1169</v>
      </c>
    </row>
    <row r="3479" spans="1:20" hidden="1" x14ac:dyDescent="0.25">
      <c r="A3479">
        <v>214058</v>
      </c>
      <c r="B3479" t="s">
        <v>1168</v>
      </c>
      <c r="C3479" t="s">
        <v>1207</v>
      </c>
      <c r="D3479" t="s">
        <v>1209</v>
      </c>
      <c r="E3479">
        <v>0</v>
      </c>
      <c r="H3479">
        <v>0</v>
      </c>
      <c r="I3479">
        <v>0</v>
      </c>
      <c r="K3479">
        <v>1</v>
      </c>
      <c r="L3479" t="b">
        <v>0</v>
      </c>
      <c r="N3479" t="b">
        <v>0</v>
      </c>
      <c r="O3479" t="b">
        <v>0</v>
      </c>
      <c r="T3479" t="s">
        <v>1169</v>
      </c>
    </row>
    <row r="3480" spans="1:20" hidden="1" x14ac:dyDescent="0.25">
      <c r="A3480">
        <v>214059</v>
      </c>
      <c r="B3480" t="s">
        <v>1168</v>
      </c>
      <c r="C3480" t="s">
        <v>1207</v>
      </c>
      <c r="D3480" t="s">
        <v>1210</v>
      </c>
      <c r="E3480">
        <v>0</v>
      </c>
      <c r="H3480">
        <v>0</v>
      </c>
      <c r="I3480">
        <v>0</v>
      </c>
      <c r="K3480">
        <v>2</v>
      </c>
      <c r="L3480" t="b">
        <v>0</v>
      </c>
      <c r="N3480" t="b">
        <v>0</v>
      </c>
      <c r="O3480" t="b">
        <v>0</v>
      </c>
      <c r="T3480" t="s">
        <v>1169</v>
      </c>
    </row>
    <row r="3481" spans="1:20" hidden="1" x14ac:dyDescent="0.25">
      <c r="A3481">
        <v>214060</v>
      </c>
      <c r="B3481" t="s">
        <v>1168</v>
      </c>
      <c r="C3481" t="s">
        <v>1207</v>
      </c>
      <c r="D3481" t="s">
        <v>1211</v>
      </c>
      <c r="E3481">
        <v>0</v>
      </c>
      <c r="H3481">
        <v>0</v>
      </c>
      <c r="I3481">
        <v>0</v>
      </c>
      <c r="K3481">
        <v>3</v>
      </c>
      <c r="L3481" t="b">
        <v>0</v>
      </c>
      <c r="N3481" t="b">
        <v>0</v>
      </c>
      <c r="O3481" t="b">
        <v>0</v>
      </c>
      <c r="T3481" t="s">
        <v>1169</v>
      </c>
    </row>
    <row r="3482" spans="1:20" hidden="1" x14ac:dyDescent="0.25">
      <c r="A3482">
        <v>214061</v>
      </c>
      <c r="B3482" t="s">
        <v>1168</v>
      </c>
      <c r="C3482" t="s">
        <v>1207</v>
      </c>
      <c r="D3482" t="s">
        <v>1212</v>
      </c>
      <c r="E3482">
        <v>0</v>
      </c>
      <c r="H3482">
        <v>0</v>
      </c>
      <c r="I3482">
        <v>0</v>
      </c>
      <c r="K3482">
        <v>4</v>
      </c>
      <c r="L3482" t="b">
        <v>0</v>
      </c>
      <c r="N3482" t="b">
        <v>0</v>
      </c>
      <c r="O3482" t="b">
        <v>0</v>
      </c>
      <c r="T3482" t="s">
        <v>1169</v>
      </c>
    </row>
    <row r="3483" spans="1:20" hidden="1" x14ac:dyDescent="0.25">
      <c r="A3483">
        <v>214063</v>
      </c>
      <c r="B3483" t="s">
        <v>1168</v>
      </c>
      <c r="C3483" t="s">
        <v>1213</v>
      </c>
      <c r="D3483" t="s">
        <v>1214</v>
      </c>
      <c r="E3483">
        <v>139</v>
      </c>
      <c r="F3483" t="s">
        <v>23</v>
      </c>
      <c r="H3483">
        <v>0</v>
      </c>
      <c r="I3483">
        <v>0</v>
      </c>
      <c r="K3483">
        <v>3</v>
      </c>
      <c r="L3483" t="b">
        <v>0</v>
      </c>
      <c r="N3483" t="b">
        <v>0</v>
      </c>
      <c r="O3483" t="b">
        <v>0</v>
      </c>
      <c r="T3483" t="s">
        <v>1169</v>
      </c>
    </row>
    <row r="3484" spans="1:20" hidden="1" x14ac:dyDescent="0.25">
      <c r="A3484">
        <v>214064</v>
      </c>
      <c r="B3484" t="s">
        <v>1168</v>
      </c>
      <c r="C3484" t="s">
        <v>1213</v>
      </c>
      <c r="D3484" t="s">
        <v>1215</v>
      </c>
      <c r="E3484">
        <v>77</v>
      </c>
      <c r="F3484" t="s">
        <v>23</v>
      </c>
      <c r="H3484">
        <v>0</v>
      </c>
      <c r="I3484">
        <v>0</v>
      </c>
      <c r="K3484">
        <v>2</v>
      </c>
      <c r="L3484" t="b">
        <v>0</v>
      </c>
      <c r="N3484" t="b">
        <v>0</v>
      </c>
      <c r="O3484" t="b">
        <v>0</v>
      </c>
      <c r="T3484" t="s">
        <v>1169</v>
      </c>
    </row>
    <row r="3485" spans="1:20" hidden="1" x14ac:dyDescent="0.25">
      <c r="A3485">
        <v>214066</v>
      </c>
      <c r="B3485" t="s">
        <v>1168</v>
      </c>
      <c r="C3485" t="s">
        <v>236</v>
      </c>
      <c r="D3485" t="s">
        <v>1216</v>
      </c>
      <c r="E3485">
        <v>695</v>
      </c>
      <c r="F3485" t="s">
        <v>23</v>
      </c>
      <c r="H3485">
        <v>0</v>
      </c>
      <c r="I3485">
        <v>0</v>
      </c>
      <c r="K3485">
        <v>12</v>
      </c>
      <c r="L3485" t="b">
        <v>0</v>
      </c>
      <c r="N3485" t="b">
        <v>0</v>
      </c>
      <c r="O3485" t="b">
        <v>0</v>
      </c>
      <c r="T3485" t="s">
        <v>1169</v>
      </c>
    </row>
    <row r="3486" spans="1:20" hidden="1" x14ac:dyDescent="0.25">
      <c r="A3486">
        <v>214368</v>
      </c>
      <c r="B3486" t="s">
        <v>1168</v>
      </c>
      <c r="C3486" t="s">
        <v>141</v>
      </c>
      <c r="D3486" t="s">
        <v>173</v>
      </c>
      <c r="E3486">
        <v>42</v>
      </c>
      <c r="F3486" t="s">
        <v>23</v>
      </c>
      <c r="H3486">
        <v>0</v>
      </c>
      <c r="I3486">
        <v>0</v>
      </c>
      <c r="K3486">
        <v>10</v>
      </c>
      <c r="L3486" t="b">
        <v>0</v>
      </c>
      <c r="N3486" t="b">
        <v>0</v>
      </c>
      <c r="O3486" t="b">
        <v>0</v>
      </c>
      <c r="T3486" t="s">
        <v>1169</v>
      </c>
    </row>
    <row r="3487" spans="1:20" hidden="1" x14ac:dyDescent="0.25">
      <c r="A3487">
        <v>214369</v>
      </c>
      <c r="B3487" t="s">
        <v>1168</v>
      </c>
      <c r="C3487" t="s">
        <v>1186</v>
      </c>
      <c r="D3487" t="s">
        <v>1217</v>
      </c>
      <c r="E3487">
        <v>0</v>
      </c>
      <c r="H3487">
        <v>0</v>
      </c>
      <c r="I3487">
        <v>0</v>
      </c>
      <c r="K3487">
        <v>0</v>
      </c>
      <c r="L3487" t="b">
        <v>0</v>
      </c>
      <c r="N3487" t="b">
        <v>0</v>
      </c>
      <c r="O3487" t="b">
        <v>0</v>
      </c>
      <c r="T3487" t="s">
        <v>1169</v>
      </c>
    </row>
    <row r="3488" spans="1:20" hidden="1" x14ac:dyDescent="0.25">
      <c r="A3488">
        <v>214370</v>
      </c>
      <c r="B3488" t="s">
        <v>1168</v>
      </c>
      <c r="C3488" t="s">
        <v>1186</v>
      </c>
      <c r="D3488" t="s">
        <v>1218</v>
      </c>
      <c r="E3488">
        <v>0</v>
      </c>
      <c r="H3488">
        <v>0</v>
      </c>
      <c r="I3488">
        <v>0</v>
      </c>
      <c r="K3488">
        <v>0</v>
      </c>
      <c r="L3488" t="b">
        <v>0</v>
      </c>
      <c r="N3488" t="b">
        <v>0</v>
      </c>
      <c r="O3488" t="b">
        <v>0</v>
      </c>
      <c r="T3488" t="s">
        <v>1169</v>
      </c>
    </row>
    <row r="3489" spans="1:20" hidden="1" x14ac:dyDescent="0.25">
      <c r="A3489">
        <v>215200</v>
      </c>
      <c r="B3489" t="s">
        <v>1168</v>
      </c>
      <c r="C3489" t="s">
        <v>136</v>
      </c>
      <c r="D3489" t="s">
        <v>1219</v>
      </c>
      <c r="E3489">
        <v>0</v>
      </c>
      <c r="H3489">
        <v>0</v>
      </c>
      <c r="I3489">
        <v>0</v>
      </c>
      <c r="K3489">
        <v>8</v>
      </c>
      <c r="L3489" t="b">
        <v>0</v>
      </c>
      <c r="N3489" t="b">
        <v>0</v>
      </c>
      <c r="O3489" t="b">
        <v>0</v>
      </c>
      <c r="T3489" t="s">
        <v>1169</v>
      </c>
    </row>
    <row r="3490" spans="1:20" hidden="1" x14ac:dyDescent="0.25">
      <c r="A3490">
        <v>217237</v>
      </c>
      <c r="B3490" t="s">
        <v>1168</v>
      </c>
      <c r="C3490" t="s">
        <v>47</v>
      </c>
      <c r="D3490" t="s">
        <v>1220</v>
      </c>
      <c r="E3490">
        <v>0</v>
      </c>
      <c r="H3490">
        <v>0</v>
      </c>
      <c r="I3490">
        <v>0</v>
      </c>
      <c r="K3490">
        <v>0</v>
      </c>
      <c r="L3490" t="b">
        <v>0</v>
      </c>
      <c r="N3490" t="b">
        <v>0</v>
      </c>
      <c r="O3490" t="b">
        <v>0</v>
      </c>
      <c r="T3490" t="s">
        <v>1169</v>
      </c>
    </row>
    <row r="3491" spans="1:20" hidden="1" x14ac:dyDescent="0.25">
      <c r="A3491">
        <v>217238</v>
      </c>
      <c r="B3491" t="s">
        <v>1168</v>
      </c>
      <c r="C3491" t="s">
        <v>47</v>
      </c>
      <c r="D3491" t="s">
        <v>1221</v>
      </c>
      <c r="E3491">
        <v>0</v>
      </c>
      <c r="H3491">
        <v>0</v>
      </c>
      <c r="I3491">
        <v>0</v>
      </c>
      <c r="K3491">
        <v>0</v>
      </c>
      <c r="L3491" t="b">
        <v>0</v>
      </c>
      <c r="N3491" t="b">
        <v>0</v>
      </c>
      <c r="O3491" t="b">
        <v>0</v>
      </c>
      <c r="T3491" t="s">
        <v>1169</v>
      </c>
    </row>
    <row r="3492" spans="1:20" hidden="1" x14ac:dyDescent="0.25">
      <c r="A3492">
        <v>217239</v>
      </c>
      <c r="B3492" t="s">
        <v>1168</v>
      </c>
      <c r="C3492" t="s">
        <v>47</v>
      </c>
      <c r="D3492" t="s">
        <v>1222</v>
      </c>
      <c r="E3492">
        <v>0</v>
      </c>
      <c r="H3492">
        <v>0</v>
      </c>
      <c r="I3492">
        <v>0</v>
      </c>
      <c r="K3492">
        <v>0</v>
      </c>
      <c r="L3492" t="b">
        <v>0</v>
      </c>
      <c r="N3492" t="b">
        <v>0</v>
      </c>
      <c r="O3492" t="b">
        <v>0</v>
      </c>
      <c r="T3492" t="s">
        <v>1169</v>
      </c>
    </row>
    <row r="3493" spans="1:20" hidden="1" x14ac:dyDescent="0.25">
      <c r="A3493">
        <v>217240</v>
      </c>
      <c r="B3493" t="s">
        <v>1168</v>
      </c>
      <c r="C3493" t="s">
        <v>1196</v>
      </c>
      <c r="D3493" t="s">
        <v>1223</v>
      </c>
      <c r="E3493">
        <v>0</v>
      </c>
      <c r="H3493">
        <v>0</v>
      </c>
      <c r="I3493">
        <v>0</v>
      </c>
      <c r="K3493">
        <v>4</v>
      </c>
      <c r="L3493" t="b">
        <v>0</v>
      </c>
      <c r="N3493" t="b">
        <v>0</v>
      </c>
      <c r="O3493" t="b">
        <v>0</v>
      </c>
      <c r="T3493" t="s">
        <v>1169</v>
      </c>
    </row>
    <row r="3494" spans="1:20" hidden="1" x14ac:dyDescent="0.25">
      <c r="A3494">
        <v>217241</v>
      </c>
      <c r="B3494" t="s">
        <v>1168</v>
      </c>
      <c r="C3494" t="s">
        <v>1196</v>
      </c>
      <c r="D3494" t="s">
        <v>1224</v>
      </c>
      <c r="E3494">
        <v>0</v>
      </c>
      <c r="H3494">
        <v>0</v>
      </c>
      <c r="I3494">
        <v>0</v>
      </c>
      <c r="K3494">
        <v>4</v>
      </c>
      <c r="L3494" t="b">
        <v>0</v>
      </c>
      <c r="N3494" t="b">
        <v>0</v>
      </c>
      <c r="O3494" t="b">
        <v>0</v>
      </c>
      <c r="T3494" t="s">
        <v>1169</v>
      </c>
    </row>
    <row r="3495" spans="1:20" hidden="1" x14ac:dyDescent="0.25">
      <c r="A3495">
        <v>217242</v>
      </c>
      <c r="B3495" t="s">
        <v>1168</v>
      </c>
      <c r="C3495" t="s">
        <v>1196</v>
      </c>
      <c r="D3495" t="s">
        <v>1225</v>
      </c>
      <c r="E3495">
        <v>0</v>
      </c>
      <c r="H3495">
        <v>0</v>
      </c>
      <c r="I3495">
        <v>0</v>
      </c>
      <c r="K3495">
        <v>4</v>
      </c>
      <c r="L3495" t="b">
        <v>0</v>
      </c>
      <c r="N3495" t="b">
        <v>0</v>
      </c>
      <c r="O3495" t="b">
        <v>0</v>
      </c>
      <c r="T3495" t="s">
        <v>1169</v>
      </c>
    </row>
    <row r="3496" spans="1:20" hidden="1" x14ac:dyDescent="0.25">
      <c r="A3496">
        <v>217616</v>
      </c>
      <c r="B3496" t="s">
        <v>1168</v>
      </c>
      <c r="C3496" t="s">
        <v>236</v>
      </c>
      <c r="D3496" t="s">
        <v>237</v>
      </c>
      <c r="E3496">
        <v>67</v>
      </c>
      <c r="F3496" t="s">
        <v>23</v>
      </c>
      <c r="H3496">
        <v>0</v>
      </c>
      <c r="I3496">
        <v>0</v>
      </c>
      <c r="K3496">
        <v>7</v>
      </c>
      <c r="L3496" t="b">
        <v>0</v>
      </c>
      <c r="N3496" t="b">
        <v>0</v>
      </c>
      <c r="O3496" t="b">
        <v>0</v>
      </c>
      <c r="T3496" t="s">
        <v>1169</v>
      </c>
    </row>
    <row r="3497" spans="1:20" hidden="1" x14ac:dyDescent="0.25">
      <c r="A3497">
        <v>217617</v>
      </c>
      <c r="B3497" t="s">
        <v>1168</v>
      </c>
      <c r="C3497" t="s">
        <v>236</v>
      </c>
      <c r="D3497" t="s">
        <v>1226</v>
      </c>
      <c r="E3497">
        <v>99</v>
      </c>
      <c r="F3497" t="s">
        <v>23</v>
      </c>
      <c r="H3497">
        <v>0</v>
      </c>
      <c r="I3497">
        <v>0</v>
      </c>
      <c r="K3497">
        <v>13</v>
      </c>
      <c r="L3497" t="b">
        <v>0</v>
      </c>
      <c r="N3497" t="b">
        <v>0</v>
      </c>
      <c r="O3497" t="b">
        <v>0</v>
      </c>
      <c r="T3497" t="s">
        <v>1169</v>
      </c>
    </row>
    <row r="3498" spans="1:20" hidden="1" x14ac:dyDescent="0.25">
      <c r="A3498">
        <v>220984</v>
      </c>
      <c r="B3498" t="s">
        <v>1168</v>
      </c>
      <c r="C3498" t="s">
        <v>146</v>
      </c>
      <c r="D3498" t="s">
        <v>1227</v>
      </c>
      <c r="E3498">
        <v>852</v>
      </c>
      <c r="F3498" t="s">
        <v>23</v>
      </c>
      <c r="H3498">
        <v>0</v>
      </c>
      <c r="I3498">
        <v>0</v>
      </c>
      <c r="K3498">
        <v>3</v>
      </c>
      <c r="L3498" t="b">
        <v>0</v>
      </c>
      <c r="N3498" t="b">
        <v>0</v>
      </c>
      <c r="O3498" t="b">
        <v>0</v>
      </c>
      <c r="T3498" t="s">
        <v>1169</v>
      </c>
    </row>
    <row r="3499" spans="1:20" hidden="1" x14ac:dyDescent="0.25">
      <c r="A3499">
        <v>220985</v>
      </c>
      <c r="B3499" t="s">
        <v>1168</v>
      </c>
      <c r="C3499" t="s">
        <v>146</v>
      </c>
      <c r="D3499" t="s">
        <v>1228</v>
      </c>
      <c r="E3499">
        <v>1041</v>
      </c>
      <c r="F3499" t="s">
        <v>23</v>
      </c>
      <c r="H3499">
        <v>0</v>
      </c>
      <c r="I3499">
        <v>0</v>
      </c>
      <c r="K3499">
        <v>4</v>
      </c>
      <c r="L3499" t="b">
        <v>0</v>
      </c>
      <c r="N3499" t="b">
        <v>0</v>
      </c>
      <c r="O3499" t="b">
        <v>0</v>
      </c>
      <c r="T3499" t="s">
        <v>1169</v>
      </c>
    </row>
    <row r="3500" spans="1:20" hidden="1" x14ac:dyDescent="0.25">
      <c r="A3500">
        <v>220987</v>
      </c>
      <c r="B3500" t="s">
        <v>1168</v>
      </c>
      <c r="C3500" t="s">
        <v>141</v>
      </c>
      <c r="D3500" t="s">
        <v>1229</v>
      </c>
      <c r="E3500">
        <v>25</v>
      </c>
      <c r="F3500" t="s">
        <v>23</v>
      </c>
      <c r="H3500">
        <v>0</v>
      </c>
      <c r="I3500">
        <v>0</v>
      </c>
      <c r="K3500">
        <v>14</v>
      </c>
      <c r="L3500" t="b">
        <v>0</v>
      </c>
      <c r="N3500" t="b">
        <v>0</v>
      </c>
      <c r="O3500" t="b">
        <v>0</v>
      </c>
      <c r="T3500" t="s">
        <v>1169</v>
      </c>
    </row>
    <row r="3501" spans="1:20" hidden="1" x14ac:dyDescent="0.25">
      <c r="A3501">
        <v>223327</v>
      </c>
      <c r="B3501" t="s">
        <v>1168</v>
      </c>
      <c r="C3501" t="s">
        <v>78</v>
      </c>
      <c r="D3501" t="s">
        <v>1230</v>
      </c>
      <c r="E3501">
        <v>0</v>
      </c>
      <c r="H3501">
        <v>0</v>
      </c>
      <c r="I3501">
        <v>0</v>
      </c>
      <c r="K3501">
        <v>2</v>
      </c>
      <c r="L3501" t="b">
        <v>0</v>
      </c>
      <c r="N3501" t="b">
        <v>0</v>
      </c>
      <c r="O3501" t="b">
        <v>0</v>
      </c>
      <c r="T3501" t="s">
        <v>1169</v>
      </c>
    </row>
    <row r="3502" spans="1:20" hidden="1" x14ac:dyDescent="0.25">
      <c r="A3502">
        <v>226769</v>
      </c>
      <c r="B3502" t="s">
        <v>1168</v>
      </c>
      <c r="C3502" t="s">
        <v>53</v>
      </c>
      <c r="D3502" t="s">
        <v>1231</v>
      </c>
      <c r="E3502">
        <v>315</v>
      </c>
      <c r="F3502" t="s">
        <v>23</v>
      </c>
      <c r="H3502">
        <v>0</v>
      </c>
      <c r="I3502">
        <v>0</v>
      </c>
      <c r="K3502">
        <v>2</v>
      </c>
      <c r="L3502" t="b">
        <v>0</v>
      </c>
      <c r="N3502" t="b">
        <v>0</v>
      </c>
      <c r="O3502" t="b">
        <v>0</v>
      </c>
      <c r="T3502" t="s">
        <v>1169</v>
      </c>
    </row>
    <row r="3503" spans="1:20" hidden="1" x14ac:dyDescent="0.25">
      <c r="A3503">
        <v>226770</v>
      </c>
      <c r="B3503" t="s">
        <v>1168</v>
      </c>
      <c r="C3503" t="s">
        <v>78</v>
      </c>
      <c r="D3503" t="s">
        <v>1232</v>
      </c>
      <c r="E3503">
        <v>0</v>
      </c>
      <c r="H3503">
        <v>0</v>
      </c>
      <c r="I3503">
        <v>0</v>
      </c>
      <c r="K3503">
        <v>1</v>
      </c>
      <c r="L3503" t="b">
        <v>0</v>
      </c>
      <c r="N3503" t="b">
        <v>0</v>
      </c>
      <c r="O3503" t="b">
        <v>1</v>
      </c>
      <c r="T3503" t="s">
        <v>1169</v>
      </c>
    </row>
    <row r="3504" spans="1:20" hidden="1" x14ac:dyDescent="0.25">
      <c r="A3504">
        <v>226773</v>
      </c>
      <c r="B3504" t="s">
        <v>1168</v>
      </c>
      <c r="C3504" t="s">
        <v>1027</v>
      </c>
      <c r="D3504" t="s">
        <v>1233</v>
      </c>
      <c r="E3504">
        <v>0</v>
      </c>
      <c r="H3504">
        <v>0</v>
      </c>
      <c r="I3504">
        <v>0</v>
      </c>
      <c r="K3504">
        <v>1</v>
      </c>
      <c r="L3504" t="b">
        <v>0</v>
      </c>
      <c r="N3504" t="b">
        <v>0</v>
      </c>
      <c r="O3504" t="b">
        <v>1</v>
      </c>
      <c r="T3504" t="s">
        <v>1169</v>
      </c>
    </row>
    <row r="3505" spans="1:20" hidden="1" x14ac:dyDescent="0.25">
      <c r="A3505">
        <v>226774</v>
      </c>
      <c r="B3505" t="s">
        <v>1168</v>
      </c>
      <c r="C3505" t="s">
        <v>1234</v>
      </c>
      <c r="D3505" t="s">
        <v>1235</v>
      </c>
      <c r="E3505">
        <v>0</v>
      </c>
      <c r="H3505">
        <v>0</v>
      </c>
      <c r="I3505">
        <v>0</v>
      </c>
      <c r="K3505">
        <v>1</v>
      </c>
      <c r="L3505" t="b">
        <v>0</v>
      </c>
      <c r="N3505" t="b">
        <v>0</v>
      </c>
      <c r="O3505" t="b">
        <v>1</v>
      </c>
      <c r="T3505" t="s">
        <v>1169</v>
      </c>
    </row>
    <row r="3506" spans="1:20" hidden="1" x14ac:dyDescent="0.25">
      <c r="A3506">
        <v>226775</v>
      </c>
      <c r="B3506" t="s">
        <v>1168</v>
      </c>
      <c r="C3506" t="s">
        <v>1203</v>
      </c>
      <c r="D3506" t="s">
        <v>1236</v>
      </c>
      <c r="E3506">
        <v>0</v>
      </c>
      <c r="H3506">
        <v>0</v>
      </c>
      <c r="I3506">
        <v>0</v>
      </c>
      <c r="K3506">
        <v>1</v>
      </c>
      <c r="L3506" t="b">
        <v>0</v>
      </c>
      <c r="N3506" t="b">
        <v>0</v>
      </c>
      <c r="O3506" t="b">
        <v>1</v>
      </c>
      <c r="T3506" t="s">
        <v>1169</v>
      </c>
    </row>
    <row r="3507" spans="1:20" hidden="1" x14ac:dyDescent="0.25">
      <c r="A3507">
        <v>226776</v>
      </c>
      <c r="B3507" t="s">
        <v>1168</v>
      </c>
      <c r="C3507" t="s">
        <v>136</v>
      </c>
      <c r="D3507" t="s">
        <v>1237</v>
      </c>
      <c r="E3507">
        <v>0</v>
      </c>
      <c r="H3507">
        <v>0</v>
      </c>
      <c r="I3507">
        <v>0</v>
      </c>
      <c r="K3507">
        <v>0</v>
      </c>
      <c r="L3507" t="b">
        <v>0</v>
      </c>
      <c r="N3507" t="b">
        <v>0</v>
      </c>
      <c r="O3507" t="b">
        <v>1</v>
      </c>
      <c r="T3507" t="s">
        <v>1169</v>
      </c>
    </row>
    <row r="3508" spans="1:20" hidden="1" x14ac:dyDescent="0.25">
      <c r="A3508">
        <v>226777</v>
      </c>
      <c r="B3508" t="s">
        <v>1168</v>
      </c>
      <c r="C3508" t="s">
        <v>1213</v>
      </c>
      <c r="D3508" t="s">
        <v>1238</v>
      </c>
      <c r="E3508">
        <v>0</v>
      </c>
      <c r="H3508">
        <v>0</v>
      </c>
      <c r="I3508">
        <v>0</v>
      </c>
      <c r="K3508">
        <v>0</v>
      </c>
      <c r="L3508" t="b">
        <v>0</v>
      </c>
      <c r="N3508" t="b">
        <v>0</v>
      </c>
      <c r="O3508" t="b">
        <v>1</v>
      </c>
      <c r="T3508" t="s">
        <v>1169</v>
      </c>
    </row>
    <row r="3509" spans="1:20" hidden="1" x14ac:dyDescent="0.25">
      <c r="A3509">
        <v>226778</v>
      </c>
      <c r="B3509" t="s">
        <v>1168</v>
      </c>
      <c r="C3509" t="s">
        <v>141</v>
      </c>
      <c r="D3509" t="s">
        <v>1239</v>
      </c>
      <c r="E3509">
        <v>28</v>
      </c>
      <c r="F3509" t="s">
        <v>23</v>
      </c>
      <c r="H3509">
        <v>0</v>
      </c>
      <c r="I3509">
        <v>0</v>
      </c>
      <c r="K3509">
        <v>0</v>
      </c>
      <c r="L3509" t="b">
        <v>0</v>
      </c>
      <c r="N3509" t="b">
        <v>0</v>
      </c>
      <c r="O3509" t="b">
        <v>0</v>
      </c>
      <c r="T3509" t="s">
        <v>1169</v>
      </c>
    </row>
    <row r="3510" spans="1:20" hidden="1" x14ac:dyDescent="0.25">
      <c r="A3510">
        <v>226779</v>
      </c>
      <c r="B3510" t="s">
        <v>1168</v>
      </c>
      <c r="C3510" t="s">
        <v>141</v>
      </c>
      <c r="D3510" t="s">
        <v>1240</v>
      </c>
      <c r="E3510">
        <v>42</v>
      </c>
      <c r="F3510" t="s">
        <v>23</v>
      </c>
      <c r="H3510">
        <v>0</v>
      </c>
      <c r="I3510">
        <v>0</v>
      </c>
      <c r="K3510">
        <v>0</v>
      </c>
      <c r="L3510" t="b">
        <v>0</v>
      </c>
      <c r="N3510" t="b">
        <v>0</v>
      </c>
      <c r="O3510" t="b">
        <v>0</v>
      </c>
      <c r="T3510" t="s">
        <v>1169</v>
      </c>
    </row>
    <row r="3511" spans="1:20" hidden="1" x14ac:dyDescent="0.25">
      <c r="A3511">
        <v>226780</v>
      </c>
      <c r="B3511" t="s">
        <v>1168</v>
      </c>
      <c r="C3511" t="s">
        <v>141</v>
      </c>
      <c r="D3511" t="s">
        <v>1241</v>
      </c>
      <c r="E3511">
        <v>85</v>
      </c>
      <c r="F3511" t="s">
        <v>23</v>
      </c>
      <c r="H3511">
        <v>0</v>
      </c>
      <c r="I3511">
        <v>0</v>
      </c>
      <c r="K3511">
        <v>1</v>
      </c>
      <c r="L3511" t="b">
        <v>0</v>
      </c>
      <c r="N3511" t="b">
        <v>0</v>
      </c>
      <c r="O3511" t="b">
        <v>0</v>
      </c>
      <c r="T3511" t="s">
        <v>1169</v>
      </c>
    </row>
    <row r="3512" spans="1:20" hidden="1" x14ac:dyDescent="0.25">
      <c r="A3512">
        <v>226781</v>
      </c>
      <c r="B3512" t="s">
        <v>1168</v>
      </c>
      <c r="C3512" t="s">
        <v>141</v>
      </c>
      <c r="D3512" t="s">
        <v>1242</v>
      </c>
      <c r="E3512">
        <v>43</v>
      </c>
      <c r="F3512" t="s">
        <v>23</v>
      </c>
      <c r="H3512">
        <v>0</v>
      </c>
      <c r="I3512">
        <v>0</v>
      </c>
      <c r="K3512">
        <v>2</v>
      </c>
      <c r="L3512" t="b">
        <v>0</v>
      </c>
      <c r="N3512" t="b">
        <v>0</v>
      </c>
      <c r="O3512" t="b">
        <v>0</v>
      </c>
      <c r="T3512" t="s">
        <v>1169</v>
      </c>
    </row>
    <row r="3513" spans="1:20" hidden="1" x14ac:dyDescent="0.25">
      <c r="A3513">
        <v>226782</v>
      </c>
      <c r="B3513" t="s">
        <v>1168</v>
      </c>
      <c r="C3513" t="s">
        <v>141</v>
      </c>
      <c r="D3513" t="s">
        <v>1243</v>
      </c>
      <c r="E3513">
        <v>80</v>
      </c>
      <c r="F3513" t="s">
        <v>23</v>
      </c>
      <c r="H3513">
        <v>0</v>
      </c>
      <c r="I3513">
        <v>0</v>
      </c>
      <c r="K3513">
        <v>0</v>
      </c>
      <c r="L3513" t="b">
        <v>0</v>
      </c>
      <c r="N3513" t="b">
        <v>0</v>
      </c>
      <c r="O3513" t="b">
        <v>0</v>
      </c>
      <c r="T3513" t="s">
        <v>1169</v>
      </c>
    </row>
    <row r="3514" spans="1:20" hidden="1" x14ac:dyDescent="0.25">
      <c r="A3514">
        <v>226783</v>
      </c>
      <c r="B3514" t="s">
        <v>1168</v>
      </c>
      <c r="C3514" t="s">
        <v>47</v>
      </c>
      <c r="D3514" t="s">
        <v>1244</v>
      </c>
      <c r="E3514">
        <v>259</v>
      </c>
      <c r="F3514" t="s">
        <v>23</v>
      </c>
      <c r="H3514">
        <v>0</v>
      </c>
      <c r="I3514">
        <v>0</v>
      </c>
      <c r="K3514">
        <v>1</v>
      </c>
      <c r="L3514" t="b">
        <v>0</v>
      </c>
      <c r="N3514" t="b">
        <v>0</v>
      </c>
      <c r="O3514" t="b">
        <v>0</v>
      </c>
      <c r="T3514" t="s">
        <v>1169</v>
      </c>
    </row>
    <row r="3515" spans="1:20" hidden="1" x14ac:dyDescent="0.25">
      <c r="A3515">
        <v>227803</v>
      </c>
      <c r="B3515" t="s">
        <v>1168</v>
      </c>
      <c r="C3515" t="s">
        <v>47</v>
      </c>
      <c r="D3515" t="s">
        <v>1245</v>
      </c>
      <c r="E3515">
        <v>628</v>
      </c>
      <c r="F3515" t="s">
        <v>23</v>
      </c>
      <c r="H3515">
        <v>0</v>
      </c>
      <c r="I3515">
        <v>0</v>
      </c>
      <c r="K3515">
        <v>2</v>
      </c>
      <c r="L3515" t="b">
        <v>0</v>
      </c>
      <c r="N3515" t="b">
        <v>0</v>
      </c>
      <c r="O3515" t="b">
        <v>0</v>
      </c>
      <c r="T3515" t="s">
        <v>1169</v>
      </c>
    </row>
    <row r="3516" spans="1:20" hidden="1" x14ac:dyDescent="0.25">
      <c r="A3516">
        <v>227804</v>
      </c>
      <c r="B3516" t="s">
        <v>1168</v>
      </c>
      <c r="C3516" t="s">
        <v>47</v>
      </c>
      <c r="D3516" t="s">
        <v>1246</v>
      </c>
      <c r="E3516">
        <v>427</v>
      </c>
      <c r="F3516" t="s">
        <v>23</v>
      </c>
      <c r="H3516">
        <v>0</v>
      </c>
      <c r="I3516">
        <v>0</v>
      </c>
      <c r="K3516">
        <v>2</v>
      </c>
      <c r="L3516" t="b">
        <v>0</v>
      </c>
      <c r="N3516" t="b">
        <v>0</v>
      </c>
      <c r="O3516" t="b">
        <v>0</v>
      </c>
      <c r="T3516" t="s">
        <v>1169</v>
      </c>
    </row>
    <row r="3517" spans="1:20" hidden="1" x14ac:dyDescent="0.25">
      <c r="A3517">
        <v>227805</v>
      </c>
      <c r="B3517" t="s">
        <v>1168</v>
      </c>
      <c r="C3517" t="s">
        <v>53</v>
      </c>
      <c r="D3517" t="s">
        <v>1247</v>
      </c>
      <c r="E3517">
        <v>20</v>
      </c>
      <c r="F3517" t="s">
        <v>23</v>
      </c>
      <c r="H3517">
        <v>0</v>
      </c>
      <c r="I3517">
        <v>0</v>
      </c>
      <c r="K3517">
        <v>1</v>
      </c>
      <c r="L3517" t="b">
        <v>0</v>
      </c>
      <c r="N3517" t="b">
        <v>0</v>
      </c>
      <c r="O3517" t="b">
        <v>0</v>
      </c>
      <c r="T3517" t="s">
        <v>1169</v>
      </c>
    </row>
    <row r="3518" spans="1:20" hidden="1" x14ac:dyDescent="0.25">
      <c r="A3518">
        <v>227806</v>
      </c>
      <c r="B3518" t="s">
        <v>1168</v>
      </c>
      <c r="C3518" t="s">
        <v>1234</v>
      </c>
      <c r="D3518" t="s">
        <v>1248</v>
      </c>
      <c r="E3518">
        <v>1582</v>
      </c>
      <c r="F3518" t="s">
        <v>23</v>
      </c>
      <c r="H3518">
        <v>0</v>
      </c>
      <c r="I3518">
        <v>0</v>
      </c>
      <c r="K3518">
        <v>2</v>
      </c>
      <c r="L3518" t="b">
        <v>0</v>
      </c>
      <c r="N3518" t="b">
        <v>0</v>
      </c>
      <c r="O3518" t="b">
        <v>0</v>
      </c>
      <c r="T3518" t="s">
        <v>1169</v>
      </c>
    </row>
    <row r="3519" spans="1:20" hidden="1" x14ac:dyDescent="0.25">
      <c r="A3519">
        <v>227807</v>
      </c>
      <c r="B3519" t="s">
        <v>1168</v>
      </c>
      <c r="C3519" t="s">
        <v>236</v>
      </c>
      <c r="D3519" t="s">
        <v>1249</v>
      </c>
      <c r="E3519">
        <v>99</v>
      </c>
      <c r="F3519" t="s">
        <v>23</v>
      </c>
      <c r="H3519">
        <v>0</v>
      </c>
      <c r="I3519">
        <v>0</v>
      </c>
      <c r="K3519">
        <v>0</v>
      </c>
      <c r="L3519" t="b">
        <v>0</v>
      </c>
      <c r="N3519" t="b">
        <v>0</v>
      </c>
      <c r="O3519" t="b">
        <v>0</v>
      </c>
      <c r="T3519" t="s">
        <v>1169</v>
      </c>
    </row>
    <row r="3520" spans="1:20" hidden="1" x14ac:dyDescent="0.25">
      <c r="A3520">
        <v>227808</v>
      </c>
      <c r="B3520" t="s">
        <v>1168</v>
      </c>
      <c r="C3520" t="s">
        <v>1250</v>
      </c>
      <c r="D3520" t="s">
        <v>1251</v>
      </c>
      <c r="E3520">
        <v>0</v>
      </c>
      <c r="H3520">
        <v>0</v>
      </c>
      <c r="I3520">
        <v>0</v>
      </c>
      <c r="K3520">
        <v>1</v>
      </c>
      <c r="L3520" t="b">
        <v>0</v>
      </c>
      <c r="N3520" t="b">
        <v>0</v>
      </c>
      <c r="O3520" t="b">
        <v>0</v>
      </c>
      <c r="T3520" t="s">
        <v>1169</v>
      </c>
    </row>
    <row r="3521" spans="1:20" hidden="1" x14ac:dyDescent="0.25">
      <c r="A3521">
        <v>227809</v>
      </c>
      <c r="B3521" t="s">
        <v>1168</v>
      </c>
      <c r="C3521" t="s">
        <v>1250</v>
      </c>
      <c r="D3521" t="s">
        <v>1252</v>
      </c>
      <c r="E3521">
        <v>426</v>
      </c>
      <c r="F3521" t="s">
        <v>23</v>
      </c>
      <c r="H3521">
        <v>0</v>
      </c>
      <c r="I3521">
        <v>0</v>
      </c>
      <c r="K3521">
        <v>2</v>
      </c>
      <c r="L3521" t="b">
        <v>0</v>
      </c>
      <c r="N3521" t="b">
        <v>0</v>
      </c>
      <c r="O3521" t="b">
        <v>0</v>
      </c>
      <c r="T3521" t="s">
        <v>1169</v>
      </c>
    </row>
    <row r="3522" spans="1:20" hidden="1" x14ac:dyDescent="0.25">
      <c r="A3522">
        <v>227811</v>
      </c>
      <c r="B3522" t="s">
        <v>1168</v>
      </c>
      <c r="C3522" t="s">
        <v>1253</v>
      </c>
      <c r="D3522" t="s">
        <v>1254</v>
      </c>
      <c r="E3522">
        <v>194</v>
      </c>
      <c r="F3522" t="s">
        <v>23</v>
      </c>
      <c r="H3522">
        <v>0</v>
      </c>
      <c r="I3522">
        <v>0</v>
      </c>
      <c r="K3522">
        <v>2</v>
      </c>
      <c r="L3522" t="b">
        <v>0</v>
      </c>
      <c r="N3522" t="b">
        <v>0</v>
      </c>
      <c r="O3522" t="b">
        <v>0</v>
      </c>
      <c r="T3522" t="s">
        <v>1169</v>
      </c>
    </row>
    <row r="3523" spans="1:20" hidden="1" x14ac:dyDescent="0.25">
      <c r="A3523">
        <v>227812</v>
      </c>
      <c r="B3523" t="s">
        <v>1168</v>
      </c>
      <c r="C3523" t="s">
        <v>1253</v>
      </c>
      <c r="D3523" t="s">
        <v>1255</v>
      </c>
      <c r="E3523">
        <v>0</v>
      </c>
      <c r="H3523">
        <v>0</v>
      </c>
      <c r="I3523">
        <v>0</v>
      </c>
      <c r="K3523">
        <v>1</v>
      </c>
      <c r="L3523" t="b">
        <v>0</v>
      </c>
      <c r="N3523" t="b">
        <v>0</v>
      </c>
      <c r="O3523" t="b">
        <v>0</v>
      </c>
      <c r="T3523" t="s">
        <v>1169</v>
      </c>
    </row>
    <row r="3524" spans="1:20" hidden="1" x14ac:dyDescent="0.25">
      <c r="A3524">
        <v>232274</v>
      </c>
      <c r="B3524" t="s">
        <v>1168</v>
      </c>
      <c r="C3524" t="s">
        <v>1256</v>
      </c>
      <c r="D3524" t="s">
        <v>1257</v>
      </c>
      <c r="E3524">
        <v>0</v>
      </c>
      <c r="H3524">
        <v>0</v>
      </c>
      <c r="I3524">
        <v>0</v>
      </c>
      <c r="K3524">
        <v>0</v>
      </c>
      <c r="L3524" t="b">
        <v>0</v>
      </c>
      <c r="N3524" t="b">
        <v>0</v>
      </c>
      <c r="O3524" t="b">
        <v>0</v>
      </c>
      <c r="T3524" t="s">
        <v>1169</v>
      </c>
    </row>
    <row r="3525" spans="1:20" hidden="1" x14ac:dyDescent="0.25">
      <c r="A3525">
        <v>232275</v>
      </c>
      <c r="B3525" t="s">
        <v>1168</v>
      </c>
      <c r="C3525" t="s">
        <v>1256</v>
      </c>
      <c r="D3525" t="s">
        <v>1258</v>
      </c>
      <c r="E3525">
        <v>105</v>
      </c>
      <c r="F3525" t="s">
        <v>23</v>
      </c>
      <c r="H3525">
        <v>0</v>
      </c>
      <c r="I3525">
        <v>0</v>
      </c>
      <c r="K3525">
        <v>1</v>
      </c>
      <c r="L3525" t="b">
        <v>0</v>
      </c>
      <c r="N3525" t="b">
        <v>0</v>
      </c>
      <c r="O3525" t="b">
        <v>0</v>
      </c>
      <c r="T3525" t="s">
        <v>1169</v>
      </c>
    </row>
    <row r="3526" spans="1:20" hidden="1" x14ac:dyDescent="0.25">
      <c r="A3526">
        <v>237457</v>
      </c>
      <c r="B3526" t="s">
        <v>1168</v>
      </c>
      <c r="C3526" t="s">
        <v>236</v>
      </c>
      <c r="D3526" t="s">
        <v>1259</v>
      </c>
      <c r="E3526">
        <v>66</v>
      </c>
      <c r="F3526" t="s">
        <v>23</v>
      </c>
      <c r="H3526">
        <v>0</v>
      </c>
      <c r="I3526">
        <v>0</v>
      </c>
      <c r="K3526">
        <v>0</v>
      </c>
      <c r="L3526" t="b">
        <v>0</v>
      </c>
      <c r="N3526" t="b">
        <v>0</v>
      </c>
      <c r="O3526" t="b">
        <v>0</v>
      </c>
      <c r="T3526" t="s">
        <v>1169</v>
      </c>
    </row>
    <row r="3527" spans="1:20" hidden="1" x14ac:dyDescent="0.25">
      <c r="A3527">
        <v>214141</v>
      </c>
      <c r="B3527" t="s">
        <v>1260</v>
      </c>
      <c r="C3527" t="s">
        <v>1186</v>
      </c>
      <c r="D3527" t="s">
        <v>1187</v>
      </c>
      <c r="E3527">
        <v>0</v>
      </c>
      <c r="H3527">
        <v>0</v>
      </c>
      <c r="I3527">
        <v>0</v>
      </c>
      <c r="K3527">
        <v>0</v>
      </c>
      <c r="L3527" t="b">
        <v>0</v>
      </c>
      <c r="N3527" t="b">
        <v>0</v>
      </c>
      <c r="O3527" t="b">
        <v>0</v>
      </c>
      <c r="T3527" t="s">
        <v>1169</v>
      </c>
    </row>
    <row r="3528" spans="1:20" hidden="1" x14ac:dyDescent="0.25">
      <c r="A3528">
        <v>214142</v>
      </c>
      <c r="B3528" t="s">
        <v>1260</v>
      </c>
      <c r="C3528" t="s">
        <v>1186</v>
      </c>
      <c r="D3528" t="s">
        <v>1188</v>
      </c>
      <c r="E3528">
        <v>0</v>
      </c>
      <c r="H3528">
        <v>0</v>
      </c>
      <c r="I3528">
        <v>0</v>
      </c>
      <c r="K3528">
        <v>0</v>
      </c>
      <c r="L3528" t="b">
        <v>0</v>
      </c>
      <c r="N3528" t="b">
        <v>0</v>
      </c>
      <c r="O3528" t="b">
        <v>0</v>
      </c>
      <c r="T3528" t="s">
        <v>1169</v>
      </c>
    </row>
    <row r="3529" spans="1:20" hidden="1" x14ac:dyDescent="0.25">
      <c r="A3529">
        <v>214143</v>
      </c>
      <c r="B3529" t="s">
        <v>1260</v>
      </c>
      <c r="C3529" t="s">
        <v>1186</v>
      </c>
      <c r="D3529" t="s">
        <v>1189</v>
      </c>
      <c r="E3529">
        <v>0</v>
      </c>
      <c r="H3529">
        <v>0</v>
      </c>
      <c r="I3529">
        <v>0</v>
      </c>
      <c r="K3529">
        <v>0</v>
      </c>
      <c r="L3529" t="b">
        <v>0</v>
      </c>
      <c r="N3529" t="b">
        <v>0</v>
      </c>
      <c r="O3529" t="b">
        <v>0</v>
      </c>
      <c r="T3529" t="s">
        <v>1169</v>
      </c>
    </row>
    <row r="3530" spans="1:20" hidden="1" x14ac:dyDescent="0.25">
      <c r="A3530">
        <v>214144</v>
      </c>
      <c r="B3530" t="s">
        <v>1260</v>
      </c>
      <c r="C3530" t="s">
        <v>1186</v>
      </c>
      <c r="D3530" t="s">
        <v>1190</v>
      </c>
      <c r="E3530">
        <v>0</v>
      </c>
      <c r="H3530">
        <v>0</v>
      </c>
      <c r="I3530">
        <v>0</v>
      </c>
      <c r="K3530">
        <v>0</v>
      </c>
      <c r="L3530" t="b">
        <v>0</v>
      </c>
      <c r="N3530" t="b">
        <v>0</v>
      </c>
      <c r="O3530" t="b">
        <v>0</v>
      </c>
      <c r="T3530" t="s">
        <v>1169</v>
      </c>
    </row>
    <row r="3531" spans="1:20" hidden="1" x14ac:dyDescent="0.25">
      <c r="A3531">
        <v>214145</v>
      </c>
      <c r="B3531" t="s">
        <v>1260</v>
      </c>
      <c r="C3531" t="s">
        <v>1186</v>
      </c>
      <c r="D3531" t="s">
        <v>1191</v>
      </c>
      <c r="E3531">
        <v>0</v>
      </c>
      <c r="H3531">
        <v>0</v>
      </c>
      <c r="I3531">
        <v>0</v>
      </c>
      <c r="K3531">
        <v>0</v>
      </c>
      <c r="L3531" t="b">
        <v>0</v>
      </c>
      <c r="N3531" t="b">
        <v>0</v>
      </c>
      <c r="O3531" t="b">
        <v>0</v>
      </c>
      <c r="T3531" t="s">
        <v>1169</v>
      </c>
    </row>
    <row r="3532" spans="1:20" hidden="1" x14ac:dyDescent="0.25">
      <c r="A3532">
        <v>214146</v>
      </c>
      <c r="B3532" t="s">
        <v>1260</v>
      </c>
      <c r="C3532" t="s">
        <v>1186</v>
      </c>
      <c r="D3532" t="s">
        <v>1192</v>
      </c>
      <c r="E3532">
        <v>0</v>
      </c>
      <c r="H3532">
        <v>0</v>
      </c>
      <c r="I3532">
        <v>0</v>
      </c>
      <c r="K3532">
        <v>0</v>
      </c>
      <c r="L3532" t="b">
        <v>0</v>
      </c>
      <c r="N3532" t="b">
        <v>0</v>
      </c>
      <c r="O3532" t="b">
        <v>0</v>
      </c>
      <c r="T3532" t="s">
        <v>1169</v>
      </c>
    </row>
    <row r="3533" spans="1:20" hidden="1" x14ac:dyDescent="0.25">
      <c r="A3533">
        <v>214147</v>
      </c>
      <c r="B3533" t="s">
        <v>1260</v>
      </c>
      <c r="C3533" t="s">
        <v>1186</v>
      </c>
      <c r="D3533" t="s">
        <v>1193</v>
      </c>
      <c r="E3533">
        <v>85</v>
      </c>
      <c r="F3533" t="s">
        <v>23</v>
      </c>
      <c r="H3533">
        <v>0</v>
      </c>
      <c r="I3533">
        <v>0</v>
      </c>
      <c r="K3533">
        <v>1</v>
      </c>
      <c r="L3533" t="b">
        <v>0</v>
      </c>
      <c r="N3533" t="b">
        <v>0</v>
      </c>
      <c r="O3533" t="b">
        <v>0</v>
      </c>
      <c r="T3533" t="s">
        <v>1169</v>
      </c>
    </row>
    <row r="3534" spans="1:20" hidden="1" x14ac:dyDescent="0.25">
      <c r="A3534">
        <v>214148</v>
      </c>
      <c r="B3534" t="s">
        <v>1260</v>
      </c>
      <c r="C3534" t="s">
        <v>1186</v>
      </c>
      <c r="D3534" t="s">
        <v>1194</v>
      </c>
      <c r="E3534">
        <v>85</v>
      </c>
      <c r="F3534" t="s">
        <v>23</v>
      </c>
      <c r="H3534">
        <v>0</v>
      </c>
      <c r="I3534">
        <v>0</v>
      </c>
      <c r="K3534">
        <v>1</v>
      </c>
      <c r="L3534" t="b">
        <v>0</v>
      </c>
      <c r="N3534" t="b">
        <v>0</v>
      </c>
      <c r="O3534" t="b">
        <v>0</v>
      </c>
      <c r="T3534" t="s">
        <v>1169</v>
      </c>
    </row>
    <row r="3535" spans="1:20" hidden="1" x14ac:dyDescent="0.25">
      <c r="A3535">
        <v>214149</v>
      </c>
      <c r="B3535" t="s">
        <v>1260</v>
      </c>
      <c r="C3535" t="s">
        <v>1186</v>
      </c>
      <c r="D3535" t="s">
        <v>1195</v>
      </c>
      <c r="E3535">
        <v>85</v>
      </c>
      <c r="F3535" t="s">
        <v>23</v>
      </c>
      <c r="H3535">
        <v>0</v>
      </c>
      <c r="I3535">
        <v>0</v>
      </c>
      <c r="K3535">
        <v>1</v>
      </c>
      <c r="L3535" t="b">
        <v>0</v>
      </c>
      <c r="N3535" t="b">
        <v>0</v>
      </c>
      <c r="O3535" t="b">
        <v>0</v>
      </c>
      <c r="T3535" t="s">
        <v>1169</v>
      </c>
    </row>
    <row r="3536" spans="1:20" hidden="1" x14ac:dyDescent="0.25">
      <c r="A3536">
        <v>214150</v>
      </c>
      <c r="B3536" t="s">
        <v>1260</v>
      </c>
      <c r="C3536" t="s">
        <v>1196</v>
      </c>
      <c r="D3536" t="s">
        <v>1197</v>
      </c>
      <c r="E3536">
        <v>0</v>
      </c>
      <c r="H3536">
        <v>0</v>
      </c>
      <c r="I3536">
        <v>0</v>
      </c>
      <c r="K3536">
        <v>0</v>
      </c>
      <c r="L3536" t="b">
        <v>0</v>
      </c>
      <c r="N3536" t="b">
        <v>0</v>
      </c>
      <c r="O3536" t="b">
        <v>0</v>
      </c>
      <c r="T3536" t="s">
        <v>1169</v>
      </c>
    </row>
    <row r="3537" spans="1:20" hidden="1" x14ac:dyDescent="0.25">
      <c r="A3537">
        <v>214151</v>
      </c>
      <c r="B3537" t="s">
        <v>1260</v>
      </c>
      <c r="C3537" t="s">
        <v>1196</v>
      </c>
      <c r="D3537" t="s">
        <v>1198</v>
      </c>
      <c r="E3537">
        <v>0</v>
      </c>
      <c r="H3537">
        <v>0</v>
      </c>
      <c r="I3537">
        <v>0</v>
      </c>
      <c r="K3537">
        <v>1</v>
      </c>
      <c r="L3537" t="b">
        <v>0</v>
      </c>
      <c r="N3537" t="b">
        <v>0</v>
      </c>
      <c r="O3537" t="b">
        <v>0</v>
      </c>
      <c r="T3537" t="s">
        <v>1169</v>
      </c>
    </row>
    <row r="3538" spans="1:20" hidden="1" x14ac:dyDescent="0.25">
      <c r="A3538">
        <v>214154</v>
      </c>
      <c r="B3538" t="s">
        <v>1260</v>
      </c>
      <c r="C3538" t="s">
        <v>146</v>
      </c>
      <c r="D3538" t="s">
        <v>1199</v>
      </c>
      <c r="E3538">
        <v>0</v>
      </c>
      <c r="H3538">
        <v>0</v>
      </c>
      <c r="I3538">
        <v>0</v>
      </c>
      <c r="K3538">
        <v>0</v>
      </c>
      <c r="L3538" t="b">
        <v>0</v>
      </c>
      <c r="N3538" t="b">
        <v>0</v>
      </c>
      <c r="O3538" t="b">
        <v>0</v>
      </c>
      <c r="T3538" t="s">
        <v>1169</v>
      </c>
    </row>
    <row r="3539" spans="1:20" hidden="1" x14ac:dyDescent="0.25">
      <c r="A3539">
        <v>214155</v>
      </c>
      <c r="B3539" t="s">
        <v>1260</v>
      </c>
      <c r="C3539" t="s">
        <v>146</v>
      </c>
      <c r="D3539" t="s">
        <v>1200</v>
      </c>
      <c r="E3539">
        <v>358</v>
      </c>
      <c r="F3539" t="s">
        <v>23</v>
      </c>
      <c r="H3539">
        <v>0</v>
      </c>
      <c r="I3539">
        <v>100</v>
      </c>
      <c r="J3539" t="s">
        <v>257</v>
      </c>
      <c r="K3539">
        <v>1</v>
      </c>
      <c r="L3539" t="b">
        <v>0</v>
      </c>
      <c r="N3539" t="b">
        <v>0</v>
      </c>
      <c r="O3539" t="b">
        <v>0</v>
      </c>
      <c r="T3539" t="s">
        <v>1169</v>
      </c>
    </row>
    <row r="3540" spans="1:20" hidden="1" x14ac:dyDescent="0.25">
      <c r="A3540">
        <v>214158</v>
      </c>
      <c r="B3540" t="s">
        <v>1260</v>
      </c>
      <c r="C3540" t="s">
        <v>85</v>
      </c>
      <c r="D3540" t="s">
        <v>325</v>
      </c>
      <c r="E3540">
        <v>0</v>
      </c>
      <c r="H3540">
        <v>0</v>
      </c>
      <c r="I3540">
        <v>0</v>
      </c>
      <c r="K3540">
        <v>0</v>
      </c>
      <c r="L3540" t="b">
        <v>0</v>
      </c>
      <c r="N3540" t="b">
        <v>0</v>
      </c>
      <c r="O3540" t="b">
        <v>0</v>
      </c>
      <c r="T3540" t="s">
        <v>1169</v>
      </c>
    </row>
    <row r="3541" spans="1:20" hidden="1" x14ac:dyDescent="0.25">
      <c r="A3541">
        <v>214159</v>
      </c>
      <c r="B3541" t="s">
        <v>1260</v>
      </c>
      <c r="C3541" t="s">
        <v>85</v>
      </c>
      <c r="D3541" t="s">
        <v>1197</v>
      </c>
      <c r="E3541">
        <v>0</v>
      </c>
      <c r="H3541">
        <v>0</v>
      </c>
      <c r="I3541">
        <v>0</v>
      </c>
      <c r="K3541">
        <v>1</v>
      </c>
      <c r="L3541" t="b">
        <v>0</v>
      </c>
      <c r="N3541" t="b">
        <v>0</v>
      </c>
      <c r="O3541" t="b">
        <v>0</v>
      </c>
      <c r="T3541" t="s">
        <v>1169</v>
      </c>
    </row>
    <row r="3542" spans="1:20" hidden="1" x14ac:dyDescent="0.25">
      <c r="A3542">
        <v>214160</v>
      </c>
      <c r="B3542" t="s">
        <v>1260</v>
      </c>
      <c r="C3542" t="s">
        <v>85</v>
      </c>
      <c r="D3542" t="s">
        <v>331</v>
      </c>
      <c r="E3542">
        <v>0</v>
      </c>
      <c r="H3542">
        <v>0</v>
      </c>
      <c r="I3542">
        <v>0</v>
      </c>
      <c r="K3542">
        <v>2</v>
      </c>
      <c r="L3542" t="b">
        <v>0</v>
      </c>
      <c r="N3542" t="b">
        <v>0</v>
      </c>
      <c r="O3542" t="b">
        <v>0</v>
      </c>
      <c r="T3542" t="s">
        <v>1169</v>
      </c>
    </row>
    <row r="3543" spans="1:20" hidden="1" x14ac:dyDescent="0.25">
      <c r="A3543">
        <v>214161</v>
      </c>
      <c r="B3543" t="s">
        <v>1260</v>
      </c>
      <c r="C3543" t="s">
        <v>146</v>
      </c>
      <c r="D3543" t="s">
        <v>1201</v>
      </c>
      <c r="E3543">
        <v>663</v>
      </c>
      <c r="F3543" t="s">
        <v>23</v>
      </c>
      <c r="H3543">
        <v>0</v>
      </c>
      <c r="I3543">
        <v>150</v>
      </c>
      <c r="J3543" t="s">
        <v>257</v>
      </c>
      <c r="K3543">
        <v>2</v>
      </c>
      <c r="L3543" t="b">
        <v>0</v>
      </c>
      <c r="N3543" t="b">
        <v>0</v>
      </c>
      <c r="O3543" t="b">
        <v>0</v>
      </c>
      <c r="T3543" t="s">
        <v>1169</v>
      </c>
    </row>
    <row r="3544" spans="1:20" hidden="1" x14ac:dyDescent="0.25">
      <c r="A3544">
        <v>214165</v>
      </c>
      <c r="B3544" t="s">
        <v>1260</v>
      </c>
      <c r="C3544" t="s">
        <v>1027</v>
      </c>
      <c r="D3544" t="s">
        <v>1202</v>
      </c>
      <c r="E3544">
        <v>239</v>
      </c>
      <c r="F3544" t="s">
        <v>23</v>
      </c>
      <c r="H3544">
        <v>0</v>
      </c>
      <c r="I3544">
        <v>50</v>
      </c>
      <c r="J3544" t="s">
        <v>257</v>
      </c>
      <c r="K3544">
        <v>3</v>
      </c>
      <c r="L3544" t="b">
        <v>0</v>
      </c>
      <c r="N3544" t="b">
        <v>0</v>
      </c>
      <c r="O3544" t="b">
        <v>0</v>
      </c>
      <c r="T3544" t="s">
        <v>1169</v>
      </c>
    </row>
    <row r="3545" spans="1:20" hidden="1" x14ac:dyDescent="0.25">
      <c r="A3545">
        <v>214166</v>
      </c>
      <c r="B3545" t="s">
        <v>1260</v>
      </c>
      <c r="C3545" t="s">
        <v>1203</v>
      </c>
      <c r="D3545" t="s">
        <v>1204</v>
      </c>
      <c r="E3545">
        <v>1384</v>
      </c>
      <c r="F3545" t="s">
        <v>23</v>
      </c>
      <c r="H3545">
        <v>0</v>
      </c>
      <c r="I3545">
        <v>350</v>
      </c>
      <c r="J3545" t="s">
        <v>257</v>
      </c>
      <c r="K3545">
        <v>6</v>
      </c>
      <c r="L3545" t="b">
        <v>0</v>
      </c>
      <c r="N3545" t="b">
        <v>0</v>
      </c>
      <c r="O3545" t="b">
        <v>0</v>
      </c>
      <c r="T3545" t="s">
        <v>1169</v>
      </c>
    </row>
    <row r="3546" spans="1:20" hidden="1" x14ac:dyDescent="0.25">
      <c r="A3546">
        <v>214169</v>
      </c>
      <c r="B3546" t="s">
        <v>1260</v>
      </c>
      <c r="C3546" t="s">
        <v>53</v>
      </c>
      <c r="D3546" t="s">
        <v>1205</v>
      </c>
      <c r="E3546">
        <v>0</v>
      </c>
      <c r="H3546">
        <v>0</v>
      </c>
      <c r="I3546">
        <v>0</v>
      </c>
      <c r="K3546">
        <v>0</v>
      </c>
      <c r="L3546" t="b">
        <v>0</v>
      </c>
      <c r="N3546" t="b">
        <v>0</v>
      </c>
      <c r="O3546" t="b">
        <v>0</v>
      </c>
      <c r="T3546" t="s">
        <v>1169</v>
      </c>
    </row>
    <row r="3547" spans="1:20" hidden="1" x14ac:dyDescent="0.25">
      <c r="A3547">
        <v>214170</v>
      </c>
      <c r="B3547" t="s">
        <v>1260</v>
      </c>
      <c r="C3547" t="s">
        <v>53</v>
      </c>
      <c r="D3547" t="s">
        <v>383</v>
      </c>
      <c r="E3547">
        <v>169</v>
      </c>
      <c r="F3547" t="s">
        <v>23</v>
      </c>
      <c r="H3547">
        <v>0</v>
      </c>
      <c r="I3547">
        <v>0</v>
      </c>
      <c r="K3547">
        <v>1</v>
      </c>
      <c r="L3547" t="b">
        <v>0</v>
      </c>
      <c r="N3547" t="b">
        <v>0</v>
      </c>
      <c r="O3547" t="b">
        <v>0</v>
      </c>
      <c r="T3547" t="s">
        <v>1169</v>
      </c>
    </row>
    <row r="3548" spans="1:20" hidden="1" x14ac:dyDescent="0.25">
      <c r="A3548">
        <v>214171</v>
      </c>
      <c r="B3548" t="s">
        <v>1260</v>
      </c>
      <c r="C3548" t="s">
        <v>53</v>
      </c>
      <c r="D3548" t="s">
        <v>1206</v>
      </c>
      <c r="E3548">
        <v>375</v>
      </c>
      <c r="F3548" t="s">
        <v>23</v>
      </c>
      <c r="H3548">
        <v>0</v>
      </c>
      <c r="I3548">
        <v>0</v>
      </c>
      <c r="K3548">
        <v>2</v>
      </c>
      <c r="L3548" t="b">
        <v>0</v>
      </c>
      <c r="N3548" t="b">
        <v>0</v>
      </c>
      <c r="O3548" t="b">
        <v>0</v>
      </c>
      <c r="T3548" t="s">
        <v>1169</v>
      </c>
    </row>
    <row r="3549" spans="1:20" hidden="1" x14ac:dyDescent="0.25">
      <c r="A3549">
        <v>214172</v>
      </c>
      <c r="B3549" t="s">
        <v>1260</v>
      </c>
      <c r="C3549" t="s">
        <v>1207</v>
      </c>
      <c r="D3549" t="s">
        <v>1208</v>
      </c>
      <c r="E3549">
        <v>0</v>
      </c>
      <c r="H3549">
        <v>0</v>
      </c>
      <c r="I3549">
        <v>0</v>
      </c>
      <c r="K3549">
        <v>0</v>
      </c>
      <c r="L3549" t="b">
        <v>0</v>
      </c>
      <c r="N3549" t="b">
        <v>0</v>
      </c>
      <c r="O3549" t="b">
        <v>0</v>
      </c>
      <c r="T3549" t="s">
        <v>1169</v>
      </c>
    </row>
    <row r="3550" spans="1:20" hidden="1" x14ac:dyDescent="0.25">
      <c r="A3550">
        <v>214173</v>
      </c>
      <c r="B3550" t="s">
        <v>1260</v>
      </c>
      <c r="C3550" t="s">
        <v>1207</v>
      </c>
      <c r="D3550" t="s">
        <v>1261</v>
      </c>
      <c r="E3550">
        <v>0</v>
      </c>
      <c r="H3550">
        <v>0</v>
      </c>
      <c r="I3550">
        <v>0</v>
      </c>
      <c r="K3550">
        <v>1</v>
      </c>
      <c r="L3550" t="b">
        <v>0</v>
      </c>
      <c r="N3550" t="b">
        <v>0</v>
      </c>
      <c r="O3550" t="b">
        <v>0</v>
      </c>
      <c r="T3550" t="s">
        <v>1169</v>
      </c>
    </row>
    <row r="3551" spans="1:20" hidden="1" x14ac:dyDescent="0.25">
      <c r="A3551">
        <v>214174</v>
      </c>
      <c r="B3551" t="s">
        <v>1260</v>
      </c>
      <c r="C3551" t="s">
        <v>1207</v>
      </c>
      <c r="D3551" t="s">
        <v>1262</v>
      </c>
      <c r="E3551">
        <v>0</v>
      </c>
      <c r="H3551">
        <v>0</v>
      </c>
      <c r="I3551">
        <v>0</v>
      </c>
      <c r="K3551">
        <v>2</v>
      </c>
      <c r="L3551" t="b">
        <v>0</v>
      </c>
      <c r="N3551" t="b">
        <v>0</v>
      </c>
      <c r="O3551" t="b">
        <v>0</v>
      </c>
      <c r="T3551" t="s">
        <v>1169</v>
      </c>
    </row>
    <row r="3552" spans="1:20" hidden="1" x14ac:dyDescent="0.25">
      <c r="A3552">
        <v>214175</v>
      </c>
      <c r="B3552" t="s">
        <v>1260</v>
      </c>
      <c r="C3552" t="s">
        <v>1207</v>
      </c>
      <c r="D3552" t="s">
        <v>1263</v>
      </c>
      <c r="E3552">
        <v>0</v>
      </c>
      <c r="H3552">
        <v>0</v>
      </c>
      <c r="I3552">
        <v>0</v>
      </c>
      <c r="K3552">
        <v>3</v>
      </c>
      <c r="L3552" t="b">
        <v>0</v>
      </c>
      <c r="N3552" t="b">
        <v>0</v>
      </c>
      <c r="O3552" t="b">
        <v>0</v>
      </c>
      <c r="T3552" t="s">
        <v>1169</v>
      </c>
    </row>
    <row r="3553" spans="1:20" hidden="1" x14ac:dyDescent="0.25">
      <c r="A3553">
        <v>214176</v>
      </c>
      <c r="B3553" t="s">
        <v>1260</v>
      </c>
      <c r="C3553" t="s">
        <v>1207</v>
      </c>
      <c r="D3553" t="s">
        <v>1264</v>
      </c>
      <c r="E3553">
        <v>0</v>
      </c>
      <c r="H3553">
        <v>0</v>
      </c>
      <c r="I3553">
        <v>0</v>
      </c>
      <c r="K3553">
        <v>4</v>
      </c>
      <c r="L3553" t="b">
        <v>0</v>
      </c>
      <c r="N3553" t="b">
        <v>0</v>
      </c>
      <c r="O3553" t="b">
        <v>0</v>
      </c>
      <c r="T3553" t="s">
        <v>1169</v>
      </c>
    </row>
    <row r="3554" spans="1:20" hidden="1" x14ac:dyDescent="0.25">
      <c r="A3554">
        <v>214177</v>
      </c>
      <c r="B3554" t="s">
        <v>1260</v>
      </c>
      <c r="C3554" t="s">
        <v>1213</v>
      </c>
      <c r="D3554" t="s">
        <v>1214</v>
      </c>
      <c r="E3554">
        <v>139</v>
      </c>
      <c r="F3554" t="s">
        <v>23</v>
      </c>
      <c r="H3554">
        <v>0</v>
      </c>
      <c r="I3554">
        <v>0</v>
      </c>
      <c r="K3554">
        <v>3</v>
      </c>
      <c r="L3554" t="b">
        <v>0</v>
      </c>
      <c r="N3554" t="b">
        <v>0</v>
      </c>
      <c r="O3554" t="b">
        <v>0</v>
      </c>
      <c r="T3554" t="s">
        <v>1169</v>
      </c>
    </row>
    <row r="3555" spans="1:20" hidden="1" x14ac:dyDescent="0.25">
      <c r="A3555">
        <v>214178</v>
      </c>
      <c r="B3555" t="s">
        <v>1260</v>
      </c>
      <c r="C3555" t="s">
        <v>1213</v>
      </c>
      <c r="D3555" t="s">
        <v>1215</v>
      </c>
      <c r="E3555">
        <v>77</v>
      </c>
      <c r="F3555" t="s">
        <v>23</v>
      </c>
      <c r="H3555">
        <v>0</v>
      </c>
      <c r="I3555">
        <v>0</v>
      </c>
      <c r="K3555">
        <v>2</v>
      </c>
      <c r="L3555" t="b">
        <v>0</v>
      </c>
      <c r="N3555" t="b">
        <v>0</v>
      </c>
      <c r="O3555" t="b">
        <v>0</v>
      </c>
      <c r="T3555" t="s">
        <v>1169</v>
      </c>
    </row>
    <row r="3556" spans="1:20" hidden="1" x14ac:dyDescent="0.25">
      <c r="A3556">
        <v>214179</v>
      </c>
      <c r="B3556" t="s">
        <v>1260</v>
      </c>
      <c r="C3556" t="s">
        <v>236</v>
      </c>
      <c r="D3556" t="s">
        <v>1265</v>
      </c>
      <c r="E3556">
        <v>225</v>
      </c>
      <c r="F3556" t="s">
        <v>23</v>
      </c>
      <c r="H3556">
        <v>0</v>
      </c>
      <c r="I3556">
        <v>0</v>
      </c>
      <c r="K3556">
        <v>2</v>
      </c>
      <c r="L3556" t="b">
        <v>0</v>
      </c>
      <c r="N3556" t="b">
        <v>0</v>
      </c>
      <c r="O3556" t="b">
        <v>0</v>
      </c>
      <c r="T3556" t="s">
        <v>1169</v>
      </c>
    </row>
    <row r="3557" spans="1:20" hidden="1" x14ac:dyDescent="0.25">
      <c r="A3557">
        <v>214181</v>
      </c>
      <c r="B3557" t="s">
        <v>1260</v>
      </c>
      <c r="C3557" t="s">
        <v>1207</v>
      </c>
      <c r="D3557" t="s">
        <v>1266</v>
      </c>
      <c r="E3557">
        <v>0</v>
      </c>
      <c r="H3557">
        <v>0</v>
      </c>
      <c r="I3557">
        <v>0</v>
      </c>
      <c r="K3557">
        <v>5</v>
      </c>
      <c r="L3557" t="b">
        <v>0</v>
      </c>
      <c r="N3557" t="b">
        <v>0</v>
      </c>
      <c r="O3557" t="b">
        <v>0</v>
      </c>
      <c r="T3557" t="s">
        <v>1169</v>
      </c>
    </row>
    <row r="3558" spans="1:20" hidden="1" x14ac:dyDescent="0.25">
      <c r="A3558">
        <v>214182</v>
      </c>
      <c r="B3558" t="s">
        <v>1260</v>
      </c>
      <c r="C3558" t="s">
        <v>1207</v>
      </c>
      <c r="D3558" t="s">
        <v>1267</v>
      </c>
      <c r="E3558">
        <v>0</v>
      </c>
      <c r="H3558">
        <v>0</v>
      </c>
      <c r="I3558">
        <v>0</v>
      </c>
      <c r="K3558">
        <v>6</v>
      </c>
      <c r="L3558" t="b">
        <v>0</v>
      </c>
      <c r="N3558" t="b">
        <v>0</v>
      </c>
      <c r="O3558" t="b">
        <v>0</v>
      </c>
      <c r="T3558" t="s">
        <v>1169</v>
      </c>
    </row>
    <row r="3559" spans="1:20" hidden="1" x14ac:dyDescent="0.25">
      <c r="A3559">
        <v>214183</v>
      </c>
      <c r="B3559" t="s">
        <v>1260</v>
      </c>
      <c r="C3559" t="s">
        <v>1207</v>
      </c>
      <c r="D3559" t="s">
        <v>1268</v>
      </c>
      <c r="E3559">
        <v>0</v>
      </c>
      <c r="H3559">
        <v>0</v>
      </c>
      <c r="I3559">
        <v>0</v>
      </c>
      <c r="K3559">
        <v>7</v>
      </c>
      <c r="L3559" t="b">
        <v>0</v>
      </c>
      <c r="N3559" t="b">
        <v>0</v>
      </c>
      <c r="O3559" t="b">
        <v>0</v>
      </c>
      <c r="T3559" t="s">
        <v>1169</v>
      </c>
    </row>
    <row r="3560" spans="1:20" hidden="1" x14ac:dyDescent="0.25">
      <c r="A3560">
        <v>214367</v>
      </c>
      <c r="B3560" t="s">
        <v>1260</v>
      </c>
      <c r="C3560" t="s">
        <v>141</v>
      </c>
      <c r="D3560" t="s">
        <v>173</v>
      </c>
      <c r="E3560">
        <v>42</v>
      </c>
      <c r="F3560" t="s">
        <v>23</v>
      </c>
      <c r="H3560">
        <v>0</v>
      </c>
      <c r="I3560">
        <v>0</v>
      </c>
      <c r="K3560">
        <v>10</v>
      </c>
      <c r="L3560" t="b">
        <v>0</v>
      </c>
      <c r="N3560" t="b">
        <v>0</v>
      </c>
      <c r="O3560" t="b">
        <v>0</v>
      </c>
      <c r="T3560" t="s">
        <v>1169</v>
      </c>
    </row>
    <row r="3561" spans="1:20" hidden="1" x14ac:dyDescent="0.25">
      <c r="A3561">
        <v>214371</v>
      </c>
      <c r="B3561" t="s">
        <v>1260</v>
      </c>
      <c r="C3561" t="s">
        <v>1186</v>
      </c>
      <c r="D3561" t="s">
        <v>1217</v>
      </c>
      <c r="E3561">
        <v>0</v>
      </c>
      <c r="H3561">
        <v>0</v>
      </c>
      <c r="I3561">
        <v>0</v>
      </c>
      <c r="K3561">
        <v>0</v>
      </c>
      <c r="L3561" t="b">
        <v>0</v>
      </c>
      <c r="N3561" t="b">
        <v>0</v>
      </c>
      <c r="O3561" t="b">
        <v>0</v>
      </c>
      <c r="T3561" t="s">
        <v>1169</v>
      </c>
    </row>
    <row r="3562" spans="1:20" hidden="1" x14ac:dyDescent="0.25">
      <c r="A3562">
        <v>214372</v>
      </c>
      <c r="B3562" t="s">
        <v>1260</v>
      </c>
      <c r="C3562" t="s">
        <v>1186</v>
      </c>
      <c r="D3562" t="s">
        <v>1218</v>
      </c>
      <c r="E3562">
        <v>0</v>
      </c>
      <c r="H3562">
        <v>0</v>
      </c>
      <c r="I3562">
        <v>0</v>
      </c>
      <c r="K3562">
        <v>0</v>
      </c>
      <c r="L3562" t="b">
        <v>0</v>
      </c>
      <c r="N3562" t="b">
        <v>0</v>
      </c>
      <c r="O3562" t="b">
        <v>0</v>
      </c>
      <c r="T3562" t="s">
        <v>1169</v>
      </c>
    </row>
    <row r="3563" spans="1:20" hidden="1" x14ac:dyDescent="0.25">
      <c r="A3563">
        <v>215130</v>
      </c>
      <c r="B3563" t="s">
        <v>1260</v>
      </c>
      <c r="C3563" t="s">
        <v>78</v>
      </c>
      <c r="D3563" t="s">
        <v>1230</v>
      </c>
      <c r="E3563">
        <v>0</v>
      </c>
      <c r="H3563">
        <v>0</v>
      </c>
      <c r="I3563">
        <v>0</v>
      </c>
      <c r="K3563">
        <v>2</v>
      </c>
      <c r="L3563" t="b">
        <v>0</v>
      </c>
      <c r="N3563" t="b">
        <v>0</v>
      </c>
      <c r="O3563" t="b">
        <v>0</v>
      </c>
      <c r="T3563" t="s">
        <v>1169</v>
      </c>
    </row>
    <row r="3564" spans="1:20" hidden="1" x14ac:dyDescent="0.25">
      <c r="A3564">
        <v>215201</v>
      </c>
      <c r="B3564" t="s">
        <v>1260</v>
      </c>
      <c r="C3564" t="s">
        <v>136</v>
      </c>
      <c r="D3564" t="s">
        <v>1269</v>
      </c>
      <c r="E3564">
        <v>0</v>
      </c>
      <c r="H3564">
        <v>0</v>
      </c>
      <c r="I3564">
        <v>0</v>
      </c>
      <c r="K3564">
        <v>8</v>
      </c>
      <c r="L3564" t="b">
        <v>0</v>
      </c>
      <c r="N3564" t="b">
        <v>0</v>
      </c>
      <c r="O3564" t="b">
        <v>0</v>
      </c>
      <c r="T3564" t="s">
        <v>1169</v>
      </c>
    </row>
    <row r="3565" spans="1:20" hidden="1" x14ac:dyDescent="0.25">
      <c r="A3565">
        <v>217243</v>
      </c>
      <c r="B3565" t="s">
        <v>1260</v>
      </c>
      <c r="C3565" t="s">
        <v>1196</v>
      </c>
      <c r="D3565" t="s">
        <v>1223</v>
      </c>
      <c r="E3565">
        <v>0</v>
      </c>
      <c r="H3565">
        <v>0</v>
      </c>
      <c r="I3565">
        <v>0</v>
      </c>
      <c r="K3565">
        <v>4</v>
      </c>
      <c r="L3565" t="b">
        <v>0</v>
      </c>
      <c r="N3565" t="b">
        <v>0</v>
      </c>
      <c r="O3565" t="b">
        <v>0</v>
      </c>
      <c r="T3565" t="s">
        <v>1169</v>
      </c>
    </row>
    <row r="3566" spans="1:20" hidden="1" x14ac:dyDescent="0.25">
      <c r="A3566">
        <v>217244</v>
      </c>
      <c r="B3566" t="s">
        <v>1260</v>
      </c>
      <c r="C3566" t="s">
        <v>1196</v>
      </c>
      <c r="D3566" t="s">
        <v>1224</v>
      </c>
      <c r="E3566">
        <v>0</v>
      </c>
      <c r="H3566">
        <v>0</v>
      </c>
      <c r="I3566">
        <v>0</v>
      </c>
      <c r="K3566">
        <v>4</v>
      </c>
      <c r="L3566" t="b">
        <v>0</v>
      </c>
      <c r="N3566" t="b">
        <v>0</v>
      </c>
      <c r="O3566" t="b">
        <v>0</v>
      </c>
      <c r="T3566" t="s">
        <v>1169</v>
      </c>
    </row>
    <row r="3567" spans="1:20" hidden="1" x14ac:dyDescent="0.25">
      <c r="A3567">
        <v>217245</v>
      </c>
      <c r="B3567" t="s">
        <v>1260</v>
      </c>
      <c r="C3567" t="s">
        <v>1196</v>
      </c>
      <c r="D3567" t="s">
        <v>1225</v>
      </c>
      <c r="E3567">
        <v>0</v>
      </c>
      <c r="H3567">
        <v>0</v>
      </c>
      <c r="I3567">
        <v>0</v>
      </c>
      <c r="K3567">
        <v>4</v>
      </c>
      <c r="L3567" t="b">
        <v>0</v>
      </c>
      <c r="N3567" t="b">
        <v>0</v>
      </c>
      <c r="O3567" t="b">
        <v>0</v>
      </c>
      <c r="T3567" t="s">
        <v>1169</v>
      </c>
    </row>
    <row r="3568" spans="1:20" hidden="1" x14ac:dyDescent="0.25">
      <c r="A3568">
        <v>217246</v>
      </c>
      <c r="B3568" t="s">
        <v>1260</v>
      </c>
      <c r="C3568" t="s">
        <v>47</v>
      </c>
      <c r="D3568" t="s">
        <v>1220</v>
      </c>
      <c r="E3568">
        <v>0</v>
      </c>
      <c r="H3568">
        <v>0</v>
      </c>
      <c r="I3568">
        <v>0</v>
      </c>
      <c r="K3568">
        <v>0</v>
      </c>
      <c r="L3568" t="b">
        <v>0</v>
      </c>
      <c r="N3568" t="b">
        <v>0</v>
      </c>
      <c r="O3568" t="b">
        <v>0</v>
      </c>
      <c r="T3568" t="s">
        <v>1169</v>
      </c>
    </row>
    <row r="3569" spans="1:20" hidden="1" x14ac:dyDescent="0.25">
      <c r="A3569">
        <v>217247</v>
      </c>
      <c r="B3569" t="s">
        <v>1260</v>
      </c>
      <c r="C3569" t="s">
        <v>47</v>
      </c>
      <c r="D3569" t="s">
        <v>1221</v>
      </c>
      <c r="E3569">
        <v>0</v>
      </c>
      <c r="H3569">
        <v>0</v>
      </c>
      <c r="I3569">
        <v>0</v>
      </c>
      <c r="K3569">
        <v>0</v>
      </c>
      <c r="L3569" t="b">
        <v>0</v>
      </c>
      <c r="N3569" t="b">
        <v>0</v>
      </c>
      <c r="O3569" t="b">
        <v>0</v>
      </c>
      <c r="T3569" t="s">
        <v>1169</v>
      </c>
    </row>
    <row r="3570" spans="1:20" hidden="1" x14ac:dyDescent="0.25">
      <c r="A3570">
        <v>217248</v>
      </c>
      <c r="B3570" t="s">
        <v>1260</v>
      </c>
      <c r="C3570" t="s">
        <v>47</v>
      </c>
      <c r="D3570" t="s">
        <v>1222</v>
      </c>
      <c r="E3570">
        <v>0</v>
      </c>
      <c r="H3570">
        <v>0</v>
      </c>
      <c r="I3570">
        <v>0</v>
      </c>
      <c r="K3570">
        <v>0</v>
      </c>
      <c r="L3570" t="b">
        <v>0</v>
      </c>
      <c r="N3570" t="b">
        <v>0</v>
      </c>
      <c r="O3570" t="b">
        <v>0</v>
      </c>
      <c r="T3570" t="s">
        <v>1169</v>
      </c>
    </row>
    <row r="3571" spans="1:20" hidden="1" x14ac:dyDescent="0.25">
      <c r="A3571">
        <v>217273</v>
      </c>
      <c r="B3571" t="s">
        <v>1260</v>
      </c>
      <c r="C3571" t="s">
        <v>47</v>
      </c>
      <c r="D3571" t="s">
        <v>284</v>
      </c>
      <c r="E3571">
        <v>297</v>
      </c>
      <c r="F3571" t="s">
        <v>23</v>
      </c>
      <c r="H3571">
        <v>0</v>
      </c>
      <c r="I3571">
        <v>0</v>
      </c>
      <c r="K3571">
        <v>1</v>
      </c>
      <c r="L3571" t="b">
        <v>0</v>
      </c>
      <c r="N3571" t="b">
        <v>0</v>
      </c>
      <c r="O3571" t="b">
        <v>0</v>
      </c>
      <c r="T3571" t="s">
        <v>1169</v>
      </c>
    </row>
    <row r="3572" spans="1:20" hidden="1" x14ac:dyDescent="0.25">
      <c r="A3572">
        <v>217274</v>
      </c>
      <c r="B3572" t="s">
        <v>1260</v>
      </c>
      <c r="C3572" t="s">
        <v>47</v>
      </c>
      <c r="D3572" t="s">
        <v>1170</v>
      </c>
      <c r="E3572">
        <v>297</v>
      </c>
      <c r="F3572" t="s">
        <v>23</v>
      </c>
      <c r="H3572">
        <v>0</v>
      </c>
      <c r="I3572">
        <v>0</v>
      </c>
      <c r="K3572">
        <v>1</v>
      </c>
      <c r="L3572" t="b">
        <v>0</v>
      </c>
      <c r="N3572" t="b">
        <v>0</v>
      </c>
      <c r="O3572" t="b">
        <v>0</v>
      </c>
      <c r="T3572" t="s">
        <v>1169</v>
      </c>
    </row>
    <row r="3573" spans="1:20" hidden="1" x14ac:dyDescent="0.25">
      <c r="A3573">
        <v>217275</v>
      </c>
      <c r="B3573" t="s">
        <v>1260</v>
      </c>
      <c r="C3573" t="s">
        <v>47</v>
      </c>
      <c r="D3573" t="s">
        <v>1171</v>
      </c>
      <c r="E3573">
        <v>297</v>
      </c>
      <c r="F3573" t="s">
        <v>23</v>
      </c>
      <c r="H3573">
        <v>0</v>
      </c>
      <c r="I3573">
        <v>0</v>
      </c>
      <c r="K3573">
        <v>1</v>
      </c>
      <c r="L3573" t="b">
        <v>0</v>
      </c>
      <c r="N3573" t="b">
        <v>0</v>
      </c>
      <c r="O3573" t="b">
        <v>0</v>
      </c>
      <c r="T3573" t="s">
        <v>1169</v>
      </c>
    </row>
    <row r="3574" spans="1:20" hidden="1" x14ac:dyDescent="0.25">
      <c r="A3574">
        <v>217276</v>
      </c>
      <c r="B3574" t="s">
        <v>1260</v>
      </c>
      <c r="C3574" t="s">
        <v>47</v>
      </c>
      <c r="D3574" t="s">
        <v>1172</v>
      </c>
      <c r="E3574">
        <v>297</v>
      </c>
      <c r="F3574" t="s">
        <v>23</v>
      </c>
      <c r="H3574">
        <v>0</v>
      </c>
      <c r="I3574">
        <v>0</v>
      </c>
      <c r="K3574">
        <v>1</v>
      </c>
      <c r="L3574" t="b">
        <v>0</v>
      </c>
      <c r="N3574" t="b">
        <v>0</v>
      </c>
      <c r="O3574" t="b">
        <v>0</v>
      </c>
      <c r="T3574" t="s">
        <v>1169</v>
      </c>
    </row>
    <row r="3575" spans="1:20" hidden="1" x14ac:dyDescent="0.25">
      <c r="A3575">
        <v>217277</v>
      </c>
      <c r="B3575" t="s">
        <v>1260</v>
      </c>
      <c r="C3575" t="s">
        <v>47</v>
      </c>
      <c r="D3575" t="s">
        <v>1173</v>
      </c>
      <c r="E3575">
        <v>297</v>
      </c>
      <c r="F3575" t="s">
        <v>23</v>
      </c>
      <c r="H3575">
        <v>0</v>
      </c>
      <c r="I3575">
        <v>0</v>
      </c>
      <c r="K3575">
        <v>1</v>
      </c>
      <c r="L3575" t="b">
        <v>0</v>
      </c>
      <c r="N3575" t="b">
        <v>0</v>
      </c>
      <c r="O3575" t="b">
        <v>0</v>
      </c>
      <c r="T3575" t="s">
        <v>1169</v>
      </c>
    </row>
    <row r="3576" spans="1:20" hidden="1" x14ac:dyDescent="0.25">
      <c r="A3576">
        <v>217278</v>
      </c>
      <c r="B3576" t="s">
        <v>1260</v>
      </c>
      <c r="C3576" t="s">
        <v>47</v>
      </c>
      <c r="D3576" t="s">
        <v>1174</v>
      </c>
      <c r="E3576">
        <v>547</v>
      </c>
      <c r="F3576" t="s">
        <v>23</v>
      </c>
      <c r="H3576">
        <v>0</v>
      </c>
      <c r="I3576">
        <v>0</v>
      </c>
      <c r="K3576">
        <v>2</v>
      </c>
      <c r="L3576" t="b">
        <v>0</v>
      </c>
      <c r="N3576" t="b">
        <v>0</v>
      </c>
      <c r="O3576" t="b">
        <v>0</v>
      </c>
      <c r="T3576" t="s">
        <v>1169</v>
      </c>
    </row>
    <row r="3577" spans="1:20" hidden="1" x14ac:dyDescent="0.25">
      <c r="A3577">
        <v>217279</v>
      </c>
      <c r="B3577" t="s">
        <v>1260</v>
      </c>
      <c r="C3577" t="s">
        <v>47</v>
      </c>
      <c r="D3577" t="s">
        <v>1175</v>
      </c>
      <c r="E3577">
        <v>547</v>
      </c>
      <c r="F3577" t="s">
        <v>23</v>
      </c>
      <c r="H3577">
        <v>0</v>
      </c>
      <c r="I3577">
        <v>0</v>
      </c>
      <c r="K3577">
        <v>2</v>
      </c>
      <c r="L3577" t="b">
        <v>0</v>
      </c>
      <c r="N3577" t="b">
        <v>0</v>
      </c>
      <c r="O3577" t="b">
        <v>0</v>
      </c>
      <c r="T3577" t="s">
        <v>1169</v>
      </c>
    </row>
    <row r="3578" spans="1:20" hidden="1" x14ac:dyDescent="0.25">
      <c r="A3578">
        <v>217280</v>
      </c>
      <c r="B3578" t="s">
        <v>1260</v>
      </c>
      <c r="C3578" t="s">
        <v>47</v>
      </c>
      <c r="D3578" t="s">
        <v>1176</v>
      </c>
      <c r="E3578">
        <v>297</v>
      </c>
      <c r="F3578" t="s">
        <v>23</v>
      </c>
      <c r="H3578">
        <v>0</v>
      </c>
      <c r="I3578">
        <v>0</v>
      </c>
      <c r="K3578">
        <v>1</v>
      </c>
      <c r="L3578" t="b">
        <v>0</v>
      </c>
      <c r="N3578" t="b">
        <v>0</v>
      </c>
      <c r="O3578" t="b">
        <v>0</v>
      </c>
      <c r="T3578" t="s">
        <v>1169</v>
      </c>
    </row>
    <row r="3579" spans="1:20" hidden="1" x14ac:dyDescent="0.25">
      <c r="A3579">
        <v>217281</v>
      </c>
      <c r="B3579" t="s">
        <v>1260</v>
      </c>
      <c r="C3579" t="s">
        <v>47</v>
      </c>
      <c r="D3579" t="s">
        <v>1177</v>
      </c>
      <c r="E3579">
        <v>547</v>
      </c>
      <c r="F3579" t="s">
        <v>23</v>
      </c>
      <c r="H3579">
        <v>0</v>
      </c>
      <c r="I3579">
        <v>0</v>
      </c>
      <c r="K3579">
        <v>2</v>
      </c>
      <c r="L3579" t="b">
        <v>0</v>
      </c>
      <c r="N3579" t="b">
        <v>0</v>
      </c>
      <c r="O3579" t="b">
        <v>0</v>
      </c>
      <c r="T3579" t="s">
        <v>1169</v>
      </c>
    </row>
    <row r="3580" spans="1:20" hidden="1" x14ac:dyDescent="0.25">
      <c r="A3580">
        <v>217282</v>
      </c>
      <c r="B3580" t="s">
        <v>1260</v>
      </c>
      <c r="C3580" t="s">
        <v>47</v>
      </c>
      <c r="D3580" t="s">
        <v>1178</v>
      </c>
      <c r="E3580">
        <v>297</v>
      </c>
      <c r="F3580" t="s">
        <v>23</v>
      </c>
      <c r="H3580">
        <v>0</v>
      </c>
      <c r="I3580">
        <v>0</v>
      </c>
      <c r="K3580">
        <v>1</v>
      </c>
      <c r="L3580" t="b">
        <v>0</v>
      </c>
      <c r="N3580" t="b">
        <v>0</v>
      </c>
      <c r="O3580" t="b">
        <v>0</v>
      </c>
      <c r="T3580" t="s">
        <v>1169</v>
      </c>
    </row>
    <row r="3581" spans="1:20" hidden="1" x14ac:dyDescent="0.25">
      <c r="A3581">
        <v>217283</v>
      </c>
      <c r="B3581" t="s">
        <v>1260</v>
      </c>
      <c r="C3581" t="s">
        <v>47</v>
      </c>
      <c r="D3581" t="s">
        <v>1179</v>
      </c>
      <c r="E3581">
        <v>297</v>
      </c>
      <c r="F3581" t="s">
        <v>23</v>
      </c>
      <c r="H3581">
        <v>0</v>
      </c>
      <c r="I3581">
        <v>0</v>
      </c>
      <c r="K3581">
        <v>1</v>
      </c>
      <c r="L3581" t="b">
        <v>0</v>
      </c>
      <c r="N3581" t="b">
        <v>0</v>
      </c>
      <c r="O3581" t="b">
        <v>0</v>
      </c>
      <c r="T3581" t="s">
        <v>1169</v>
      </c>
    </row>
    <row r="3582" spans="1:20" hidden="1" x14ac:dyDescent="0.25">
      <c r="A3582">
        <v>217284</v>
      </c>
      <c r="B3582" t="s">
        <v>1260</v>
      </c>
      <c r="C3582" t="s">
        <v>47</v>
      </c>
      <c r="D3582" t="s">
        <v>1180</v>
      </c>
      <c r="E3582">
        <v>297</v>
      </c>
      <c r="F3582" t="s">
        <v>23</v>
      </c>
      <c r="H3582">
        <v>0</v>
      </c>
      <c r="I3582">
        <v>0</v>
      </c>
      <c r="K3582">
        <v>1</v>
      </c>
      <c r="L3582" t="b">
        <v>0</v>
      </c>
      <c r="N3582" t="b">
        <v>0</v>
      </c>
      <c r="O3582" t="b">
        <v>0</v>
      </c>
      <c r="T3582" t="s">
        <v>1169</v>
      </c>
    </row>
    <row r="3583" spans="1:20" hidden="1" x14ac:dyDescent="0.25">
      <c r="A3583">
        <v>217285</v>
      </c>
      <c r="B3583" t="s">
        <v>1260</v>
      </c>
      <c r="C3583" t="s">
        <v>47</v>
      </c>
      <c r="D3583" t="s">
        <v>1181</v>
      </c>
      <c r="E3583">
        <v>297</v>
      </c>
      <c r="F3583" t="s">
        <v>23</v>
      </c>
      <c r="H3583">
        <v>0</v>
      </c>
      <c r="I3583">
        <v>0</v>
      </c>
      <c r="K3583">
        <v>1</v>
      </c>
      <c r="L3583" t="b">
        <v>0</v>
      </c>
      <c r="N3583" t="b">
        <v>0</v>
      </c>
      <c r="O3583" t="b">
        <v>0</v>
      </c>
      <c r="T3583" t="s">
        <v>1169</v>
      </c>
    </row>
    <row r="3584" spans="1:20" hidden="1" x14ac:dyDescent="0.25">
      <c r="A3584">
        <v>217286</v>
      </c>
      <c r="B3584" t="s">
        <v>1260</v>
      </c>
      <c r="C3584" t="s">
        <v>47</v>
      </c>
      <c r="D3584" t="s">
        <v>1182</v>
      </c>
      <c r="E3584">
        <v>297</v>
      </c>
      <c r="F3584" t="s">
        <v>23</v>
      </c>
      <c r="H3584">
        <v>0</v>
      </c>
      <c r="I3584">
        <v>0</v>
      </c>
      <c r="K3584">
        <v>1</v>
      </c>
      <c r="L3584" t="b">
        <v>0</v>
      </c>
      <c r="N3584" t="b">
        <v>0</v>
      </c>
      <c r="O3584" t="b">
        <v>0</v>
      </c>
      <c r="T3584" t="s">
        <v>1169</v>
      </c>
    </row>
    <row r="3585" spans="1:20" hidden="1" x14ac:dyDescent="0.25">
      <c r="A3585">
        <v>217287</v>
      </c>
      <c r="B3585" t="s">
        <v>1260</v>
      </c>
      <c r="C3585" t="s">
        <v>47</v>
      </c>
      <c r="D3585" t="s">
        <v>1183</v>
      </c>
      <c r="E3585">
        <v>297</v>
      </c>
      <c r="F3585" t="s">
        <v>23</v>
      </c>
      <c r="H3585">
        <v>0</v>
      </c>
      <c r="I3585">
        <v>0</v>
      </c>
      <c r="K3585">
        <v>1</v>
      </c>
      <c r="L3585" t="b">
        <v>0</v>
      </c>
      <c r="N3585" t="b">
        <v>0</v>
      </c>
      <c r="O3585" t="b">
        <v>0</v>
      </c>
      <c r="T3585" t="s">
        <v>1169</v>
      </c>
    </row>
    <row r="3586" spans="1:20" hidden="1" x14ac:dyDescent="0.25">
      <c r="A3586">
        <v>217288</v>
      </c>
      <c r="B3586" t="s">
        <v>1260</v>
      </c>
      <c r="C3586" t="s">
        <v>47</v>
      </c>
      <c r="D3586" t="s">
        <v>1184</v>
      </c>
      <c r="E3586">
        <v>297</v>
      </c>
      <c r="F3586" t="s">
        <v>23</v>
      </c>
      <c r="H3586">
        <v>0</v>
      </c>
      <c r="I3586">
        <v>0</v>
      </c>
      <c r="K3586">
        <v>1</v>
      </c>
      <c r="L3586" t="b">
        <v>0</v>
      </c>
      <c r="N3586" t="b">
        <v>0</v>
      </c>
      <c r="O3586" t="b">
        <v>0</v>
      </c>
      <c r="T3586" t="s">
        <v>1169</v>
      </c>
    </row>
    <row r="3587" spans="1:20" hidden="1" x14ac:dyDescent="0.25">
      <c r="A3587">
        <v>217289</v>
      </c>
      <c r="B3587" t="s">
        <v>1260</v>
      </c>
      <c r="C3587" t="s">
        <v>47</v>
      </c>
      <c r="D3587" t="s">
        <v>1185</v>
      </c>
      <c r="E3587">
        <v>547</v>
      </c>
      <c r="F3587" t="s">
        <v>23</v>
      </c>
      <c r="H3587">
        <v>0</v>
      </c>
      <c r="I3587">
        <v>0</v>
      </c>
      <c r="K3587">
        <v>2</v>
      </c>
      <c r="L3587" t="b">
        <v>0</v>
      </c>
      <c r="N3587" t="b">
        <v>0</v>
      </c>
      <c r="O3587" t="b">
        <v>0</v>
      </c>
      <c r="T3587" t="s">
        <v>1169</v>
      </c>
    </row>
    <row r="3588" spans="1:20" hidden="1" x14ac:dyDescent="0.25">
      <c r="A3588">
        <v>217618</v>
      </c>
      <c r="B3588" t="s">
        <v>1260</v>
      </c>
      <c r="C3588" t="s">
        <v>236</v>
      </c>
      <c r="D3588" t="s">
        <v>237</v>
      </c>
      <c r="E3588">
        <v>67</v>
      </c>
      <c r="F3588" t="s">
        <v>23</v>
      </c>
      <c r="H3588">
        <v>0</v>
      </c>
      <c r="I3588">
        <v>0</v>
      </c>
      <c r="K3588">
        <v>7</v>
      </c>
      <c r="L3588" t="b">
        <v>0</v>
      </c>
      <c r="N3588" t="b">
        <v>0</v>
      </c>
      <c r="O3588" t="b">
        <v>0</v>
      </c>
      <c r="T3588" t="s">
        <v>1169</v>
      </c>
    </row>
    <row r="3589" spans="1:20" hidden="1" x14ac:dyDescent="0.25">
      <c r="A3589">
        <v>217623</v>
      </c>
      <c r="B3589" t="s">
        <v>1260</v>
      </c>
      <c r="C3589" t="s">
        <v>236</v>
      </c>
      <c r="D3589" t="s">
        <v>1226</v>
      </c>
      <c r="E3589">
        <v>99</v>
      </c>
      <c r="F3589" t="s">
        <v>23</v>
      </c>
      <c r="H3589">
        <v>0</v>
      </c>
      <c r="I3589">
        <v>0</v>
      </c>
      <c r="K3589">
        <v>13</v>
      </c>
      <c r="L3589" t="b">
        <v>0</v>
      </c>
      <c r="N3589" t="b">
        <v>0</v>
      </c>
      <c r="O3589" t="b">
        <v>0</v>
      </c>
      <c r="T3589" t="s">
        <v>1169</v>
      </c>
    </row>
    <row r="3590" spans="1:20" hidden="1" x14ac:dyDescent="0.25">
      <c r="A3590">
        <v>217628</v>
      </c>
      <c r="B3590" t="s">
        <v>1260</v>
      </c>
      <c r="C3590" t="s">
        <v>47</v>
      </c>
      <c r="D3590" t="s">
        <v>1270</v>
      </c>
      <c r="E3590">
        <v>0</v>
      </c>
      <c r="H3590">
        <v>0</v>
      </c>
      <c r="I3590">
        <v>0</v>
      </c>
      <c r="K3590">
        <v>0</v>
      </c>
      <c r="L3590" t="b">
        <v>0</v>
      </c>
      <c r="N3590" t="b">
        <v>0</v>
      </c>
      <c r="O3590" t="b">
        <v>0</v>
      </c>
      <c r="T3590" t="s">
        <v>1169</v>
      </c>
    </row>
    <row r="3591" spans="1:20" hidden="1" x14ac:dyDescent="0.25">
      <c r="A3591">
        <v>220991</v>
      </c>
      <c r="B3591" t="s">
        <v>1260</v>
      </c>
      <c r="C3591" t="s">
        <v>146</v>
      </c>
      <c r="D3591" t="s">
        <v>1227</v>
      </c>
      <c r="E3591">
        <v>955</v>
      </c>
      <c r="F3591" t="s">
        <v>23</v>
      </c>
      <c r="H3591">
        <v>0</v>
      </c>
      <c r="I3591">
        <v>0</v>
      </c>
      <c r="K3591">
        <v>3</v>
      </c>
      <c r="L3591" t="b">
        <v>0</v>
      </c>
      <c r="N3591" t="b">
        <v>0</v>
      </c>
      <c r="O3591" t="b">
        <v>0</v>
      </c>
      <c r="T3591" t="s">
        <v>1169</v>
      </c>
    </row>
    <row r="3592" spans="1:20" hidden="1" x14ac:dyDescent="0.25">
      <c r="A3592">
        <v>220992</v>
      </c>
      <c r="B3592" t="s">
        <v>1260</v>
      </c>
      <c r="C3592" t="s">
        <v>146</v>
      </c>
      <c r="D3592" t="s">
        <v>1228</v>
      </c>
      <c r="E3592">
        <v>1167</v>
      </c>
      <c r="F3592" t="s">
        <v>23</v>
      </c>
      <c r="H3592">
        <v>0</v>
      </c>
      <c r="I3592">
        <v>0</v>
      </c>
      <c r="K3592">
        <v>4</v>
      </c>
      <c r="L3592" t="b">
        <v>0</v>
      </c>
      <c r="N3592" t="b">
        <v>0</v>
      </c>
      <c r="O3592" t="b">
        <v>0</v>
      </c>
      <c r="T3592" t="s">
        <v>1169</v>
      </c>
    </row>
    <row r="3593" spans="1:20" hidden="1" x14ac:dyDescent="0.25">
      <c r="A3593">
        <v>220995</v>
      </c>
      <c r="B3593" t="s">
        <v>1260</v>
      </c>
      <c r="C3593" t="s">
        <v>236</v>
      </c>
      <c r="D3593" t="s">
        <v>1216</v>
      </c>
      <c r="E3593">
        <v>695</v>
      </c>
      <c r="F3593" t="s">
        <v>23</v>
      </c>
      <c r="H3593">
        <v>0</v>
      </c>
      <c r="I3593">
        <v>0</v>
      </c>
      <c r="K3593">
        <v>12</v>
      </c>
      <c r="L3593" t="b">
        <v>0</v>
      </c>
      <c r="N3593" t="b">
        <v>0</v>
      </c>
      <c r="O3593" t="b">
        <v>0</v>
      </c>
      <c r="T3593" t="s">
        <v>1169</v>
      </c>
    </row>
    <row r="3594" spans="1:20" hidden="1" x14ac:dyDescent="0.25">
      <c r="A3594">
        <v>220996</v>
      </c>
      <c r="B3594" t="s">
        <v>1260</v>
      </c>
      <c r="C3594" t="s">
        <v>141</v>
      </c>
      <c r="D3594" t="s">
        <v>1229</v>
      </c>
      <c r="E3594">
        <v>25</v>
      </c>
      <c r="F3594" t="s">
        <v>23</v>
      </c>
      <c r="H3594">
        <v>0</v>
      </c>
      <c r="I3594">
        <v>0</v>
      </c>
      <c r="K3594">
        <v>14</v>
      </c>
      <c r="L3594" t="b">
        <v>0</v>
      </c>
      <c r="N3594" t="b">
        <v>0</v>
      </c>
      <c r="O3594" t="b">
        <v>0</v>
      </c>
      <c r="T3594" t="s">
        <v>1169</v>
      </c>
    </row>
    <row r="3595" spans="1:20" hidden="1" x14ac:dyDescent="0.25">
      <c r="A3595">
        <v>220997</v>
      </c>
      <c r="B3595" t="s">
        <v>1260</v>
      </c>
      <c r="C3595" t="s">
        <v>236</v>
      </c>
      <c r="D3595" t="s">
        <v>1271</v>
      </c>
      <c r="E3595">
        <v>125</v>
      </c>
      <c r="F3595" t="s">
        <v>23</v>
      </c>
      <c r="H3595">
        <v>0</v>
      </c>
      <c r="I3595">
        <v>0</v>
      </c>
      <c r="K3595">
        <v>15</v>
      </c>
      <c r="L3595" t="b">
        <v>0</v>
      </c>
      <c r="N3595" t="b">
        <v>0</v>
      </c>
      <c r="O3595" t="b">
        <v>0</v>
      </c>
      <c r="T3595" t="s">
        <v>1169</v>
      </c>
    </row>
    <row r="3596" spans="1:20" hidden="1" x14ac:dyDescent="0.25">
      <c r="A3596">
        <v>226784</v>
      </c>
      <c r="B3596" t="s">
        <v>1260</v>
      </c>
      <c r="C3596" t="s">
        <v>47</v>
      </c>
      <c r="D3596" t="s">
        <v>1244</v>
      </c>
      <c r="E3596">
        <v>259</v>
      </c>
      <c r="F3596" t="s">
        <v>23</v>
      </c>
      <c r="H3596">
        <v>0</v>
      </c>
      <c r="I3596">
        <v>0</v>
      </c>
      <c r="K3596">
        <v>1</v>
      </c>
      <c r="L3596" t="b">
        <v>0</v>
      </c>
      <c r="N3596" t="b">
        <v>0</v>
      </c>
      <c r="O3596" t="b">
        <v>0</v>
      </c>
      <c r="T3596" t="s">
        <v>1169</v>
      </c>
    </row>
    <row r="3597" spans="1:20" hidden="1" x14ac:dyDescent="0.25">
      <c r="A3597">
        <v>226785</v>
      </c>
      <c r="B3597" t="s">
        <v>1260</v>
      </c>
      <c r="C3597" t="s">
        <v>53</v>
      </c>
      <c r="D3597" t="s">
        <v>1231</v>
      </c>
      <c r="E3597">
        <v>315</v>
      </c>
      <c r="F3597" t="s">
        <v>23</v>
      </c>
      <c r="H3597">
        <v>0</v>
      </c>
      <c r="I3597">
        <v>0</v>
      </c>
      <c r="K3597">
        <v>2</v>
      </c>
      <c r="L3597" t="b">
        <v>0</v>
      </c>
      <c r="N3597" t="b">
        <v>0</v>
      </c>
      <c r="O3597" t="b">
        <v>0</v>
      </c>
      <c r="T3597" t="s">
        <v>1169</v>
      </c>
    </row>
    <row r="3598" spans="1:20" hidden="1" x14ac:dyDescent="0.25">
      <c r="A3598">
        <v>226787</v>
      </c>
      <c r="B3598" t="s">
        <v>1260</v>
      </c>
      <c r="C3598" t="s">
        <v>1027</v>
      </c>
      <c r="D3598" t="s">
        <v>1233</v>
      </c>
      <c r="E3598">
        <v>0</v>
      </c>
      <c r="H3598">
        <v>0</v>
      </c>
      <c r="I3598">
        <v>0</v>
      </c>
      <c r="K3598">
        <v>1</v>
      </c>
      <c r="L3598" t="b">
        <v>0</v>
      </c>
      <c r="N3598" t="b">
        <v>0</v>
      </c>
      <c r="O3598" t="b">
        <v>1</v>
      </c>
      <c r="T3598" t="s">
        <v>1169</v>
      </c>
    </row>
    <row r="3599" spans="1:20" hidden="1" x14ac:dyDescent="0.25">
      <c r="A3599">
        <v>226788</v>
      </c>
      <c r="B3599" t="s">
        <v>1260</v>
      </c>
      <c r="C3599" t="s">
        <v>1234</v>
      </c>
      <c r="D3599" t="s">
        <v>1235</v>
      </c>
      <c r="E3599">
        <v>0</v>
      </c>
      <c r="H3599">
        <v>0</v>
      </c>
      <c r="I3599">
        <v>0</v>
      </c>
      <c r="K3599">
        <v>1</v>
      </c>
      <c r="L3599" t="b">
        <v>0</v>
      </c>
      <c r="N3599" t="b">
        <v>0</v>
      </c>
      <c r="O3599" t="b">
        <v>1</v>
      </c>
      <c r="T3599" t="s">
        <v>1169</v>
      </c>
    </row>
    <row r="3600" spans="1:20" hidden="1" x14ac:dyDescent="0.25">
      <c r="A3600">
        <v>226789</v>
      </c>
      <c r="B3600" t="s">
        <v>1260</v>
      </c>
      <c r="C3600" t="s">
        <v>1203</v>
      </c>
      <c r="D3600" t="s">
        <v>1236</v>
      </c>
      <c r="E3600">
        <v>0</v>
      </c>
      <c r="H3600">
        <v>0</v>
      </c>
      <c r="I3600">
        <v>0</v>
      </c>
      <c r="K3600">
        <v>1</v>
      </c>
      <c r="L3600" t="b">
        <v>0</v>
      </c>
      <c r="N3600" t="b">
        <v>0</v>
      </c>
      <c r="O3600" t="b">
        <v>1</v>
      </c>
      <c r="T3600" t="s">
        <v>1169</v>
      </c>
    </row>
    <row r="3601" spans="1:20" hidden="1" x14ac:dyDescent="0.25">
      <c r="A3601">
        <v>226790</v>
      </c>
      <c r="B3601" t="s">
        <v>1260</v>
      </c>
      <c r="C3601" t="s">
        <v>136</v>
      </c>
      <c r="D3601" t="s">
        <v>1237</v>
      </c>
      <c r="E3601">
        <v>0</v>
      </c>
      <c r="H3601">
        <v>0</v>
      </c>
      <c r="I3601">
        <v>0</v>
      </c>
      <c r="K3601">
        <v>1</v>
      </c>
      <c r="L3601" t="b">
        <v>0</v>
      </c>
      <c r="N3601" t="b">
        <v>0</v>
      </c>
      <c r="O3601" t="b">
        <v>1</v>
      </c>
      <c r="T3601" t="s">
        <v>1169</v>
      </c>
    </row>
    <row r="3602" spans="1:20" hidden="1" x14ac:dyDescent="0.25">
      <c r="A3602">
        <v>226791</v>
      </c>
      <c r="B3602" t="s">
        <v>1260</v>
      </c>
      <c r="C3602" t="s">
        <v>78</v>
      </c>
      <c r="D3602" t="s">
        <v>1232</v>
      </c>
      <c r="E3602">
        <v>0</v>
      </c>
      <c r="H3602">
        <v>0</v>
      </c>
      <c r="I3602">
        <v>0</v>
      </c>
      <c r="K3602">
        <v>0</v>
      </c>
      <c r="L3602" t="b">
        <v>0</v>
      </c>
      <c r="N3602" t="b">
        <v>0</v>
      </c>
      <c r="O3602" t="b">
        <v>1</v>
      </c>
      <c r="T3602" t="s">
        <v>1169</v>
      </c>
    </row>
    <row r="3603" spans="1:20" hidden="1" x14ac:dyDescent="0.25">
      <c r="A3603">
        <v>226792</v>
      </c>
      <c r="B3603" t="s">
        <v>1260</v>
      </c>
      <c r="C3603" t="s">
        <v>78</v>
      </c>
      <c r="D3603" t="s">
        <v>1272</v>
      </c>
      <c r="E3603">
        <v>259</v>
      </c>
      <c r="F3603" t="s">
        <v>23</v>
      </c>
      <c r="H3603">
        <v>0</v>
      </c>
      <c r="I3603">
        <v>0</v>
      </c>
      <c r="K3603">
        <v>3</v>
      </c>
      <c r="L3603" t="b">
        <v>0</v>
      </c>
      <c r="N3603" t="b">
        <v>0</v>
      </c>
      <c r="O3603" t="b">
        <v>0</v>
      </c>
      <c r="T3603" t="s">
        <v>1169</v>
      </c>
    </row>
    <row r="3604" spans="1:20" hidden="1" x14ac:dyDescent="0.25">
      <c r="A3604">
        <v>226793</v>
      </c>
      <c r="B3604" t="s">
        <v>1260</v>
      </c>
      <c r="C3604" t="s">
        <v>1213</v>
      </c>
      <c r="D3604" t="s">
        <v>1238</v>
      </c>
      <c r="E3604">
        <v>0</v>
      </c>
      <c r="H3604">
        <v>0</v>
      </c>
      <c r="I3604">
        <v>0</v>
      </c>
      <c r="K3604">
        <v>1</v>
      </c>
      <c r="L3604" t="b">
        <v>0</v>
      </c>
      <c r="N3604" t="b">
        <v>0</v>
      </c>
      <c r="O3604" t="b">
        <v>1</v>
      </c>
      <c r="T3604" t="s">
        <v>1169</v>
      </c>
    </row>
    <row r="3605" spans="1:20" hidden="1" x14ac:dyDescent="0.25">
      <c r="A3605">
        <v>226794</v>
      </c>
      <c r="B3605" t="s">
        <v>1260</v>
      </c>
      <c r="C3605" t="s">
        <v>141</v>
      </c>
      <c r="D3605" t="s">
        <v>1240</v>
      </c>
      <c r="E3605">
        <v>42</v>
      </c>
      <c r="F3605" t="s">
        <v>23</v>
      </c>
      <c r="H3605">
        <v>0</v>
      </c>
      <c r="I3605">
        <v>0</v>
      </c>
      <c r="K3605">
        <v>0</v>
      </c>
      <c r="L3605" t="b">
        <v>0</v>
      </c>
      <c r="N3605" t="b">
        <v>0</v>
      </c>
      <c r="O3605" t="b">
        <v>0</v>
      </c>
      <c r="T3605" t="s">
        <v>1169</v>
      </c>
    </row>
    <row r="3606" spans="1:20" hidden="1" x14ac:dyDescent="0.25">
      <c r="A3606">
        <v>226795</v>
      </c>
      <c r="B3606" t="s">
        <v>1260</v>
      </c>
      <c r="C3606" t="s">
        <v>141</v>
      </c>
      <c r="D3606" t="s">
        <v>1243</v>
      </c>
      <c r="E3606">
        <v>80</v>
      </c>
      <c r="F3606" t="s">
        <v>23</v>
      </c>
      <c r="H3606">
        <v>0</v>
      </c>
      <c r="I3606">
        <v>0</v>
      </c>
      <c r="K3606">
        <v>0</v>
      </c>
      <c r="L3606" t="b">
        <v>0</v>
      </c>
      <c r="N3606" t="b">
        <v>0</v>
      </c>
      <c r="O3606" t="b">
        <v>0</v>
      </c>
      <c r="T3606" t="s">
        <v>1169</v>
      </c>
    </row>
    <row r="3607" spans="1:20" hidden="1" x14ac:dyDescent="0.25">
      <c r="A3607">
        <v>226796</v>
      </c>
      <c r="B3607" t="s">
        <v>1260</v>
      </c>
      <c r="C3607" t="s">
        <v>141</v>
      </c>
      <c r="D3607" t="s">
        <v>1239</v>
      </c>
      <c r="E3607">
        <v>28</v>
      </c>
      <c r="F3607" t="s">
        <v>23</v>
      </c>
      <c r="H3607">
        <v>0</v>
      </c>
      <c r="I3607">
        <v>0</v>
      </c>
      <c r="K3607">
        <v>0</v>
      </c>
      <c r="L3607" t="b">
        <v>0</v>
      </c>
      <c r="N3607" t="b">
        <v>0</v>
      </c>
      <c r="O3607" t="b">
        <v>0</v>
      </c>
      <c r="T3607" t="s">
        <v>1169</v>
      </c>
    </row>
    <row r="3608" spans="1:20" hidden="1" x14ac:dyDescent="0.25">
      <c r="A3608">
        <v>226797</v>
      </c>
      <c r="B3608" t="s">
        <v>1260</v>
      </c>
      <c r="C3608" t="s">
        <v>141</v>
      </c>
      <c r="D3608" t="s">
        <v>1241</v>
      </c>
      <c r="E3608">
        <v>85</v>
      </c>
      <c r="F3608" t="s">
        <v>23</v>
      </c>
      <c r="H3608">
        <v>0</v>
      </c>
      <c r="I3608">
        <v>0</v>
      </c>
      <c r="K3608">
        <v>0</v>
      </c>
      <c r="L3608" t="b">
        <v>0</v>
      </c>
      <c r="N3608" t="b">
        <v>0</v>
      </c>
      <c r="O3608" t="b">
        <v>0</v>
      </c>
      <c r="T3608" t="s">
        <v>1169</v>
      </c>
    </row>
    <row r="3609" spans="1:20" hidden="1" x14ac:dyDescent="0.25">
      <c r="A3609">
        <v>226798</v>
      </c>
      <c r="B3609" t="s">
        <v>1260</v>
      </c>
      <c r="C3609" t="s">
        <v>141</v>
      </c>
      <c r="D3609" t="s">
        <v>1242</v>
      </c>
      <c r="E3609">
        <v>43</v>
      </c>
      <c r="F3609" t="s">
        <v>23</v>
      </c>
      <c r="H3609">
        <v>0</v>
      </c>
      <c r="I3609">
        <v>0</v>
      </c>
      <c r="K3609">
        <v>0</v>
      </c>
      <c r="L3609" t="b">
        <v>0</v>
      </c>
      <c r="N3609" t="b">
        <v>0</v>
      </c>
      <c r="O3609" t="b">
        <v>0</v>
      </c>
      <c r="T3609" t="s">
        <v>1169</v>
      </c>
    </row>
    <row r="3610" spans="1:20" hidden="1" x14ac:dyDescent="0.25">
      <c r="A3610">
        <v>227819</v>
      </c>
      <c r="B3610" t="s">
        <v>1260</v>
      </c>
      <c r="C3610" t="s">
        <v>47</v>
      </c>
      <c r="D3610" t="s">
        <v>1246</v>
      </c>
      <c r="E3610">
        <v>446</v>
      </c>
      <c r="F3610" t="s">
        <v>23</v>
      </c>
      <c r="H3610">
        <v>0</v>
      </c>
      <c r="I3610">
        <v>0</v>
      </c>
      <c r="K3610">
        <v>2</v>
      </c>
      <c r="L3610" t="b">
        <v>0</v>
      </c>
      <c r="N3610" t="b">
        <v>0</v>
      </c>
      <c r="O3610" t="b">
        <v>0</v>
      </c>
      <c r="T3610" t="s">
        <v>1169</v>
      </c>
    </row>
    <row r="3611" spans="1:20" hidden="1" x14ac:dyDescent="0.25">
      <c r="A3611">
        <v>227820</v>
      </c>
      <c r="B3611" t="s">
        <v>1260</v>
      </c>
      <c r="C3611" t="s">
        <v>47</v>
      </c>
      <c r="D3611" t="s">
        <v>1245</v>
      </c>
      <c r="E3611">
        <v>647</v>
      </c>
      <c r="F3611" t="s">
        <v>23</v>
      </c>
      <c r="H3611">
        <v>0</v>
      </c>
      <c r="I3611">
        <v>0</v>
      </c>
      <c r="K3611">
        <v>2</v>
      </c>
      <c r="L3611" t="b">
        <v>0</v>
      </c>
      <c r="N3611" t="b">
        <v>0</v>
      </c>
      <c r="O3611" t="b">
        <v>0</v>
      </c>
      <c r="T3611" t="s">
        <v>1169</v>
      </c>
    </row>
    <row r="3612" spans="1:20" hidden="1" x14ac:dyDescent="0.25">
      <c r="A3612">
        <v>227821</v>
      </c>
      <c r="B3612" t="s">
        <v>1260</v>
      </c>
      <c r="C3612" t="s">
        <v>53</v>
      </c>
      <c r="D3612" t="s">
        <v>1247</v>
      </c>
      <c r="E3612">
        <v>20</v>
      </c>
      <c r="F3612" t="s">
        <v>23</v>
      </c>
      <c r="H3612">
        <v>0</v>
      </c>
      <c r="I3612">
        <v>0</v>
      </c>
      <c r="K3612">
        <v>1</v>
      </c>
      <c r="L3612" t="b">
        <v>0</v>
      </c>
      <c r="N3612" t="b">
        <v>0</v>
      </c>
      <c r="O3612" t="b">
        <v>0</v>
      </c>
      <c r="T3612" t="s">
        <v>1169</v>
      </c>
    </row>
    <row r="3613" spans="1:20" hidden="1" x14ac:dyDescent="0.25">
      <c r="A3613">
        <v>227837</v>
      </c>
      <c r="B3613" t="s">
        <v>1260</v>
      </c>
      <c r="C3613" t="s">
        <v>1234</v>
      </c>
      <c r="D3613" t="s">
        <v>1248</v>
      </c>
      <c r="E3613">
        <v>1922</v>
      </c>
      <c r="F3613" t="s">
        <v>23</v>
      </c>
      <c r="H3613">
        <v>0</v>
      </c>
      <c r="I3613">
        <v>0</v>
      </c>
      <c r="K3613">
        <v>2</v>
      </c>
      <c r="L3613" t="b">
        <v>0</v>
      </c>
      <c r="N3613" t="b">
        <v>0</v>
      </c>
      <c r="O3613" t="b">
        <v>0</v>
      </c>
      <c r="T3613" t="s">
        <v>1169</v>
      </c>
    </row>
    <row r="3614" spans="1:20" hidden="1" x14ac:dyDescent="0.25">
      <c r="A3614">
        <v>227838</v>
      </c>
      <c r="B3614" t="s">
        <v>1260</v>
      </c>
      <c r="C3614" t="s">
        <v>1253</v>
      </c>
      <c r="D3614" t="s">
        <v>1255</v>
      </c>
      <c r="E3614">
        <v>0</v>
      </c>
      <c r="H3614">
        <v>0</v>
      </c>
      <c r="I3614">
        <v>0</v>
      </c>
      <c r="K3614">
        <v>1</v>
      </c>
      <c r="L3614" t="b">
        <v>0</v>
      </c>
      <c r="N3614" t="b">
        <v>0</v>
      </c>
      <c r="O3614" t="b">
        <v>0</v>
      </c>
      <c r="T3614" t="s">
        <v>1169</v>
      </c>
    </row>
    <row r="3615" spans="1:20" hidden="1" x14ac:dyDescent="0.25">
      <c r="A3615">
        <v>227840</v>
      </c>
      <c r="B3615" t="s">
        <v>1260</v>
      </c>
      <c r="C3615" t="s">
        <v>1253</v>
      </c>
      <c r="D3615" t="s">
        <v>1254</v>
      </c>
      <c r="E3615">
        <v>194</v>
      </c>
      <c r="F3615" t="s">
        <v>23</v>
      </c>
      <c r="H3615">
        <v>0</v>
      </c>
      <c r="I3615">
        <v>0</v>
      </c>
      <c r="K3615">
        <v>2</v>
      </c>
      <c r="L3615" t="b">
        <v>0</v>
      </c>
      <c r="N3615" t="b">
        <v>0</v>
      </c>
      <c r="O3615" t="b">
        <v>0</v>
      </c>
      <c r="T3615" t="s">
        <v>1169</v>
      </c>
    </row>
    <row r="3616" spans="1:20" hidden="1" x14ac:dyDescent="0.25">
      <c r="A3616">
        <v>227841</v>
      </c>
      <c r="B3616" t="s">
        <v>1260</v>
      </c>
      <c r="C3616" t="s">
        <v>236</v>
      </c>
      <c r="D3616" t="s">
        <v>1249</v>
      </c>
      <c r="E3616">
        <v>99</v>
      </c>
      <c r="F3616" t="s">
        <v>23</v>
      </c>
      <c r="H3616">
        <v>0</v>
      </c>
      <c r="I3616">
        <v>0</v>
      </c>
      <c r="K3616">
        <v>0</v>
      </c>
      <c r="L3616" t="b">
        <v>0</v>
      </c>
      <c r="N3616" t="b">
        <v>0</v>
      </c>
      <c r="O3616" t="b">
        <v>0</v>
      </c>
      <c r="T3616" t="s">
        <v>1169</v>
      </c>
    </row>
    <row r="3617" spans="1:20" hidden="1" x14ac:dyDescent="0.25">
      <c r="A3617">
        <v>227842</v>
      </c>
      <c r="B3617" t="s">
        <v>1260</v>
      </c>
      <c r="C3617" t="s">
        <v>1250</v>
      </c>
      <c r="D3617" t="s">
        <v>1251</v>
      </c>
      <c r="E3617">
        <v>0</v>
      </c>
      <c r="H3617">
        <v>0</v>
      </c>
      <c r="I3617">
        <v>0</v>
      </c>
      <c r="K3617">
        <v>1</v>
      </c>
      <c r="L3617" t="b">
        <v>0</v>
      </c>
      <c r="N3617" t="b">
        <v>0</v>
      </c>
      <c r="O3617" t="b">
        <v>0</v>
      </c>
      <c r="T3617" t="s">
        <v>1169</v>
      </c>
    </row>
    <row r="3618" spans="1:20" hidden="1" x14ac:dyDescent="0.25">
      <c r="A3618">
        <v>227843</v>
      </c>
      <c r="B3618" t="s">
        <v>1260</v>
      </c>
      <c r="C3618" t="s">
        <v>1250</v>
      </c>
      <c r="D3618" t="s">
        <v>1252</v>
      </c>
      <c r="E3618">
        <v>426</v>
      </c>
      <c r="F3618" t="s">
        <v>23</v>
      </c>
      <c r="H3618">
        <v>0</v>
      </c>
      <c r="I3618">
        <v>0</v>
      </c>
      <c r="K3618">
        <v>2</v>
      </c>
      <c r="L3618" t="b">
        <v>0</v>
      </c>
      <c r="N3618" t="b">
        <v>0</v>
      </c>
      <c r="O3618" t="b">
        <v>0</v>
      </c>
      <c r="T3618" t="s">
        <v>1169</v>
      </c>
    </row>
    <row r="3619" spans="1:20" hidden="1" x14ac:dyDescent="0.25">
      <c r="A3619">
        <v>232276</v>
      </c>
      <c r="B3619" t="s">
        <v>1260</v>
      </c>
      <c r="C3619" t="s">
        <v>1256</v>
      </c>
      <c r="D3619" t="s">
        <v>1257</v>
      </c>
      <c r="E3619">
        <v>0</v>
      </c>
      <c r="H3619">
        <v>0</v>
      </c>
      <c r="I3619">
        <v>0</v>
      </c>
      <c r="K3619">
        <v>0</v>
      </c>
      <c r="L3619" t="b">
        <v>0</v>
      </c>
      <c r="N3619" t="b">
        <v>0</v>
      </c>
      <c r="O3619" t="b">
        <v>0</v>
      </c>
      <c r="T3619" t="s">
        <v>1169</v>
      </c>
    </row>
    <row r="3620" spans="1:20" hidden="1" x14ac:dyDescent="0.25">
      <c r="A3620">
        <v>232277</v>
      </c>
      <c r="B3620" t="s">
        <v>1260</v>
      </c>
      <c r="C3620" t="s">
        <v>1256</v>
      </c>
      <c r="D3620" t="s">
        <v>1258</v>
      </c>
      <c r="E3620">
        <v>105</v>
      </c>
      <c r="F3620" t="s">
        <v>23</v>
      </c>
      <c r="H3620">
        <v>0</v>
      </c>
      <c r="I3620">
        <v>0</v>
      </c>
      <c r="K3620">
        <v>1</v>
      </c>
      <c r="L3620" t="b">
        <v>0</v>
      </c>
      <c r="N3620" t="b">
        <v>0</v>
      </c>
      <c r="O3620" t="b">
        <v>0</v>
      </c>
      <c r="T3620" t="s">
        <v>1169</v>
      </c>
    </row>
    <row r="3621" spans="1:20" hidden="1" x14ac:dyDescent="0.25">
      <c r="A3621">
        <v>237459</v>
      </c>
      <c r="B3621" t="s">
        <v>1260</v>
      </c>
      <c r="C3621" t="s">
        <v>236</v>
      </c>
      <c r="D3621" t="s">
        <v>1259</v>
      </c>
      <c r="E3621">
        <v>66</v>
      </c>
      <c r="F3621" t="s">
        <v>23</v>
      </c>
      <c r="H3621">
        <v>0</v>
      </c>
      <c r="I3621">
        <v>0</v>
      </c>
      <c r="K3621">
        <v>0</v>
      </c>
      <c r="L3621" t="b">
        <v>0</v>
      </c>
      <c r="N3621" t="b">
        <v>0</v>
      </c>
      <c r="O3621" t="b">
        <v>0</v>
      </c>
      <c r="T3621" t="s">
        <v>1169</v>
      </c>
    </row>
    <row r="3622" spans="1:20" hidden="1" x14ac:dyDescent="0.25">
      <c r="A3622">
        <v>214201</v>
      </c>
      <c r="B3622" t="s">
        <v>1273</v>
      </c>
      <c r="C3622" t="s">
        <v>1186</v>
      </c>
      <c r="D3622" t="s">
        <v>1187</v>
      </c>
      <c r="E3622">
        <v>0</v>
      </c>
      <c r="H3622">
        <v>0</v>
      </c>
      <c r="I3622">
        <v>0</v>
      </c>
      <c r="K3622">
        <v>0</v>
      </c>
      <c r="L3622" t="b">
        <v>0</v>
      </c>
      <c r="N3622" t="b">
        <v>0</v>
      </c>
      <c r="O3622" t="b">
        <v>0</v>
      </c>
      <c r="T3622" t="s">
        <v>1169</v>
      </c>
    </row>
    <row r="3623" spans="1:20" hidden="1" x14ac:dyDescent="0.25">
      <c r="A3623">
        <v>214202</v>
      </c>
      <c r="B3623" t="s">
        <v>1273</v>
      </c>
      <c r="C3623" t="s">
        <v>1186</v>
      </c>
      <c r="D3623" t="s">
        <v>1188</v>
      </c>
      <c r="E3623">
        <v>0</v>
      </c>
      <c r="H3623">
        <v>0</v>
      </c>
      <c r="I3623">
        <v>0</v>
      </c>
      <c r="K3623">
        <v>0</v>
      </c>
      <c r="L3623" t="b">
        <v>0</v>
      </c>
      <c r="N3623" t="b">
        <v>0</v>
      </c>
      <c r="O3623" t="b">
        <v>0</v>
      </c>
      <c r="T3623" t="s">
        <v>1169</v>
      </c>
    </row>
    <row r="3624" spans="1:20" hidden="1" x14ac:dyDescent="0.25">
      <c r="A3624">
        <v>214203</v>
      </c>
      <c r="B3624" t="s">
        <v>1273</v>
      </c>
      <c r="C3624" t="s">
        <v>1186</v>
      </c>
      <c r="D3624" t="s">
        <v>1189</v>
      </c>
      <c r="E3624">
        <v>0</v>
      </c>
      <c r="H3624">
        <v>0</v>
      </c>
      <c r="I3624">
        <v>0</v>
      </c>
      <c r="K3624">
        <v>0</v>
      </c>
      <c r="L3624" t="b">
        <v>0</v>
      </c>
      <c r="N3624" t="b">
        <v>0</v>
      </c>
      <c r="O3624" t="b">
        <v>0</v>
      </c>
      <c r="T3624" t="s">
        <v>1169</v>
      </c>
    </row>
    <row r="3625" spans="1:20" hidden="1" x14ac:dyDescent="0.25">
      <c r="A3625">
        <v>214204</v>
      </c>
      <c r="B3625" t="s">
        <v>1273</v>
      </c>
      <c r="C3625" t="s">
        <v>1186</v>
      </c>
      <c r="D3625" t="s">
        <v>1190</v>
      </c>
      <c r="E3625">
        <v>0</v>
      </c>
      <c r="H3625">
        <v>0</v>
      </c>
      <c r="I3625">
        <v>0</v>
      </c>
      <c r="K3625">
        <v>0</v>
      </c>
      <c r="L3625" t="b">
        <v>0</v>
      </c>
      <c r="N3625" t="b">
        <v>0</v>
      </c>
      <c r="O3625" t="b">
        <v>0</v>
      </c>
      <c r="T3625" t="s">
        <v>1169</v>
      </c>
    </row>
    <row r="3626" spans="1:20" hidden="1" x14ac:dyDescent="0.25">
      <c r="A3626">
        <v>214205</v>
      </c>
      <c r="B3626" t="s">
        <v>1273</v>
      </c>
      <c r="C3626" t="s">
        <v>1186</v>
      </c>
      <c r="D3626" t="s">
        <v>1191</v>
      </c>
      <c r="E3626">
        <v>0</v>
      </c>
      <c r="H3626">
        <v>0</v>
      </c>
      <c r="I3626">
        <v>0</v>
      </c>
      <c r="K3626">
        <v>0</v>
      </c>
      <c r="L3626" t="b">
        <v>0</v>
      </c>
      <c r="N3626" t="b">
        <v>0</v>
      </c>
      <c r="O3626" t="b">
        <v>0</v>
      </c>
      <c r="T3626" t="s">
        <v>1169</v>
      </c>
    </row>
    <row r="3627" spans="1:20" hidden="1" x14ac:dyDescent="0.25">
      <c r="A3627">
        <v>214206</v>
      </c>
      <c r="B3627" t="s">
        <v>1273</v>
      </c>
      <c r="C3627" t="s">
        <v>1186</v>
      </c>
      <c r="D3627" t="s">
        <v>1192</v>
      </c>
      <c r="E3627">
        <v>0</v>
      </c>
      <c r="H3627">
        <v>0</v>
      </c>
      <c r="I3627">
        <v>0</v>
      </c>
      <c r="K3627">
        <v>0</v>
      </c>
      <c r="L3627" t="b">
        <v>0</v>
      </c>
      <c r="N3627" t="b">
        <v>0</v>
      </c>
      <c r="O3627" t="b">
        <v>0</v>
      </c>
      <c r="T3627" t="s">
        <v>1169</v>
      </c>
    </row>
    <row r="3628" spans="1:20" hidden="1" x14ac:dyDescent="0.25">
      <c r="A3628">
        <v>214207</v>
      </c>
      <c r="B3628" t="s">
        <v>1273</v>
      </c>
      <c r="C3628" t="s">
        <v>1186</v>
      </c>
      <c r="D3628" t="s">
        <v>1193</v>
      </c>
      <c r="E3628">
        <v>85</v>
      </c>
      <c r="F3628" t="s">
        <v>23</v>
      </c>
      <c r="H3628">
        <v>0</v>
      </c>
      <c r="I3628">
        <v>0</v>
      </c>
      <c r="K3628">
        <v>1</v>
      </c>
      <c r="L3628" t="b">
        <v>0</v>
      </c>
      <c r="N3628" t="b">
        <v>0</v>
      </c>
      <c r="O3628" t="b">
        <v>0</v>
      </c>
      <c r="T3628" t="s">
        <v>1169</v>
      </c>
    </row>
    <row r="3629" spans="1:20" hidden="1" x14ac:dyDescent="0.25">
      <c r="A3629">
        <v>214208</v>
      </c>
      <c r="B3629" t="s">
        <v>1273</v>
      </c>
      <c r="C3629" t="s">
        <v>1186</v>
      </c>
      <c r="D3629" t="s">
        <v>1194</v>
      </c>
      <c r="E3629">
        <v>85</v>
      </c>
      <c r="F3629" t="s">
        <v>23</v>
      </c>
      <c r="H3629">
        <v>0</v>
      </c>
      <c r="I3629">
        <v>0</v>
      </c>
      <c r="K3629">
        <v>1</v>
      </c>
      <c r="L3629" t="b">
        <v>0</v>
      </c>
      <c r="N3629" t="b">
        <v>0</v>
      </c>
      <c r="O3629" t="b">
        <v>0</v>
      </c>
      <c r="T3629" t="s">
        <v>1169</v>
      </c>
    </row>
    <row r="3630" spans="1:20" hidden="1" x14ac:dyDescent="0.25">
      <c r="A3630">
        <v>214209</v>
      </c>
      <c r="B3630" t="s">
        <v>1273</v>
      </c>
      <c r="C3630" t="s">
        <v>1186</v>
      </c>
      <c r="D3630" t="s">
        <v>1195</v>
      </c>
      <c r="E3630">
        <v>85</v>
      </c>
      <c r="F3630" t="s">
        <v>23</v>
      </c>
      <c r="H3630">
        <v>0</v>
      </c>
      <c r="I3630">
        <v>0</v>
      </c>
      <c r="K3630">
        <v>1</v>
      </c>
      <c r="L3630" t="b">
        <v>0</v>
      </c>
      <c r="N3630" t="b">
        <v>0</v>
      </c>
      <c r="O3630" t="b">
        <v>0</v>
      </c>
      <c r="T3630" t="s">
        <v>1169</v>
      </c>
    </row>
    <row r="3631" spans="1:20" hidden="1" x14ac:dyDescent="0.25">
      <c r="A3631">
        <v>214210</v>
      </c>
      <c r="B3631" t="s">
        <v>1273</v>
      </c>
      <c r="C3631" t="s">
        <v>1196</v>
      </c>
      <c r="D3631" t="s">
        <v>1197</v>
      </c>
      <c r="E3631">
        <v>0</v>
      </c>
      <c r="H3631">
        <v>0</v>
      </c>
      <c r="I3631">
        <v>0</v>
      </c>
      <c r="K3631">
        <v>0</v>
      </c>
      <c r="L3631" t="b">
        <v>0</v>
      </c>
      <c r="N3631" t="b">
        <v>0</v>
      </c>
      <c r="O3631" t="b">
        <v>0</v>
      </c>
      <c r="T3631" t="s">
        <v>1169</v>
      </c>
    </row>
    <row r="3632" spans="1:20" hidden="1" x14ac:dyDescent="0.25">
      <c r="A3632">
        <v>214211</v>
      </c>
      <c r="B3632" t="s">
        <v>1273</v>
      </c>
      <c r="C3632" t="s">
        <v>1196</v>
      </c>
      <c r="D3632" t="s">
        <v>1198</v>
      </c>
      <c r="E3632">
        <v>0</v>
      </c>
      <c r="H3632">
        <v>0</v>
      </c>
      <c r="I3632">
        <v>0</v>
      </c>
      <c r="K3632">
        <v>1</v>
      </c>
      <c r="L3632" t="b">
        <v>0</v>
      </c>
      <c r="N3632" t="b">
        <v>0</v>
      </c>
      <c r="O3632" t="b">
        <v>0</v>
      </c>
      <c r="T3632" t="s">
        <v>1169</v>
      </c>
    </row>
    <row r="3633" spans="1:20" hidden="1" x14ac:dyDescent="0.25">
      <c r="A3633">
        <v>214214</v>
      </c>
      <c r="B3633" t="s">
        <v>1273</v>
      </c>
      <c r="C3633" t="s">
        <v>146</v>
      </c>
      <c r="D3633" t="s">
        <v>1199</v>
      </c>
      <c r="E3633">
        <v>0</v>
      </c>
      <c r="H3633">
        <v>0</v>
      </c>
      <c r="I3633">
        <v>0</v>
      </c>
      <c r="K3633">
        <v>0</v>
      </c>
      <c r="L3633" t="b">
        <v>0</v>
      </c>
      <c r="N3633" t="b">
        <v>0</v>
      </c>
      <c r="O3633" t="b">
        <v>0</v>
      </c>
      <c r="T3633" t="s">
        <v>1169</v>
      </c>
    </row>
    <row r="3634" spans="1:20" hidden="1" x14ac:dyDescent="0.25">
      <c r="A3634">
        <v>214215</v>
      </c>
      <c r="B3634" t="s">
        <v>1273</v>
      </c>
      <c r="C3634" t="s">
        <v>146</v>
      </c>
      <c r="D3634" t="s">
        <v>1200</v>
      </c>
      <c r="E3634">
        <v>411</v>
      </c>
      <c r="F3634" t="s">
        <v>23</v>
      </c>
      <c r="H3634">
        <v>0</v>
      </c>
      <c r="I3634">
        <v>100</v>
      </c>
      <c r="J3634" t="s">
        <v>257</v>
      </c>
      <c r="K3634">
        <v>1</v>
      </c>
      <c r="L3634" t="b">
        <v>0</v>
      </c>
      <c r="N3634" t="b">
        <v>0</v>
      </c>
      <c r="O3634" t="b">
        <v>0</v>
      </c>
      <c r="T3634" t="s">
        <v>1169</v>
      </c>
    </row>
    <row r="3635" spans="1:20" hidden="1" x14ac:dyDescent="0.25">
      <c r="A3635">
        <v>214218</v>
      </c>
      <c r="B3635" t="s">
        <v>1273</v>
      </c>
      <c r="C3635" t="s">
        <v>85</v>
      </c>
      <c r="D3635" t="s">
        <v>325</v>
      </c>
      <c r="E3635">
        <v>0</v>
      </c>
      <c r="H3635">
        <v>0</v>
      </c>
      <c r="I3635">
        <v>0</v>
      </c>
      <c r="K3635">
        <v>0</v>
      </c>
      <c r="L3635" t="b">
        <v>0</v>
      </c>
      <c r="N3635" t="b">
        <v>0</v>
      </c>
      <c r="O3635" t="b">
        <v>0</v>
      </c>
      <c r="T3635" t="s">
        <v>1169</v>
      </c>
    </row>
    <row r="3636" spans="1:20" hidden="1" x14ac:dyDescent="0.25">
      <c r="A3636">
        <v>214219</v>
      </c>
      <c r="B3636" t="s">
        <v>1273</v>
      </c>
      <c r="C3636" t="s">
        <v>85</v>
      </c>
      <c r="D3636" t="s">
        <v>1197</v>
      </c>
      <c r="E3636">
        <v>0</v>
      </c>
      <c r="H3636">
        <v>0</v>
      </c>
      <c r="I3636">
        <v>0</v>
      </c>
      <c r="K3636">
        <v>1</v>
      </c>
      <c r="L3636" t="b">
        <v>0</v>
      </c>
      <c r="N3636" t="b">
        <v>0</v>
      </c>
      <c r="O3636" t="b">
        <v>0</v>
      </c>
      <c r="T3636" t="s">
        <v>1169</v>
      </c>
    </row>
    <row r="3637" spans="1:20" hidden="1" x14ac:dyDescent="0.25">
      <c r="A3637">
        <v>214220</v>
      </c>
      <c r="B3637" t="s">
        <v>1273</v>
      </c>
      <c r="C3637" t="s">
        <v>85</v>
      </c>
      <c r="D3637" t="s">
        <v>331</v>
      </c>
      <c r="E3637">
        <v>0</v>
      </c>
      <c r="H3637">
        <v>0</v>
      </c>
      <c r="I3637">
        <v>0</v>
      </c>
      <c r="K3637">
        <v>2</v>
      </c>
      <c r="L3637" t="b">
        <v>0</v>
      </c>
      <c r="N3637" t="b">
        <v>0</v>
      </c>
      <c r="O3637" t="b">
        <v>0</v>
      </c>
      <c r="T3637" t="s">
        <v>1169</v>
      </c>
    </row>
    <row r="3638" spans="1:20" hidden="1" x14ac:dyDescent="0.25">
      <c r="A3638">
        <v>214221</v>
      </c>
      <c r="B3638" t="s">
        <v>1273</v>
      </c>
      <c r="C3638" t="s">
        <v>146</v>
      </c>
      <c r="D3638" t="s">
        <v>1201</v>
      </c>
      <c r="E3638">
        <v>762</v>
      </c>
      <c r="F3638" t="s">
        <v>23</v>
      </c>
      <c r="H3638">
        <v>0</v>
      </c>
      <c r="I3638">
        <v>150</v>
      </c>
      <c r="J3638" t="s">
        <v>257</v>
      </c>
      <c r="K3638">
        <v>2</v>
      </c>
      <c r="L3638" t="b">
        <v>0</v>
      </c>
      <c r="N3638" t="b">
        <v>0</v>
      </c>
      <c r="O3638" t="b">
        <v>0</v>
      </c>
      <c r="T3638" t="s">
        <v>1169</v>
      </c>
    </row>
    <row r="3639" spans="1:20" hidden="1" x14ac:dyDescent="0.25">
      <c r="A3639">
        <v>214225</v>
      </c>
      <c r="B3639" t="s">
        <v>1273</v>
      </c>
      <c r="C3639" t="s">
        <v>1027</v>
      </c>
      <c r="D3639" t="s">
        <v>1202</v>
      </c>
      <c r="E3639">
        <v>239</v>
      </c>
      <c r="F3639" t="s">
        <v>23</v>
      </c>
      <c r="H3639">
        <v>0</v>
      </c>
      <c r="I3639">
        <v>50</v>
      </c>
      <c r="J3639" t="s">
        <v>257</v>
      </c>
      <c r="K3639">
        <v>3</v>
      </c>
      <c r="L3639" t="b">
        <v>0</v>
      </c>
      <c r="N3639" t="b">
        <v>0</v>
      </c>
      <c r="O3639" t="b">
        <v>0</v>
      </c>
      <c r="T3639" t="s">
        <v>1169</v>
      </c>
    </row>
    <row r="3640" spans="1:20" hidden="1" x14ac:dyDescent="0.25">
      <c r="A3640">
        <v>214226</v>
      </c>
      <c r="B3640" t="s">
        <v>1273</v>
      </c>
      <c r="C3640" t="s">
        <v>1203</v>
      </c>
      <c r="D3640" t="s">
        <v>1204</v>
      </c>
      <c r="E3640">
        <v>1699</v>
      </c>
      <c r="F3640" t="s">
        <v>23</v>
      </c>
      <c r="H3640">
        <v>0</v>
      </c>
      <c r="I3640">
        <v>400</v>
      </c>
      <c r="J3640" t="s">
        <v>257</v>
      </c>
      <c r="K3640">
        <v>6</v>
      </c>
      <c r="L3640" t="b">
        <v>0</v>
      </c>
      <c r="N3640" t="b">
        <v>0</v>
      </c>
      <c r="O3640" t="b">
        <v>0</v>
      </c>
      <c r="T3640" t="s">
        <v>1169</v>
      </c>
    </row>
    <row r="3641" spans="1:20" hidden="1" x14ac:dyDescent="0.25">
      <c r="A3641">
        <v>214229</v>
      </c>
      <c r="B3641" t="s">
        <v>1273</v>
      </c>
      <c r="C3641" t="s">
        <v>53</v>
      </c>
      <c r="D3641" t="s">
        <v>1205</v>
      </c>
      <c r="E3641">
        <v>0</v>
      </c>
      <c r="H3641">
        <v>0</v>
      </c>
      <c r="I3641">
        <v>0</v>
      </c>
      <c r="K3641">
        <v>0</v>
      </c>
      <c r="L3641" t="b">
        <v>0</v>
      </c>
      <c r="N3641" t="b">
        <v>0</v>
      </c>
      <c r="O3641" t="b">
        <v>0</v>
      </c>
      <c r="T3641" t="s">
        <v>1169</v>
      </c>
    </row>
    <row r="3642" spans="1:20" hidden="1" x14ac:dyDescent="0.25">
      <c r="A3642">
        <v>214230</v>
      </c>
      <c r="B3642" t="s">
        <v>1273</v>
      </c>
      <c r="C3642" t="s">
        <v>53</v>
      </c>
      <c r="D3642" t="s">
        <v>383</v>
      </c>
      <c r="E3642">
        <v>169</v>
      </c>
      <c r="F3642" t="s">
        <v>23</v>
      </c>
      <c r="H3642">
        <v>0</v>
      </c>
      <c r="I3642">
        <v>0</v>
      </c>
      <c r="K3642">
        <v>1</v>
      </c>
      <c r="L3642" t="b">
        <v>0</v>
      </c>
      <c r="N3642" t="b">
        <v>0</v>
      </c>
      <c r="O3642" t="b">
        <v>0</v>
      </c>
      <c r="T3642" t="s">
        <v>1169</v>
      </c>
    </row>
    <row r="3643" spans="1:20" hidden="1" x14ac:dyDescent="0.25">
      <c r="A3643">
        <v>214231</v>
      </c>
      <c r="B3643" t="s">
        <v>1273</v>
      </c>
      <c r="C3643" t="s">
        <v>53</v>
      </c>
      <c r="D3643" t="s">
        <v>1206</v>
      </c>
      <c r="E3643">
        <v>375</v>
      </c>
      <c r="F3643" t="s">
        <v>23</v>
      </c>
      <c r="H3643">
        <v>0</v>
      </c>
      <c r="I3643">
        <v>0</v>
      </c>
      <c r="K3643">
        <v>2</v>
      </c>
      <c r="L3643" t="b">
        <v>0</v>
      </c>
      <c r="N3643" t="b">
        <v>0</v>
      </c>
      <c r="O3643" t="b">
        <v>0</v>
      </c>
      <c r="T3643" t="s">
        <v>1169</v>
      </c>
    </row>
    <row r="3644" spans="1:20" hidden="1" x14ac:dyDescent="0.25">
      <c r="A3644">
        <v>214232</v>
      </c>
      <c r="B3644" t="s">
        <v>1273</v>
      </c>
      <c r="C3644" t="s">
        <v>1207</v>
      </c>
      <c r="D3644" t="s">
        <v>1274</v>
      </c>
      <c r="E3644">
        <v>0</v>
      </c>
      <c r="H3644">
        <v>0</v>
      </c>
      <c r="I3644">
        <v>0</v>
      </c>
      <c r="K3644">
        <v>0</v>
      </c>
      <c r="L3644" t="b">
        <v>0</v>
      </c>
      <c r="N3644" t="b">
        <v>0</v>
      </c>
      <c r="O3644" t="b">
        <v>0</v>
      </c>
      <c r="T3644" t="s">
        <v>1169</v>
      </c>
    </row>
    <row r="3645" spans="1:20" hidden="1" x14ac:dyDescent="0.25">
      <c r="A3645">
        <v>214233</v>
      </c>
      <c r="B3645" t="s">
        <v>1273</v>
      </c>
      <c r="C3645" t="s">
        <v>1207</v>
      </c>
      <c r="D3645" t="s">
        <v>1261</v>
      </c>
      <c r="E3645">
        <v>0</v>
      </c>
      <c r="H3645">
        <v>0</v>
      </c>
      <c r="I3645">
        <v>0</v>
      </c>
      <c r="K3645">
        <v>1</v>
      </c>
      <c r="L3645" t="b">
        <v>0</v>
      </c>
      <c r="N3645" t="b">
        <v>0</v>
      </c>
      <c r="O3645" t="b">
        <v>0</v>
      </c>
      <c r="T3645" t="s">
        <v>1169</v>
      </c>
    </row>
    <row r="3646" spans="1:20" hidden="1" x14ac:dyDescent="0.25">
      <c r="A3646">
        <v>214234</v>
      </c>
      <c r="B3646" t="s">
        <v>1273</v>
      </c>
      <c r="C3646" t="s">
        <v>1207</v>
      </c>
      <c r="D3646" t="s">
        <v>1262</v>
      </c>
      <c r="E3646">
        <v>0</v>
      </c>
      <c r="H3646">
        <v>0</v>
      </c>
      <c r="I3646">
        <v>0</v>
      </c>
      <c r="K3646">
        <v>2</v>
      </c>
      <c r="L3646" t="b">
        <v>0</v>
      </c>
      <c r="N3646" t="b">
        <v>0</v>
      </c>
      <c r="O3646" t="b">
        <v>0</v>
      </c>
      <c r="T3646" t="s">
        <v>1169</v>
      </c>
    </row>
    <row r="3647" spans="1:20" hidden="1" x14ac:dyDescent="0.25">
      <c r="A3647">
        <v>214235</v>
      </c>
      <c r="B3647" t="s">
        <v>1273</v>
      </c>
      <c r="C3647" t="s">
        <v>1207</v>
      </c>
      <c r="D3647" t="s">
        <v>1275</v>
      </c>
      <c r="E3647">
        <v>0</v>
      </c>
      <c r="H3647">
        <v>0</v>
      </c>
      <c r="I3647">
        <v>0</v>
      </c>
      <c r="K3647">
        <v>3</v>
      </c>
      <c r="L3647" t="b">
        <v>0</v>
      </c>
      <c r="N3647" t="b">
        <v>0</v>
      </c>
      <c r="O3647" t="b">
        <v>0</v>
      </c>
      <c r="T3647" t="s">
        <v>1169</v>
      </c>
    </row>
    <row r="3648" spans="1:20" hidden="1" x14ac:dyDescent="0.25">
      <c r="A3648">
        <v>214236</v>
      </c>
      <c r="B3648" t="s">
        <v>1273</v>
      </c>
      <c r="C3648" t="s">
        <v>1207</v>
      </c>
      <c r="D3648" t="s">
        <v>1276</v>
      </c>
      <c r="E3648">
        <v>0</v>
      </c>
      <c r="H3648">
        <v>0</v>
      </c>
      <c r="I3648">
        <v>0</v>
      </c>
      <c r="K3648">
        <v>4</v>
      </c>
      <c r="L3648" t="b">
        <v>0</v>
      </c>
      <c r="N3648" t="b">
        <v>0</v>
      </c>
      <c r="O3648" t="b">
        <v>0</v>
      </c>
      <c r="T3648" t="s">
        <v>1169</v>
      </c>
    </row>
    <row r="3649" spans="1:20" hidden="1" x14ac:dyDescent="0.25">
      <c r="A3649">
        <v>214238</v>
      </c>
      <c r="B3649" t="s">
        <v>1273</v>
      </c>
      <c r="C3649" t="s">
        <v>1213</v>
      </c>
      <c r="D3649" t="s">
        <v>1215</v>
      </c>
      <c r="E3649">
        <v>77</v>
      </c>
      <c r="F3649" t="s">
        <v>23</v>
      </c>
      <c r="H3649">
        <v>0</v>
      </c>
      <c r="I3649">
        <v>0</v>
      </c>
      <c r="K3649">
        <v>2</v>
      </c>
      <c r="L3649" t="b">
        <v>0</v>
      </c>
      <c r="N3649" t="b">
        <v>0</v>
      </c>
      <c r="O3649" t="b">
        <v>0</v>
      </c>
      <c r="T3649" t="s">
        <v>1169</v>
      </c>
    </row>
    <row r="3650" spans="1:20" hidden="1" x14ac:dyDescent="0.25">
      <c r="A3650">
        <v>214239</v>
      </c>
      <c r="B3650" t="s">
        <v>1273</v>
      </c>
      <c r="C3650" t="s">
        <v>236</v>
      </c>
      <c r="D3650" t="s">
        <v>1265</v>
      </c>
      <c r="E3650">
        <v>225</v>
      </c>
      <c r="F3650" t="s">
        <v>23</v>
      </c>
      <c r="H3650">
        <v>0</v>
      </c>
      <c r="I3650">
        <v>0</v>
      </c>
      <c r="K3650">
        <v>2</v>
      </c>
      <c r="L3650" t="b">
        <v>0</v>
      </c>
      <c r="N3650" t="b">
        <v>0</v>
      </c>
      <c r="O3650" t="b">
        <v>0</v>
      </c>
      <c r="T3650" t="s">
        <v>1169</v>
      </c>
    </row>
    <row r="3651" spans="1:20" hidden="1" x14ac:dyDescent="0.25">
      <c r="A3651">
        <v>214240</v>
      </c>
      <c r="B3651" t="s">
        <v>1273</v>
      </c>
      <c r="C3651" t="s">
        <v>236</v>
      </c>
      <c r="D3651" t="s">
        <v>1216</v>
      </c>
      <c r="E3651">
        <v>695</v>
      </c>
      <c r="F3651" t="s">
        <v>23</v>
      </c>
      <c r="H3651">
        <v>0</v>
      </c>
      <c r="I3651">
        <v>0</v>
      </c>
      <c r="K3651">
        <v>12</v>
      </c>
      <c r="L3651" t="b">
        <v>0</v>
      </c>
      <c r="N3651" t="b">
        <v>0</v>
      </c>
      <c r="O3651" t="b">
        <v>0</v>
      </c>
      <c r="T3651" t="s">
        <v>1169</v>
      </c>
    </row>
    <row r="3652" spans="1:20" hidden="1" x14ac:dyDescent="0.25">
      <c r="A3652">
        <v>214241</v>
      </c>
      <c r="B3652" t="s">
        <v>1273</v>
      </c>
      <c r="C3652" t="s">
        <v>1207</v>
      </c>
      <c r="D3652" t="s">
        <v>1277</v>
      </c>
      <c r="E3652">
        <v>0</v>
      </c>
      <c r="H3652">
        <v>0</v>
      </c>
      <c r="I3652">
        <v>0</v>
      </c>
      <c r="K3652">
        <v>5</v>
      </c>
      <c r="L3652" t="b">
        <v>0</v>
      </c>
      <c r="N3652" t="b">
        <v>0</v>
      </c>
      <c r="O3652" t="b">
        <v>0</v>
      </c>
      <c r="T3652" t="s">
        <v>1169</v>
      </c>
    </row>
    <row r="3653" spans="1:20" hidden="1" x14ac:dyDescent="0.25">
      <c r="A3653">
        <v>214242</v>
      </c>
      <c r="B3653" t="s">
        <v>1273</v>
      </c>
      <c r="C3653" t="s">
        <v>1207</v>
      </c>
      <c r="D3653" t="s">
        <v>1278</v>
      </c>
      <c r="E3653">
        <v>0</v>
      </c>
      <c r="H3653">
        <v>0</v>
      </c>
      <c r="I3653">
        <v>0</v>
      </c>
      <c r="K3653">
        <v>6</v>
      </c>
      <c r="L3653" t="b">
        <v>0</v>
      </c>
      <c r="N3653" t="b">
        <v>0</v>
      </c>
      <c r="O3653" t="b">
        <v>0</v>
      </c>
      <c r="T3653" t="s">
        <v>1169</v>
      </c>
    </row>
    <row r="3654" spans="1:20" hidden="1" x14ac:dyDescent="0.25">
      <c r="A3654">
        <v>214243</v>
      </c>
      <c r="B3654" t="s">
        <v>1273</v>
      </c>
      <c r="C3654" t="s">
        <v>1207</v>
      </c>
      <c r="D3654" t="s">
        <v>1279</v>
      </c>
      <c r="E3654">
        <v>0</v>
      </c>
      <c r="H3654">
        <v>0</v>
      </c>
      <c r="I3654">
        <v>0</v>
      </c>
      <c r="K3654">
        <v>7</v>
      </c>
      <c r="L3654" t="b">
        <v>0</v>
      </c>
      <c r="N3654" t="b">
        <v>0</v>
      </c>
      <c r="O3654" t="b">
        <v>0</v>
      </c>
      <c r="T3654" t="s">
        <v>1169</v>
      </c>
    </row>
    <row r="3655" spans="1:20" hidden="1" x14ac:dyDescent="0.25">
      <c r="A3655">
        <v>214244</v>
      </c>
      <c r="B3655" t="s">
        <v>1273</v>
      </c>
      <c r="C3655" t="s">
        <v>141</v>
      </c>
      <c r="D3655" t="s">
        <v>173</v>
      </c>
      <c r="E3655">
        <v>42</v>
      </c>
      <c r="F3655" t="s">
        <v>23</v>
      </c>
      <c r="H3655">
        <v>0</v>
      </c>
      <c r="I3655">
        <v>0</v>
      </c>
      <c r="K3655">
        <v>10</v>
      </c>
      <c r="L3655" t="b">
        <v>0</v>
      </c>
      <c r="N3655" t="b">
        <v>0</v>
      </c>
      <c r="O3655" t="b">
        <v>0</v>
      </c>
      <c r="T3655" t="s">
        <v>1169</v>
      </c>
    </row>
    <row r="3656" spans="1:20" hidden="1" x14ac:dyDescent="0.25">
      <c r="A3656">
        <v>214373</v>
      </c>
      <c r="B3656" t="s">
        <v>1273</v>
      </c>
      <c r="C3656" t="s">
        <v>1186</v>
      </c>
      <c r="D3656" t="s">
        <v>1217</v>
      </c>
      <c r="E3656">
        <v>0</v>
      </c>
      <c r="H3656">
        <v>0</v>
      </c>
      <c r="I3656">
        <v>0</v>
      </c>
      <c r="K3656">
        <v>0</v>
      </c>
      <c r="L3656" t="b">
        <v>0</v>
      </c>
      <c r="N3656" t="b">
        <v>0</v>
      </c>
      <c r="O3656" t="b">
        <v>0</v>
      </c>
      <c r="T3656" t="s">
        <v>1169</v>
      </c>
    </row>
    <row r="3657" spans="1:20" hidden="1" x14ac:dyDescent="0.25">
      <c r="A3657">
        <v>214374</v>
      </c>
      <c r="B3657" t="s">
        <v>1273</v>
      </c>
      <c r="C3657" t="s">
        <v>1186</v>
      </c>
      <c r="D3657" t="s">
        <v>1218</v>
      </c>
      <c r="E3657">
        <v>0</v>
      </c>
      <c r="H3657">
        <v>0</v>
      </c>
      <c r="I3657">
        <v>0</v>
      </c>
      <c r="K3657">
        <v>0</v>
      </c>
      <c r="L3657" t="b">
        <v>0</v>
      </c>
      <c r="N3657" t="b">
        <v>0</v>
      </c>
      <c r="O3657" t="b">
        <v>0</v>
      </c>
      <c r="T3657" t="s">
        <v>1169</v>
      </c>
    </row>
    <row r="3658" spans="1:20" hidden="1" x14ac:dyDescent="0.25">
      <c r="A3658">
        <v>215129</v>
      </c>
      <c r="B3658" t="s">
        <v>1273</v>
      </c>
      <c r="C3658" t="s">
        <v>78</v>
      </c>
      <c r="D3658" t="s">
        <v>1230</v>
      </c>
      <c r="E3658">
        <v>0</v>
      </c>
      <c r="H3658">
        <v>0</v>
      </c>
      <c r="I3658">
        <v>0</v>
      </c>
      <c r="K3658">
        <v>2</v>
      </c>
      <c r="L3658" t="b">
        <v>0</v>
      </c>
      <c r="N3658" t="b">
        <v>0</v>
      </c>
      <c r="O3658" t="b">
        <v>0</v>
      </c>
      <c r="T3658" t="s">
        <v>1169</v>
      </c>
    </row>
    <row r="3659" spans="1:20" hidden="1" x14ac:dyDescent="0.25">
      <c r="A3659">
        <v>217249</v>
      </c>
      <c r="B3659" t="s">
        <v>1273</v>
      </c>
      <c r="C3659" t="s">
        <v>1196</v>
      </c>
      <c r="D3659" t="s">
        <v>1223</v>
      </c>
      <c r="E3659">
        <v>0</v>
      </c>
      <c r="H3659">
        <v>0</v>
      </c>
      <c r="I3659">
        <v>0</v>
      </c>
      <c r="K3659">
        <v>4</v>
      </c>
      <c r="L3659" t="b">
        <v>0</v>
      </c>
      <c r="N3659" t="b">
        <v>0</v>
      </c>
      <c r="O3659" t="b">
        <v>0</v>
      </c>
      <c r="T3659" t="s">
        <v>1169</v>
      </c>
    </row>
    <row r="3660" spans="1:20" hidden="1" x14ac:dyDescent="0.25">
      <c r="A3660">
        <v>217250</v>
      </c>
      <c r="B3660" t="s">
        <v>1273</v>
      </c>
      <c r="C3660" t="s">
        <v>1196</v>
      </c>
      <c r="D3660" t="s">
        <v>1224</v>
      </c>
      <c r="E3660">
        <v>0</v>
      </c>
      <c r="H3660">
        <v>0</v>
      </c>
      <c r="I3660">
        <v>0</v>
      </c>
      <c r="K3660">
        <v>4</v>
      </c>
      <c r="L3660" t="b">
        <v>0</v>
      </c>
      <c r="N3660" t="b">
        <v>0</v>
      </c>
      <c r="O3660" t="b">
        <v>0</v>
      </c>
      <c r="T3660" t="s">
        <v>1169</v>
      </c>
    </row>
    <row r="3661" spans="1:20" hidden="1" x14ac:dyDescent="0.25">
      <c r="A3661">
        <v>217251</v>
      </c>
      <c r="B3661" t="s">
        <v>1273</v>
      </c>
      <c r="C3661" t="s">
        <v>1196</v>
      </c>
      <c r="D3661" t="s">
        <v>1225</v>
      </c>
      <c r="E3661">
        <v>0</v>
      </c>
      <c r="H3661">
        <v>0</v>
      </c>
      <c r="I3661">
        <v>0</v>
      </c>
      <c r="K3661">
        <v>4</v>
      </c>
      <c r="L3661" t="b">
        <v>0</v>
      </c>
      <c r="N3661" t="b">
        <v>0</v>
      </c>
      <c r="O3661" t="b">
        <v>0</v>
      </c>
      <c r="T3661" t="s">
        <v>1169</v>
      </c>
    </row>
    <row r="3662" spans="1:20" hidden="1" x14ac:dyDescent="0.25">
      <c r="A3662">
        <v>217252</v>
      </c>
      <c r="B3662" t="s">
        <v>1273</v>
      </c>
      <c r="C3662" t="s">
        <v>47</v>
      </c>
      <c r="D3662" t="s">
        <v>1220</v>
      </c>
      <c r="E3662">
        <v>0</v>
      </c>
      <c r="H3662">
        <v>0</v>
      </c>
      <c r="I3662">
        <v>0</v>
      </c>
      <c r="K3662">
        <v>0</v>
      </c>
      <c r="L3662" t="b">
        <v>0</v>
      </c>
      <c r="N3662" t="b">
        <v>0</v>
      </c>
      <c r="O3662" t="b">
        <v>0</v>
      </c>
      <c r="T3662" t="s">
        <v>1169</v>
      </c>
    </row>
    <row r="3663" spans="1:20" hidden="1" x14ac:dyDescent="0.25">
      <c r="A3663">
        <v>217253</v>
      </c>
      <c r="B3663" t="s">
        <v>1273</v>
      </c>
      <c r="C3663" t="s">
        <v>47</v>
      </c>
      <c r="D3663" t="s">
        <v>1221</v>
      </c>
      <c r="E3663">
        <v>0</v>
      </c>
      <c r="H3663">
        <v>0</v>
      </c>
      <c r="I3663">
        <v>0</v>
      </c>
      <c r="K3663">
        <v>0</v>
      </c>
      <c r="L3663" t="b">
        <v>0</v>
      </c>
      <c r="N3663" t="b">
        <v>0</v>
      </c>
      <c r="O3663" t="b">
        <v>0</v>
      </c>
      <c r="T3663" t="s">
        <v>1169</v>
      </c>
    </row>
    <row r="3664" spans="1:20" hidden="1" x14ac:dyDescent="0.25">
      <c r="A3664">
        <v>217254</v>
      </c>
      <c r="B3664" t="s">
        <v>1273</v>
      </c>
      <c r="C3664" t="s">
        <v>47</v>
      </c>
      <c r="D3664" t="s">
        <v>1222</v>
      </c>
      <c r="E3664">
        <v>0</v>
      </c>
      <c r="H3664">
        <v>0</v>
      </c>
      <c r="I3664">
        <v>0</v>
      </c>
      <c r="K3664">
        <v>0</v>
      </c>
      <c r="L3664" t="b">
        <v>0</v>
      </c>
      <c r="N3664" t="b">
        <v>0</v>
      </c>
      <c r="O3664" t="b">
        <v>0</v>
      </c>
      <c r="T3664" t="s">
        <v>1169</v>
      </c>
    </row>
    <row r="3665" spans="1:20" hidden="1" x14ac:dyDescent="0.25">
      <c r="A3665">
        <v>217290</v>
      </c>
      <c r="B3665" t="s">
        <v>1273</v>
      </c>
      <c r="C3665" t="s">
        <v>47</v>
      </c>
      <c r="D3665" t="s">
        <v>1170</v>
      </c>
      <c r="E3665">
        <v>322</v>
      </c>
      <c r="F3665" t="s">
        <v>23</v>
      </c>
      <c r="H3665">
        <v>0</v>
      </c>
      <c r="I3665">
        <v>0</v>
      </c>
      <c r="K3665">
        <v>1</v>
      </c>
      <c r="L3665" t="b">
        <v>0</v>
      </c>
      <c r="N3665" t="b">
        <v>0</v>
      </c>
      <c r="O3665" t="b">
        <v>0</v>
      </c>
      <c r="T3665" t="s">
        <v>1169</v>
      </c>
    </row>
    <row r="3666" spans="1:20" hidden="1" x14ac:dyDescent="0.25">
      <c r="A3666">
        <v>217291</v>
      </c>
      <c r="B3666" t="s">
        <v>1273</v>
      </c>
      <c r="C3666" t="s">
        <v>47</v>
      </c>
      <c r="D3666" t="s">
        <v>1171</v>
      </c>
      <c r="E3666">
        <v>322</v>
      </c>
      <c r="F3666" t="s">
        <v>23</v>
      </c>
      <c r="H3666">
        <v>0</v>
      </c>
      <c r="I3666">
        <v>0</v>
      </c>
      <c r="K3666">
        <v>1</v>
      </c>
      <c r="L3666" t="b">
        <v>0</v>
      </c>
      <c r="N3666" t="b">
        <v>0</v>
      </c>
      <c r="O3666" t="b">
        <v>0</v>
      </c>
      <c r="T3666" t="s">
        <v>1169</v>
      </c>
    </row>
    <row r="3667" spans="1:20" hidden="1" x14ac:dyDescent="0.25">
      <c r="A3667">
        <v>217292</v>
      </c>
      <c r="B3667" t="s">
        <v>1273</v>
      </c>
      <c r="C3667" t="s">
        <v>47</v>
      </c>
      <c r="D3667" t="s">
        <v>1172</v>
      </c>
      <c r="E3667">
        <v>322</v>
      </c>
      <c r="F3667" t="s">
        <v>23</v>
      </c>
      <c r="H3667">
        <v>0</v>
      </c>
      <c r="I3667">
        <v>0</v>
      </c>
      <c r="K3667">
        <v>1</v>
      </c>
      <c r="L3667" t="b">
        <v>0</v>
      </c>
      <c r="N3667" t="b">
        <v>0</v>
      </c>
      <c r="O3667" t="b">
        <v>0</v>
      </c>
      <c r="T3667" t="s">
        <v>1169</v>
      </c>
    </row>
    <row r="3668" spans="1:20" hidden="1" x14ac:dyDescent="0.25">
      <c r="A3668">
        <v>217293</v>
      </c>
      <c r="B3668" t="s">
        <v>1273</v>
      </c>
      <c r="C3668" t="s">
        <v>47</v>
      </c>
      <c r="D3668" t="s">
        <v>1173</v>
      </c>
      <c r="E3668">
        <v>322</v>
      </c>
      <c r="F3668" t="s">
        <v>23</v>
      </c>
      <c r="H3668">
        <v>0</v>
      </c>
      <c r="I3668">
        <v>0</v>
      </c>
      <c r="K3668">
        <v>1</v>
      </c>
      <c r="L3668" t="b">
        <v>0</v>
      </c>
      <c r="N3668" t="b">
        <v>0</v>
      </c>
      <c r="O3668" t="b">
        <v>0</v>
      </c>
      <c r="T3668" t="s">
        <v>1169</v>
      </c>
    </row>
    <row r="3669" spans="1:20" hidden="1" x14ac:dyDescent="0.25">
      <c r="A3669">
        <v>217294</v>
      </c>
      <c r="B3669" t="s">
        <v>1273</v>
      </c>
      <c r="C3669" t="s">
        <v>47</v>
      </c>
      <c r="D3669" t="s">
        <v>1174</v>
      </c>
      <c r="E3669">
        <v>572</v>
      </c>
      <c r="F3669" t="s">
        <v>23</v>
      </c>
      <c r="H3669">
        <v>0</v>
      </c>
      <c r="I3669">
        <v>0</v>
      </c>
      <c r="K3669">
        <v>2</v>
      </c>
      <c r="L3669" t="b">
        <v>0</v>
      </c>
      <c r="N3669" t="b">
        <v>0</v>
      </c>
      <c r="O3669" t="b">
        <v>0</v>
      </c>
      <c r="T3669" t="s">
        <v>1169</v>
      </c>
    </row>
    <row r="3670" spans="1:20" hidden="1" x14ac:dyDescent="0.25">
      <c r="A3670">
        <v>217295</v>
      </c>
      <c r="B3670" t="s">
        <v>1273</v>
      </c>
      <c r="C3670" t="s">
        <v>47</v>
      </c>
      <c r="D3670" t="s">
        <v>1175</v>
      </c>
      <c r="E3670">
        <v>572</v>
      </c>
      <c r="F3670" t="s">
        <v>23</v>
      </c>
      <c r="H3670">
        <v>0</v>
      </c>
      <c r="I3670">
        <v>0</v>
      </c>
      <c r="K3670">
        <v>2</v>
      </c>
      <c r="L3670" t="b">
        <v>0</v>
      </c>
      <c r="N3670" t="b">
        <v>0</v>
      </c>
      <c r="O3670" t="b">
        <v>0</v>
      </c>
      <c r="T3670" t="s">
        <v>1169</v>
      </c>
    </row>
    <row r="3671" spans="1:20" hidden="1" x14ac:dyDescent="0.25">
      <c r="A3671">
        <v>217296</v>
      </c>
      <c r="B3671" t="s">
        <v>1273</v>
      </c>
      <c r="C3671" t="s">
        <v>47</v>
      </c>
      <c r="D3671" t="s">
        <v>1176</v>
      </c>
      <c r="E3671">
        <v>322</v>
      </c>
      <c r="F3671" t="s">
        <v>23</v>
      </c>
      <c r="H3671">
        <v>0</v>
      </c>
      <c r="I3671">
        <v>0</v>
      </c>
      <c r="K3671">
        <v>1</v>
      </c>
      <c r="L3671" t="b">
        <v>0</v>
      </c>
      <c r="N3671" t="b">
        <v>0</v>
      </c>
      <c r="O3671" t="b">
        <v>0</v>
      </c>
      <c r="T3671" t="s">
        <v>1169</v>
      </c>
    </row>
    <row r="3672" spans="1:20" hidden="1" x14ac:dyDescent="0.25">
      <c r="A3672">
        <v>217297</v>
      </c>
      <c r="B3672" t="s">
        <v>1273</v>
      </c>
      <c r="C3672" t="s">
        <v>47</v>
      </c>
      <c r="D3672" t="s">
        <v>1177</v>
      </c>
      <c r="E3672">
        <v>572</v>
      </c>
      <c r="F3672" t="s">
        <v>23</v>
      </c>
      <c r="H3672">
        <v>0</v>
      </c>
      <c r="I3672">
        <v>0</v>
      </c>
      <c r="K3672">
        <v>2</v>
      </c>
      <c r="L3672" t="b">
        <v>0</v>
      </c>
      <c r="N3672" t="b">
        <v>0</v>
      </c>
      <c r="O3672" t="b">
        <v>0</v>
      </c>
      <c r="T3672" t="s">
        <v>1169</v>
      </c>
    </row>
    <row r="3673" spans="1:20" hidden="1" x14ac:dyDescent="0.25">
      <c r="A3673">
        <v>217298</v>
      </c>
      <c r="B3673" t="s">
        <v>1273</v>
      </c>
      <c r="C3673" t="s">
        <v>47</v>
      </c>
      <c r="D3673" t="s">
        <v>1178</v>
      </c>
      <c r="E3673">
        <v>322</v>
      </c>
      <c r="F3673" t="s">
        <v>23</v>
      </c>
      <c r="H3673">
        <v>0</v>
      </c>
      <c r="I3673">
        <v>0</v>
      </c>
      <c r="K3673">
        <v>1</v>
      </c>
      <c r="L3673" t="b">
        <v>0</v>
      </c>
      <c r="N3673" t="b">
        <v>0</v>
      </c>
      <c r="O3673" t="b">
        <v>0</v>
      </c>
      <c r="T3673" t="s">
        <v>1169</v>
      </c>
    </row>
    <row r="3674" spans="1:20" hidden="1" x14ac:dyDescent="0.25">
      <c r="A3674">
        <v>217299</v>
      </c>
      <c r="B3674" t="s">
        <v>1273</v>
      </c>
      <c r="C3674" t="s">
        <v>47</v>
      </c>
      <c r="D3674" t="s">
        <v>1179</v>
      </c>
      <c r="E3674">
        <v>322</v>
      </c>
      <c r="F3674" t="s">
        <v>23</v>
      </c>
      <c r="H3674">
        <v>0</v>
      </c>
      <c r="I3674">
        <v>0</v>
      </c>
      <c r="K3674">
        <v>1</v>
      </c>
      <c r="L3674" t="b">
        <v>0</v>
      </c>
      <c r="N3674" t="b">
        <v>0</v>
      </c>
      <c r="O3674" t="b">
        <v>0</v>
      </c>
      <c r="T3674" t="s">
        <v>1169</v>
      </c>
    </row>
    <row r="3675" spans="1:20" hidden="1" x14ac:dyDescent="0.25">
      <c r="A3675">
        <v>217300</v>
      </c>
      <c r="B3675" t="s">
        <v>1273</v>
      </c>
      <c r="C3675" t="s">
        <v>47</v>
      </c>
      <c r="D3675" t="s">
        <v>1180</v>
      </c>
      <c r="E3675">
        <v>322</v>
      </c>
      <c r="F3675" t="s">
        <v>23</v>
      </c>
      <c r="H3675">
        <v>0</v>
      </c>
      <c r="I3675">
        <v>0</v>
      </c>
      <c r="K3675">
        <v>1</v>
      </c>
      <c r="L3675" t="b">
        <v>0</v>
      </c>
      <c r="N3675" t="b">
        <v>0</v>
      </c>
      <c r="O3675" t="b">
        <v>0</v>
      </c>
      <c r="T3675" t="s">
        <v>1169</v>
      </c>
    </row>
    <row r="3676" spans="1:20" hidden="1" x14ac:dyDescent="0.25">
      <c r="A3676">
        <v>217301</v>
      </c>
      <c r="B3676" t="s">
        <v>1273</v>
      </c>
      <c r="C3676" t="s">
        <v>47</v>
      </c>
      <c r="D3676" t="s">
        <v>1181</v>
      </c>
      <c r="E3676">
        <v>322</v>
      </c>
      <c r="F3676" t="s">
        <v>23</v>
      </c>
      <c r="H3676">
        <v>0</v>
      </c>
      <c r="I3676">
        <v>0</v>
      </c>
      <c r="K3676">
        <v>1</v>
      </c>
      <c r="L3676" t="b">
        <v>0</v>
      </c>
      <c r="N3676" t="b">
        <v>0</v>
      </c>
      <c r="O3676" t="b">
        <v>0</v>
      </c>
      <c r="T3676" t="s">
        <v>1169</v>
      </c>
    </row>
    <row r="3677" spans="1:20" hidden="1" x14ac:dyDescent="0.25">
      <c r="A3677">
        <v>217302</v>
      </c>
      <c r="B3677" t="s">
        <v>1273</v>
      </c>
      <c r="C3677" t="s">
        <v>47</v>
      </c>
      <c r="D3677" t="s">
        <v>1182</v>
      </c>
      <c r="E3677">
        <v>322</v>
      </c>
      <c r="F3677" t="s">
        <v>23</v>
      </c>
      <c r="H3677">
        <v>0</v>
      </c>
      <c r="I3677">
        <v>0</v>
      </c>
      <c r="K3677">
        <v>1</v>
      </c>
      <c r="L3677" t="b">
        <v>0</v>
      </c>
      <c r="N3677" t="b">
        <v>0</v>
      </c>
      <c r="O3677" t="b">
        <v>0</v>
      </c>
      <c r="T3677" t="s">
        <v>1169</v>
      </c>
    </row>
    <row r="3678" spans="1:20" hidden="1" x14ac:dyDescent="0.25">
      <c r="A3678">
        <v>217303</v>
      </c>
      <c r="B3678" t="s">
        <v>1273</v>
      </c>
      <c r="C3678" t="s">
        <v>47</v>
      </c>
      <c r="D3678" t="s">
        <v>1183</v>
      </c>
      <c r="E3678">
        <v>322</v>
      </c>
      <c r="F3678" t="s">
        <v>23</v>
      </c>
      <c r="H3678">
        <v>0</v>
      </c>
      <c r="I3678">
        <v>0</v>
      </c>
      <c r="K3678">
        <v>1</v>
      </c>
      <c r="L3678" t="b">
        <v>0</v>
      </c>
      <c r="N3678" t="b">
        <v>0</v>
      </c>
      <c r="O3678" t="b">
        <v>0</v>
      </c>
      <c r="T3678" t="s">
        <v>1169</v>
      </c>
    </row>
    <row r="3679" spans="1:20" hidden="1" x14ac:dyDescent="0.25">
      <c r="A3679">
        <v>217304</v>
      </c>
      <c r="B3679" t="s">
        <v>1273</v>
      </c>
      <c r="C3679" t="s">
        <v>47</v>
      </c>
      <c r="D3679" t="s">
        <v>1184</v>
      </c>
      <c r="E3679">
        <v>322</v>
      </c>
      <c r="F3679" t="s">
        <v>23</v>
      </c>
      <c r="H3679">
        <v>0</v>
      </c>
      <c r="I3679">
        <v>0</v>
      </c>
      <c r="K3679">
        <v>1</v>
      </c>
      <c r="L3679" t="b">
        <v>0</v>
      </c>
      <c r="N3679" t="b">
        <v>0</v>
      </c>
      <c r="O3679" t="b">
        <v>0</v>
      </c>
      <c r="T3679" t="s">
        <v>1169</v>
      </c>
    </row>
    <row r="3680" spans="1:20" hidden="1" x14ac:dyDescent="0.25">
      <c r="A3680">
        <v>217305</v>
      </c>
      <c r="B3680" t="s">
        <v>1273</v>
      </c>
      <c r="C3680" t="s">
        <v>47</v>
      </c>
      <c r="D3680" t="s">
        <v>1185</v>
      </c>
      <c r="E3680">
        <v>572</v>
      </c>
      <c r="F3680" t="s">
        <v>23</v>
      </c>
      <c r="H3680">
        <v>0</v>
      </c>
      <c r="I3680">
        <v>0</v>
      </c>
      <c r="K3680">
        <v>2</v>
      </c>
      <c r="L3680" t="b">
        <v>0</v>
      </c>
      <c r="N3680" t="b">
        <v>0</v>
      </c>
      <c r="O3680" t="b">
        <v>0</v>
      </c>
      <c r="T3680" t="s">
        <v>1169</v>
      </c>
    </row>
    <row r="3681" spans="1:20" hidden="1" x14ac:dyDescent="0.25">
      <c r="A3681">
        <v>217619</v>
      </c>
      <c r="B3681" t="s">
        <v>1273</v>
      </c>
      <c r="C3681" t="s">
        <v>236</v>
      </c>
      <c r="D3681" t="s">
        <v>237</v>
      </c>
      <c r="E3681">
        <v>67</v>
      </c>
      <c r="F3681" t="s">
        <v>23</v>
      </c>
      <c r="H3681">
        <v>0</v>
      </c>
      <c r="I3681">
        <v>0</v>
      </c>
      <c r="K3681">
        <v>7</v>
      </c>
      <c r="L3681" t="b">
        <v>0</v>
      </c>
      <c r="N3681" t="b">
        <v>0</v>
      </c>
      <c r="O3681" t="b">
        <v>0</v>
      </c>
      <c r="T3681" t="s">
        <v>1169</v>
      </c>
    </row>
    <row r="3682" spans="1:20" hidden="1" x14ac:dyDescent="0.25">
      <c r="A3682">
        <v>217624</v>
      </c>
      <c r="B3682" t="s">
        <v>1273</v>
      </c>
      <c r="C3682" t="s">
        <v>236</v>
      </c>
      <c r="D3682" t="s">
        <v>1226</v>
      </c>
      <c r="E3682">
        <v>99</v>
      </c>
      <c r="F3682" t="s">
        <v>23</v>
      </c>
      <c r="H3682">
        <v>0</v>
      </c>
      <c r="I3682">
        <v>0</v>
      </c>
      <c r="K3682">
        <v>13</v>
      </c>
      <c r="L3682" t="b">
        <v>0</v>
      </c>
      <c r="N3682" t="b">
        <v>0</v>
      </c>
      <c r="O3682" t="b">
        <v>0</v>
      </c>
      <c r="T3682" t="s">
        <v>1169</v>
      </c>
    </row>
    <row r="3683" spans="1:20" hidden="1" x14ac:dyDescent="0.25">
      <c r="A3683">
        <v>217629</v>
      </c>
      <c r="B3683" t="s">
        <v>1273</v>
      </c>
      <c r="C3683" t="s">
        <v>47</v>
      </c>
      <c r="D3683" t="s">
        <v>1270</v>
      </c>
      <c r="E3683">
        <v>0</v>
      </c>
      <c r="H3683">
        <v>0</v>
      </c>
      <c r="I3683">
        <v>0</v>
      </c>
      <c r="K3683">
        <v>0</v>
      </c>
      <c r="L3683" t="b">
        <v>0</v>
      </c>
      <c r="N3683" t="b">
        <v>0</v>
      </c>
      <c r="O3683" t="b">
        <v>0</v>
      </c>
      <c r="T3683" t="s">
        <v>1169</v>
      </c>
    </row>
    <row r="3684" spans="1:20" hidden="1" x14ac:dyDescent="0.25">
      <c r="A3684">
        <v>221000</v>
      </c>
      <c r="B3684" t="s">
        <v>1273</v>
      </c>
      <c r="C3684" t="s">
        <v>146</v>
      </c>
      <c r="D3684" t="s">
        <v>1227</v>
      </c>
      <c r="E3684">
        <v>1097</v>
      </c>
      <c r="F3684" t="s">
        <v>23</v>
      </c>
      <c r="H3684">
        <v>0</v>
      </c>
      <c r="I3684">
        <v>0</v>
      </c>
      <c r="K3684">
        <v>3</v>
      </c>
      <c r="L3684" t="b">
        <v>0</v>
      </c>
      <c r="N3684" t="b">
        <v>0</v>
      </c>
      <c r="O3684" t="b">
        <v>0</v>
      </c>
      <c r="T3684" t="s">
        <v>1169</v>
      </c>
    </row>
    <row r="3685" spans="1:20" hidden="1" x14ac:dyDescent="0.25">
      <c r="A3685">
        <v>221001</v>
      </c>
      <c r="B3685" t="s">
        <v>1273</v>
      </c>
      <c r="C3685" t="s">
        <v>146</v>
      </c>
      <c r="D3685" t="s">
        <v>1228</v>
      </c>
      <c r="E3685">
        <v>1340</v>
      </c>
      <c r="F3685" t="s">
        <v>23</v>
      </c>
      <c r="H3685">
        <v>0</v>
      </c>
      <c r="I3685">
        <v>0</v>
      </c>
      <c r="K3685">
        <v>4</v>
      </c>
      <c r="L3685" t="b">
        <v>0</v>
      </c>
      <c r="N3685" t="b">
        <v>0</v>
      </c>
      <c r="O3685" t="b">
        <v>0</v>
      </c>
      <c r="T3685" t="s">
        <v>1169</v>
      </c>
    </row>
    <row r="3686" spans="1:20" hidden="1" x14ac:dyDescent="0.25">
      <c r="A3686">
        <v>221003</v>
      </c>
      <c r="B3686" t="s">
        <v>1273</v>
      </c>
      <c r="C3686" t="s">
        <v>136</v>
      </c>
      <c r="D3686" t="s">
        <v>137</v>
      </c>
      <c r="E3686">
        <v>0</v>
      </c>
      <c r="H3686">
        <v>0</v>
      </c>
      <c r="I3686">
        <v>0</v>
      </c>
      <c r="K3686">
        <v>8</v>
      </c>
      <c r="L3686" t="b">
        <v>0</v>
      </c>
      <c r="N3686" t="b">
        <v>0</v>
      </c>
      <c r="O3686" t="b">
        <v>0</v>
      </c>
      <c r="T3686" t="s">
        <v>1169</v>
      </c>
    </row>
    <row r="3687" spans="1:20" hidden="1" x14ac:dyDescent="0.25">
      <c r="A3687">
        <v>221004</v>
      </c>
      <c r="B3687" t="s">
        <v>1273</v>
      </c>
      <c r="C3687" t="s">
        <v>141</v>
      </c>
      <c r="D3687" t="s">
        <v>1229</v>
      </c>
      <c r="E3687">
        <v>25</v>
      </c>
      <c r="F3687" t="s">
        <v>23</v>
      </c>
      <c r="H3687">
        <v>0</v>
      </c>
      <c r="I3687">
        <v>0</v>
      </c>
      <c r="K3687">
        <v>14</v>
      </c>
      <c r="L3687" t="b">
        <v>0</v>
      </c>
      <c r="N3687" t="b">
        <v>0</v>
      </c>
      <c r="O3687" t="b">
        <v>0</v>
      </c>
      <c r="T3687" t="s">
        <v>1169</v>
      </c>
    </row>
    <row r="3688" spans="1:20" hidden="1" x14ac:dyDescent="0.25">
      <c r="A3688">
        <v>221005</v>
      </c>
      <c r="B3688" t="s">
        <v>1273</v>
      </c>
      <c r="C3688" t="s">
        <v>236</v>
      </c>
      <c r="D3688" t="s">
        <v>1271</v>
      </c>
      <c r="E3688">
        <v>125</v>
      </c>
      <c r="F3688" t="s">
        <v>23</v>
      </c>
      <c r="H3688">
        <v>0</v>
      </c>
      <c r="I3688">
        <v>0</v>
      </c>
      <c r="K3688">
        <v>15</v>
      </c>
      <c r="L3688" t="b">
        <v>0</v>
      </c>
      <c r="N3688" t="b">
        <v>0</v>
      </c>
      <c r="O3688" t="b">
        <v>0</v>
      </c>
      <c r="T3688" t="s">
        <v>1169</v>
      </c>
    </row>
    <row r="3689" spans="1:20" hidden="1" x14ac:dyDescent="0.25">
      <c r="A3689">
        <v>226799</v>
      </c>
      <c r="B3689" t="s">
        <v>1273</v>
      </c>
      <c r="C3689" t="s">
        <v>47</v>
      </c>
      <c r="D3689" t="s">
        <v>1244</v>
      </c>
      <c r="E3689">
        <v>259</v>
      </c>
      <c r="F3689" t="s">
        <v>23</v>
      </c>
      <c r="H3689">
        <v>0</v>
      </c>
      <c r="I3689">
        <v>0</v>
      </c>
      <c r="K3689">
        <v>1</v>
      </c>
      <c r="L3689" t="b">
        <v>0</v>
      </c>
      <c r="N3689" t="b">
        <v>0</v>
      </c>
      <c r="O3689" t="b">
        <v>0</v>
      </c>
      <c r="T3689" t="s">
        <v>1169</v>
      </c>
    </row>
    <row r="3690" spans="1:20" hidden="1" x14ac:dyDescent="0.25">
      <c r="A3690">
        <v>226800</v>
      </c>
      <c r="B3690" t="s">
        <v>1273</v>
      </c>
      <c r="C3690" t="s">
        <v>53</v>
      </c>
      <c r="D3690" t="s">
        <v>1231</v>
      </c>
      <c r="E3690">
        <v>315</v>
      </c>
      <c r="F3690" t="s">
        <v>23</v>
      </c>
      <c r="H3690">
        <v>0</v>
      </c>
      <c r="I3690">
        <v>0</v>
      </c>
      <c r="K3690">
        <v>2</v>
      </c>
      <c r="L3690" t="b">
        <v>0</v>
      </c>
      <c r="N3690" t="b">
        <v>0</v>
      </c>
      <c r="O3690" t="b">
        <v>0</v>
      </c>
      <c r="T3690" t="s">
        <v>1169</v>
      </c>
    </row>
    <row r="3691" spans="1:20" hidden="1" x14ac:dyDescent="0.25">
      <c r="A3691">
        <v>226802</v>
      </c>
      <c r="B3691" t="s">
        <v>1273</v>
      </c>
      <c r="C3691" t="s">
        <v>1027</v>
      </c>
      <c r="D3691" t="s">
        <v>1233</v>
      </c>
      <c r="E3691">
        <v>0</v>
      </c>
      <c r="H3691">
        <v>0</v>
      </c>
      <c r="I3691">
        <v>0</v>
      </c>
      <c r="K3691">
        <v>1</v>
      </c>
      <c r="L3691" t="b">
        <v>0</v>
      </c>
      <c r="N3691" t="b">
        <v>0</v>
      </c>
      <c r="O3691" t="b">
        <v>1</v>
      </c>
      <c r="T3691" t="s">
        <v>1169</v>
      </c>
    </row>
    <row r="3692" spans="1:20" hidden="1" x14ac:dyDescent="0.25">
      <c r="A3692">
        <v>226803</v>
      </c>
      <c r="B3692" t="s">
        <v>1273</v>
      </c>
      <c r="C3692" t="s">
        <v>1234</v>
      </c>
      <c r="D3692" t="s">
        <v>1235</v>
      </c>
      <c r="E3692">
        <v>0</v>
      </c>
      <c r="H3692">
        <v>0</v>
      </c>
      <c r="I3692">
        <v>0</v>
      </c>
      <c r="K3692">
        <v>0</v>
      </c>
      <c r="L3692" t="b">
        <v>0</v>
      </c>
      <c r="N3692" t="b">
        <v>0</v>
      </c>
      <c r="O3692" t="b">
        <v>1</v>
      </c>
      <c r="T3692" t="s">
        <v>1169</v>
      </c>
    </row>
    <row r="3693" spans="1:20" hidden="1" x14ac:dyDescent="0.25">
      <c r="A3693">
        <v>226804</v>
      </c>
      <c r="B3693" t="s">
        <v>1273</v>
      </c>
      <c r="C3693" t="s">
        <v>1203</v>
      </c>
      <c r="D3693" t="s">
        <v>1236</v>
      </c>
      <c r="E3693">
        <v>0</v>
      </c>
      <c r="H3693">
        <v>0</v>
      </c>
      <c r="I3693">
        <v>0</v>
      </c>
      <c r="K3693">
        <v>1</v>
      </c>
      <c r="L3693" t="b">
        <v>0</v>
      </c>
      <c r="N3693" t="b">
        <v>0</v>
      </c>
      <c r="O3693" t="b">
        <v>1</v>
      </c>
      <c r="T3693" t="s">
        <v>1169</v>
      </c>
    </row>
    <row r="3694" spans="1:20" hidden="1" x14ac:dyDescent="0.25">
      <c r="A3694">
        <v>226805</v>
      </c>
      <c r="B3694" t="s">
        <v>1273</v>
      </c>
      <c r="C3694" t="s">
        <v>136</v>
      </c>
      <c r="D3694" t="s">
        <v>1237</v>
      </c>
      <c r="E3694">
        <v>0</v>
      </c>
      <c r="H3694">
        <v>0</v>
      </c>
      <c r="I3694">
        <v>0</v>
      </c>
      <c r="K3694">
        <v>0</v>
      </c>
      <c r="L3694" t="b">
        <v>0</v>
      </c>
      <c r="N3694" t="b">
        <v>0</v>
      </c>
      <c r="O3694" t="b">
        <v>1</v>
      </c>
      <c r="T3694" t="s">
        <v>1169</v>
      </c>
    </row>
    <row r="3695" spans="1:20" hidden="1" x14ac:dyDescent="0.25">
      <c r="A3695">
        <v>226806</v>
      </c>
      <c r="B3695" t="s">
        <v>1273</v>
      </c>
      <c r="C3695" t="s">
        <v>78</v>
      </c>
      <c r="D3695" t="s">
        <v>1232</v>
      </c>
      <c r="E3695">
        <v>0</v>
      </c>
      <c r="H3695">
        <v>0</v>
      </c>
      <c r="I3695">
        <v>0</v>
      </c>
      <c r="K3695">
        <v>0</v>
      </c>
      <c r="L3695" t="b">
        <v>0</v>
      </c>
      <c r="N3695" t="b">
        <v>0</v>
      </c>
      <c r="O3695" t="b">
        <v>1</v>
      </c>
      <c r="T3695" t="s">
        <v>1169</v>
      </c>
    </row>
    <row r="3696" spans="1:20" hidden="1" x14ac:dyDescent="0.25">
      <c r="A3696">
        <v>226807</v>
      </c>
      <c r="B3696" t="s">
        <v>1273</v>
      </c>
      <c r="C3696" t="s">
        <v>78</v>
      </c>
      <c r="D3696" t="s">
        <v>1272</v>
      </c>
      <c r="E3696">
        <v>259</v>
      </c>
      <c r="F3696" t="s">
        <v>23</v>
      </c>
      <c r="H3696">
        <v>0</v>
      </c>
      <c r="I3696">
        <v>0</v>
      </c>
      <c r="K3696">
        <v>3</v>
      </c>
      <c r="L3696" t="b">
        <v>0</v>
      </c>
      <c r="N3696" t="b">
        <v>0</v>
      </c>
      <c r="O3696" t="b">
        <v>0</v>
      </c>
      <c r="T3696" t="s">
        <v>1169</v>
      </c>
    </row>
    <row r="3697" spans="1:20" hidden="1" x14ac:dyDescent="0.25">
      <c r="A3697">
        <v>226808</v>
      </c>
      <c r="B3697" t="s">
        <v>1273</v>
      </c>
      <c r="C3697" t="s">
        <v>1213</v>
      </c>
      <c r="D3697" t="s">
        <v>1238</v>
      </c>
      <c r="E3697">
        <v>0</v>
      </c>
      <c r="H3697">
        <v>0</v>
      </c>
      <c r="I3697">
        <v>0</v>
      </c>
      <c r="K3697">
        <v>1</v>
      </c>
      <c r="L3697" t="b">
        <v>0</v>
      </c>
      <c r="N3697" t="b">
        <v>0</v>
      </c>
      <c r="O3697" t="b">
        <v>1</v>
      </c>
      <c r="T3697" t="s">
        <v>1169</v>
      </c>
    </row>
    <row r="3698" spans="1:20" hidden="1" x14ac:dyDescent="0.25">
      <c r="A3698">
        <v>226809</v>
      </c>
      <c r="B3698" t="s">
        <v>1273</v>
      </c>
      <c r="C3698" t="s">
        <v>141</v>
      </c>
      <c r="D3698" t="s">
        <v>1241</v>
      </c>
      <c r="E3698">
        <v>85</v>
      </c>
      <c r="F3698" t="s">
        <v>23</v>
      </c>
      <c r="H3698">
        <v>0</v>
      </c>
      <c r="I3698">
        <v>0</v>
      </c>
      <c r="K3698">
        <v>0</v>
      </c>
      <c r="L3698" t="b">
        <v>0</v>
      </c>
      <c r="N3698" t="b">
        <v>0</v>
      </c>
      <c r="O3698" t="b">
        <v>0</v>
      </c>
      <c r="T3698" t="s">
        <v>1169</v>
      </c>
    </row>
    <row r="3699" spans="1:20" hidden="1" x14ac:dyDescent="0.25">
      <c r="A3699">
        <v>226810</v>
      </c>
      <c r="B3699" t="s">
        <v>1273</v>
      </c>
      <c r="C3699" t="s">
        <v>141</v>
      </c>
      <c r="D3699" t="s">
        <v>1242</v>
      </c>
      <c r="E3699">
        <v>43</v>
      </c>
      <c r="F3699" t="s">
        <v>23</v>
      </c>
      <c r="H3699">
        <v>0</v>
      </c>
      <c r="I3699">
        <v>0</v>
      </c>
      <c r="K3699">
        <v>0</v>
      </c>
      <c r="L3699" t="b">
        <v>0</v>
      </c>
      <c r="N3699" t="b">
        <v>0</v>
      </c>
      <c r="O3699" t="b">
        <v>0</v>
      </c>
      <c r="T3699" t="s">
        <v>1169</v>
      </c>
    </row>
    <row r="3700" spans="1:20" hidden="1" x14ac:dyDescent="0.25">
      <c r="A3700">
        <v>226811</v>
      </c>
      <c r="B3700" t="s">
        <v>1273</v>
      </c>
      <c r="C3700" t="s">
        <v>141</v>
      </c>
      <c r="D3700" t="s">
        <v>1240</v>
      </c>
      <c r="E3700">
        <v>42</v>
      </c>
      <c r="F3700" t="s">
        <v>23</v>
      </c>
      <c r="H3700">
        <v>0</v>
      </c>
      <c r="I3700">
        <v>0</v>
      </c>
      <c r="K3700">
        <v>0</v>
      </c>
      <c r="L3700" t="b">
        <v>0</v>
      </c>
      <c r="N3700" t="b">
        <v>0</v>
      </c>
      <c r="O3700" t="b">
        <v>0</v>
      </c>
      <c r="T3700" t="s">
        <v>1169</v>
      </c>
    </row>
    <row r="3701" spans="1:20" hidden="1" x14ac:dyDescent="0.25">
      <c r="A3701">
        <v>226812</v>
      </c>
      <c r="B3701" t="s">
        <v>1273</v>
      </c>
      <c r="C3701" t="s">
        <v>141</v>
      </c>
      <c r="D3701" t="s">
        <v>1243</v>
      </c>
      <c r="E3701">
        <v>80</v>
      </c>
      <c r="F3701" t="s">
        <v>23</v>
      </c>
      <c r="H3701">
        <v>0</v>
      </c>
      <c r="I3701">
        <v>0</v>
      </c>
      <c r="K3701">
        <v>0</v>
      </c>
      <c r="L3701" t="b">
        <v>0</v>
      </c>
      <c r="N3701" t="b">
        <v>0</v>
      </c>
      <c r="O3701" t="b">
        <v>0</v>
      </c>
      <c r="T3701" t="s">
        <v>1169</v>
      </c>
    </row>
    <row r="3702" spans="1:20" hidden="1" x14ac:dyDescent="0.25">
      <c r="A3702">
        <v>226813</v>
      </c>
      <c r="B3702" t="s">
        <v>1273</v>
      </c>
      <c r="C3702" t="s">
        <v>141</v>
      </c>
      <c r="D3702" t="s">
        <v>1239</v>
      </c>
      <c r="E3702">
        <v>28</v>
      </c>
      <c r="F3702" t="s">
        <v>23</v>
      </c>
      <c r="H3702">
        <v>0</v>
      </c>
      <c r="I3702">
        <v>0</v>
      </c>
      <c r="K3702">
        <v>0</v>
      </c>
      <c r="L3702" t="b">
        <v>0</v>
      </c>
      <c r="N3702" t="b">
        <v>0</v>
      </c>
      <c r="O3702" t="b">
        <v>0</v>
      </c>
      <c r="T3702" t="s">
        <v>1169</v>
      </c>
    </row>
    <row r="3703" spans="1:20" hidden="1" x14ac:dyDescent="0.25">
      <c r="A3703">
        <v>227596</v>
      </c>
      <c r="B3703" t="s">
        <v>1273</v>
      </c>
      <c r="C3703" t="s">
        <v>1213</v>
      </c>
      <c r="D3703" t="s">
        <v>1214</v>
      </c>
      <c r="E3703">
        <v>139</v>
      </c>
      <c r="F3703" t="s">
        <v>23</v>
      </c>
      <c r="H3703">
        <v>0</v>
      </c>
      <c r="I3703">
        <v>0</v>
      </c>
      <c r="K3703">
        <v>3</v>
      </c>
      <c r="L3703" t="b">
        <v>0</v>
      </c>
      <c r="N3703" t="b">
        <v>0</v>
      </c>
      <c r="O3703" t="b">
        <v>0</v>
      </c>
      <c r="T3703" t="s">
        <v>1169</v>
      </c>
    </row>
    <row r="3704" spans="1:20" hidden="1" x14ac:dyDescent="0.25">
      <c r="A3704">
        <v>227845</v>
      </c>
      <c r="B3704" t="s">
        <v>1273</v>
      </c>
      <c r="C3704" t="s">
        <v>47</v>
      </c>
      <c r="D3704" t="s">
        <v>1245</v>
      </c>
      <c r="E3704">
        <v>672</v>
      </c>
      <c r="F3704" t="s">
        <v>23</v>
      </c>
      <c r="H3704">
        <v>0</v>
      </c>
      <c r="I3704">
        <v>0</v>
      </c>
      <c r="K3704">
        <v>2</v>
      </c>
      <c r="L3704" t="b">
        <v>0</v>
      </c>
      <c r="N3704" t="b">
        <v>0</v>
      </c>
      <c r="O3704" t="b">
        <v>0</v>
      </c>
      <c r="T3704" t="s">
        <v>1169</v>
      </c>
    </row>
    <row r="3705" spans="1:20" hidden="1" x14ac:dyDescent="0.25">
      <c r="A3705">
        <v>227846</v>
      </c>
      <c r="B3705" t="s">
        <v>1273</v>
      </c>
      <c r="C3705" t="s">
        <v>47</v>
      </c>
      <c r="D3705" t="s">
        <v>1246</v>
      </c>
      <c r="E3705">
        <v>471</v>
      </c>
      <c r="F3705" t="s">
        <v>23</v>
      </c>
      <c r="H3705">
        <v>0</v>
      </c>
      <c r="I3705">
        <v>0</v>
      </c>
      <c r="K3705">
        <v>2</v>
      </c>
      <c r="L3705" t="b">
        <v>0</v>
      </c>
      <c r="N3705" t="b">
        <v>0</v>
      </c>
      <c r="O3705" t="b">
        <v>0</v>
      </c>
      <c r="T3705" t="s">
        <v>1169</v>
      </c>
    </row>
    <row r="3706" spans="1:20" hidden="1" x14ac:dyDescent="0.25">
      <c r="A3706">
        <v>227847</v>
      </c>
      <c r="B3706" t="s">
        <v>1273</v>
      </c>
      <c r="C3706" t="s">
        <v>53</v>
      </c>
      <c r="D3706" t="s">
        <v>1247</v>
      </c>
      <c r="E3706">
        <v>20</v>
      </c>
      <c r="F3706" t="s">
        <v>23</v>
      </c>
      <c r="H3706">
        <v>0</v>
      </c>
      <c r="I3706">
        <v>0</v>
      </c>
      <c r="K3706">
        <v>1</v>
      </c>
      <c r="L3706" t="b">
        <v>0</v>
      </c>
      <c r="N3706" t="b">
        <v>0</v>
      </c>
      <c r="O3706" t="b">
        <v>0</v>
      </c>
      <c r="T3706" t="s">
        <v>1169</v>
      </c>
    </row>
    <row r="3707" spans="1:20" hidden="1" x14ac:dyDescent="0.25">
      <c r="A3707">
        <v>227849</v>
      </c>
      <c r="B3707" t="s">
        <v>1273</v>
      </c>
      <c r="C3707" t="s">
        <v>1234</v>
      </c>
      <c r="D3707" t="s">
        <v>1248</v>
      </c>
      <c r="E3707">
        <v>2334</v>
      </c>
      <c r="F3707" t="s">
        <v>23</v>
      </c>
      <c r="H3707">
        <v>0</v>
      </c>
      <c r="I3707">
        <v>0</v>
      </c>
      <c r="K3707">
        <v>2</v>
      </c>
      <c r="L3707" t="b">
        <v>0</v>
      </c>
      <c r="N3707" t="b">
        <v>0</v>
      </c>
      <c r="O3707" t="b">
        <v>0</v>
      </c>
      <c r="T3707" t="s">
        <v>1169</v>
      </c>
    </row>
    <row r="3708" spans="1:20" hidden="1" x14ac:dyDescent="0.25">
      <c r="A3708">
        <v>227850</v>
      </c>
      <c r="B3708" t="s">
        <v>1273</v>
      </c>
      <c r="C3708" t="s">
        <v>1250</v>
      </c>
      <c r="D3708" t="s">
        <v>1251</v>
      </c>
      <c r="E3708">
        <v>0</v>
      </c>
      <c r="H3708">
        <v>0</v>
      </c>
      <c r="I3708">
        <v>0</v>
      </c>
      <c r="K3708">
        <v>1</v>
      </c>
      <c r="L3708" t="b">
        <v>0</v>
      </c>
      <c r="N3708" t="b">
        <v>0</v>
      </c>
      <c r="O3708" t="b">
        <v>0</v>
      </c>
      <c r="T3708" t="s">
        <v>1169</v>
      </c>
    </row>
    <row r="3709" spans="1:20" hidden="1" x14ac:dyDescent="0.25">
      <c r="A3709">
        <v>227851</v>
      </c>
      <c r="B3709" t="s">
        <v>1273</v>
      </c>
      <c r="C3709" t="s">
        <v>1250</v>
      </c>
      <c r="D3709" t="s">
        <v>1252</v>
      </c>
      <c r="E3709">
        <v>426</v>
      </c>
      <c r="F3709" t="s">
        <v>23</v>
      </c>
      <c r="H3709">
        <v>0</v>
      </c>
      <c r="I3709">
        <v>0</v>
      </c>
      <c r="K3709">
        <v>2</v>
      </c>
      <c r="L3709" t="b">
        <v>0</v>
      </c>
      <c r="N3709" t="b">
        <v>0</v>
      </c>
      <c r="O3709" t="b">
        <v>0</v>
      </c>
      <c r="T3709" t="s">
        <v>1169</v>
      </c>
    </row>
    <row r="3710" spans="1:20" hidden="1" x14ac:dyDescent="0.25">
      <c r="A3710">
        <v>227852</v>
      </c>
      <c r="B3710" t="s">
        <v>1273</v>
      </c>
      <c r="C3710" t="s">
        <v>1253</v>
      </c>
      <c r="D3710" t="s">
        <v>1255</v>
      </c>
      <c r="E3710">
        <v>0</v>
      </c>
      <c r="H3710">
        <v>0</v>
      </c>
      <c r="I3710">
        <v>0</v>
      </c>
      <c r="K3710">
        <v>1</v>
      </c>
      <c r="L3710" t="b">
        <v>0</v>
      </c>
      <c r="N3710" t="b">
        <v>0</v>
      </c>
      <c r="O3710" t="b">
        <v>0</v>
      </c>
      <c r="T3710" t="s">
        <v>1169</v>
      </c>
    </row>
    <row r="3711" spans="1:20" hidden="1" x14ac:dyDescent="0.25">
      <c r="A3711">
        <v>227853</v>
      </c>
      <c r="B3711" t="s">
        <v>1273</v>
      </c>
      <c r="C3711" t="s">
        <v>1253</v>
      </c>
      <c r="D3711" t="s">
        <v>1254</v>
      </c>
      <c r="E3711">
        <v>194</v>
      </c>
      <c r="F3711" t="s">
        <v>23</v>
      </c>
      <c r="H3711">
        <v>0</v>
      </c>
      <c r="I3711">
        <v>0</v>
      </c>
      <c r="K3711">
        <v>2</v>
      </c>
      <c r="L3711" t="b">
        <v>0</v>
      </c>
      <c r="N3711" t="b">
        <v>0</v>
      </c>
      <c r="O3711" t="b">
        <v>0</v>
      </c>
      <c r="T3711" t="s">
        <v>1169</v>
      </c>
    </row>
    <row r="3712" spans="1:20" hidden="1" x14ac:dyDescent="0.25">
      <c r="A3712">
        <v>227855</v>
      </c>
      <c r="B3712" t="s">
        <v>1273</v>
      </c>
      <c r="C3712" t="s">
        <v>236</v>
      </c>
      <c r="D3712" t="s">
        <v>1249</v>
      </c>
      <c r="E3712">
        <v>99</v>
      </c>
      <c r="F3712" t="s">
        <v>23</v>
      </c>
      <c r="H3712">
        <v>0</v>
      </c>
      <c r="I3712">
        <v>0</v>
      </c>
      <c r="K3712">
        <v>0</v>
      </c>
      <c r="L3712" t="b">
        <v>0</v>
      </c>
      <c r="N3712" t="b">
        <v>0</v>
      </c>
      <c r="O3712" t="b">
        <v>0</v>
      </c>
      <c r="T3712" t="s">
        <v>1169</v>
      </c>
    </row>
    <row r="3713" spans="1:20" hidden="1" x14ac:dyDescent="0.25">
      <c r="A3713">
        <v>232278</v>
      </c>
      <c r="B3713" t="s">
        <v>1273</v>
      </c>
      <c r="C3713" t="s">
        <v>1256</v>
      </c>
      <c r="D3713" t="s">
        <v>1257</v>
      </c>
      <c r="E3713">
        <v>0</v>
      </c>
      <c r="H3713">
        <v>0</v>
      </c>
      <c r="I3713">
        <v>0</v>
      </c>
      <c r="K3713">
        <v>0</v>
      </c>
      <c r="L3713" t="b">
        <v>0</v>
      </c>
      <c r="N3713" t="b">
        <v>0</v>
      </c>
      <c r="O3713" t="b">
        <v>0</v>
      </c>
      <c r="T3713" t="s">
        <v>1169</v>
      </c>
    </row>
    <row r="3714" spans="1:20" hidden="1" x14ac:dyDescent="0.25">
      <c r="A3714">
        <v>232279</v>
      </c>
      <c r="B3714" t="s">
        <v>1273</v>
      </c>
      <c r="C3714" t="s">
        <v>1256</v>
      </c>
      <c r="D3714" t="s">
        <v>1258</v>
      </c>
      <c r="E3714">
        <v>105</v>
      </c>
      <c r="F3714" t="s">
        <v>23</v>
      </c>
      <c r="H3714">
        <v>0</v>
      </c>
      <c r="I3714">
        <v>0</v>
      </c>
      <c r="K3714">
        <v>1</v>
      </c>
      <c r="L3714" t="b">
        <v>0</v>
      </c>
      <c r="N3714" t="b">
        <v>0</v>
      </c>
      <c r="O3714" t="b">
        <v>0</v>
      </c>
      <c r="T3714" t="s">
        <v>1169</v>
      </c>
    </row>
    <row r="3715" spans="1:20" hidden="1" x14ac:dyDescent="0.25">
      <c r="A3715">
        <v>237460</v>
      </c>
      <c r="B3715" t="s">
        <v>1273</v>
      </c>
      <c r="C3715" t="s">
        <v>236</v>
      </c>
      <c r="D3715" t="s">
        <v>1259</v>
      </c>
      <c r="E3715">
        <v>66</v>
      </c>
      <c r="F3715" t="s">
        <v>23</v>
      </c>
      <c r="H3715">
        <v>0</v>
      </c>
      <c r="I3715">
        <v>0</v>
      </c>
      <c r="K3715">
        <v>0</v>
      </c>
      <c r="L3715" t="b">
        <v>0</v>
      </c>
      <c r="N3715" t="b">
        <v>0</v>
      </c>
      <c r="O3715" t="b">
        <v>0</v>
      </c>
      <c r="T3715" t="s">
        <v>1169</v>
      </c>
    </row>
    <row r="3716" spans="1:20" hidden="1" x14ac:dyDescent="0.25">
      <c r="A3716">
        <v>214262</v>
      </c>
      <c r="B3716" t="s">
        <v>1280</v>
      </c>
      <c r="C3716" t="s">
        <v>1186</v>
      </c>
      <c r="D3716" t="s">
        <v>1187</v>
      </c>
      <c r="E3716">
        <v>0</v>
      </c>
      <c r="H3716">
        <v>0</v>
      </c>
      <c r="I3716">
        <v>0</v>
      </c>
      <c r="K3716">
        <v>0</v>
      </c>
      <c r="L3716" t="b">
        <v>0</v>
      </c>
      <c r="N3716" t="b">
        <v>0</v>
      </c>
      <c r="O3716" t="b">
        <v>0</v>
      </c>
      <c r="T3716" t="s">
        <v>1169</v>
      </c>
    </row>
    <row r="3717" spans="1:20" hidden="1" x14ac:dyDescent="0.25">
      <c r="A3717">
        <v>214263</v>
      </c>
      <c r="B3717" t="s">
        <v>1280</v>
      </c>
      <c r="C3717" t="s">
        <v>1186</v>
      </c>
      <c r="D3717" t="s">
        <v>1188</v>
      </c>
      <c r="E3717">
        <v>0</v>
      </c>
      <c r="H3717">
        <v>0</v>
      </c>
      <c r="I3717">
        <v>0</v>
      </c>
      <c r="K3717">
        <v>0</v>
      </c>
      <c r="L3717" t="b">
        <v>0</v>
      </c>
      <c r="N3717" t="b">
        <v>0</v>
      </c>
      <c r="O3717" t="b">
        <v>0</v>
      </c>
      <c r="T3717" t="s">
        <v>1169</v>
      </c>
    </row>
    <row r="3718" spans="1:20" hidden="1" x14ac:dyDescent="0.25">
      <c r="A3718">
        <v>214264</v>
      </c>
      <c r="B3718" t="s">
        <v>1280</v>
      </c>
      <c r="C3718" t="s">
        <v>1186</v>
      </c>
      <c r="D3718" t="s">
        <v>1189</v>
      </c>
      <c r="E3718">
        <v>0</v>
      </c>
      <c r="H3718">
        <v>0</v>
      </c>
      <c r="I3718">
        <v>0</v>
      </c>
      <c r="K3718">
        <v>0</v>
      </c>
      <c r="L3718" t="b">
        <v>0</v>
      </c>
      <c r="N3718" t="b">
        <v>0</v>
      </c>
      <c r="O3718" t="b">
        <v>0</v>
      </c>
      <c r="T3718" t="s">
        <v>1169</v>
      </c>
    </row>
    <row r="3719" spans="1:20" hidden="1" x14ac:dyDescent="0.25">
      <c r="A3719">
        <v>214265</v>
      </c>
      <c r="B3719" t="s">
        <v>1280</v>
      </c>
      <c r="C3719" t="s">
        <v>1186</v>
      </c>
      <c r="D3719" t="s">
        <v>1190</v>
      </c>
      <c r="E3719">
        <v>0</v>
      </c>
      <c r="H3719">
        <v>0</v>
      </c>
      <c r="I3719">
        <v>0</v>
      </c>
      <c r="K3719">
        <v>0</v>
      </c>
      <c r="L3719" t="b">
        <v>0</v>
      </c>
      <c r="N3719" t="b">
        <v>0</v>
      </c>
      <c r="O3719" t="b">
        <v>0</v>
      </c>
      <c r="T3719" t="s">
        <v>1169</v>
      </c>
    </row>
    <row r="3720" spans="1:20" hidden="1" x14ac:dyDescent="0.25">
      <c r="A3720">
        <v>214266</v>
      </c>
      <c r="B3720" t="s">
        <v>1280</v>
      </c>
      <c r="C3720" t="s">
        <v>1186</v>
      </c>
      <c r="D3720" t="s">
        <v>1191</v>
      </c>
      <c r="E3720">
        <v>0</v>
      </c>
      <c r="H3720">
        <v>0</v>
      </c>
      <c r="I3720">
        <v>0</v>
      </c>
      <c r="K3720">
        <v>0</v>
      </c>
      <c r="L3720" t="b">
        <v>0</v>
      </c>
      <c r="N3720" t="b">
        <v>0</v>
      </c>
      <c r="O3720" t="b">
        <v>0</v>
      </c>
      <c r="T3720" t="s">
        <v>1169</v>
      </c>
    </row>
    <row r="3721" spans="1:20" hidden="1" x14ac:dyDescent="0.25">
      <c r="A3721">
        <v>214267</v>
      </c>
      <c r="B3721" t="s">
        <v>1280</v>
      </c>
      <c r="C3721" t="s">
        <v>1186</v>
      </c>
      <c r="D3721" t="s">
        <v>1192</v>
      </c>
      <c r="E3721">
        <v>0</v>
      </c>
      <c r="H3721">
        <v>0</v>
      </c>
      <c r="I3721">
        <v>0</v>
      </c>
      <c r="K3721">
        <v>0</v>
      </c>
      <c r="L3721" t="b">
        <v>0</v>
      </c>
      <c r="N3721" t="b">
        <v>0</v>
      </c>
      <c r="O3721" t="b">
        <v>0</v>
      </c>
      <c r="T3721" t="s">
        <v>1169</v>
      </c>
    </row>
    <row r="3722" spans="1:20" hidden="1" x14ac:dyDescent="0.25">
      <c r="A3722">
        <v>214268</v>
      </c>
      <c r="B3722" t="s">
        <v>1280</v>
      </c>
      <c r="C3722" t="s">
        <v>1186</v>
      </c>
      <c r="D3722" t="s">
        <v>1193</v>
      </c>
      <c r="E3722">
        <v>85</v>
      </c>
      <c r="F3722" t="s">
        <v>23</v>
      </c>
      <c r="H3722">
        <v>0</v>
      </c>
      <c r="I3722">
        <v>0</v>
      </c>
      <c r="K3722">
        <v>1</v>
      </c>
      <c r="L3722" t="b">
        <v>0</v>
      </c>
      <c r="N3722" t="b">
        <v>0</v>
      </c>
      <c r="O3722" t="b">
        <v>0</v>
      </c>
      <c r="T3722" t="s">
        <v>1169</v>
      </c>
    </row>
    <row r="3723" spans="1:20" hidden="1" x14ac:dyDescent="0.25">
      <c r="A3723">
        <v>214269</v>
      </c>
      <c r="B3723" t="s">
        <v>1280</v>
      </c>
      <c r="C3723" t="s">
        <v>1186</v>
      </c>
      <c r="D3723" t="s">
        <v>1194</v>
      </c>
      <c r="E3723">
        <v>85</v>
      </c>
      <c r="F3723" t="s">
        <v>23</v>
      </c>
      <c r="H3723">
        <v>0</v>
      </c>
      <c r="I3723">
        <v>0</v>
      </c>
      <c r="K3723">
        <v>1</v>
      </c>
      <c r="L3723" t="b">
        <v>0</v>
      </c>
      <c r="N3723" t="b">
        <v>0</v>
      </c>
      <c r="O3723" t="b">
        <v>0</v>
      </c>
      <c r="T3723" t="s">
        <v>1169</v>
      </c>
    </row>
    <row r="3724" spans="1:20" hidden="1" x14ac:dyDescent="0.25">
      <c r="A3724">
        <v>214270</v>
      </c>
      <c r="B3724" t="s">
        <v>1280</v>
      </c>
      <c r="C3724" t="s">
        <v>1186</v>
      </c>
      <c r="D3724" t="s">
        <v>1195</v>
      </c>
      <c r="E3724">
        <v>85</v>
      </c>
      <c r="F3724" t="s">
        <v>23</v>
      </c>
      <c r="H3724">
        <v>0</v>
      </c>
      <c r="I3724">
        <v>0</v>
      </c>
      <c r="K3724">
        <v>1</v>
      </c>
      <c r="L3724" t="b">
        <v>0</v>
      </c>
      <c r="N3724" t="b">
        <v>0</v>
      </c>
      <c r="O3724" t="b">
        <v>0</v>
      </c>
      <c r="T3724" t="s">
        <v>1169</v>
      </c>
    </row>
    <row r="3725" spans="1:20" hidden="1" x14ac:dyDescent="0.25">
      <c r="A3725">
        <v>214271</v>
      </c>
      <c r="B3725" t="s">
        <v>1280</v>
      </c>
      <c r="C3725" t="s">
        <v>1196</v>
      </c>
      <c r="D3725" t="s">
        <v>1197</v>
      </c>
      <c r="E3725">
        <v>0</v>
      </c>
      <c r="H3725">
        <v>0</v>
      </c>
      <c r="I3725">
        <v>0</v>
      </c>
      <c r="K3725">
        <v>0</v>
      </c>
      <c r="L3725" t="b">
        <v>0</v>
      </c>
      <c r="N3725" t="b">
        <v>0</v>
      </c>
      <c r="O3725" t="b">
        <v>0</v>
      </c>
      <c r="T3725" t="s">
        <v>1169</v>
      </c>
    </row>
    <row r="3726" spans="1:20" hidden="1" x14ac:dyDescent="0.25">
      <c r="A3726">
        <v>214272</v>
      </c>
      <c r="B3726" t="s">
        <v>1280</v>
      </c>
      <c r="C3726" t="s">
        <v>1196</v>
      </c>
      <c r="D3726" t="s">
        <v>1198</v>
      </c>
      <c r="E3726">
        <v>0</v>
      </c>
      <c r="H3726">
        <v>0</v>
      </c>
      <c r="I3726">
        <v>0</v>
      </c>
      <c r="K3726">
        <v>1</v>
      </c>
      <c r="L3726" t="b">
        <v>0</v>
      </c>
      <c r="N3726" t="b">
        <v>0</v>
      </c>
      <c r="O3726" t="b">
        <v>0</v>
      </c>
      <c r="T3726" t="s">
        <v>1169</v>
      </c>
    </row>
    <row r="3727" spans="1:20" hidden="1" x14ac:dyDescent="0.25">
      <c r="A3727">
        <v>214275</v>
      </c>
      <c r="B3727" t="s">
        <v>1280</v>
      </c>
      <c r="C3727" t="s">
        <v>146</v>
      </c>
      <c r="D3727" t="s">
        <v>1199</v>
      </c>
      <c r="E3727">
        <v>0</v>
      </c>
      <c r="H3727">
        <v>0</v>
      </c>
      <c r="I3727">
        <v>0</v>
      </c>
      <c r="K3727">
        <v>0</v>
      </c>
      <c r="L3727" t="b">
        <v>0</v>
      </c>
      <c r="N3727" t="b">
        <v>0</v>
      </c>
      <c r="O3727" t="b">
        <v>0</v>
      </c>
      <c r="T3727" t="s">
        <v>1169</v>
      </c>
    </row>
    <row r="3728" spans="1:20" hidden="1" x14ac:dyDescent="0.25">
      <c r="A3728">
        <v>214276</v>
      </c>
      <c r="B3728" t="s">
        <v>1280</v>
      </c>
      <c r="C3728" t="s">
        <v>146</v>
      </c>
      <c r="D3728" t="s">
        <v>1200</v>
      </c>
      <c r="E3728">
        <v>471</v>
      </c>
      <c r="F3728" t="s">
        <v>23</v>
      </c>
      <c r="H3728">
        <v>0</v>
      </c>
      <c r="I3728">
        <v>100</v>
      </c>
      <c r="J3728" t="s">
        <v>257</v>
      </c>
      <c r="K3728">
        <v>1</v>
      </c>
      <c r="L3728" t="b">
        <v>0</v>
      </c>
      <c r="N3728" t="b">
        <v>0</v>
      </c>
      <c r="O3728" t="b">
        <v>0</v>
      </c>
      <c r="T3728" t="s">
        <v>1169</v>
      </c>
    </row>
    <row r="3729" spans="1:20" hidden="1" x14ac:dyDescent="0.25">
      <c r="A3729">
        <v>214279</v>
      </c>
      <c r="B3729" t="s">
        <v>1280</v>
      </c>
      <c r="C3729" t="s">
        <v>85</v>
      </c>
      <c r="D3729" t="s">
        <v>325</v>
      </c>
      <c r="E3729">
        <v>0</v>
      </c>
      <c r="H3729">
        <v>0</v>
      </c>
      <c r="I3729">
        <v>0</v>
      </c>
      <c r="K3729">
        <v>0</v>
      </c>
      <c r="L3729" t="b">
        <v>0</v>
      </c>
      <c r="N3729" t="b">
        <v>0</v>
      </c>
      <c r="O3729" t="b">
        <v>0</v>
      </c>
      <c r="T3729" t="s">
        <v>1169</v>
      </c>
    </row>
    <row r="3730" spans="1:20" hidden="1" x14ac:dyDescent="0.25">
      <c r="A3730">
        <v>214280</v>
      </c>
      <c r="B3730" t="s">
        <v>1280</v>
      </c>
      <c r="C3730" t="s">
        <v>85</v>
      </c>
      <c r="D3730" t="s">
        <v>1197</v>
      </c>
      <c r="E3730">
        <v>0</v>
      </c>
      <c r="H3730">
        <v>0</v>
      </c>
      <c r="I3730">
        <v>0</v>
      </c>
      <c r="K3730">
        <v>1</v>
      </c>
      <c r="L3730" t="b">
        <v>0</v>
      </c>
      <c r="N3730" t="b">
        <v>0</v>
      </c>
      <c r="O3730" t="b">
        <v>0</v>
      </c>
      <c r="T3730" t="s">
        <v>1169</v>
      </c>
    </row>
    <row r="3731" spans="1:20" hidden="1" x14ac:dyDescent="0.25">
      <c r="A3731">
        <v>214281</v>
      </c>
      <c r="B3731" t="s">
        <v>1280</v>
      </c>
      <c r="C3731" t="s">
        <v>85</v>
      </c>
      <c r="D3731" t="s">
        <v>331</v>
      </c>
      <c r="E3731">
        <v>0</v>
      </c>
      <c r="H3731">
        <v>0</v>
      </c>
      <c r="I3731">
        <v>0</v>
      </c>
      <c r="K3731">
        <v>2</v>
      </c>
      <c r="L3731" t="b">
        <v>0</v>
      </c>
      <c r="N3731" t="b">
        <v>0</v>
      </c>
      <c r="O3731" t="b">
        <v>0</v>
      </c>
      <c r="T3731" t="s">
        <v>1169</v>
      </c>
    </row>
    <row r="3732" spans="1:20" hidden="1" x14ac:dyDescent="0.25">
      <c r="A3732">
        <v>214282</v>
      </c>
      <c r="B3732" t="s">
        <v>1280</v>
      </c>
      <c r="C3732" t="s">
        <v>146</v>
      </c>
      <c r="D3732" t="s">
        <v>1201</v>
      </c>
      <c r="E3732">
        <v>871</v>
      </c>
      <c r="F3732" t="s">
        <v>23</v>
      </c>
      <c r="H3732">
        <v>0</v>
      </c>
      <c r="I3732">
        <v>150</v>
      </c>
      <c r="J3732" t="s">
        <v>257</v>
      </c>
      <c r="K3732">
        <v>2</v>
      </c>
      <c r="L3732" t="b">
        <v>0</v>
      </c>
      <c r="N3732" t="b">
        <v>0</v>
      </c>
      <c r="O3732" t="b">
        <v>0</v>
      </c>
      <c r="T3732" t="s">
        <v>1169</v>
      </c>
    </row>
    <row r="3733" spans="1:20" hidden="1" x14ac:dyDescent="0.25">
      <c r="A3733">
        <v>214286</v>
      </c>
      <c r="B3733" t="s">
        <v>1280</v>
      </c>
      <c r="C3733" t="s">
        <v>1027</v>
      </c>
      <c r="D3733" t="s">
        <v>1281</v>
      </c>
      <c r="E3733">
        <v>239</v>
      </c>
      <c r="F3733" t="s">
        <v>23</v>
      </c>
      <c r="H3733">
        <v>0</v>
      </c>
      <c r="I3733">
        <v>50</v>
      </c>
      <c r="J3733" t="s">
        <v>257</v>
      </c>
      <c r="K3733">
        <v>2</v>
      </c>
      <c r="L3733" t="b">
        <v>0</v>
      </c>
      <c r="N3733" t="b">
        <v>0</v>
      </c>
      <c r="O3733" t="b">
        <v>0</v>
      </c>
      <c r="T3733" t="s">
        <v>1169</v>
      </c>
    </row>
    <row r="3734" spans="1:20" hidden="1" x14ac:dyDescent="0.25">
      <c r="A3734">
        <v>214287</v>
      </c>
      <c r="B3734" t="s">
        <v>1280</v>
      </c>
      <c r="C3734" t="s">
        <v>1203</v>
      </c>
      <c r="D3734" t="s">
        <v>1282</v>
      </c>
      <c r="E3734">
        <v>1870</v>
      </c>
      <c r="F3734" t="s">
        <v>23</v>
      </c>
      <c r="H3734">
        <v>0</v>
      </c>
      <c r="I3734">
        <v>450</v>
      </c>
      <c r="J3734" t="s">
        <v>257</v>
      </c>
      <c r="K3734">
        <v>6</v>
      </c>
      <c r="L3734" t="b">
        <v>0</v>
      </c>
      <c r="N3734" t="b">
        <v>0</v>
      </c>
      <c r="O3734" t="b">
        <v>0</v>
      </c>
      <c r="T3734" t="s">
        <v>1169</v>
      </c>
    </row>
    <row r="3735" spans="1:20" hidden="1" x14ac:dyDescent="0.25">
      <c r="A3735">
        <v>214290</v>
      </c>
      <c r="B3735" t="s">
        <v>1280</v>
      </c>
      <c r="C3735" t="s">
        <v>53</v>
      </c>
      <c r="D3735" t="s">
        <v>1205</v>
      </c>
      <c r="E3735">
        <v>0</v>
      </c>
      <c r="H3735">
        <v>0</v>
      </c>
      <c r="I3735">
        <v>0</v>
      </c>
      <c r="K3735">
        <v>0</v>
      </c>
      <c r="L3735" t="b">
        <v>0</v>
      </c>
      <c r="N3735" t="b">
        <v>0</v>
      </c>
      <c r="O3735" t="b">
        <v>0</v>
      </c>
      <c r="T3735" t="s">
        <v>1169</v>
      </c>
    </row>
    <row r="3736" spans="1:20" hidden="1" x14ac:dyDescent="0.25">
      <c r="A3736">
        <v>214291</v>
      </c>
      <c r="B3736" t="s">
        <v>1280</v>
      </c>
      <c r="C3736" t="s">
        <v>53</v>
      </c>
      <c r="D3736" t="s">
        <v>383</v>
      </c>
      <c r="E3736">
        <v>169</v>
      </c>
      <c r="F3736" t="s">
        <v>23</v>
      </c>
      <c r="H3736">
        <v>0</v>
      </c>
      <c r="I3736">
        <v>0</v>
      </c>
      <c r="K3736">
        <v>1</v>
      </c>
      <c r="L3736" t="b">
        <v>0</v>
      </c>
      <c r="N3736" t="b">
        <v>0</v>
      </c>
      <c r="O3736" t="b">
        <v>0</v>
      </c>
      <c r="T3736" t="s">
        <v>1169</v>
      </c>
    </row>
    <row r="3737" spans="1:20" hidden="1" x14ac:dyDescent="0.25">
      <c r="A3737">
        <v>214292</v>
      </c>
      <c r="B3737" t="s">
        <v>1280</v>
      </c>
      <c r="C3737" t="s">
        <v>53</v>
      </c>
      <c r="D3737" t="s">
        <v>1206</v>
      </c>
      <c r="E3737">
        <v>375</v>
      </c>
      <c r="F3737" t="s">
        <v>23</v>
      </c>
      <c r="H3737">
        <v>0</v>
      </c>
      <c r="I3737">
        <v>0</v>
      </c>
      <c r="K3737">
        <v>2</v>
      </c>
      <c r="L3737" t="b">
        <v>0</v>
      </c>
      <c r="N3737" t="b">
        <v>0</v>
      </c>
      <c r="O3737" t="b">
        <v>0</v>
      </c>
      <c r="T3737" t="s">
        <v>1169</v>
      </c>
    </row>
    <row r="3738" spans="1:20" hidden="1" x14ac:dyDescent="0.25">
      <c r="A3738">
        <v>214293</v>
      </c>
      <c r="B3738" t="s">
        <v>1280</v>
      </c>
      <c r="C3738" t="s">
        <v>1207</v>
      </c>
      <c r="D3738" t="s">
        <v>1274</v>
      </c>
      <c r="E3738">
        <v>0</v>
      </c>
      <c r="H3738">
        <v>0</v>
      </c>
      <c r="I3738">
        <v>0</v>
      </c>
      <c r="K3738">
        <v>0</v>
      </c>
      <c r="L3738" t="b">
        <v>0</v>
      </c>
      <c r="N3738" t="b">
        <v>0</v>
      </c>
      <c r="O3738" t="b">
        <v>0</v>
      </c>
      <c r="T3738" t="s">
        <v>1169</v>
      </c>
    </row>
    <row r="3739" spans="1:20" hidden="1" x14ac:dyDescent="0.25">
      <c r="A3739">
        <v>214294</v>
      </c>
      <c r="B3739" t="s">
        <v>1280</v>
      </c>
      <c r="C3739" t="s">
        <v>1207</v>
      </c>
      <c r="D3739" t="s">
        <v>1261</v>
      </c>
      <c r="E3739">
        <v>0</v>
      </c>
      <c r="H3739">
        <v>0</v>
      </c>
      <c r="I3739">
        <v>0</v>
      </c>
      <c r="K3739">
        <v>1</v>
      </c>
      <c r="L3739" t="b">
        <v>0</v>
      </c>
      <c r="N3739" t="b">
        <v>0</v>
      </c>
      <c r="O3739" t="b">
        <v>0</v>
      </c>
      <c r="T3739" t="s">
        <v>1169</v>
      </c>
    </row>
    <row r="3740" spans="1:20" hidden="1" x14ac:dyDescent="0.25">
      <c r="A3740">
        <v>214295</v>
      </c>
      <c r="B3740" t="s">
        <v>1280</v>
      </c>
      <c r="C3740" t="s">
        <v>1207</v>
      </c>
      <c r="D3740" t="s">
        <v>1283</v>
      </c>
      <c r="E3740">
        <v>0</v>
      </c>
      <c r="H3740">
        <v>0</v>
      </c>
      <c r="I3740">
        <v>0</v>
      </c>
      <c r="K3740">
        <v>2</v>
      </c>
      <c r="L3740" t="b">
        <v>0</v>
      </c>
      <c r="N3740" t="b">
        <v>0</v>
      </c>
      <c r="O3740" t="b">
        <v>0</v>
      </c>
      <c r="T3740" t="s">
        <v>1169</v>
      </c>
    </row>
    <row r="3741" spans="1:20" hidden="1" x14ac:dyDescent="0.25">
      <c r="A3741">
        <v>214296</v>
      </c>
      <c r="B3741" t="s">
        <v>1280</v>
      </c>
      <c r="C3741" t="s">
        <v>1207</v>
      </c>
      <c r="D3741" t="s">
        <v>1284</v>
      </c>
      <c r="E3741">
        <v>0</v>
      </c>
      <c r="H3741">
        <v>0</v>
      </c>
      <c r="I3741">
        <v>0</v>
      </c>
      <c r="K3741">
        <v>3</v>
      </c>
      <c r="L3741" t="b">
        <v>0</v>
      </c>
      <c r="N3741" t="b">
        <v>0</v>
      </c>
      <c r="O3741" t="b">
        <v>0</v>
      </c>
      <c r="T3741" t="s">
        <v>1169</v>
      </c>
    </row>
    <row r="3742" spans="1:20" hidden="1" x14ac:dyDescent="0.25">
      <c r="A3742">
        <v>214297</v>
      </c>
      <c r="B3742" t="s">
        <v>1280</v>
      </c>
      <c r="C3742" t="s">
        <v>1207</v>
      </c>
      <c r="D3742" t="s">
        <v>1285</v>
      </c>
      <c r="E3742">
        <v>0</v>
      </c>
      <c r="H3742">
        <v>0</v>
      </c>
      <c r="I3742">
        <v>0</v>
      </c>
      <c r="K3742">
        <v>4</v>
      </c>
      <c r="L3742" t="b">
        <v>0</v>
      </c>
      <c r="N3742" t="b">
        <v>0</v>
      </c>
      <c r="O3742" t="b">
        <v>0</v>
      </c>
      <c r="T3742" t="s">
        <v>1169</v>
      </c>
    </row>
    <row r="3743" spans="1:20" hidden="1" x14ac:dyDescent="0.25">
      <c r="A3743">
        <v>214298</v>
      </c>
      <c r="B3743" t="s">
        <v>1280</v>
      </c>
      <c r="C3743" t="s">
        <v>1213</v>
      </c>
      <c r="D3743" t="s">
        <v>1214</v>
      </c>
      <c r="E3743">
        <v>139</v>
      </c>
      <c r="F3743" t="s">
        <v>23</v>
      </c>
      <c r="H3743">
        <v>0</v>
      </c>
      <c r="I3743">
        <v>0</v>
      </c>
      <c r="K3743">
        <v>3</v>
      </c>
      <c r="L3743" t="b">
        <v>0</v>
      </c>
      <c r="N3743" t="b">
        <v>0</v>
      </c>
      <c r="O3743" t="b">
        <v>0</v>
      </c>
      <c r="T3743" t="s">
        <v>1169</v>
      </c>
    </row>
    <row r="3744" spans="1:20" hidden="1" x14ac:dyDescent="0.25">
      <c r="A3744">
        <v>214299</v>
      </c>
      <c r="B3744" t="s">
        <v>1280</v>
      </c>
      <c r="C3744" t="s">
        <v>1213</v>
      </c>
      <c r="D3744" t="s">
        <v>1215</v>
      </c>
      <c r="E3744">
        <v>77</v>
      </c>
      <c r="F3744" t="s">
        <v>23</v>
      </c>
      <c r="H3744">
        <v>0</v>
      </c>
      <c r="I3744">
        <v>0</v>
      </c>
      <c r="K3744">
        <v>2</v>
      </c>
      <c r="L3744" t="b">
        <v>0</v>
      </c>
      <c r="N3744" t="b">
        <v>0</v>
      </c>
      <c r="O3744" t="b">
        <v>0</v>
      </c>
      <c r="T3744" t="s">
        <v>1169</v>
      </c>
    </row>
    <row r="3745" spans="1:20" hidden="1" x14ac:dyDescent="0.25">
      <c r="A3745">
        <v>214300</v>
      </c>
      <c r="B3745" t="s">
        <v>1280</v>
      </c>
      <c r="C3745" t="s">
        <v>236</v>
      </c>
      <c r="D3745" t="s">
        <v>1265</v>
      </c>
      <c r="E3745">
        <v>225</v>
      </c>
      <c r="F3745" t="s">
        <v>23</v>
      </c>
      <c r="H3745">
        <v>0</v>
      </c>
      <c r="I3745">
        <v>0</v>
      </c>
      <c r="K3745">
        <v>2</v>
      </c>
      <c r="L3745" t="b">
        <v>0</v>
      </c>
      <c r="N3745" t="b">
        <v>0</v>
      </c>
      <c r="O3745" t="b">
        <v>0</v>
      </c>
      <c r="T3745" t="s">
        <v>1169</v>
      </c>
    </row>
    <row r="3746" spans="1:20" hidden="1" x14ac:dyDescent="0.25">
      <c r="A3746">
        <v>214301</v>
      </c>
      <c r="B3746" t="s">
        <v>1280</v>
      </c>
      <c r="C3746" t="s">
        <v>236</v>
      </c>
      <c r="D3746" t="s">
        <v>1216</v>
      </c>
      <c r="E3746">
        <v>695</v>
      </c>
      <c r="F3746" t="s">
        <v>23</v>
      </c>
      <c r="H3746">
        <v>0</v>
      </c>
      <c r="I3746">
        <v>0</v>
      </c>
      <c r="K3746">
        <v>12</v>
      </c>
      <c r="L3746" t="b">
        <v>0</v>
      </c>
      <c r="N3746" t="b">
        <v>0</v>
      </c>
      <c r="O3746" t="b">
        <v>0</v>
      </c>
      <c r="T3746" t="s">
        <v>1169</v>
      </c>
    </row>
    <row r="3747" spans="1:20" hidden="1" x14ac:dyDescent="0.25">
      <c r="A3747">
        <v>214302</v>
      </c>
      <c r="B3747" t="s">
        <v>1280</v>
      </c>
      <c r="C3747" t="s">
        <v>1207</v>
      </c>
      <c r="D3747" t="s">
        <v>1286</v>
      </c>
      <c r="E3747">
        <v>0</v>
      </c>
      <c r="H3747">
        <v>0</v>
      </c>
      <c r="I3747">
        <v>0</v>
      </c>
      <c r="K3747">
        <v>5</v>
      </c>
      <c r="L3747" t="b">
        <v>0</v>
      </c>
      <c r="N3747" t="b">
        <v>0</v>
      </c>
      <c r="O3747" t="b">
        <v>0</v>
      </c>
      <c r="T3747" t="s">
        <v>1169</v>
      </c>
    </row>
    <row r="3748" spans="1:20" hidden="1" x14ac:dyDescent="0.25">
      <c r="A3748">
        <v>214303</v>
      </c>
      <c r="B3748" t="s">
        <v>1280</v>
      </c>
      <c r="C3748" t="s">
        <v>1207</v>
      </c>
      <c r="D3748" t="s">
        <v>1287</v>
      </c>
      <c r="E3748">
        <v>0</v>
      </c>
      <c r="H3748">
        <v>0</v>
      </c>
      <c r="I3748">
        <v>0</v>
      </c>
      <c r="K3748">
        <v>6</v>
      </c>
      <c r="L3748" t="b">
        <v>0</v>
      </c>
      <c r="N3748" t="b">
        <v>0</v>
      </c>
      <c r="O3748" t="b">
        <v>0</v>
      </c>
      <c r="T3748" t="s">
        <v>1169</v>
      </c>
    </row>
    <row r="3749" spans="1:20" hidden="1" x14ac:dyDescent="0.25">
      <c r="A3749">
        <v>214304</v>
      </c>
      <c r="B3749" t="s">
        <v>1280</v>
      </c>
      <c r="C3749" t="s">
        <v>1207</v>
      </c>
      <c r="D3749" t="s">
        <v>1288</v>
      </c>
      <c r="E3749">
        <v>0</v>
      </c>
      <c r="H3749">
        <v>0</v>
      </c>
      <c r="I3749">
        <v>0</v>
      </c>
      <c r="K3749">
        <v>7</v>
      </c>
      <c r="L3749" t="b">
        <v>0</v>
      </c>
      <c r="N3749" t="b">
        <v>0</v>
      </c>
      <c r="O3749" t="b">
        <v>0</v>
      </c>
      <c r="T3749" t="s">
        <v>1169</v>
      </c>
    </row>
    <row r="3750" spans="1:20" hidden="1" x14ac:dyDescent="0.25">
      <c r="A3750">
        <v>214305</v>
      </c>
      <c r="B3750" t="s">
        <v>1280</v>
      </c>
      <c r="C3750" t="s">
        <v>141</v>
      </c>
      <c r="D3750" t="s">
        <v>173</v>
      </c>
      <c r="E3750">
        <v>42</v>
      </c>
      <c r="F3750" t="s">
        <v>23</v>
      </c>
      <c r="H3750">
        <v>0</v>
      </c>
      <c r="I3750">
        <v>0</v>
      </c>
      <c r="K3750">
        <v>10</v>
      </c>
      <c r="L3750" t="b">
        <v>0</v>
      </c>
      <c r="N3750" t="b">
        <v>0</v>
      </c>
      <c r="O3750" t="b">
        <v>0</v>
      </c>
      <c r="T3750" t="s">
        <v>1169</v>
      </c>
    </row>
    <row r="3751" spans="1:20" hidden="1" x14ac:dyDescent="0.25">
      <c r="A3751">
        <v>214375</v>
      </c>
      <c r="B3751" t="s">
        <v>1280</v>
      </c>
      <c r="C3751" t="s">
        <v>1186</v>
      </c>
      <c r="D3751" t="s">
        <v>1217</v>
      </c>
      <c r="E3751">
        <v>0</v>
      </c>
      <c r="H3751">
        <v>0</v>
      </c>
      <c r="I3751">
        <v>0</v>
      </c>
      <c r="K3751">
        <v>0</v>
      </c>
      <c r="L3751" t="b">
        <v>0</v>
      </c>
      <c r="N3751" t="b">
        <v>0</v>
      </c>
      <c r="O3751" t="b">
        <v>0</v>
      </c>
      <c r="T3751" t="s">
        <v>1169</v>
      </c>
    </row>
    <row r="3752" spans="1:20" hidden="1" x14ac:dyDescent="0.25">
      <c r="A3752">
        <v>214376</v>
      </c>
      <c r="B3752" t="s">
        <v>1280</v>
      </c>
      <c r="C3752" t="s">
        <v>1186</v>
      </c>
      <c r="D3752" t="s">
        <v>1218</v>
      </c>
      <c r="E3752">
        <v>0</v>
      </c>
      <c r="H3752">
        <v>0</v>
      </c>
      <c r="I3752">
        <v>0</v>
      </c>
      <c r="K3752">
        <v>0</v>
      </c>
      <c r="L3752" t="b">
        <v>0</v>
      </c>
      <c r="N3752" t="b">
        <v>0</v>
      </c>
      <c r="O3752" t="b">
        <v>0</v>
      </c>
      <c r="T3752" t="s">
        <v>1169</v>
      </c>
    </row>
    <row r="3753" spans="1:20" hidden="1" x14ac:dyDescent="0.25">
      <c r="A3753">
        <v>215128</v>
      </c>
      <c r="B3753" t="s">
        <v>1280</v>
      </c>
      <c r="C3753" t="s">
        <v>78</v>
      </c>
      <c r="D3753" t="s">
        <v>1230</v>
      </c>
      <c r="E3753">
        <v>0</v>
      </c>
      <c r="H3753">
        <v>0</v>
      </c>
      <c r="I3753">
        <v>0</v>
      </c>
      <c r="K3753">
        <v>9</v>
      </c>
      <c r="L3753" t="b">
        <v>0</v>
      </c>
      <c r="N3753" t="b">
        <v>0</v>
      </c>
      <c r="O3753" t="b">
        <v>0</v>
      </c>
      <c r="T3753" t="s">
        <v>1169</v>
      </c>
    </row>
    <row r="3754" spans="1:20" hidden="1" x14ac:dyDescent="0.25">
      <c r="A3754">
        <v>215202</v>
      </c>
      <c r="B3754" t="s">
        <v>1280</v>
      </c>
      <c r="C3754" t="s">
        <v>136</v>
      </c>
      <c r="D3754" t="s">
        <v>137</v>
      </c>
      <c r="E3754">
        <v>0</v>
      </c>
      <c r="H3754">
        <v>0</v>
      </c>
      <c r="I3754">
        <v>0</v>
      </c>
      <c r="K3754">
        <v>3</v>
      </c>
      <c r="L3754" t="b">
        <v>0</v>
      </c>
      <c r="N3754" t="b">
        <v>0</v>
      </c>
      <c r="O3754" t="b">
        <v>0</v>
      </c>
      <c r="T3754" t="s">
        <v>1169</v>
      </c>
    </row>
    <row r="3755" spans="1:20" hidden="1" x14ac:dyDescent="0.25">
      <c r="A3755">
        <v>217255</v>
      </c>
      <c r="B3755" t="s">
        <v>1280</v>
      </c>
      <c r="C3755" t="s">
        <v>1196</v>
      </c>
      <c r="D3755" t="s">
        <v>1223</v>
      </c>
      <c r="E3755">
        <v>0</v>
      </c>
      <c r="H3755">
        <v>0</v>
      </c>
      <c r="I3755">
        <v>0</v>
      </c>
      <c r="K3755">
        <v>4</v>
      </c>
      <c r="L3755" t="b">
        <v>0</v>
      </c>
      <c r="N3755" t="b">
        <v>0</v>
      </c>
      <c r="O3755" t="b">
        <v>0</v>
      </c>
      <c r="T3755" t="s">
        <v>1169</v>
      </c>
    </row>
    <row r="3756" spans="1:20" hidden="1" x14ac:dyDescent="0.25">
      <c r="A3756">
        <v>217256</v>
      </c>
      <c r="B3756" t="s">
        <v>1280</v>
      </c>
      <c r="C3756" t="s">
        <v>1196</v>
      </c>
      <c r="D3756" t="s">
        <v>1224</v>
      </c>
      <c r="E3756">
        <v>0</v>
      </c>
      <c r="H3756">
        <v>0</v>
      </c>
      <c r="I3756">
        <v>0</v>
      </c>
      <c r="K3756">
        <v>4</v>
      </c>
      <c r="L3756" t="b">
        <v>0</v>
      </c>
      <c r="N3756" t="b">
        <v>0</v>
      </c>
      <c r="O3756" t="b">
        <v>0</v>
      </c>
      <c r="T3756" t="s">
        <v>1169</v>
      </c>
    </row>
    <row r="3757" spans="1:20" hidden="1" x14ac:dyDescent="0.25">
      <c r="A3757">
        <v>217257</v>
      </c>
      <c r="B3757" t="s">
        <v>1280</v>
      </c>
      <c r="C3757" t="s">
        <v>1196</v>
      </c>
      <c r="D3757" t="s">
        <v>1225</v>
      </c>
      <c r="E3757">
        <v>0</v>
      </c>
      <c r="H3757">
        <v>0</v>
      </c>
      <c r="I3757">
        <v>0</v>
      </c>
      <c r="K3757">
        <v>4</v>
      </c>
      <c r="L3757" t="b">
        <v>0</v>
      </c>
      <c r="N3757" t="b">
        <v>0</v>
      </c>
      <c r="O3757" t="b">
        <v>0</v>
      </c>
      <c r="T3757" t="s">
        <v>1169</v>
      </c>
    </row>
    <row r="3758" spans="1:20" hidden="1" x14ac:dyDescent="0.25">
      <c r="A3758">
        <v>217258</v>
      </c>
      <c r="B3758" t="s">
        <v>1280</v>
      </c>
      <c r="C3758" t="s">
        <v>47</v>
      </c>
      <c r="D3758" t="s">
        <v>1220</v>
      </c>
      <c r="E3758">
        <v>0</v>
      </c>
      <c r="H3758">
        <v>0</v>
      </c>
      <c r="I3758">
        <v>0</v>
      </c>
      <c r="K3758">
        <v>0</v>
      </c>
      <c r="L3758" t="b">
        <v>0</v>
      </c>
      <c r="N3758" t="b">
        <v>0</v>
      </c>
      <c r="O3758" t="b">
        <v>0</v>
      </c>
      <c r="T3758" t="s">
        <v>1169</v>
      </c>
    </row>
    <row r="3759" spans="1:20" hidden="1" x14ac:dyDescent="0.25">
      <c r="A3759">
        <v>217259</v>
      </c>
      <c r="B3759" t="s">
        <v>1280</v>
      </c>
      <c r="C3759" t="s">
        <v>47</v>
      </c>
      <c r="D3759" t="s">
        <v>1221</v>
      </c>
      <c r="E3759">
        <v>0</v>
      </c>
      <c r="H3759">
        <v>0</v>
      </c>
      <c r="I3759">
        <v>0</v>
      </c>
      <c r="K3759">
        <v>0</v>
      </c>
      <c r="L3759" t="b">
        <v>0</v>
      </c>
      <c r="N3759" t="b">
        <v>0</v>
      </c>
      <c r="O3759" t="b">
        <v>0</v>
      </c>
      <c r="T3759" t="s">
        <v>1169</v>
      </c>
    </row>
    <row r="3760" spans="1:20" hidden="1" x14ac:dyDescent="0.25">
      <c r="A3760">
        <v>217260</v>
      </c>
      <c r="B3760" t="s">
        <v>1280</v>
      </c>
      <c r="C3760" t="s">
        <v>47</v>
      </c>
      <c r="D3760" t="s">
        <v>1222</v>
      </c>
      <c r="E3760">
        <v>0</v>
      </c>
      <c r="H3760">
        <v>0</v>
      </c>
      <c r="I3760">
        <v>0</v>
      </c>
      <c r="K3760">
        <v>0</v>
      </c>
      <c r="L3760" t="b">
        <v>0</v>
      </c>
      <c r="N3760" t="b">
        <v>0</v>
      </c>
      <c r="O3760" t="b">
        <v>0</v>
      </c>
      <c r="T3760" t="s">
        <v>1169</v>
      </c>
    </row>
    <row r="3761" spans="1:20" hidden="1" x14ac:dyDescent="0.25">
      <c r="A3761">
        <v>217306</v>
      </c>
      <c r="B3761" t="s">
        <v>1280</v>
      </c>
      <c r="C3761" t="s">
        <v>47</v>
      </c>
      <c r="D3761" t="s">
        <v>1171</v>
      </c>
      <c r="E3761">
        <v>361</v>
      </c>
      <c r="F3761" t="s">
        <v>23</v>
      </c>
      <c r="H3761">
        <v>0</v>
      </c>
      <c r="I3761">
        <v>0</v>
      </c>
      <c r="K3761">
        <v>1</v>
      </c>
      <c r="L3761" t="b">
        <v>0</v>
      </c>
      <c r="N3761" t="b">
        <v>0</v>
      </c>
      <c r="O3761" t="b">
        <v>0</v>
      </c>
      <c r="T3761" t="s">
        <v>1169</v>
      </c>
    </row>
    <row r="3762" spans="1:20" hidden="1" x14ac:dyDescent="0.25">
      <c r="A3762">
        <v>217307</v>
      </c>
      <c r="B3762" t="s">
        <v>1280</v>
      </c>
      <c r="C3762" t="s">
        <v>47</v>
      </c>
      <c r="D3762" t="s">
        <v>1172</v>
      </c>
      <c r="E3762">
        <v>361</v>
      </c>
      <c r="F3762" t="s">
        <v>23</v>
      </c>
      <c r="H3762">
        <v>0</v>
      </c>
      <c r="I3762">
        <v>0</v>
      </c>
      <c r="K3762">
        <v>1</v>
      </c>
      <c r="L3762" t="b">
        <v>0</v>
      </c>
      <c r="N3762" t="b">
        <v>0</v>
      </c>
      <c r="O3762" t="b">
        <v>0</v>
      </c>
      <c r="T3762" t="s">
        <v>1169</v>
      </c>
    </row>
    <row r="3763" spans="1:20" hidden="1" x14ac:dyDescent="0.25">
      <c r="A3763">
        <v>217308</v>
      </c>
      <c r="B3763" t="s">
        <v>1280</v>
      </c>
      <c r="C3763" t="s">
        <v>47</v>
      </c>
      <c r="D3763" t="s">
        <v>1173</v>
      </c>
      <c r="E3763">
        <v>361</v>
      </c>
      <c r="F3763" t="s">
        <v>23</v>
      </c>
      <c r="H3763">
        <v>0</v>
      </c>
      <c r="I3763">
        <v>0</v>
      </c>
      <c r="K3763">
        <v>1</v>
      </c>
      <c r="L3763" t="b">
        <v>0</v>
      </c>
      <c r="N3763" t="b">
        <v>0</v>
      </c>
      <c r="O3763" t="b">
        <v>0</v>
      </c>
      <c r="T3763" t="s">
        <v>1169</v>
      </c>
    </row>
    <row r="3764" spans="1:20" hidden="1" x14ac:dyDescent="0.25">
      <c r="A3764">
        <v>217309</v>
      </c>
      <c r="B3764" t="s">
        <v>1280</v>
      </c>
      <c r="C3764" t="s">
        <v>47</v>
      </c>
      <c r="D3764" t="s">
        <v>1174</v>
      </c>
      <c r="E3764">
        <v>611</v>
      </c>
      <c r="F3764" t="s">
        <v>23</v>
      </c>
      <c r="H3764">
        <v>0</v>
      </c>
      <c r="I3764">
        <v>0</v>
      </c>
      <c r="K3764">
        <v>2</v>
      </c>
      <c r="L3764" t="b">
        <v>0</v>
      </c>
      <c r="N3764" t="b">
        <v>0</v>
      </c>
      <c r="O3764" t="b">
        <v>0</v>
      </c>
      <c r="T3764" t="s">
        <v>1169</v>
      </c>
    </row>
    <row r="3765" spans="1:20" hidden="1" x14ac:dyDescent="0.25">
      <c r="A3765">
        <v>217310</v>
      </c>
      <c r="B3765" t="s">
        <v>1280</v>
      </c>
      <c r="C3765" t="s">
        <v>47</v>
      </c>
      <c r="D3765" t="s">
        <v>1175</v>
      </c>
      <c r="E3765">
        <v>611</v>
      </c>
      <c r="F3765" t="s">
        <v>23</v>
      </c>
      <c r="H3765">
        <v>0</v>
      </c>
      <c r="I3765">
        <v>0</v>
      </c>
      <c r="K3765">
        <v>2</v>
      </c>
      <c r="L3765" t="b">
        <v>0</v>
      </c>
      <c r="N3765" t="b">
        <v>0</v>
      </c>
      <c r="O3765" t="b">
        <v>0</v>
      </c>
      <c r="T3765" t="s">
        <v>1169</v>
      </c>
    </row>
    <row r="3766" spans="1:20" hidden="1" x14ac:dyDescent="0.25">
      <c r="A3766">
        <v>217311</v>
      </c>
      <c r="B3766" t="s">
        <v>1280</v>
      </c>
      <c r="C3766" t="s">
        <v>47</v>
      </c>
      <c r="D3766" t="s">
        <v>1176</v>
      </c>
      <c r="E3766">
        <v>361</v>
      </c>
      <c r="F3766" t="s">
        <v>23</v>
      </c>
      <c r="H3766">
        <v>0</v>
      </c>
      <c r="I3766">
        <v>0</v>
      </c>
      <c r="K3766">
        <v>1</v>
      </c>
      <c r="L3766" t="b">
        <v>0</v>
      </c>
      <c r="N3766" t="b">
        <v>0</v>
      </c>
      <c r="O3766" t="b">
        <v>0</v>
      </c>
      <c r="T3766" t="s">
        <v>1169</v>
      </c>
    </row>
    <row r="3767" spans="1:20" hidden="1" x14ac:dyDescent="0.25">
      <c r="A3767">
        <v>217312</v>
      </c>
      <c r="B3767" t="s">
        <v>1280</v>
      </c>
      <c r="C3767" t="s">
        <v>47</v>
      </c>
      <c r="D3767" t="s">
        <v>1177</v>
      </c>
      <c r="E3767">
        <v>611</v>
      </c>
      <c r="F3767" t="s">
        <v>23</v>
      </c>
      <c r="H3767">
        <v>0</v>
      </c>
      <c r="I3767">
        <v>0</v>
      </c>
      <c r="K3767">
        <v>2</v>
      </c>
      <c r="L3767" t="b">
        <v>0</v>
      </c>
      <c r="N3767" t="b">
        <v>0</v>
      </c>
      <c r="O3767" t="b">
        <v>0</v>
      </c>
      <c r="T3767" t="s">
        <v>1169</v>
      </c>
    </row>
    <row r="3768" spans="1:20" hidden="1" x14ac:dyDescent="0.25">
      <c r="A3768">
        <v>217313</v>
      </c>
      <c r="B3768" t="s">
        <v>1280</v>
      </c>
      <c r="C3768" t="s">
        <v>47</v>
      </c>
      <c r="D3768" t="s">
        <v>1178</v>
      </c>
      <c r="E3768">
        <v>361</v>
      </c>
      <c r="F3768" t="s">
        <v>23</v>
      </c>
      <c r="H3768">
        <v>0</v>
      </c>
      <c r="I3768">
        <v>0</v>
      </c>
      <c r="K3768">
        <v>1</v>
      </c>
      <c r="L3768" t="b">
        <v>0</v>
      </c>
      <c r="N3768" t="b">
        <v>0</v>
      </c>
      <c r="O3768" t="b">
        <v>0</v>
      </c>
      <c r="T3768" t="s">
        <v>1169</v>
      </c>
    </row>
    <row r="3769" spans="1:20" hidden="1" x14ac:dyDescent="0.25">
      <c r="A3769">
        <v>217314</v>
      </c>
      <c r="B3769" t="s">
        <v>1280</v>
      </c>
      <c r="C3769" t="s">
        <v>47</v>
      </c>
      <c r="D3769" t="s">
        <v>1179</v>
      </c>
      <c r="E3769">
        <v>361</v>
      </c>
      <c r="F3769" t="s">
        <v>23</v>
      </c>
      <c r="H3769">
        <v>0</v>
      </c>
      <c r="I3769">
        <v>0</v>
      </c>
      <c r="K3769">
        <v>1</v>
      </c>
      <c r="L3769" t="b">
        <v>0</v>
      </c>
      <c r="N3769" t="b">
        <v>0</v>
      </c>
      <c r="O3769" t="b">
        <v>0</v>
      </c>
      <c r="T3769" t="s">
        <v>1169</v>
      </c>
    </row>
    <row r="3770" spans="1:20" hidden="1" x14ac:dyDescent="0.25">
      <c r="A3770">
        <v>217315</v>
      </c>
      <c r="B3770" t="s">
        <v>1280</v>
      </c>
      <c r="C3770" t="s">
        <v>47</v>
      </c>
      <c r="D3770" t="s">
        <v>1180</v>
      </c>
      <c r="E3770">
        <v>361</v>
      </c>
      <c r="F3770" t="s">
        <v>23</v>
      </c>
      <c r="H3770">
        <v>0</v>
      </c>
      <c r="I3770">
        <v>0</v>
      </c>
      <c r="K3770">
        <v>1</v>
      </c>
      <c r="L3770" t="b">
        <v>0</v>
      </c>
      <c r="N3770" t="b">
        <v>0</v>
      </c>
      <c r="O3770" t="b">
        <v>0</v>
      </c>
      <c r="T3770" t="s">
        <v>1169</v>
      </c>
    </row>
    <row r="3771" spans="1:20" hidden="1" x14ac:dyDescent="0.25">
      <c r="A3771">
        <v>217316</v>
      </c>
      <c r="B3771" t="s">
        <v>1280</v>
      </c>
      <c r="C3771" t="s">
        <v>47</v>
      </c>
      <c r="D3771" t="s">
        <v>1181</v>
      </c>
      <c r="E3771">
        <v>361</v>
      </c>
      <c r="F3771" t="s">
        <v>23</v>
      </c>
      <c r="H3771">
        <v>0</v>
      </c>
      <c r="I3771">
        <v>0</v>
      </c>
      <c r="K3771">
        <v>1</v>
      </c>
      <c r="L3771" t="b">
        <v>0</v>
      </c>
      <c r="N3771" t="b">
        <v>0</v>
      </c>
      <c r="O3771" t="b">
        <v>0</v>
      </c>
      <c r="T3771" t="s">
        <v>1169</v>
      </c>
    </row>
    <row r="3772" spans="1:20" hidden="1" x14ac:dyDescent="0.25">
      <c r="A3772">
        <v>217317</v>
      </c>
      <c r="B3772" t="s">
        <v>1280</v>
      </c>
      <c r="C3772" t="s">
        <v>47</v>
      </c>
      <c r="D3772" t="s">
        <v>1182</v>
      </c>
      <c r="E3772">
        <v>361</v>
      </c>
      <c r="F3772" t="s">
        <v>23</v>
      </c>
      <c r="H3772">
        <v>0</v>
      </c>
      <c r="I3772">
        <v>0</v>
      </c>
      <c r="K3772">
        <v>1</v>
      </c>
      <c r="L3772" t="b">
        <v>0</v>
      </c>
      <c r="N3772" t="b">
        <v>0</v>
      </c>
      <c r="O3772" t="b">
        <v>0</v>
      </c>
      <c r="T3772" t="s">
        <v>1169</v>
      </c>
    </row>
    <row r="3773" spans="1:20" hidden="1" x14ac:dyDescent="0.25">
      <c r="A3773">
        <v>217318</v>
      </c>
      <c r="B3773" t="s">
        <v>1280</v>
      </c>
      <c r="C3773" t="s">
        <v>47</v>
      </c>
      <c r="D3773" t="s">
        <v>1183</v>
      </c>
      <c r="E3773">
        <v>361</v>
      </c>
      <c r="F3773" t="s">
        <v>23</v>
      </c>
      <c r="H3773">
        <v>0</v>
      </c>
      <c r="I3773">
        <v>0</v>
      </c>
      <c r="K3773">
        <v>1</v>
      </c>
      <c r="L3773" t="b">
        <v>0</v>
      </c>
      <c r="N3773" t="b">
        <v>0</v>
      </c>
      <c r="O3773" t="b">
        <v>0</v>
      </c>
      <c r="T3773" t="s">
        <v>1169</v>
      </c>
    </row>
    <row r="3774" spans="1:20" hidden="1" x14ac:dyDescent="0.25">
      <c r="A3774">
        <v>217319</v>
      </c>
      <c r="B3774" t="s">
        <v>1280</v>
      </c>
      <c r="C3774" t="s">
        <v>47</v>
      </c>
      <c r="D3774" t="s">
        <v>1184</v>
      </c>
      <c r="E3774">
        <v>361</v>
      </c>
      <c r="F3774" t="s">
        <v>23</v>
      </c>
      <c r="H3774">
        <v>0</v>
      </c>
      <c r="I3774">
        <v>0</v>
      </c>
      <c r="K3774">
        <v>1</v>
      </c>
      <c r="L3774" t="b">
        <v>0</v>
      </c>
      <c r="N3774" t="b">
        <v>0</v>
      </c>
      <c r="O3774" t="b">
        <v>0</v>
      </c>
      <c r="T3774" t="s">
        <v>1169</v>
      </c>
    </row>
    <row r="3775" spans="1:20" hidden="1" x14ac:dyDescent="0.25">
      <c r="A3775">
        <v>217320</v>
      </c>
      <c r="B3775" t="s">
        <v>1280</v>
      </c>
      <c r="C3775" t="s">
        <v>47</v>
      </c>
      <c r="D3775" t="s">
        <v>1185</v>
      </c>
      <c r="E3775">
        <v>611</v>
      </c>
      <c r="F3775" t="s">
        <v>23</v>
      </c>
      <c r="H3775">
        <v>0</v>
      </c>
      <c r="I3775">
        <v>0</v>
      </c>
      <c r="K3775">
        <v>2</v>
      </c>
      <c r="L3775" t="b">
        <v>0</v>
      </c>
      <c r="N3775" t="b">
        <v>0</v>
      </c>
      <c r="O3775" t="b">
        <v>0</v>
      </c>
      <c r="T3775" t="s">
        <v>1169</v>
      </c>
    </row>
    <row r="3776" spans="1:20" hidden="1" x14ac:dyDescent="0.25">
      <c r="A3776">
        <v>217620</v>
      </c>
      <c r="B3776" t="s">
        <v>1280</v>
      </c>
      <c r="C3776" t="s">
        <v>236</v>
      </c>
      <c r="D3776" t="s">
        <v>237</v>
      </c>
      <c r="E3776">
        <v>67</v>
      </c>
      <c r="F3776" t="s">
        <v>23</v>
      </c>
      <c r="H3776">
        <v>0</v>
      </c>
      <c r="I3776">
        <v>0</v>
      </c>
      <c r="K3776">
        <v>7</v>
      </c>
      <c r="L3776" t="b">
        <v>0</v>
      </c>
      <c r="N3776" t="b">
        <v>0</v>
      </c>
      <c r="O3776" t="b">
        <v>0</v>
      </c>
      <c r="T3776" t="s">
        <v>1169</v>
      </c>
    </row>
    <row r="3777" spans="1:20" hidden="1" x14ac:dyDescent="0.25">
      <c r="A3777">
        <v>217625</v>
      </c>
      <c r="B3777" t="s">
        <v>1280</v>
      </c>
      <c r="C3777" t="s">
        <v>236</v>
      </c>
      <c r="D3777" t="s">
        <v>1226</v>
      </c>
      <c r="E3777">
        <v>99</v>
      </c>
      <c r="F3777" t="s">
        <v>23</v>
      </c>
      <c r="H3777">
        <v>0</v>
      </c>
      <c r="I3777">
        <v>0</v>
      </c>
      <c r="K3777">
        <v>13</v>
      </c>
      <c r="L3777" t="b">
        <v>0</v>
      </c>
      <c r="N3777" t="b">
        <v>0</v>
      </c>
      <c r="O3777" t="b">
        <v>0</v>
      </c>
      <c r="T3777" t="s">
        <v>1169</v>
      </c>
    </row>
    <row r="3778" spans="1:20" hidden="1" x14ac:dyDescent="0.25">
      <c r="A3778">
        <v>217630</v>
      </c>
      <c r="B3778" t="s">
        <v>1280</v>
      </c>
      <c r="C3778" t="s">
        <v>47</v>
      </c>
      <c r="D3778" t="s">
        <v>1270</v>
      </c>
      <c r="E3778">
        <v>0</v>
      </c>
      <c r="H3778">
        <v>0</v>
      </c>
      <c r="I3778">
        <v>0</v>
      </c>
      <c r="K3778">
        <v>0</v>
      </c>
      <c r="L3778" t="b">
        <v>0</v>
      </c>
      <c r="N3778" t="b">
        <v>0</v>
      </c>
      <c r="O3778" t="b">
        <v>0</v>
      </c>
      <c r="T3778" t="s">
        <v>1169</v>
      </c>
    </row>
    <row r="3779" spans="1:20" hidden="1" x14ac:dyDescent="0.25">
      <c r="A3779">
        <v>221008</v>
      </c>
      <c r="B3779" t="s">
        <v>1280</v>
      </c>
      <c r="C3779" t="s">
        <v>146</v>
      </c>
      <c r="D3779" t="s">
        <v>1227</v>
      </c>
      <c r="E3779">
        <v>1255</v>
      </c>
      <c r="F3779" t="s">
        <v>23</v>
      </c>
      <c r="H3779">
        <v>0</v>
      </c>
      <c r="I3779">
        <v>0</v>
      </c>
      <c r="K3779">
        <v>3</v>
      </c>
      <c r="L3779" t="b">
        <v>0</v>
      </c>
      <c r="N3779" t="b">
        <v>0</v>
      </c>
      <c r="O3779" t="b">
        <v>0</v>
      </c>
      <c r="T3779" t="s">
        <v>1169</v>
      </c>
    </row>
    <row r="3780" spans="1:20" hidden="1" x14ac:dyDescent="0.25">
      <c r="A3780">
        <v>221009</v>
      </c>
      <c r="B3780" t="s">
        <v>1280</v>
      </c>
      <c r="C3780" t="s">
        <v>146</v>
      </c>
      <c r="D3780" t="s">
        <v>1228</v>
      </c>
      <c r="E3780">
        <v>1534</v>
      </c>
      <c r="F3780" t="s">
        <v>23</v>
      </c>
      <c r="H3780">
        <v>0</v>
      </c>
      <c r="I3780">
        <v>0</v>
      </c>
      <c r="K3780">
        <v>4</v>
      </c>
      <c r="L3780" t="b">
        <v>0</v>
      </c>
      <c r="N3780" t="b">
        <v>0</v>
      </c>
      <c r="O3780" t="b">
        <v>0</v>
      </c>
      <c r="T3780" t="s">
        <v>1169</v>
      </c>
    </row>
    <row r="3781" spans="1:20" hidden="1" x14ac:dyDescent="0.25">
      <c r="A3781">
        <v>221011</v>
      </c>
      <c r="B3781" t="s">
        <v>1280</v>
      </c>
      <c r="C3781" t="s">
        <v>236</v>
      </c>
      <c r="D3781" t="s">
        <v>1229</v>
      </c>
      <c r="E3781">
        <v>25</v>
      </c>
      <c r="F3781" t="s">
        <v>23</v>
      </c>
      <c r="H3781">
        <v>0</v>
      </c>
      <c r="I3781">
        <v>0</v>
      </c>
      <c r="K3781">
        <v>14</v>
      </c>
      <c r="L3781" t="b">
        <v>0</v>
      </c>
      <c r="N3781" t="b">
        <v>0</v>
      </c>
      <c r="O3781" t="b">
        <v>0</v>
      </c>
      <c r="T3781" t="s">
        <v>1169</v>
      </c>
    </row>
    <row r="3782" spans="1:20" hidden="1" x14ac:dyDescent="0.25">
      <c r="A3782">
        <v>221012</v>
      </c>
      <c r="B3782" t="s">
        <v>1280</v>
      </c>
      <c r="C3782" t="s">
        <v>236</v>
      </c>
      <c r="D3782" t="s">
        <v>1271</v>
      </c>
      <c r="E3782">
        <v>125</v>
      </c>
      <c r="F3782" t="s">
        <v>23</v>
      </c>
      <c r="H3782">
        <v>0</v>
      </c>
      <c r="I3782">
        <v>0</v>
      </c>
      <c r="K3782">
        <v>15</v>
      </c>
      <c r="L3782" t="b">
        <v>0</v>
      </c>
      <c r="N3782" t="b">
        <v>0</v>
      </c>
      <c r="O3782" t="b">
        <v>0</v>
      </c>
      <c r="T3782" t="s">
        <v>1169</v>
      </c>
    </row>
    <row r="3783" spans="1:20" hidden="1" x14ac:dyDescent="0.25">
      <c r="A3783">
        <v>226814</v>
      </c>
      <c r="B3783" t="s">
        <v>1280</v>
      </c>
      <c r="C3783" t="s">
        <v>47</v>
      </c>
      <c r="D3783" t="s">
        <v>1244</v>
      </c>
      <c r="E3783">
        <v>259</v>
      </c>
      <c r="F3783" t="s">
        <v>23</v>
      </c>
      <c r="H3783">
        <v>0</v>
      </c>
      <c r="I3783">
        <v>0</v>
      </c>
      <c r="K3783">
        <v>1</v>
      </c>
      <c r="L3783" t="b">
        <v>0</v>
      </c>
      <c r="N3783" t="b">
        <v>0</v>
      </c>
      <c r="O3783" t="b">
        <v>0</v>
      </c>
      <c r="T3783" t="s">
        <v>1169</v>
      </c>
    </row>
    <row r="3784" spans="1:20" hidden="1" x14ac:dyDescent="0.25">
      <c r="A3784">
        <v>226815</v>
      </c>
      <c r="B3784" t="s">
        <v>1280</v>
      </c>
      <c r="C3784" t="s">
        <v>53</v>
      </c>
      <c r="D3784" t="s">
        <v>1231</v>
      </c>
      <c r="E3784">
        <v>315</v>
      </c>
      <c r="F3784" t="s">
        <v>23</v>
      </c>
      <c r="H3784">
        <v>0</v>
      </c>
      <c r="I3784">
        <v>0</v>
      </c>
      <c r="K3784">
        <v>2</v>
      </c>
      <c r="L3784" t="b">
        <v>0</v>
      </c>
      <c r="N3784" t="b">
        <v>0</v>
      </c>
      <c r="O3784" t="b">
        <v>0</v>
      </c>
      <c r="T3784" t="s">
        <v>1169</v>
      </c>
    </row>
    <row r="3785" spans="1:20" hidden="1" x14ac:dyDescent="0.25">
      <c r="A3785">
        <v>226817</v>
      </c>
      <c r="B3785" t="s">
        <v>1280</v>
      </c>
      <c r="C3785" t="s">
        <v>1027</v>
      </c>
      <c r="D3785" t="s">
        <v>1233</v>
      </c>
      <c r="E3785">
        <v>0</v>
      </c>
      <c r="H3785">
        <v>0</v>
      </c>
      <c r="I3785">
        <v>0</v>
      </c>
      <c r="K3785">
        <v>1</v>
      </c>
      <c r="L3785" t="b">
        <v>0</v>
      </c>
      <c r="N3785" t="b">
        <v>0</v>
      </c>
      <c r="O3785" t="b">
        <v>1</v>
      </c>
      <c r="T3785" t="s">
        <v>1169</v>
      </c>
    </row>
    <row r="3786" spans="1:20" hidden="1" x14ac:dyDescent="0.25">
      <c r="A3786">
        <v>226818</v>
      </c>
      <c r="B3786" t="s">
        <v>1280</v>
      </c>
      <c r="C3786" t="s">
        <v>1234</v>
      </c>
      <c r="D3786" t="s">
        <v>1235</v>
      </c>
      <c r="E3786">
        <v>0</v>
      </c>
      <c r="H3786">
        <v>0</v>
      </c>
      <c r="I3786">
        <v>0</v>
      </c>
      <c r="K3786">
        <v>1</v>
      </c>
      <c r="L3786" t="b">
        <v>0</v>
      </c>
      <c r="N3786" t="b">
        <v>0</v>
      </c>
      <c r="O3786" t="b">
        <v>1</v>
      </c>
      <c r="T3786" t="s">
        <v>1169</v>
      </c>
    </row>
    <row r="3787" spans="1:20" hidden="1" x14ac:dyDescent="0.25">
      <c r="A3787">
        <v>226819</v>
      </c>
      <c r="B3787" t="s">
        <v>1280</v>
      </c>
      <c r="C3787" t="s">
        <v>1203</v>
      </c>
      <c r="D3787" t="s">
        <v>1236</v>
      </c>
      <c r="E3787">
        <v>0</v>
      </c>
      <c r="H3787">
        <v>0</v>
      </c>
      <c r="I3787">
        <v>0</v>
      </c>
      <c r="K3787">
        <v>1</v>
      </c>
      <c r="L3787" t="b">
        <v>0</v>
      </c>
      <c r="N3787" t="b">
        <v>0</v>
      </c>
      <c r="O3787" t="b">
        <v>1</v>
      </c>
      <c r="T3787" t="s">
        <v>1169</v>
      </c>
    </row>
    <row r="3788" spans="1:20" hidden="1" x14ac:dyDescent="0.25">
      <c r="A3788">
        <v>226820</v>
      </c>
      <c r="B3788" t="s">
        <v>1280</v>
      </c>
      <c r="C3788" t="s">
        <v>136</v>
      </c>
      <c r="D3788" t="s">
        <v>1237</v>
      </c>
      <c r="E3788">
        <v>0</v>
      </c>
      <c r="H3788">
        <v>0</v>
      </c>
      <c r="I3788">
        <v>0</v>
      </c>
      <c r="K3788">
        <v>1</v>
      </c>
      <c r="L3788" t="b">
        <v>0</v>
      </c>
      <c r="N3788" t="b">
        <v>0</v>
      </c>
      <c r="O3788" t="b">
        <v>1</v>
      </c>
      <c r="T3788" t="s">
        <v>1169</v>
      </c>
    </row>
    <row r="3789" spans="1:20" hidden="1" x14ac:dyDescent="0.25">
      <c r="A3789">
        <v>226821</v>
      </c>
      <c r="B3789" t="s">
        <v>1280</v>
      </c>
      <c r="C3789" t="s">
        <v>78</v>
      </c>
      <c r="D3789" t="s">
        <v>1232</v>
      </c>
      <c r="E3789">
        <v>0</v>
      </c>
      <c r="H3789">
        <v>0</v>
      </c>
      <c r="I3789">
        <v>0</v>
      </c>
      <c r="K3789">
        <v>0</v>
      </c>
      <c r="L3789" t="b">
        <v>0</v>
      </c>
      <c r="N3789" t="b">
        <v>0</v>
      </c>
      <c r="O3789" t="b">
        <v>1</v>
      </c>
      <c r="T3789" t="s">
        <v>1169</v>
      </c>
    </row>
    <row r="3790" spans="1:20" hidden="1" x14ac:dyDescent="0.25">
      <c r="A3790">
        <v>226822</v>
      </c>
      <c r="B3790" t="s">
        <v>1280</v>
      </c>
      <c r="C3790" t="s">
        <v>78</v>
      </c>
      <c r="D3790" t="s">
        <v>1272</v>
      </c>
      <c r="E3790">
        <v>259</v>
      </c>
      <c r="F3790" t="s">
        <v>23</v>
      </c>
      <c r="H3790">
        <v>0</v>
      </c>
      <c r="I3790">
        <v>0</v>
      </c>
      <c r="K3790">
        <v>15</v>
      </c>
      <c r="L3790" t="b">
        <v>0</v>
      </c>
      <c r="N3790" t="b">
        <v>0</v>
      </c>
      <c r="O3790" t="b">
        <v>0</v>
      </c>
      <c r="T3790" t="s">
        <v>1169</v>
      </c>
    </row>
    <row r="3791" spans="1:20" hidden="1" x14ac:dyDescent="0.25">
      <c r="A3791">
        <v>226823</v>
      </c>
      <c r="B3791" t="s">
        <v>1280</v>
      </c>
      <c r="C3791" t="s">
        <v>1213</v>
      </c>
      <c r="D3791" t="s">
        <v>1238</v>
      </c>
      <c r="E3791">
        <v>0</v>
      </c>
      <c r="H3791">
        <v>0</v>
      </c>
      <c r="I3791">
        <v>0</v>
      </c>
      <c r="K3791">
        <v>1</v>
      </c>
      <c r="L3791" t="b">
        <v>0</v>
      </c>
      <c r="N3791" t="b">
        <v>0</v>
      </c>
      <c r="O3791" t="b">
        <v>1</v>
      </c>
      <c r="T3791" t="s">
        <v>1169</v>
      </c>
    </row>
    <row r="3792" spans="1:20" hidden="1" x14ac:dyDescent="0.25">
      <c r="A3792">
        <v>226824</v>
      </c>
      <c r="B3792" t="s">
        <v>1280</v>
      </c>
      <c r="C3792" t="s">
        <v>141</v>
      </c>
      <c r="D3792" t="s">
        <v>1241</v>
      </c>
      <c r="E3792">
        <v>85</v>
      </c>
      <c r="F3792" t="s">
        <v>23</v>
      </c>
      <c r="H3792">
        <v>0</v>
      </c>
      <c r="I3792">
        <v>0</v>
      </c>
      <c r="K3792">
        <v>0</v>
      </c>
      <c r="L3792" t="b">
        <v>0</v>
      </c>
      <c r="N3792" t="b">
        <v>0</v>
      </c>
      <c r="O3792" t="b">
        <v>0</v>
      </c>
      <c r="T3792" t="s">
        <v>1169</v>
      </c>
    </row>
    <row r="3793" spans="1:20" hidden="1" x14ac:dyDescent="0.25">
      <c r="A3793">
        <v>226825</v>
      </c>
      <c r="B3793" t="s">
        <v>1280</v>
      </c>
      <c r="C3793" t="s">
        <v>141</v>
      </c>
      <c r="D3793" t="s">
        <v>1242</v>
      </c>
      <c r="E3793">
        <v>43</v>
      </c>
      <c r="F3793" t="s">
        <v>23</v>
      </c>
      <c r="H3793">
        <v>0</v>
      </c>
      <c r="I3793">
        <v>0</v>
      </c>
      <c r="K3793">
        <v>0</v>
      </c>
      <c r="L3793" t="b">
        <v>0</v>
      </c>
      <c r="N3793" t="b">
        <v>0</v>
      </c>
      <c r="O3793" t="b">
        <v>0</v>
      </c>
      <c r="T3793" t="s">
        <v>1169</v>
      </c>
    </row>
    <row r="3794" spans="1:20" hidden="1" x14ac:dyDescent="0.25">
      <c r="A3794">
        <v>226826</v>
      </c>
      <c r="B3794" t="s">
        <v>1280</v>
      </c>
      <c r="C3794" t="s">
        <v>141</v>
      </c>
      <c r="D3794" t="s">
        <v>1240</v>
      </c>
      <c r="E3794">
        <v>42</v>
      </c>
      <c r="F3794" t="s">
        <v>23</v>
      </c>
      <c r="H3794">
        <v>0</v>
      </c>
      <c r="I3794">
        <v>0</v>
      </c>
      <c r="K3794">
        <v>0</v>
      </c>
      <c r="L3794" t="b">
        <v>0</v>
      </c>
      <c r="N3794" t="b">
        <v>0</v>
      </c>
      <c r="O3794" t="b">
        <v>0</v>
      </c>
      <c r="T3794" t="s">
        <v>1169</v>
      </c>
    </row>
    <row r="3795" spans="1:20" hidden="1" x14ac:dyDescent="0.25">
      <c r="A3795">
        <v>226827</v>
      </c>
      <c r="B3795" t="s">
        <v>1280</v>
      </c>
      <c r="C3795" t="s">
        <v>141</v>
      </c>
      <c r="D3795" t="s">
        <v>1243</v>
      </c>
      <c r="E3795">
        <v>80</v>
      </c>
      <c r="F3795" t="s">
        <v>23</v>
      </c>
      <c r="H3795">
        <v>0</v>
      </c>
      <c r="I3795">
        <v>0</v>
      </c>
      <c r="K3795">
        <v>0</v>
      </c>
      <c r="L3795" t="b">
        <v>0</v>
      </c>
      <c r="N3795" t="b">
        <v>0</v>
      </c>
      <c r="O3795" t="b">
        <v>0</v>
      </c>
      <c r="T3795" t="s">
        <v>1169</v>
      </c>
    </row>
    <row r="3796" spans="1:20" hidden="1" x14ac:dyDescent="0.25">
      <c r="A3796">
        <v>226828</v>
      </c>
      <c r="B3796" t="s">
        <v>1280</v>
      </c>
      <c r="C3796" t="s">
        <v>141</v>
      </c>
      <c r="D3796" t="s">
        <v>1239</v>
      </c>
      <c r="E3796">
        <v>28</v>
      </c>
      <c r="F3796" t="s">
        <v>23</v>
      </c>
      <c r="H3796">
        <v>0</v>
      </c>
      <c r="I3796">
        <v>0</v>
      </c>
      <c r="K3796">
        <v>0</v>
      </c>
      <c r="L3796" t="b">
        <v>0</v>
      </c>
      <c r="N3796" t="b">
        <v>0</v>
      </c>
      <c r="O3796" t="b">
        <v>0</v>
      </c>
      <c r="T3796" t="s">
        <v>1169</v>
      </c>
    </row>
    <row r="3797" spans="1:20" hidden="1" x14ac:dyDescent="0.25">
      <c r="A3797">
        <v>227866</v>
      </c>
      <c r="B3797" t="s">
        <v>1280</v>
      </c>
      <c r="C3797" t="s">
        <v>47</v>
      </c>
      <c r="D3797" t="s">
        <v>1246</v>
      </c>
      <c r="E3797">
        <v>510</v>
      </c>
      <c r="F3797" t="s">
        <v>23</v>
      </c>
      <c r="H3797">
        <v>0</v>
      </c>
      <c r="I3797">
        <v>0</v>
      </c>
      <c r="K3797">
        <v>2</v>
      </c>
      <c r="L3797" t="b">
        <v>0</v>
      </c>
      <c r="N3797" t="b">
        <v>0</v>
      </c>
      <c r="O3797" t="b">
        <v>0</v>
      </c>
      <c r="T3797" t="s">
        <v>1169</v>
      </c>
    </row>
    <row r="3798" spans="1:20" hidden="1" x14ac:dyDescent="0.25">
      <c r="A3798">
        <v>227867</v>
      </c>
      <c r="B3798" t="s">
        <v>1280</v>
      </c>
      <c r="C3798" t="s">
        <v>47</v>
      </c>
      <c r="D3798" t="s">
        <v>1245</v>
      </c>
      <c r="E3798">
        <v>711</v>
      </c>
      <c r="F3798" t="s">
        <v>23</v>
      </c>
      <c r="H3798">
        <v>0</v>
      </c>
      <c r="I3798">
        <v>0</v>
      </c>
      <c r="K3798">
        <v>2</v>
      </c>
      <c r="L3798" t="b">
        <v>0</v>
      </c>
      <c r="N3798" t="b">
        <v>0</v>
      </c>
      <c r="O3798" t="b">
        <v>0</v>
      </c>
      <c r="T3798" t="s">
        <v>1169</v>
      </c>
    </row>
    <row r="3799" spans="1:20" hidden="1" x14ac:dyDescent="0.25">
      <c r="A3799">
        <v>227868</v>
      </c>
      <c r="B3799" t="s">
        <v>1280</v>
      </c>
      <c r="C3799" t="s">
        <v>53</v>
      </c>
      <c r="D3799" t="s">
        <v>1247</v>
      </c>
      <c r="E3799">
        <v>20</v>
      </c>
      <c r="F3799" t="s">
        <v>23</v>
      </c>
      <c r="H3799">
        <v>0</v>
      </c>
      <c r="I3799">
        <v>0</v>
      </c>
      <c r="K3799">
        <v>1</v>
      </c>
      <c r="L3799" t="b">
        <v>0</v>
      </c>
      <c r="N3799" t="b">
        <v>0</v>
      </c>
      <c r="O3799" t="b">
        <v>0</v>
      </c>
      <c r="T3799" t="s">
        <v>1169</v>
      </c>
    </row>
    <row r="3800" spans="1:20" hidden="1" x14ac:dyDescent="0.25">
      <c r="A3800">
        <v>227869</v>
      </c>
      <c r="B3800" t="s">
        <v>1280</v>
      </c>
      <c r="C3800" t="s">
        <v>1234</v>
      </c>
      <c r="D3800" t="s">
        <v>1248</v>
      </c>
      <c r="E3800">
        <v>2704</v>
      </c>
      <c r="F3800" t="s">
        <v>23</v>
      </c>
      <c r="H3800">
        <v>0</v>
      </c>
      <c r="I3800">
        <v>0</v>
      </c>
      <c r="K3800">
        <v>2</v>
      </c>
      <c r="L3800" t="b">
        <v>0</v>
      </c>
      <c r="N3800" t="b">
        <v>0</v>
      </c>
      <c r="O3800" t="b">
        <v>0</v>
      </c>
      <c r="T3800" t="s">
        <v>1169</v>
      </c>
    </row>
    <row r="3801" spans="1:20" hidden="1" x14ac:dyDescent="0.25">
      <c r="A3801">
        <v>227870</v>
      </c>
      <c r="B3801" t="s">
        <v>1280</v>
      </c>
      <c r="C3801" t="s">
        <v>1250</v>
      </c>
      <c r="D3801" t="s">
        <v>1251</v>
      </c>
      <c r="E3801">
        <v>0</v>
      </c>
      <c r="H3801">
        <v>0</v>
      </c>
      <c r="I3801">
        <v>0</v>
      </c>
      <c r="K3801">
        <v>1</v>
      </c>
      <c r="L3801" t="b">
        <v>0</v>
      </c>
      <c r="N3801" t="b">
        <v>0</v>
      </c>
      <c r="O3801" t="b">
        <v>0</v>
      </c>
      <c r="T3801" t="s">
        <v>1169</v>
      </c>
    </row>
    <row r="3802" spans="1:20" hidden="1" x14ac:dyDescent="0.25">
      <c r="A3802">
        <v>227871</v>
      </c>
      <c r="B3802" t="s">
        <v>1280</v>
      </c>
      <c r="C3802" t="s">
        <v>1250</v>
      </c>
      <c r="D3802" t="s">
        <v>1252</v>
      </c>
      <c r="E3802">
        <v>426</v>
      </c>
      <c r="F3802" t="s">
        <v>23</v>
      </c>
      <c r="H3802">
        <v>0</v>
      </c>
      <c r="I3802">
        <v>0</v>
      </c>
      <c r="K3802">
        <v>2</v>
      </c>
      <c r="L3802" t="b">
        <v>0</v>
      </c>
      <c r="N3802" t="b">
        <v>0</v>
      </c>
      <c r="O3802" t="b">
        <v>0</v>
      </c>
      <c r="T3802" t="s">
        <v>1169</v>
      </c>
    </row>
    <row r="3803" spans="1:20" hidden="1" x14ac:dyDescent="0.25">
      <c r="A3803">
        <v>227872</v>
      </c>
      <c r="B3803" t="s">
        <v>1280</v>
      </c>
      <c r="C3803" t="s">
        <v>236</v>
      </c>
      <c r="D3803" t="s">
        <v>1249</v>
      </c>
      <c r="E3803">
        <v>99</v>
      </c>
      <c r="F3803" t="s">
        <v>23</v>
      </c>
      <c r="H3803">
        <v>0</v>
      </c>
      <c r="I3803">
        <v>0</v>
      </c>
      <c r="K3803">
        <v>0</v>
      </c>
      <c r="L3803" t="b">
        <v>0</v>
      </c>
      <c r="N3803" t="b">
        <v>0</v>
      </c>
      <c r="O3803" t="b">
        <v>0</v>
      </c>
      <c r="T3803" t="s">
        <v>1169</v>
      </c>
    </row>
    <row r="3804" spans="1:20" hidden="1" x14ac:dyDescent="0.25">
      <c r="A3804">
        <v>227873</v>
      </c>
      <c r="B3804" t="s">
        <v>1280</v>
      </c>
      <c r="C3804" t="s">
        <v>141</v>
      </c>
      <c r="D3804" t="s">
        <v>1289</v>
      </c>
      <c r="E3804">
        <v>39</v>
      </c>
      <c r="F3804" t="s">
        <v>23</v>
      </c>
      <c r="H3804">
        <v>0</v>
      </c>
      <c r="I3804">
        <v>0</v>
      </c>
      <c r="K3804">
        <v>0</v>
      </c>
      <c r="L3804" t="b">
        <v>0</v>
      </c>
      <c r="N3804" t="b">
        <v>0</v>
      </c>
      <c r="O3804" t="b">
        <v>0</v>
      </c>
      <c r="T3804" t="s">
        <v>1169</v>
      </c>
    </row>
    <row r="3805" spans="1:20" hidden="1" x14ac:dyDescent="0.25">
      <c r="A3805">
        <v>232280</v>
      </c>
      <c r="B3805" t="s">
        <v>1280</v>
      </c>
      <c r="C3805" t="s">
        <v>1256</v>
      </c>
      <c r="D3805" t="s">
        <v>1257</v>
      </c>
      <c r="E3805">
        <v>0</v>
      </c>
      <c r="H3805">
        <v>0</v>
      </c>
      <c r="I3805">
        <v>0</v>
      </c>
      <c r="K3805">
        <v>0</v>
      </c>
      <c r="L3805" t="b">
        <v>0</v>
      </c>
      <c r="N3805" t="b">
        <v>0</v>
      </c>
      <c r="O3805" t="b">
        <v>0</v>
      </c>
      <c r="T3805" t="s">
        <v>1169</v>
      </c>
    </row>
    <row r="3806" spans="1:20" hidden="1" x14ac:dyDescent="0.25">
      <c r="A3806">
        <v>232281</v>
      </c>
      <c r="B3806" t="s">
        <v>1280</v>
      </c>
      <c r="C3806" t="s">
        <v>1256</v>
      </c>
      <c r="D3806" t="s">
        <v>1258</v>
      </c>
      <c r="E3806">
        <v>105</v>
      </c>
      <c r="F3806" t="s">
        <v>23</v>
      </c>
      <c r="H3806">
        <v>0</v>
      </c>
      <c r="I3806">
        <v>0</v>
      </c>
      <c r="K3806">
        <v>1</v>
      </c>
      <c r="L3806" t="b">
        <v>0</v>
      </c>
      <c r="N3806" t="b">
        <v>0</v>
      </c>
      <c r="O3806" t="b">
        <v>0</v>
      </c>
      <c r="T3806" t="s">
        <v>1169</v>
      </c>
    </row>
    <row r="3807" spans="1:20" hidden="1" x14ac:dyDescent="0.25">
      <c r="A3807">
        <v>237462</v>
      </c>
      <c r="B3807" t="s">
        <v>1280</v>
      </c>
      <c r="C3807" t="s">
        <v>1253</v>
      </c>
      <c r="D3807" t="s">
        <v>1255</v>
      </c>
      <c r="E3807">
        <v>0</v>
      </c>
      <c r="H3807">
        <v>0</v>
      </c>
      <c r="I3807">
        <v>0</v>
      </c>
      <c r="K3807">
        <v>0</v>
      </c>
      <c r="L3807" t="b">
        <v>0</v>
      </c>
      <c r="N3807" t="b">
        <v>0</v>
      </c>
      <c r="O3807" t="b">
        <v>0</v>
      </c>
      <c r="T3807" t="s">
        <v>1169</v>
      </c>
    </row>
    <row r="3808" spans="1:20" hidden="1" x14ac:dyDescent="0.25">
      <c r="A3808">
        <v>237463</v>
      </c>
      <c r="B3808" t="s">
        <v>1280</v>
      </c>
      <c r="C3808" t="s">
        <v>1253</v>
      </c>
      <c r="D3808" t="s">
        <v>1290</v>
      </c>
      <c r="E3808">
        <v>194</v>
      </c>
      <c r="F3808" t="s">
        <v>23</v>
      </c>
      <c r="H3808">
        <v>0</v>
      </c>
      <c r="I3808">
        <v>0</v>
      </c>
      <c r="K3808">
        <v>1</v>
      </c>
      <c r="L3808" t="b">
        <v>0</v>
      </c>
      <c r="N3808" t="b">
        <v>0</v>
      </c>
      <c r="O3808" t="b">
        <v>0</v>
      </c>
      <c r="T3808" t="s">
        <v>1169</v>
      </c>
    </row>
    <row r="3809" spans="1:20" hidden="1" x14ac:dyDescent="0.25">
      <c r="A3809">
        <v>237464</v>
      </c>
      <c r="B3809" t="s">
        <v>1280</v>
      </c>
      <c r="C3809" t="s">
        <v>236</v>
      </c>
      <c r="D3809" t="s">
        <v>1259</v>
      </c>
      <c r="E3809">
        <v>66</v>
      </c>
      <c r="F3809" t="s">
        <v>23</v>
      </c>
      <c r="H3809">
        <v>0</v>
      </c>
      <c r="I3809">
        <v>0</v>
      </c>
      <c r="K3809">
        <v>0</v>
      </c>
      <c r="L3809" t="b">
        <v>0</v>
      </c>
      <c r="N3809" t="b">
        <v>0</v>
      </c>
      <c r="O3809" t="b">
        <v>0</v>
      </c>
      <c r="T3809" t="s">
        <v>1169</v>
      </c>
    </row>
    <row r="3810" spans="1:20" hidden="1" x14ac:dyDescent="0.25">
      <c r="A3810">
        <v>214323</v>
      </c>
      <c r="B3810" t="s">
        <v>1291</v>
      </c>
      <c r="C3810" t="s">
        <v>1186</v>
      </c>
      <c r="D3810" t="s">
        <v>1187</v>
      </c>
      <c r="E3810">
        <v>0</v>
      </c>
      <c r="H3810">
        <v>0</v>
      </c>
      <c r="I3810">
        <v>0</v>
      </c>
      <c r="K3810">
        <v>0</v>
      </c>
      <c r="L3810" t="b">
        <v>0</v>
      </c>
      <c r="N3810" t="b">
        <v>0</v>
      </c>
      <c r="O3810" t="b">
        <v>0</v>
      </c>
      <c r="T3810" t="s">
        <v>1169</v>
      </c>
    </row>
    <row r="3811" spans="1:20" hidden="1" x14ac:dyDescent="0.25">
      <c r="A3811">
        <v>214324</v>
      </c>
      <c r="B3811" t="s">
        <v>1291</v>
      </c>
      <c r="C3811" t="s">
        <v>1186</v>
      </c>
      <c r="D3811" t="s">
        <v>1188</v>
      </c>
      <c r="E3811">
        <v>0</v>
      </c>
      <c r="H3811">
        <v>0</v>
      </c>
      <c r="I3811">
        <v>0</v>
      </c>
      <c r="K3811">
        <v>0</v>
      </c>
      <c r="L3811" t="b">
        <v>0</v>
      </c>
      <c r="N3811" t="b">
        <v>0</v>
      </c>
      <c r="O3811" t="b">
        <v>0</v>
      </c>
      <c r="T3811" t="s">
        <v>1169</v>
      </c>
    </row>
    <row r="3812" spans="1:20" hidden="1" x14ac:dyDescent="0.25">
      <c r="A3812">
        <v>214325</v>
      </c>
      <c r="B3812" t="s">
        <v>1291</v>
      </c>
      <c r="C3812" t="s">
        <v>1186</v>
      </c>
      <c r="D3812" t="s">
        <v>1189</v>
      </c>
      <c r="E3812">
        <v>0</v>
      </c>
      <c r="H3812">
        <v>0</v>
      </c>
      <c r="I3812">
        <v>0</v>
      </c>
      <c r="K3812">
        <v>0</v>
      </c>
      <c r="L3812" t="b">
        <v>0</v>
      </c>
      <c r="N3812" t="b">
        <v>0</v>
      </c>
      <c r="O3812" t="b">
        <v>0</v>
      </c>
      <c r="T3812" t="s">
        <v>1169</v>
      </c>
    </row>
    <row r="3813" spans="1:20" hidden="1" x14ac:dyDescent="0.25">
      <c r="A3813">
        <v>214326</v>
      </c>
      <c r="B3813" t="s">
        <v>1291</v>
      </c>
      <c r="C3813" t="s">
        <v>1186</v>
      </c>
      <c r="D3813" t="s">
        <v>1190</v>
      </c>
      <c r="E3813">
        <v>0</v>
      </c>
      <c r="H3813">
        <v>0</v>
      </c>
      <c r="I3813">
        <v>0</v>
      </c>
      <c r="K3813">
        <v>0</v>
      </c>
      <c r="L3813" t="b">
        <v>0</v>
      </c>
      <c r="N3813" t="b">
        <v>0</v>
      </c>
      <c r="O3813" t="b">
        <v>0</v>
      </c>
      <c r="T3813" t="s">
        <v>1169</v>
      </c>
    </row>
    <row r="3814" spans="1:20" hidden="1" x14ac:dyDescent="0.25">
      <c r="A3814">
        <v>214327</v>
      </c>
      <c r="B3814" t="s">
        <v>1291</v>
      </c>
      <c r="C3814" t="s">
        <v>1186</v>
      </c>
      <c r="D3814" t="s">
        <v>1191</v>
      </c>
      <c r="E3814">
        <v>0</v>
      </c>
      <c r="H3814">
        <v>0</v>
      </c>
      <c r="I3814">
        <v>0</v>
      </c>
      <c r="K3814">
        <v>0</v>
      </c>
      <c r="L3814" t="b">
        <v>0</v>
      </c>
      <c r="N3814" t="b">
        <v>0</v>
      </c>
      <c r="O3814" t="b">
        <v>0</v>
      </c>
      <c r="T3814" t="s">
        <v>1169</v>
      </c>
    </row>
    <row r="3815" spans="1:20" hidden="1" x14ac:dyDescent="0.25">
      <c r="A3815">
        <v>214328</v>
      </c>
      <c r="B3815" t="s">
        <v>1291</v>
      </c>
      <c r="C3815" t="s">
        <v>1186</v>
      </c>
      <c r="D3815" t="s">
        <v>1192</v>
      </c>
      <c r="E3815">
        <v>0</v>
      </c>
      <c r="H3815">
        <v>0</v>
      </c>
      <c r="I3815">
        <v>0</v>
      </c>
      <c r="K3815">
        <v>0</v>
      </c>
      <c r="L3815" t="b">
        <v>0</v>
      </c>
      <c r="N3815" t="b">
        <v>0</v>
      </c>
      <c r="O3815" t="b">
        <v>0</v>
      </c>
      <c r="T3815" t="s">
        <v>1169</v>
      </c>
    </row>
    <row r="3816" spans="1:20" hidden="1" x14ac:dyDescent="0.25">
      <c r="A3816">
        <v>214329</v>
      </c>
      <c r="B3816" t="s">
        <v>1291</v>
      </c>
      <c r="C3816" t="s">
        <v>1186</v>
      </c>
      <c r="D3816" t="s">
        <v>1193</v>
      </c>
      <c r="E3816">
        <v>85</v>
      </c>
      <c r="F3816" t="s">
        <v>23</v>
      </c>
      <c r="H3816">
        <v>0</v>
      </c>
      <c r="I3816">
        <v>0</v>
      </c>
      <c r="K3816">
        <v>1</v>
      </c>
      <c r="L3816" t="b">
        <v>0</v>
      </c>
      <c r="N3816" t="b">
        <v>0</v>
      </c>
      <c r="O3816" t="b">
        <v>0</v>
      </c>
      <c r="T3816" t="s">
        <v>1169</v>
      </c>
    </row>
    <row r="3817" spans="1:20" hidden="1" x14ac:dyDescent="0.25">
      <c r="A3817">
        <v>214330</v>
      </c>
      <c r="B3817" t="s">
        <v>1291</v>
      </c>
      <c r="C3817" t="s">
        <v>1186</v>
      </c>
      <c r="D3817" t="s">
        <v>1194</v>
      </c>
      <c r="E3817">
        <v>85</v>
      </c>
      <c r="F3817" t="s">
        <v>23</v>
      </c>
      <c r="H3817">
        <v>0</v>
      </c>
      <c r="I3817">
        <v>0</v>
      </c>
      <c r="K3817">
        <v>1</v>
      </c>
      <c r="L3817" t="b">
        <v>0</v>
      </c>
      <c r="N3817" t="b">
        <v>0</v>
      </c>
      <c r="O3817" t="b">
        <v>0</v>
      </c>
      <c r="T3817" t="s">
        <v>1169</v>
      </c>
    </row>
    <row r="3818" spans="1:20" hidden="1" x14ac:dyDescent="0.25">
      <c r="A3818">
        <v>214331</v>
      </c>
      <c r="B3818" t="s">
        <v>1291</v>
      </c>
      <c r="C3818" t="s">
        <v>1186</v>
      </c>
      <c r="D3818" t="s">
        <v>1195</v>
      </c>
      <c r="E3818">
        <v>85</v>
      </c>
      <c r="F3818" t="s">
        <v>23</v>
      </c>
      <c r="H3818">
        <v>0</v>
      </c>
      <c r="I3818">
        <v>0</v>
      </c>
      <c r="K3818">
        <v>1</v>
      </c>
      <c r="L3818" t="b">
        <v>0</v>
      </c>
      <c r="N3818" t="b">
        <v>0</v>
      </c>
      <c r="O3818" t="b">
        <v>0</v>
      </c>
      <c r="T3818" t="s">
        <v>1169</v>
      </c>
    </row>
    <row r="3819" spans="1:20" hidden="1" x14ac:dyDescent="0.25">
      <c r="A3819">
        <v>214332</v>
      </c>
      <c r="B3819" t="s">
        <v>1291</v>
      </c>
      <c r="C3819" t="s">
        <v>1196</v>
      </c>
      <c r="D3819" t="s">
        <v>1197</v>
      </c>
      <c r="E3819">
        <v>0</v>
      </c>
      <c r="H3819">
        <v>0</v>
      </c>
      <c r="I3819">
        <v>0</v>
      </c>
      <c r="K3819">
        <v>0</v>
      </c>
      <c r="L3819" t="b">
        <v>0</v>
      </c>
      <c r="N3819" t="b">
        <v>0</v>
      </c>
      <c r="O3819" t="b">
        <v>0</v>
      </c>
      <c r="T3819" t="s">
        <v>1169</v>
      </c>
    </row>
    <row r="3820" spans="1:20" hidden="1" x14ac:dyDescent="0.25">
      <c r="A3820">
        <v>214333</v>
      </c>
      <c r="B3820" t="s">
        <v>1291</v>
      </c>
      <c r="C3820" t="s">
        <v>1196</v>
      </c>
      <c r="D3820" t="s">
        <v>1198</v>
      </c>
      <c r="E3820">
        <v>0</v>
      </c>
      <c r="H3820">
        <v>0</v>
      </c>
      <c r="I3820">
        <v>0</v>
      </c>
      <c r="K3820">
        <v>1</v>
      </c>
      <c r="L3820" t="b">
        <v>0</v>
      </c>
      <c r="N3820" t="b">
        <v>0</v>
      </c>
      <c r="O3820" t="b">
        <v>0</v>
      </c>
      <c r="T3820" t="s">
        <v>1169</v>
      </c>
    </row>
    <row r="3821" spans="1:20" hidden="1" x14ac:dyDescent="0.25">
      <c r="A3821">
        <v>214336</v>
      </c>
      <c r="B3821" t="s">
        <v>1291</v>
      </c>
      <c r="C3821" t="s">
        <v>146</v>
      </c>
      <c r="D3821" t="s">
        <v>1292</v>
      </c>
      <c r="E3821">
        <v>0</v>
      </c>
      <c r="H3821">
        <v>0</v>
      </c>
      <c r="I3821">
        <v>0</v>
      </c>
      <c r="K3821">
        <v>0</v>
      </c>
      <c r="L3821" t="b">
        <v>0</v>
      </c>
      <c r="N3821" t="b">
        <v>0</v>
      </c>
      <c r="O3821" t="b">
        <v>0</v>
      </c>
      <c r="T3821" t="s">
        <v>1169</v>
      </c>
    </row>
    <row r="3822" spans="1:20" hidden="1" x14ac:dyDescent="0.25">
      <c r="A3822">
        <v>214337</v>
      </c>
      <c r="B3822" t="s">
        <v>1291</v>
      </c>
      <c r="C3822" t="s">
        <v>146</v>
      </c>
      <c r="D3822" t="s">
        <v>1200</v>
      </c>
      <c r="E3822">
        <v>579</v>
      </c>
      <c r="F3822" t="s">
        <v>23</v>
      </c>
      <c r="H3822">
        <v>0</v>
      </c>
      <c r="I3822">
        <v>100</v>
      </c>
      <c r="J3822" t="s">
        <v>257</v>
      </c>
      <c r="K3822">
        <v>1</v>
      </c>
      <c r="L3822" t="b">
        <v>0</v>
      </c>
      <c r="N3822" t="b">
        <v>0</v>
      </c>
      <c r="O3822" t="b">
        <v>0</v>
      </c>
      <c r="T3822" t="s">
        <v>1169</v>
      </c>
    </row>
    <row r="3823" spans="1:20" hidden="1" x14ac:dyDescent="0.25">
      <c r="A3823">
        <v>214340</v>
      </c>
      <c r="B3823" t="s">
        <v>1291</v>
      </c>
      <c r="C3823" t="s">
        <v>85</v>
      </c>
      <c r="D3823" t="s">
        <v>325</v>
      </c>
      <c r="E3823">
        <v>0</v>
      </c>
      <c r="H3823">
        <v>0</v>
      </c>
      <c r="I3823">
        <v>0</v>
      </c>
      <c r="K3823">
        <v>0</v>
      </c>
      <c r="L3823" t="b">
        <v>0</v>
      </c>
      <c r="N3823" t="b">
        <v>0</v>
      </c>
      <c r="O3823" t="b">
        <v>0</v>
      </c>
      <c r="T3823" t="s">
        <v>1169</v>
      </c>
    </row>
    <row r="3824" spans="1:20" hidden="1" x14ac:dyDescent="0.25">
      <c r="A3824">
        <v>214341</v>
      </c>
      <c r="B3824" t="s">
        <v>1291</v>
      </c>
      <c r="C3824" t="s">
        <v>85</v>
      </c>
      <c r="D3824" t="s">
        <v>1197</v>
      </c>
      <c r="E3824">
        <v>0</v>
      </c>
      <c r="H3824">
        <v>0</v>
      </c>
      <c r="I3824">
        <v>0</v>
      </c>
      <c r="K3824">
        <v>1</v>
      </c>
      <c r="L3824" t="b">
        <v>0</v>
      </c>
      <c r="N3824" t="b">
        <v>0</v>
      </c>
      <c r="O3824" t="b">
        <v>0</v>
      </c>
      <c r="T3824" t="s">
        <v>1169</v>
      </c>
    </row>
    <row r="3825" spans="1:20" hidden="1" x14ac:dyDescent="0.25">
      <c r="A3825">
        <v>214342</v>
      </c>
      <c r="B3825" t="s">
        <v>1291</v>
      </c>
      <c r="C3825" t="s">
        <v>85</v>
      </c>
      <c r="D3825" t="s">
        <v>331</v>
      </c>
      <c r="E3825">
        <v>0</v>
      </c>
      <c r="H3825">
        <v>0</v>
      </c>
      <c r="I3825">
        <v>0</v>
      </c>
      <c r="K3825">
        <v>2</v>
      </c>
      <c r="L3825" t="b">
        <v>0</v>
      </c>
      <c r="N3825" t="b">
        <v>0</v>
      </c>
      <c r="O3825" t="b">
        <v>0</v>
      </c>
      <c r="T3825" t="s">
        <v>1169</v>
      </c>
    </row>
    <row r="3826" spans="1:20" hidden="1" x14ac:dyDescent="0.25">
      <c r="A3826">
        <v>214343</v>
      </c>
      <c r="B3826" t="s">
        <v>1291</v>
      </c>
      <c r="C3826" t="s">
        <v>146</v>
      </c>
      <c r="D3826" t="s">
        <v>1201</v>
      </c>
      <c r="E3826">
        <v>1073</v>
      </c>
      <c r="F3826" t="s">
        <v>23</v>
      </c>
      <c r="H3826">
        <v>0</v>
      </c>
      <c r="I3826">
        <v>150</v>
      </c>
      <c r="J3826" t="s">
        <v>257</v>
      </c>
      <c r="K3826">
        <v>2</v>
      </c>
      <c r="L3826" t="b">
        <v>0</v>
      </c>
      <c r="N3826" t="b">
        <v>0</v>
      </c>
      <c r="O3826" t="b">
        <v>0</v>
      </c>
      <c r="T3826" t="s">
        <v>1169</v>
      </c>
    </row>
    <row r="3827" spans="1:20" hidden="1" x14ac:dyDescent="0.25">
      <c r="A3827">
        <v>214347</v>
      </c>
      <c r="B3827" t="s">
        <v>1291</v>
      </c>
      <c r="C3827" t="s">
        <v>1027</v>
      </c>
      <c r="D3827" t="s">
        <v>1202</v>
      </c>
      <c r="E3827">
        <v>239</v>
      </c>
      <c r="F3827" t="s">
        <v>23</v>
      </c>
      <c r="H3827">
        <v>0</v>
      </c>
      <c r="I3827">
        <v>50</v>
      </c>
      <c r="J3827" t="s">
        <v>257</v>
      </c>
      <c r="K3827">
        <v>3</v>
      </c>
      <c r="L3827" t="b">
        <v>0</v>
      </c>
      <c r="N3827" t="b">
        <v>0</v>
      </c>
      <c r="O3827" t="b">
        <v>0</v>
      </c>
      <c r="T3827" t="s">
        <v>1169</v>
      </c>
    </row>
    <row r="3828" spans="1:20" hidden="1" x14ac:dyDescent="0.25">
      <c r="A3828">
        <v>214348</v>
      </c>
      <c r="B3828" t="s">
        <v>1291</v>
      </c>
      <c r="C3828" t="s">
        <v>1203</v>
      </c>
      <c r="D3828" t="s">
        <v>1204</v>
      </c>
      <c r="E3828">
        <v>2333</v>
      </c>
      <c r="F3828" t="s">
        <v>23</v>
      </c>
      <c r="H3828">
        <v>0</v>
      </c>
      <c r="I3828">
        <v>600</v>
      </c>
      <c r="J3828" t="s">
        <v>257</v>
      </c>
      <c r="K3828">
        <v>6</v>
      </c>
      <c r="L3828" t="b">
        <v>0</v>
      </c>
      <c r="N3828" t="b">
        <v>0</v>
      </c>
      <c r="O3828" t="b">
        <v>0</v>
      </c>
      <c r="T3828" t="s">
        <v>1169</v>
      </c>
    </row>
    <row r="3829" spans="1:20" hidden="1" x14ac:dyDescent="0.25">
      <c r="A3829">
        <v>214351</v>
      </c>
      <c r="B3829" t="s">
        <v>1291</v>
      </c>
      <c r="C3829" t="s">
        <v>53</v>
      </c>
      <c r="D3829" t="s">
        <v>1205</v>
      </c>
      <c r="E3829">
        <v>0</v>
      </c>
      <c r="H3829">
        <v>0</v>
      </c>
      <c r="I3829">
        <v>0</v>
      </c>
      <c r="K3829">
        <v>0</v>
      </c>
      <c r="L3829" t="b">
        <v>0</v>
      </c>
      <c r="N3829" t="b">
        <v>0</v>
      </c>
      <c r="O3829" t="b">
        <v>0</v>
      </c>
      <c r="T3829" t="s">
        <v>1169</v>
      </c>
    </row>
    <row r="3830" spans="1:20" hidden="1" x14ac:dyDescent="0.25">
      <c r="A3830">
        <v>214352</v>
      </c>
      <c r="B3830" t="s">
        <v>1291</v>
      </c>
      <c r="C3830" t="s">
        <v>53</v>
      </c>
      <c r="D3830" t="s">
        <v>383</v>
      </c>
      <c r="E3830">
        <v>169</v>
      </c>
      <c r="F3830" t="s">
        <v>23</v>
      </c>
      <c r="H3830">
        <v>0</v>
      </c>
      <c r="I3830">
        <v>0</v>
      </c>
      <c r="K3830">
        <v>1</v>
      </c>
      <c r="L3830" t="b">
        <v>0</v>
      </c>
      <c r="N3830" t="b">
        <v>0</v>
      </c>
      <c r="O3830" t="b">
        <v>0</v>
      </c>
      <c r="T3830" t="s">
        <v>1169</v>
      </c>
    </row>
    <row r="3831" spans="1:20" hidden="1" x14ac:dyDescent="0.25">
      <c r="A3831">
        <v>214353</v>
      </c>
      <c r="B3831" t="s">
        <v>1291</v>
      </c>
      <c r="C3831" t="s">
        <v>53</v>
      </c>
      <c r="D3831" t="s">
        <v>1206</v>
      </c>
      <c r="E3831">
        <v>375</v>
      </c>
      <c r="F3831" t="s">
        <v>23</v>
      </c>
      <c r="H3831">
        <v>0</v>
      </c>
      <c r="I3831">
        <v>0</v>
      </c>
      <c r="K3831">
        <v>2</v>
      </c>
      <c r="L3831" t="b">
        <v>0</v>
      </c>
      <c r="N3831" t="b">
        <v>0</v>
      </c>
      <c r="O3831" t="b">
        <v>0</v>
      </c>
      <c r="T3831" t="s">
        <v>1169</v>
      </c>
    </row>
    <row r="3832" spans="1:20" hidden="1" x14ac:dyDescent="0.25">
      <c r="A3832">
        <v>214354</v>
      </c>
      <c r="B3832" t="s">
        <v>1291</v>
      </c>
      <c r="C3832" t="s">
        <v>1207</v>
      </c>
      <c r="D3832" t="s">
        <v>1274</v>
      </c>
      <c r="E3832">
        <v>0</v>
      </c>
      <c r="H3832">
        <v>0</v>
      </c>
      <c r="I3832">
        <v>0</v>
      </c>
      <c r="K3832">
        <v>0</v>
      </c>
      <c r="L3832" t="b">
        <v>0</v>
      </c>
      <c r="N3832" t="b">
        <v>0</v>
      </c>
      <c r="O3832" t="b">
        <v>0</v>
      </c>
      <c r="T3832" t="s">
        <v>1169</v>
      </c>
    </row>
    <row r="3833" spans="1:20" hidden="1" x14ac:dyDescent="0.25">
      <c r="A3833">
        <v>214355</v>
      </c>
      <c r="B3833" t="s">
        <v>1291</v>
      </c>
      <c r="C3833" t="s">
        <v>1207</v>
      </c>
      <c r="D3833" t="s">
        <v>1261</v>
      </c>
      <c r="E3833">
        <v>0</v>
      </c>
      <c r="H3833">
        <v>0</v>
      </c>
      <c r="I3833">
        <v>0</v>
      </c>
      <c r="K3833">
        <v>1</v>
      </c>
      <c r="L3833" t="b">
        <v>0</v>
      </c>
      <c r="N3833" t="b">
        <v>0</v>
      </c>
      <c r="O3833" t="b">
        <v>0</v>
      </c>
      <c r="T3833" t="s">
        <v>1169</v>
      </c>
    </row>
    <row r="3834" spans="1:20" hidden="1" x14ac:dyDescent="0.25">
      <c r="A3834">
        <v>214356</v>
      </c>
      <c r="B3834" t="s">
        <v>1291</v>
      </c>
      <c r="C3834" t="s">
        <v>1207</v>
      </c>
      <c r="D3834" t="s">
        <v>1283</v>
      </c>
      <c r="E3834">
        <v>0</v>
      </c>
      <c r="H3834">
        <v>0</v>
      </c>
      <c r="I3834">
        <v>0</v>
      </c>
      <c r="K3834">
        <v>2</v>
      </c>
      <c r="L3834" t="b">
        <v>0</v>
      </c>
      <c r="N3834" t="b">
        <v>0</v>
      </c>
      <c r="O3834" t="b">
        <v>0</v>
      </c>
      <c r="T3834" t="s">
        <v>1169</v>
      </c>
    </row>
    <row r="3835" spans="1:20" hidden="1" x14ac:dyDescent="0.25">
      <c r="A3835">
        <v>214357</v>
      </c>
      <c r="B3835" t="s">
        <v>1291</v>
      </c>
      <c r="C3835" t="s">
        <v>1207</v>
      </c>
      <c r="D3835" t="s">
        <v>1293</v>
      </c>
      <c r="E3835">
        <v>0</v>
      </c>
      <c r="H3835">
        <v>0</v>
      </c>
      <c r="I3835">
        <v>0</v>
      </c>
      <c r="K3835">
        <v>3</v>
      </c>
      <c r="L3835" t="b">
        <v>0</v>
      </c>
      <c r="N3835" t="b">
        <v>0</v>
      </c>
      <c r="O3835" t="b">
        <v>0</v>
      </c>
      <c r="T3835" t="s">
        <v>1169</v>
      </c>
    </row>
    <row r="3836" spans="1:20" hidden="1" x14ac:dyDescent="0.25">
      <c r="A3836">
        <v>214358</v>
      </c>
      <c r="B3836" t="s">
        <v>1291</v>
      </c>
      <c r="C3836" t="s">
        <v>1207</v>
      </c>
      <c r="D3836" t="s">
        <v>1294</v>
      </c>
      <c r="E3836">
        <v>0</v>
      </c>
      <c r="H3836">
        <v>0</v>
      </c>
      <c r="I3836">
        <v>0</v>
      </c>
      <c r="K3836">
        <v>4</v>
      </c>
      <c r="L3836" t="b">
        <v>0</v>
      </c>
      <c r="N3836" t="b">
        <v>0</v>
      </c>
      <c r="O3836" t="b">
        <v>0</v>
      </c>
      <c r="T3836" t="s">
        <v>1169</v>
      </c>
    </row>
    <row r="3837" spans="1:20" hidden="1" x14ac:dyDescent="0.25">
      <c r="A3837">
        <v>214359</v>
      </c>
      <c r="B3837" t="s">
        <v>1291</v>
      </c>
      <c r="C3837" t="s">
        <v>1213</v>
      </c>
      <c r="D3837" t="s">
        <v>1214</v>
      </c>
      <c r="E3837">
        <v>139</v>
      </c>
      <c r="F3837" t="s">
        <v>23</v>
      </c>
      <c r="H3837">
        <v>0</v>
      </c>
      <c r="I3837">
        <v>0</v>
      </c>
      <c r="K3837">
        <v>3</v>
      </c>
      <c r="L3837" t="b">
        <v>0</v>
      </c>
      <c r="N3837" t="b">
        <v>0</v>
      </c>
      <c r="O3837" t="b">
        <v>0</v>
      </c>
      <c r="T3837" t="s">
        <v>1169</v>
      </c>
    </row>
    <row r="3838" spans="1:20" hidden="1" x14ac:dyDescent="0.25">
      <c r="A3838">
        <v>214360</v>
      </c>
      <c r="B3838" t="s">
        <v>1291</v>
      </c>
      <c r="C3838" t="s">
        <v>1213</v>
      </c>
      <c r="D3838" t="s">
        <v>1215</v>
      </c>
      <c r="E3838">
        <v>77</v>
      </c>
      <c r="F3838" t="s">
        <v>23</v>
      </c>
      <c r="H3838">
        <v>0</v>
      </c>
      <c r="I3838">
        <v>0</v>
      </c>
      <c r="K3838">
        <v>2</v>
      </c>
      <c r="L3838" t="b">
        <v>0</v>
      </c>
      <c r="N3838" t="b">
        <v>0</v>
      </c>
      <c r="O3838" t="b">
        <v>0</v>
      </c>
      <c r="T3838" t="s">
        <v>1169</v>
      </c>
    </row>
    <row r="3839" spans="1:20" hidden="1" x14ac:dyDescent="0.25">
      <c r="A3839">
        <v>214361</v>
      </c>
      <c r="B3839" t="s">
        <v>1291</v>
      </c>
      <c r="C3839" t="s">
        <v>236</v>
      </c>
      <c r="D3839" t="s">
        <v>1265</v>
      </c>
      <c r="E3839">
        <v>225</v>
      </c>
      <c r="F3839" t="s">
        <v>23</v>
      </c>
      <c r="H3839">
        <v>0</v>
      </c>
      <c r="I3839">
        <v>0</v>
      </c>
      <c r="K3839">
        <v>2</v>
      </c>
      <c r="L3839" t="b">
        <v>0</v>
      </c>
      <c r="N3839" t="b">
        <v>0</v>
      </c>
      <c r="O3839" t="b">
        <v>0</v>
      </c>
      <c r="T3839" t="s">
        <v>1169</v>
      </c>
    </row>
    <row r="3840" spans="1:20" hidden="1" x14ac:dyDescent="0.25">
      <c r="A3840">
        <v>214362</v>
      </c>
      <c r="B3840" t="s">
        <v>1291</v>
      </c>
      <c r="C3840" t="s">
        <v>236</v>
      </c>
      <c r="D3840" t="s">
        <v>1216</v>
      </c>
      <c r="E3840">
        <v>695</v>
      </c>
      <c r="F3840" t="s">
        <v>23</v>
      </c>
      <c r="H3840">
        <v>0</v>
      </c>
      <c r="I3840">
        <v>0</v>
      </c>
      <c r="K3840">
        <v>13</v>
      </c>
      <c r="L3840" t="b">
        <v>0</v>
      </c>
      <c r="N3840" t="b">
        <v>0</v>
      </c>
      <c r="O3840" t="b">
        <v>0</v>
      </c>
      <c r="T3840" t="s">
        <v>1169</v>
      </c>
    </row>
    <row r="3841" spans="1:20" hidden="1" x14ac:dyDescent="0.25">
      <c r="A3841">
        <v>214363</v>
      </c>
      <c r="B3841" t="s">
        <v>1291</v>
      </c>
      <c r="C3841" t="s">
        <v>1207</v>
      </c>
      <c r="D3841" t="s">
        <v>1295</v>
      </c>
      <c r="E3841">
        <v>0</v>
      </c>
      <c r="H3841">
        <v>0</v>
      </c>
      <c r="I3841">
        <v>0</v>
      </c>
      <c r="K3841">
        <v>5</v>
      </c>
      <c r="L3841" t="b">
        <v>0</v>
      </c>
      <c r="N3841" t="b">
        <v>0</v>
      </c>
      <c r="O3841" t="b">
        <v>0</v>
      </c>
      <c r="T3841" t="s">
        <v>1169</v>
      </c>
    </row>
    <row r="3842" spans="1:20" hidden="1" x14ac:dyDescent="0.25">
      <c r="A3842">
        <v>214364</v>
      </c>
      <c r="B3842" t="s">
        <v>1291</v>
      </c>
      <c r="C3842" t="s">
        <v>1207</v>
      </c>
      <c r="D3842" t="s">
        <v>1296</v>
      </c>
      <c r="E3842">
        <v>0</v>
      </c>
      <c r="H3842">
        <v>0</v>
      </c>
      <c r="I3842">
        <v>0</v>
      </c>
      <c r="K3842">
        <v>6</v>
      </c>
      <c r="L3842" t="b">
        <v>0</v>
      </c>
      <c r="N3842" t="b">
        <v>0</v>
      </c>
      <c r="O3842" t="b">
        <v>0</v>
      </c>
      <c r="T3842" t="s">
        <v>1169</v>
      </c>
    </row>
    <row r="3843" spans="1:20" hidden="1" x14ac:dyDescent="0.25">
      <c r="A3843">
        <v>214365</v>
      </c>
      <c r="B3843" t="s">
        <v>1291</v>
      </c>
      <c r="C3843" t="s">
        <v>1207</v>
      </c>
      <c r="D3843" t="s">
        <v>1297</v>
      </c>
      <c r="E3843">
        <v>0</v>
      </c>
      <c r="H3843">
        <v>0</v>
      </c>
      <c r="I3843">
        <v>0</v>
      </c>
      <c r="K3843">
        <v>7</v>
      </c>
      <c r="L3843" t="b">
        <v>0</v>
      </c>
      <c r="N3843" t="b">
        <v>0</v>
      </c>
      <c r="O3843" t="b">
        <v>0</v>
      </c>
      <c r="T3843" t="s">
        <v>1169</v>
      </c>
    </row>
    <row r="3844" spans="1:20" hidden="1" x14ac:dyDescent="0.25">
      <c r="A3844">
        <v>214366</v>
      </c>
      <c r="B3844" t="s">
        <v>1291</v>
      </c>
      <c r="C3844" t="s">
        <v>141</v>
      </c>
      <c r="D3844" t="s">
        <v>173</v>
      </c>
      <c r="E3844">
        <v>42</v>
      </c>
      <c r="F3844" t="s">
        <v>23</v>
      </c>
      <c r="H3844">
        <v>0</v>
      </c>
      <c r="I3844">
        <v>0</v>
      </c>
      <c r="K3844">
        <v>10</v>
      </c>
      <c r="L3844" t="b">
        <v>0</v>
      </c>
      <c r="N3844" t="b">
        <v>0</v>
      </c>
      <c r="O3844" t="b">
        <v>0</v>
      </c>
      <c r="T3844" t="s">
        <v>1169</v>
      </c>
    </row>
    <row r="3845" spans="1:20" hidden="1" x14ac:dyDescent="0.25">
      <c r="A3845">
        <v>214377</v>
      </c>
      <c r="B3845" t="s">
        <v>1291</v>
      </c>
      <c r="C3845" t="s">
        <v>1186</v>
      </c>
      <c r="D3845" t="s">
        <v>1217</v>
      </c>
      <c r="E3845">
        <v>0</v>
      </c>
      <c r="H3845">
        <v>0</v>
      </c>
      <c r="I3845">
        <v>0</v>
      </c>
      <c r="K3845">
        <v>0</v>
      </c>
      <c r="L3845" t="b">
        <v>0</v>
      </c>
      <c r="N3845" t="b">
        <v>0</v>
      </c>
      <c r="O3845" t="b">
        <v>0</v>
      </c>
      <c r="T3845" t="s">
        <v>1169</v>
      </c>
    </row>
    <row r="3846" spans="1:20" hidden="1" x14ac:dyDescent="0.25">
      <c r="A3846">
        <v>214378</v>
      </c>
      <c r="B3846" t="s">
        <v>1291</v>
      </c>
      <c r="C3846" t="s">
        <v>1186</v>
      </c>
      <c r="D3846" t="s">
        <v>1218</v>
      </c>
      <c r="E3846">
        <v>0</v>
      </c>
      <c r="H3846">
        <v>0</v>
      </c>
      <c r="I3846">
        <v>0</v>
      </c>
      <c r="K3846">
        <v>0</v>
      </c>
      <c r="L3846" t="b">
        <v>0</v>
      </c>
      <c r="N3846" t="b">
        <v>0</v>
      </c>
      <c r="O3846" t="b">
        <v>0</v>
      </c>
      <c r="T3846" t="s">
        <v>1169</v>
      </c>
    </row>
    <row r="3847" spans="1:20" hidden="1" x14ac:dyDescent="0.25">
      <c r="A3847">
        <v>215127</v>
      </c>
      <c r="B3847" t="s">
        <v>1291</v>
      </c>
      <c r="C3847" t="s">
        <v>78</v>
      </c>
      <c r="D3847" t="s">
        <v>1230</v>
      </c>
      <c r="E3847">
        <v>0</v>
      </c>
      <c r="H3847">
        <v>0</v>
      </c>
      <c r="I3847">
        <v>0</v>
      </c>
      <c r="K3847">
        <v>2</v>
      </c>
      <c r="L3847" t="b">
        <v>0</v>
      </c>
      <c r="N3847" t="b">
        <v>0</v>
      </c>
      <c r="O3847" t="b">
        <v>0</v>
      </c>
      <c r="T3847" t="s">
        <v>1169</v>
      </c>
    </row>
    <row r="3848" spans="1:20" hidden="1" x14ac:dyDescent="0.25">
      <c r="A3848">
        <v>215203</v>
      </c>
      <c r="B3848" t="s">
        <v>1291</v>
      </c>
      <c r="C3848" t="s">
        <v>136</v>
      </c>
      <c r="D3848" t="s">
        <v>137</v>
      </c>
      <c r="E3848">
        <v>0</v>
      </c>
      <c r="H3848">
        <v>0</v>
      </c>
      <c r="I3848">
        <v>0</v>
      </c>
      <c r="K3848">
        <v>8</v>
      </c>
      <c r="L3848" t="b">
        <v>0</v>
      </c>
      <c r="N3848" t="b">
        <v>0</v>
      </c>
      <c r="O3848" t="b">
        <v>0</v>
      </c>
      <c r="T3848" t="s">
        <v>1169</v>
      </c>
    </row>
    <row r="3849" spans="1:20" hidden="1" x14ac:dyDescent="0.25">
      <c r="A3849">
        <v>217261</v>
      </c>
      <c r="B3849" t="s">
        <v>1291</v>
      </c>
      <c r="C3849" t="s">
        <v>1196</v>
      </c>
      <c r="D3849" t="s">
        <v>1223</v>
      </c>
      <c r="E3849">
        <v>0</v>
      </c>
      <c r="H3849">
        <v>0</v>
      </c>
      <c r="I3849">
        <v>0</v>
      </c>
      <c r="K3849">
        <v>4</v>
      </c>
      <c r="L3849" t="b">
        <v>0</v>
      </c>
      <c r="N3849" t="b">
        <v>0</v>
      </c>
      <c r="O3849" t="b">
        <v>0</v>
      </c>
      <c r="T3849" t="s">
        <v>1169</v>
      </c>
    </row>
    <row r="3850" spans="1:20" hidden="1" x14ac:dyDescent="0.25">
      <c r="A3850">
        <v>217262</v>
      </c>
      <c r="B3850" t="s">
        <v>1291</v>
      </c>
      <c r="C3850" t="s">
        <v>1196</v>
      </c>
      <c r="D3850" t="s">
        <v>1224</v>
      </c>
      <c r="E3850">
        <v>0</v>
      </c>
      <c r="H3850">
        <v>0</v>
      </c>
      <c r="I3850">
        <v>0</v>
      </c>
      <c r="K3850">
        <v>4</v>
      </c>
      <c r="L3850" t="b">
        <v>0</v>
      </c>
      <c r="N3850" t="b">
        <v>0</v>
      </c>
      <c r="O3850" t="b">
        <v>0</v>
      </c>
      <c r="T3850" t="s">
        <v>1169</v>
      </c>
    </row>
    <row r="3851" spans="1:20" hidden="1" x14ac:dyDescent="0.25">
      <c r="A3851">
        <v>217263</v>
      </c>
      <c r="B3851" t="s">
        <v>1291</v>
      </c>
      <c r="C3851" t="s">
        <v>1196</v>
      </c>
      <c r="D3851" t="s">
        <v>1225</v>
      </c>
      <c r="E3851">
        <v>0</v>
      </c>
      <c r="H3851">
        <v>0</v>
      </c>
      <c r="I3851">
        <v>0</v>
      </c>
      <c r="K3851">
        <v>4</v>
      </c>
      <c r="L3851" t="b">
        <v>0</v>
      </c>
      <c r="N3851" t="b">
        <v>0</v>
      </c>
      <c r="O3851" t="b">
        <v>0</v>
      </c>
      <c r="T3851" t="s">
        <v>1169</v>
      </c>
    </row>
    <row r="3852" spans="1:20" hidden="1" x14ac:dyDescent="0.25">
      <c r="A3852">
        <v>217264</v>
      </c>
      <c r="B3852" t="s">
        <v>1291</v>
      </c>
      <c r="C3852" t="s">
        <v>47</v>
      </c>
      <c r="D3852" t="s">
        <v>1220</v>
      </c>
      <c r="E3852">
        <v>0</v>
      </c>
      <c r="H3852">
        <v>0</v>
      </c>
      <c r="I3852">
        <v>0</v>
      </c>
      <c r="K3852">
        <v>0</v>
      </c>
      <c r="L3852" t="b">
        <v>0</v>
      </c>
      <c r="N3852" t="b">
        <v>0</v>
      </c>
      <c r="O3852" t="b">
        <v>0</v>
      </c>
      <c r="T3852" t="s">
        <v>1169</v>
      </c>
    </row>
    <row r="3853" spans="1:20" hidden="1" x14ac:dyDescent="0.25">
      <c r="A3853">
        <v>217265</v>
      </c>
      <c r="B3853" t="s">
        <v>1291</v>
      </c>
      <c r="C3853" t="s">
        <v>47</v>
      </c>
      <c r="D3853" t="s">
        <v>1221</v>
      </c>
      <c r="E3853">
        <v>0</v>
      </c>
      <c r="H3853">
        <v>0</v>
      </c>
      <c r="I3853">
        <v>0</v>
      </c>
      <c r="K3853">
        <v>0</v>
      </c>
      <c r="L3853" t="b">
        <v>0</v>
      </c>
      <c r="N3853" t="b">
        <v>0</v>
      </c>
      <c r="O3853" t="b">
        <v>0</v>
      </c>
      <c r="T3853" t="s">
        <v>1169</v>
      </c>
    </row>
    <row r="3854" spans="1:20" hidden="1" x14ac:dyDescent="0.25">
      <c r="A3854">
        <v>217266</v>
      </c>
      <c r="B3854" t="s">
        <v>1291</v>
      </c>
      <c r="C3854" t="s">
        <v>47</v>
      </c>
      <c r="D3854" t="s">
        <v>1222</v>
      </c>
      <c r="E3854">
        <v>0</v>
      </c>
      <c r="H3854">
        <v>0</v>
      </c>
      <c r="I3854">
        <v>0</v>
      </c>
      <c r="K3854">
        <v>0</v>
      </c>
      <c r="L3854" t="b">
        <v>0</v>
      </c>
      <c r="N3854" t="b">
        <v>0</v>
      </c>
      <c r="O3854" t="b">
        <v>0</v>
      </c>
      <c r="T3854" t="s">
        <v>1169</v>
      </c>
    </row>
    <row r="3855" spans="1:20" hidden="1" x14ac:dyDescent="0.25">
      <c r="A3855">
        <v>217321</v>
      </c>
      <c r="B3855" t="s">
        <v>1291</v>
      </c>
      <c r="C3855" t="s">
        <v>47</v>
      </c>
      <c r="D3855" t="s">
        <v>1171</v>
      </c>
      <c r="E3855">
        <v>464</v>
      </c>
      <c r="F3855" t="s">
        <v>23</v>
      </c>
      <c r="H3855">
        <v>0</v>
      </c>
      <c r="I3855">
        <v>0</v>
      </c>
      <c r="K3855">
        <v>1</v>
      </c>
      <c r="L3855" t="b">
        <v>0</v>
      </c>
      <c r="N3855" t="b">
        <v>0</v>
      </c>
      <c r="O3855" t="b">
        <v>0</v>
      </c>
      <c r="T3855" t="s">
        <v>1169</v>
      </c>
    </row>
    <row r="3856" spans="1:20" hidden="1" x14ac:dyDescent="0.25">
      <c r="A3856">
        <v>217322</v>
      </c>
      <c r="B3856" t="s">
        <v>1291</v>
      </c>
      <c r="C3856" t="s">
        <v>47</v>
      </c>
      <c r="D3856" t="s">
        <v>1172</v>
      </c>
      <c r="E3856">
        <v>464</v>
      </c>
      <c r="F3856" t="s">
        <v>23</v>
      </c>
      <c r="H3856">
        <v>0</v>
      </c>
      <c r="I3856">
        <v>0</v>
      </c>
      <c r="K3856">
        <v>1</v>
      </c>
      <c r="L3856" t="b">
        <v>0</v>
      </c>
      <c r="N3856" t="b">
        <v>0</v>
      </c>
      <c r="O3856" t="b">
        <v>0</v>
      </c>
      <c r="T3856" t="s">
        <v>1169</v>
      </c>
    </row>
    <row r="3857" spans="1:20" hidden="1" x14ac:dyDescent="0.25">
      <c r="A3857">
        <v>217323</v>
      </c>
      <c r="B3857" t="s">
        <v>1291</v>
      </c>
      <c r="C3857" t="s">
        <v>47</v>
      </c>
      <c r="D3857" t="s">
        <v>1173</v>
      </c>
      <c r="E3857">
        <v>464</v>
      </c>
      <c r="F3857" t="s">
        <v>23</v>
      </c>
      <c r="H3857">
        <v>0</v>
      </c>
      <c r="I3857">
        <v>0</v>
      </c>
      <c r="K3857">
        <v>1</v>
      </c>
      <c r="L3857" t="b">
        <v>0</v>
      </c>
      <c r="N3857" t="b">
        <v>0</v>
      </c>
      <c r="O3857" t="b">
        <v>0</v>
      </c>
      <c r="T3857" t="s">
        <v>1169</v>
      </c>
    </row>
    <row r="3858" spans="1:20" hidden="1" x14ac:dyDescent="0.25">
      <c r="A3858">
        <v>217324</v>
      </c>
      <c r="B3858" t="s">
        <v>1291</v>
      </c>
      <c r="C3858" t="s">
        <v>47</v>
      </c>
      <c r="D3858" t="s">
        <v>1174</v>
      </c>
      <c r="E3858">
        <v>714</v>
      </c>
      <c r="F3858" t="s">
        <v>23</v>
      </c>
      <c r="H3858">
        <v>0</v>
      </c>
      <c r="I3858">
        <v>0</v>
      </c>
      <c r="K3858">
        <v>2</v>
      </c>
      <c r="L3858" t="b">
        <v>0</v>
      </c>
      <c r="N3858" t="b">
        <v>0</v>
      </c>
      <c r="O3858" t="b">
        <v>0</v>
      </c>
      <c r="T3858" t="s">
        <v>1169</v>
      </c>
    </row>
    <row r="3859" spans="1:20" hidden="1" x14ac:dyDescent="0.25">
      <c r="A3859">
        <v>217325</v>
      </c>
      <c r="B3859" t="s">
        <v>1291</v>
      </c>
      <c r="C3859" t="s">
        <v>47</v>
      </c>
      <c r="D3859" t="s">
        <v>1175</v>
      </c>
      <c r="E3859">
        <v>714</v>
      </c>
      <c r="F3859" t="s">
        <v>23</v>
      </c>
      <c r="H3859">
        <v>0</v>
      </c>
      <c r="I3859">
        <v>0</v>
      </c>
      <c r="K3859">
        <v>2</v>
      </c>
      <c r="L3859" t="b">
        <v>0</v>
      </c>
      <c r="N3859" t="b">
        <v>0</v>
      </c>
      <c r="O3859" t="b">
        <v>0</v>
      </c>
      <c r="T3859" t="s">
        <v>1169</v>
      </c>
    </row>
    <row r="3860" spans="1:20" hidden="1" x14ac:dyDescent="0.25">
      <c r="A3860">
        <v>217326</v>
      </c>
      <c r="B3860" t="s">
        <v>1291</v>
      </c>
      <c r="C3860" t="s">
        <v>47</v>
      </c>
      <c r="D3860" t="s">
        <v>1176</v>
      </c>
      <c r="E3860">
        <v>464</v>
      </c>
      <c r="F3860" t="s">
        <v>23</v>
      </c>
      <c r="H3860">
        <v>0</v>
      </c>
      <c r="I3860">
        <v>0</v>
      </c>
      <c r="K3860">
        <v>1</v>
      </c>
      <c r="L3860" t="b">
        <v>0</v>
      </c>
      <c r="N3860" t="b">
        <v>0</v>
      </c>
      <c r="O3860" t="b">
        <v>0</v>
      </c>
      <c r="T3860" t="s">
        <v>1169</v>
      </c>
    </row>
    <row r="3861" spans="1:20" hidden="1" x14ac:dyDescent="0.25">
      <c r="A3861">
        <v>217327</v>
      </c>
      <c r="B3861" t="s">
        <v>1291</v>
      </c>
      <c r="C3861" t="s">
        <v>47</v>
      </c>
      <c r="D3861" t="s">
        <v>1177</v>
      </c>
      <c r="E3861">
        <v>714</v>
      </c>
      <c r="F3861" t="s">
        <v>23</v>
      </c>
      <c r="H3861">
        <v>0</v>
      </c>
      <c r="I3861">
        <v>0</v>
      </c>
      <c r="K3861">
        <v>2</v>
      </c>
      <c r="L3861" t="b">
        <v>0</v>
      </c>
      <c r="N3861" t="b">
        <v>0</v>
      </c>
      <c r="O3861" t="b">
        <v>0</v>
      </c>
      <c r="T3861" t="s">
        <v>1169</v>
      </c>
    </row>
    <row r="3862" spans="1:20" hidden="1" x14ac:dyDescent="0.25">
      <c r="A3862">
        <v>217328</v>
      </c>
      <c r="B3862" t="s">
        <v>1291</v>
      </c>
      <c r="C3862" t="s">
        <v>47</v>
      </c>
      <c r="D3862" t="s">
        <v>1178</v>
      </c>
      <c r="E3862">
        <v>464</v>
      </c>
      <c r="F3862" t="s">
        <v>23</v>
      </c>
      <c r="H3862">
        <v>0</v>
      </c>
      <c r="I3862">
        <v>0</v>
      </c>
      <c r="K3862">
        <v>1</v>
      </c>
      <c r="L3862" t="b">
        <v>0</v>
      </c>
      <c r="N3862" t="b">
        <v>0</v>
      </c>
      <c r="O3862" t="b">
        <v>0</v>
      </c>
      <c r="T3862" t="s">
        <v>1169</v>
      </c>
    </row>
    <row r="3863" spans="1:20" hidden="1" x14ac:dyDescent="0.25">
      <c r="A3863">
        <v>217329</v>
      </c>
      <c r="B3863" t="s">
        <v>1291</v>
      </c>
      <c r="C3863" t="s">
        <v>47</v>
      </c>
      <c r="D3863" t="s">
        <v>1179</v>
      </c>
      <c r="E3863">
        <v>464</v>
      </c>
      <c r="F3863" t="s">
        <v>23</v>
      </c>
      <c r="H3863">
        <v>0</v>
      </c>
      <c r="I3863">
        <v>0</v>
      </c>
      <c r="K3863">
        <v>1</v>
      </c>
      <c r="L3863" t="b">
        <v>0</v>
      </c>
      <c r="N3863" t="b">
        <v>0</v>
      </c>
      <c r="O3863" t="b">
        <v>0</v>
      </c>
      <c r="T3863" t="s">
        <v>1169</v>
      </c>
    </row>
    <row r="3864" spans="1:20" hidden="1" x14ac:dyDescent="0.25">
      <c r="A3864">
        <v>217330</v>
      </c>
      <c r="B3864" t="s">
        <v>1291</v>
      </c>
      <c r="C3864" t="s">
        <v>47</v>
      </c>
      <c r="D3864" t="s">
        <v>1180</v>
      </c>
      <c r="E3864">
        <v>464</v>
      </c>
      <c r="F3864" t="s">
        <v>23</v>
      </c>
      <c r="H3864">
        <v>0</v>
      </c>
      <c r="I3864">
        <v>0</v>
      </c>
      <c r="K3864">
        <v>1</v>
      </c>
      <c r="L3864" t="b">
        <v>0</v>
      </c>
      <c r="N3864" t="b">
        <v>0</v>
      </c>
      <c r="O3864" t="b">
        <v>0</v>
      </c>
      <c r="T3864" t="s">
        <v>1169</v>
      </c>
    </row>
    <row r="3865" spans="1:20" hidden="1" x14ac:dyDescent="0.25">
      <c r="A3865">
        <v>217331</v>
      </c>
      <c r="B3865" t="s">
        <v>1291</v>
      </c>
      <c r="C3865" t="s">
        <v>47</v>
      </c>
      <c r="D3865" t="s">
        <v>1181</v>
      </c>
      <c r="E3865">
        <v>464</v>
      </c>
      <c r="F3865" t="s">
        <v>23</v>
      </c>
      <c r="H3865">
        <v>0</v>
      </c>
      <c r="I3865">
        <v>0</v>
      </c>
      <c r="K3865">
        <v>1</v>
      </c>
      <c r="L3865" t="b">
        <v>0</v>
      </c>
      <c r="N3865" t="b">
        <v>0</v>
      </c>
      <c r="O3865" t="b">
        <v>0</v>
      </c>
      <c r="T3865" t="s">
        <v>1169</v>
      </c>
    </row>
    <row r="3866" spans="1:20" hidden="1" x14ac:dyDescent="0.25">
      <c r="A3866">
        <v>217332</v>
      </c>
      <c r="B3866" t="s">
        <v>1291</v>
      </c>
      <c r="C3866" t="s">
        <v>47</v>
      </c>
      <c r="D3866" t="s">
        <v>1182</v>
      </c>
      <c r="E3866">
        <v>464</v>
      </c>
      <c r="F3866" t="s">
        <v>23</v>
      </c>
      <c r="H3866">
        <v>0</v>
      </c>
      <c r="I3866">
        <v>0</v>
      </c>
      <c r="K3866">
        <v>1</v>
      </c>
      <c r="L3866" t="b">
        <v>0</v>
      </c>
      <c r="N3866" t="b">
        <v>0</v>
      </c>
      <c r="O3866" t="b">
        <v>0</v>
      </c>
      <c r="T3866" t="s">
        <v>1169</v>
      </c>
    </row>
    <row r="3867" spans="1:20" hidden="1" x14ac:dyDescent="0.25">
      <c r="A3867">
        <v>217333</v>
      </c>
      <c r="B3867" t="s">
        <v>1291</v>
      </c>
      <c r="C3867" t="s">
        <v>47</v>
      </c>
      <c r="D3867" t="s">
        <v>1183</v>
      </c>
      <c r="E3867">
        <v>464</v>
      </c>
      <c r="F3867" t="s">
        <v>23</v>
      </c>
      <c r="H3867">
        <v>0</v>
      </c>
      <c r="I3867">
        <v>0</v>
      </c>
      <c r="K3867">
        <v>1</v>
      </c>
      <c r="L3867" t="b">
        <v>0</v>
      </c>
      <c r="N3867" t="b">
        <v>0</v>
      </c>
      <c r="O3867" t="b">
        <v>0</v>
      </c>
      <c r="T3867" t="s">
        <v>1169</v>
      </c>
    </row>
    <row r="3868" spans="1:20" hidden="1" x14ac:dyDescent="0.25">
      <c r="A3868">
        <v>217334</v>
      </c>
      <c r="B3868" t="s">
        <v>1291</v>
      </c>
      <c r="C3868" t="s">
        <v>47</v>
      </c>
      <c r="D3868" t="s">
        <v>1184</v>
      </c>
      <c r="E3868">
        <v>464</v>
      </c>
      <c r="F3868" t="s">
        <v>23</v>
      </c>
      <c r="H3868">
        <v>0</v>
      </c>
      <c r="I3868">
        <v>0</v>
      </c>
      <c r="K3868">
        <v>1</v>
      </c>
      <c r="L3868" t="b">
        <v>0</v>
      </c>
      <c r="N3868" t="b">
        <v>0</v>
      </c>
      <c r="O3868" t="b">
        <v>0</v>
      </c>
      <c r="T3868" t="s">
        <v>1169</v>
      </c>
    </row>
    <row r="3869" spans="1:20" hidden="1" x14ac:dyDescent="0.25">
      <c r="A3869">
        <v>217335</v>
      </c>
      <c r="B3869" t="s">
        <v>1291</v>
      </c>
      <c r="C3869" t="s">
        <v>47</v>
      </c>
      <c r="D3869" t="s">
        <v>1185</v>
      </c>
      <c r="E3869">
        <v>714</v>
      </c>
      <c r="F3869" t="s">
        <v>23</v>
      </c>
      <c r="H3869">
        <v>0</v>
      </c>
      <c r="I3869">
        <v>0</v>
      </c>
      <c r="K3869">
        <v>2</v>
      </c>
      <c r="L3869" t="b">
        <v>0</v>
      </c>
      <c r="N3869" t="b">
        <v>0</v>
      </c>
      <c r="O3869" t="b">
        <v>0</v>
      </c>
      <c r="T3869" t="s">
        <v>1169</v>
      </c>
    </row>
    <row r="3870" spans="1:20" hidden="1" x14ac:dyDescent="0.25">
      <c r="A3870">
        <v>217621</v>
      </c>
      <c r="B3870" t="s">
        <v>1291</v>
      </c>
      <c r="C3870" t="s">
        <v>236</v>
      </c>
      <c r="D3870" t="s">
        <v>237</v>
      </c>
      <c r="E3870">
        <v>67</v>
      </c>
      <c r="F3870" t="s">
        <v>23</v>
      </c>
      <c r="H3870">
        <v>0</v>
      </c>
      <c r="I3870">
        <v>0</v>
      </c>
      <c r="K3870">
        <v>7</v>
      </c>
      <c r="L3870" t="b">
        <v>0</v>
      </c>
      <c r="N3870" t="b">
        <v>0</v>
      </c>
      <c r="O3870" t="b">
        <v>0</v>
      </c>
      <c r="T3870" t="s">
        <v>1169</v>
      </c>
    </row>
    <row r="3871" spans="1:20" hidden="1" x14ac:dyDescent="0.25">
      <c r="A3871">
        <v>217626</v>
      </c>
      <c r="B3871" t="s">
        <v>1291</v>
      </c>
      <c r="C3871" t="s">
        <v>236</v>
      </c>
      <c r="D3871" t="s">
        <v>1226</v>
      </c>
      <c r="E3871">
        <v>99</v>
      </c>
      <c r="F3871" t="s">
        <v>23</v>
      </c>
      <c r="H3871">
        <v>0</v>
      </c>
      <c r="I3871">
        <v>0</v>
      </c>
      <c r="K3871">
        <v>14</v>
      </c>
      <c r="L3871" t="b">
        <v>0</v>
      </c>
      <c r="N3871" t="b">
        <v>0</v>
      </c>
      <c r="O3871" t="b">
        <v>0</v>
      </c>
      <c r="T3871" t="s">
        <v>1169</v>
      </c>
    </row>
    <row r="3872" spans="1:20" hidden="1" x14ac:dyDescent="0.25">
      <c r="A3872">
        <v>217631</v>
      </c>
      <c r="B3872" t="s">
        <v>1291</v>
      </c>
      <c r="C3872" t="s">
        <v>47</v>
      </c>
      <c r="D3872" t="s">
        <v>1270</v>
      </c>
      <c r="E3872">
        <v>0</v>
      </c>
      <c r="H3872">
        <v>0</v>
      </c>
      <c r="I3872">
        <v>0</v>
      </c>
      <c r="K3872">
        <v>0</v>
      </c>
      <c r="L3872" t="b">
        <v>0</v>
      </c>
      <c r="N3872" t="b">
        <v>0</v>
      </c>
      <c r="O3872" t="b">
        <v>0</v>
      </c>
      <c r="T3872" t="s">
        <v>1169</v>
      </c>
    </row>
    <row r="3873" spans="1:20" hidden="1" x14ac:dyDescent="0.25">
      <c r="A3873">
        <v>221015</v>
      </c>
      <c r="B3873" t="s">
        <v>1291</v>
      </c>
      <c r="C3873" t="s">
        <v>146</v>
      </c>
      <c r="D3873" t="s">
        <v>1227</v>
      </c>
      <c r="E3873">
        <v>1545</v>
      </c>
      <c r="F3873" t="s">
        <v>23</v>
      </c>
      <c r="H3873">
        <v>0</v>
      </c>
      <c r="I3873">
        <v>0</v>
      </c>
      <c r="K3873">
        <v>3</v>
      </c>
      <c r="L3873" t="b">
        <v>0</v>
      </c>
      <c r="N3873" t="b">
        <v>0</v>
      </c>
      <c r="O3873" t="b">
        <v>0</v>
      </c>
      <c r="T3873" t="s">
        <v>1169</v>
      </c>
    </row>
    <row r="3874" spans="1:20" hidden="1" x14ac:dyDescent="0.25">
      <c r="A3874">
        <v>221016</v>
      </c>
      <c r="B3874" t="s">
        <v>1291</v>
      </c>
      <c r="C3874" t="s">
        <v>146</v>
      </c>
      <c r="D3874" t="s">
        <v>1228</v>
      </c>
      <c r="E3874">
        <v>1888</v>
      </c>
      <c r="F3874" t="s">
        <v>23</v>
      </c>
      <c r="H3874">
        <v>0</v>
      </c>
      <c r="I3874">
        <v>0</v>
      </c>
      <c r="K3874">
        <v>4</v>
      </c>
      <c r="L3874" t="b">
        <v>0</v>
      </c>
      <c r="N3874" t="b">
        <v>0</v>
      </c>
      <c r="O3874" t="b">
        <v>0</v>
      </c>
      <c r="T3874" t="s">
        <v>1169</v>
      </c>
    </row>
    <row r="3875" spans="1:20" hidden="1" x14ac:dyDescent="0.25">
      <c r="A3875">
        <v>221018</v>
      </c>
      <c r="B3875" t="s">
        <v>1291</v>
      </c>
      <c r="C3875" t="s">
        <v>141</v>
      </c>
      <c r="D3875" t="s">
        <v>1229</v>
      </c>
      <c r="E3875">
        <v>25</v>
      </c>
      <c r="F3875" t="s">
        <v>23</v>
      </c>
      <c r="H3875">
        <v>0</v>
      </c>
      <c r="I3875">
        <v>0</v>
      </c>
      <c r="K3875">
        <v>15</v>
      </c>
      <c r="L3875" t="b">
        <v>0</v>
      </c>
      <c r="N3875" t="b">
        <v>0</v>
      </c>
      <c r="O3875" t="b">
        <v>0</v>
      </c>
      <c r="T3875" t="s">
        <v>1169</v>
      </c>
    </row>
    <row r="3876" spans="1:20" hidden="1" x14ac:dyDescent="0.25">
      <c r="A3876">
        <v>221019</v>
      </c>
      <c r="B3876" t="s">
        <v>1291</v>
      </c>
      <c r="C3876" t="s">
        <v>236</v>
      </c>
      <c r="D3876" t="s">
        <v>1271</v>
      </c>
      <c r="E3876">
        <v>125</v>
      </c>
      <c r="F3876" t="s">
        <v>23</v>
      </c>
      <c r="H3876">
        <v>0</v>
      </c>
      <c r="I3876">
        <v>0</v>
      </c>
      <c r="K3876">
        <v>16</v>
      </c>
      <c r="L3876" t="b">
        <v>0</v>
      </c>
      <c r="N3876" t="b">
        <v>0</v>
      </c>
      <c r="O3876" t="b">
        <v>0</v>
      </c>
      <c r="T3876" t="s">
        <v>1169</v>
      </c>
    </row>
    <row r="3877" spans="1:20" hidden="1" x14ac:dyDescent="0.25">
      <c r="A3877">
        <v>226829</v>
      </c>
      <c r="B3877" t="s">
        <v>1291</v>
      </c>
      <c r="C3877" t="s">
        <v>47</v>
      </c>
      <c r="D3877" t="s">
        <v>1244</v>
      </c>
      <c r="E3877">
        <v>259</v>
      </c>
      <c r="F3877" t="s">
        <v>23</v>
      </c>
      <c r="H3877">
        <v>0</v>
      </c>
      <c r="I3877">
        <v>0</v>
      </c>
      <c r="K3877">
        <v>1</v>
      </c>
      <c r="L3877" t="b">
        <v>0</v>
      </c>
      <c r="N3877" t="b">
        <v>0</v>
      </c>
      <c r="O3877" t="b">
        <v>0</v>
      </c>
      <c r="T3877" t="s">
        <v>1169</v>
      </c>
    </row>
    <row r="3878" spans="1:20" hidden="1" x14ac:dyDescent="0.25">
      <c r="A3878">
        <v>226830</v>
      </c>
      <c r="B3878" t="s">
        <v>1291</v>
      </c>
      <c r="C3878" t="s">
        <v>53</v>
      </c>
      <c r="D3878" t="s">
        <v>1231</v>
      </c>
      <c r="E3878">
        <v>315</v>
      </c>
      <c r="F3878" t="s">
        <v>23</v>
      </c>
      <c r="H3878">
        <v>0</v>
      </c>
      <c r="I3878">
        <v>0</v>
      </c>
      <c r="K3878">
        <v>2</v>
      </c>
      <c r="L3878" t="b">
        <v>0</v>
      </c>
      <c r="N3878" t="b">
        <v>0</v>
      </c>
      <c r="O3878" t="b">
        <v>0</v>
      </c>
      <c r="T3878" t="s">
        <v>1169</v>
      </c>
    </row>
    <row r="3879" spans="1:20" hidden="1" x14ac:dyDescent="0.25">
      <c r="A3879">
        <v>226832</v>
      </c>
      <c r="B3879" t="s">
        <v>1291</v>
      </c>
      <c r="C3879" t="s">
        <v>1027</v>
      </c>
      <c r="D3879" t="s">
        <v>1233</v>
      </c>
      <c r="E3879">
        <v>0</v>
      </c>
      <c r="H3879">
        <v>0</v>
      </c>
      <c r="I3879">
        <v>0</v>
      </c>
      <c r="K3879">
        <v>1</v>
      </c>
      <c r="L3879" t="b">
        <v>0</v>
      </c>
      <c r="N3879" t="b">
        <v>0</v>
      </c>
      <c r="O3879" t="b">
        <v>1</v>
      </c>
      <c r="T3879" t="s">
        <v>1169</v>
      </c>
    </row>
    <row r="3880" spans="1:20" hidden="1" x14ac:dyDescent="0.25">
      <c r="A3880">
        <v>226833</v>
      </c>
      <c r="B3880" t="s">
        <v>1291</v>
      </c>
      <c r="C3880" t="s">
        <v>1234</v>
      </c>
      <c r="D3880" t="s">
        <v>1235</v>
      </c>
      <c r="E3880">
        <v>0</v>
      </c>
      <c r="H3880">
        <v>0</v>
      </c>
      <c r="I3880">
        <v>0</v>
      </c>
      <c r="K3880">
        <v>1</v>
      </c>
      <c r="L3880" t="b">
        <v>0</v>
      </c>
      <c r="N3880" t="b">
        <v>0</v>
      </c>
      <c r="O3880" t="b">
        <v>1</v>
      </c>
      <c r="T3880" t="s">
        <v>1169</v>
      </c>
    </row>
    <row r="3881" spans="1:20" hidden="1" x14ac:dyDescent="0.25">
      <c r="A3881">
        <v>226834</v>
      </c>
      <c r="B3881" t="s">
        <v>1291</v>
      </c>
      <c r="C3881" t="s">
        <v>1203</v>
      </c>
      <c r="D3881" t="s">
        <v>1236</v>
      </c>
      <c r="E3881">
        <v>0</v>
      </c>
      <c r="H3881">
        <v>0</v>
      </c>
      <c r="I3881">
        <v>0</v>
      </c>
      <c r="K3881">
        <v>1</v>
      </c>
      <c r="L3881" t="b">
        <v>0</v>
      </c>
      <c r="N3881" t="b">
        <v>0</v>
      </c>
      <c r="O3881" t="b">
        <v>0</v>
      </c>
      <c r="T3881" t="s">
        <v>1169</v>
      </c>
    </row>
    <row r="3882" spans="1:20" hidden="1" x14ac:dyDescent="0.25">
      <c r="A3882">
        <v>226835</v>
      </c>
      <c r="B3882" t="s">
        <v>1291</v>
      </c>
      <c r="C3882" t="s">
        <v>136</v>
      </c>
      <c r="D3882" t="s">
        <v>1237</v>
      </c>
      <c r="E3882">
        <v>0</v>
      </c>
      <c r="H3882">
        <v>0</v>
      </c>
      <c r="I3882">
        <v>0</v>
      </c>
      <c r="K3882">
        <v>0</v>
      </c>
      <c r="L3882" t="b">
        <v>0</v>
      </c>
      <c r="N3882" t="b">
        <v>0</v>
      </c>
      <c r="O3882" t="b">
        <v>1</v>
      </c>
      <c r="T3882" t="s">
        <v>1169</v>
      </c>
    </row>
    <row r="3883" spans="1:20" hidden="1" x14ac:dyDescent="0.25">
      <c r="A3883">
        <v>226836</v>
      </c>
      <c r="B3883" t="s">
        <v>1291</v>
      </c>
      <c r="C3883" t="s">
        <v>78</v>
      </c>
      <c r="D3883" t="s">
        <v>1232</v>
      </c>
      <c r="E3883">
        <v>0</v>
      </c>
      <c r="H3883">
        <v>0</v>
      </c>
      <c r="I3883">
        <v>0</v>
      </c>
      <c r="K3883">
        <v>1</v>
      </c>
      <c r="L3883" t="b">
        <v>0</v>
      </c>
      <c r="N3883" t="b">
        <v>0</v>
      </c>
      <c r="O3883" t="b">
        <v>0</v>
      </c>
      <c r="T3883" t="s">
        <v>1169</v>
      </c>
    </row>
    <row r="3884" spans="1:20" hidden="1" x14ac:dyDescent="0.25">
      <c r="A3884">
        <v>226837</v>
      </c>
      <c r="B3884" t="s">
        <v>1291</v>
      </c>
      <c r="C3884" t="s">
        <v>78</v>
      </c>
      <c r="D3884" t="s">
        <v>1272</v>
      </c>
      <c r="E3884">
        <v>259</v>
      </c>
      <c r="F3884" t="s">
        <v>23</v>
      </c>
      <c r="H3884">
        <v>0</v>
      </c>
      <c r="I3884">
        <v>0</v>
      </c>
      <c r="K3884">
        <v>3</v>
      </c>
      <c r="L3884" t="b">
        <v>0</v>
      </c>
      <c r="N3884" t="b">
        <v>0</v>
      </c>
      <c r="O3884" t="b">
        <v>0</v>
      </c>
      <c r="T3884" t="s">
        <v>1169</v>
      </c>
    </row>
    <row r="3885" spans="1:20" hidden="1" x14ac:dyDescent="0.25">
      <c r="A3885">
        <v>226838</v>
      </c>
      <c r="B3885" t="s">
        <v>1291</v>
      </c>
      <c r="C3885" t="s">
        <v>1213</v>
      </c>
      <c r="D3885" t="s">
        <v>1238</v>
      </c>
      <c r="E3885">
        <v>0</v>
      </c>
      <c r="H3885">
        <v>0</v>
      </c>
      <c r="I3885">
        <v>0</v>
      </c>
      <c r="K3885">
        <v>1</v>
      </c>
      <c r="L3885" t="b">
        <v>0</v>
      </c>
      <c r="N3885" t="b">
        <v>0</v>
      </c>
      <c r="O3885" t="b">
        <v>1</v>
      </c>
      <c r="T3885" t="s">
        <v>1169</v>
      </c>
    </row>
    <row r="3886" spans="1:20" hidden="1" x14ac:dyDescent="0.25">
      <c r="A3886">
        <v>226839</v>
      </c>
      <c r="B3886" t="s">
        <v>1291</v>
      </c>
      <c r="C3886" t="s">
        <v>141</v>
      </c>
      <c r="D3886" t="s">
        <v>1241</v>
      </c>
      <c r="E3886">
        <v>85</v>
      </c>
      <c r="F3886" t="s">
        <v>23</v>
      </c>
      <c r="H3886">
        <v>0</v>
      </c>
      <c r="I3886">
        <v>0</v>
      </c>
      <c r="K3886">
        <v>0</v>
      </c>
      <c r="L3886" t="b">
        <v>0</v>
      </c>
      <c r="N3886" t="b">
        <v>0</v>
      </c>
      <c r="O3886" t="b">
        <v>0</v>
      </c>
      <c r="T3886" t="s">
        <v>1169</v>
      </c>
    </row>
    <row r="3887" spans="1:20" hidden="1" x14ac:dyDescent="0.25">
      <c r="A3887">
        <v>226840</v>
      </c>
      <c r="B3887" t="s">
        <v>1291</v>
      </c>
      <c r="C3887" t="s">
        <v>141</v>
      </c>
      <c r="D3887" t="s">
        <v>1242</v>
      </c>
      <c r="E3887">
        <v>43</v>
      </c>
      <c r="F3887" t="s">
        <v>23</v>
      </c>
      <c r="H3887">
        <v>0</v>
      </c>
      <c r="I3887">
        <v>0</v>
      </c>
      <c r="K3887">
        <v>0</v>
      </c>
      <c r="L3887" t="b">
        <v>0</v>
      </c>
      <c r="N3887" t="b">
        <v>0</v>
      </c>
      <c r="O3887" t="b">
        <v>0</v>
      </c>
      <c r="T3887" t="s">
        <v>1169</v>
      </c>
    </row>
    <row r="3888" spans="1:20" hidden="1" x14ac:dyDescent="0.25">
      <c r="A3888">
        <v>226841</v>
      </c>
      <c r="B3888" t="s">
        <v>1291</v>
      </c>
      <c r="C3888" t="s">
        <v>141</v>
      </c>
      <c r="D3888" t="s">
        <v>1240</v>
      </c>
      <c r="E3888">
        <v>42</v>
      </c>
      <c r="F3888" t="s">
        <v>23</v>
      </c>
      <c r="H3888">
        <v>0</v>
      </c>
      <c r="I3888">
        <v>0</v>
      </c>
      <c r="K3888">
        <v>0</v>
      </c>
      <c r="L3888" t="b">
        <v>0</v>
      </c>
      <c r="N3888" t="b">
        <v>0</v>
      </c>
      <c r="O3888" t="b">
        <v>0</v>
      </c>
      <c r="T3888" t="s">
        <v>1169</v>
      </c>
    </row>
    <row r="3889" spans="1:20" hidden="1" x14ac:dyDescent="0.25">
      <c r="A3889">
        <v>226842</v>
      </c>
      <c r="B3889" t="s">
        <v>1291</v>
      </c>
      <c r="C3889" t="s">
        <v>141</v>
      </c>
      <c r="D3889" t="s">
        <v>1243</v>
      </c>
      <c r="E3889">
        <v>80</v>
      </c>
      <c r="F3889" t="s">
        <v>23</v>
      </c>
      <c r="H3889">
        <v>0</v>
      </c>
      <c r="I3889">
        <v>0</v>
      </c>
      <c r="K3889">
        <v>0</v>
      </c>
      <c r="L3889" t="b">
        <v>0</v>
      </c>
      <c r="N3889" t="b">
        <v>0</v>
      </c>
      <c r="O3889" t="b">
        <v>0</v>
      </c>
      <c r="T3889" t="s">
        <v>1169</v>
      </c>
    </row>
    <row r="3890" spans="1:20" hidden="1" x14ac:dyDescent="0.25">
      <c r="A3890">
        <v>226843</v>
      </c>
      <c r="B3890" t="s">
        <v>1291</v>
      </c>
      <c r="C3890" t="s">
        <v>141</v>
      </c>
      <c r="D3890" t="s">
        <v>1239</v>
      </c>
      <c r="E3890">
        <v>28</v>
      </c>
      <c r="F3890" t="s">
        <v>23</v>
      </c>
      <c r="H3890">
        <v>0</v>
      </c>
      <c r="I3890">
        <v>0</v>
      </c>
      <c r="K3890">
        <v>0</v>
      </c>
      <c r="L3890" t="b">
        <v>0</v>
      </c>
      <c r="N3890" t="b">
        <v>0</v>
      </c>
      <c r="O3890" t="b">
        <v>0</v>
      </c>
      <c r="T3890" t="s">
        <v>1169</v>
      </c>
    </row>
    <row r="3891" spans="1:20" hidden="1" x14ac:dyDescent="0.25">
      <c r="A3891">
        <v>227874</v>
      </c>
      <c r="B3891" t="s">
        <v>1291</v>
      </c>
      <c r="C3891" t="s">
        <v>47</v>
      </c>
      <c r="D3891" t="s">
        <v>1245</v>
      </c>
      <c r="E3891">
        <v>814</v>
      </c>
      <c r="F3891" t="s">
        <v>23</v>
      </c>
      <c r="H3891">
        <v>0</v>
      </c>
      <c r="I3891">
        <v>0</v>
      </c>
      <c r="K3891">
        <v>2</v>
      </c>
      <c r="L3891" t="b">
        <v>0</v>
      </c>
      <c r="N3891" t="b">
        <v>0</v>
      </c>
      <c r="O3891" t="b">
        <v>0</v>
      </c>
      <c r="T3891" t="s">
        <v>1169</v>
      </c>
    </row>
    <row r="3892" spans="1:20" hidden="1" x14ac:dyDescent="0.25">
      <c r="A3892">
        <v>227875</v>
      </c>
      <c r="B3892" t="s">
        <v>1291</v>
      </c>
      <c r="C3892" t="s">
        <v>47</v>
      </c>
      <c r="D3892" t="s">
        <v>1246</v>
      </c>
      <c r="E3892">
        <v>613</v>
      </c>
      <c r="F3892" t="s">
        <v>23</v>
      </c>
      <c r="H3892">
        <v>0</v>
      </c>
      <c r="I3892">
        <v>0</v>
      </c>
      <c r="K3892">
        <v>2</v>
      </c>
      <c r="L3892" t="b">
        <v>0</v>
      </c>
      <c r="N3892" t="b">
        <v>0</v>
      </c>
      <c r="O3892" t="b">
        <v>0</v>
      </c>
      <c r="T3892" t="s">
        <v>1169</v>
      </c>
    </row>
    <row r="3893" spans="1:20" hidden="1" x14ac:dyDescent="0.25">
      <c r="A3893">
        <v>227876</v>
      </c>
      <c r="B3893" t="s">
        <v>1291</v>
      </c>
      <c r="C3893" t="s">
        <v>53</v>
      </c>
      <c r="D3893" t="s">
        <v>1247</v>
      </c>
      <c r="E3893">
        <v>20</v>
      </c>
      <c r="F3893" t="s">
        <v>23</v>
      </c>
      <c r="H3893">
        <v>0</v>
      </c>
      <c r="I3893">
        <v>0</v>
      </c>
      <c r="K3893">
        <v>1</v>
      </c>
      <c r="L3893" t="b">
        <v>0</v>
      </c>
      <c r="N3893" t="b">
        <v>0</v>
      </c>
      <c r="O3893" t="b">
        <v>0</v>
      </c>
      <c r="T3893" t="s">
        <v>1169</v>
      </c>
    </row>
    <row r="3894" spans="1:20" hidden="1" x14ac:dyDescent="0.25">
      <c r="A3894">
        <v>227877</v>
      </c>
      <c r="B3894" t="s">
        <v>1291</v>
      </c>
      <c r="C3894" t="s">
        <v>1234</v>
      </c>
      <c r="D3894" t="s">
        <v>1248</v>
      </c>
      <c r="E3894">
        <v>3207</v>
      </c>
      <c r="F3894" t="s">
        <v>23</v>
      </c>
      <c r="H3894">
        <v>0</v>
      </c>
      <c r="I3894">
        <v>0</v>
      </c>
      <c r="K3894">
        <v>2</v>
      </c>
      <c r="L3894" t="b">
        <v>0</v>
      </c>
      <c r="N3894" t="b">
        <v>0</v>
      </c>
      <c r="O3894" t="b">
        <v>0</v>
      </c>
      <c r="T3894" t="s">
        <v>1169</v>
      </c>
    </row>
    <row r="3895" spans="1:20" hidden="1" x14ac:dyDescent="0.25">
      <c r="A3895">
        <v>227878</v>
      </c>
      <c r="B3895" t="s">
        <v>1291</v>
      </c>
      <c r="C3895" t="s">
        <v>1250</v>
      </c>
      <c r="D3895" t="s">
        <v>1251</v>
      </c>
      <c r="E3895">
        <v>0</v>
      </c>
      <c r="H3895">
        <v>0</v>
      </c>
      <c r="I3895">
        <v>0</v>
      </c>
      <c r="K3895">
        <v>1</v>
      </c>
      <c r="L3895" t="b">
        <v>0</v>
      </c>
      <c r="N3895" t="b">
        <v>0</v>
      </c>
      <c r="O3895" t="b">
        <v>0</v>
      </c>
      <c r="T3895" t="s">
        <v>1169</v>
      </c>
    </row>
    <row r="3896" spans="1:20" hidden="1" x14ac:dyDescent="0.25">
      <c r="A3896">
        <v>227879</v>
      </c>
      <c r="B3896" t="s">
        <v>1291</v>
      </c>
      <c r="C3896" t="s">
        <v>1250</v>
      </c>
      <c r="D3896" t="s">
        <v>1252</v>
      </c>
      <c r="E3896">
        <v>426</v>
      </c>
      <c r="F3896" t="s">
        <v>23</v>
      </c>
      <c r="H3896">
        <v>0</v>
      </c>
      <c r="I3896">
        <v>0</v>
      </c>
      <c r="K3896">
        <v>2</v>
      </c>
      <c r="L3896" t="b">
        <v>0</v>
      </c>
      <c r="N3896" t="b">
        <v>0</v>
      </c>
      <c r="O3896" t="b">
        <v>0</v>
      </c>
      <c r="T3896" t="s">
        <v>1169</v>
      </c>
    </row>
    <row r="3897" spans="1:20" hidden="1" x14ac:dyDescent="0.25">
      <c r="A3897">
        <v>227880</v>
      </c>
      <c r="B3897" t="s">
        <v>1291</v>
      </c>
      <c r="C3897" t="s">
        <v>236</v>
      </c>
      <c r="D3897" t="s">
        <v>1249</v>
      </c>
      <c r="E3897">
        <v>99</v>
      </c>
      <c r="F3897" t="s">
        <v>23</v>
      </c>
      <c r="H3897">
        <v>0</v>
      </c>
      <c r="I3897">
        <v>0</v>
      </c>
      <c r="K3897">
        <v>0</v>
      </c>
      <c r="L3897" t="b">
        <v>0</v>
      </c>
      <c r="N3897" t="b">
        <v>0</v>
      </c>
      <c r="O3897" t="b">
        <v>0</v>
      </c>
      <c r="T3897" t="s">
        <v>1169</v>
      </c>
    </row>
    <row r="3898" spans="1:20" hidden="1" x14ac:dyDescent="0.25">
      <c r="A3898">
        <v>227881</v>
      </c>
      <c r="B3898" t="s">
        <v>1291</v>
      </c>
      <c r="C3898" t="s">
        <v>141</v>
      </c>
      <c r="D3898" t="s">
        <v>1289</v>
      </c>
      <c r="E3898">
        <v>39</v>
      </c>
      <c r="F3898" t="s">
        <v>23</v>
      </c>
      <c r="H3898">
        <v>0</v>
      </c>
      <c r="I3898">
        <v>0</v>
      </c>
      <c r="K3898">
        <v>0</v>
      </c>
      <c r="L3898" t="b">
        <v>0</v>
      </c>
      <c r="N3898" t="b">
        <v>0</v>
      </c>
      <c r="O3898" t="b">
        <v>0</v>
      </c>
      <c r="T3898" t="s">
        <v>1169</v>
      </c>
    </row>
    <row r="3899" spans="1:20" hidden="1" x14ac:dyDescent="0.25">
      <c r="A3899">
        <v>227882</v>
      </c>
      <c r="B3899" t="s">
        <v>1291</v>
      </c>
      <c r="C3899" t="s">
        <v>1253</v>
      </c>
      <c r="D3899" t="s">
        <v>1255</v>
      </c>
      <c r="E3899">
        <v>0</v>
      </c>
      <c r="H3899">
        <v>0</v>
      </c>
      <c r="I3899">
        <v>0</v>
      </c>
      <c r="K3899">
        <v>1</v>
      </c>
      <c r="L3899" t="b">
        <v>0</v>
      </c>
      <c r="N3899" t="b">
        <v>0</v>
      </c>
      <c r="O3899" t="b">
        <v>0</v>
      </c>
      <c r="T3899" t="s">
        <v>1169</v>
      </c>
    </row>
    <row r="3900" spans="1:20" hidden="1" x14ac:dyDescent="0.25">
      <c r="A3900">
        <v>227885</v>
      </c>
      <c r="B3900" t="s">
        <v>1291</v>
      </c>
      <c r="C3900" t="s">
        <v>1253</v>
      </c>
      <c r="D3900" t="s">
        <v>1254</v>
      </c>
      <c r="E3900">
        <v>194</v>
      </c>
      <c r="F3900" t="s">
        <v>23</v>
      </c>
      <c r="H3900">
        <v>0</v>
      </c>
      <c r="I3900">
        <v>0</v>
      </c>
      <c r="K3900">
        <v>2</v>
      </c>
      <c r="L3900" t="b">
        <v>0</v>
      </c>
      <c r="N3900" t="b">
        <v>0</v>
      </c>
      <c r="O3900" t="b">
        <v>0</v>
      </c>
      <c r="T3900" t="s">
        <v>1169</v>
      </c>
    </row>
    <row r="3901" spans="1:20" hidden="1" x14ac:dyDescent="0.25">
      <c r="A3901">
        <v>232282</v>
      </c>
      <c r="B3901" t="s">
        <v>1291</v>
      </c>
      <c r="C3901" t="s">
        <v>1256</v>
      </c>
      <c r="D3901" t="s">
        <v>1257</v>
      </c>
      <c r="E3901">
        <v>0</v>
      </c>
      <c r="H3901">
        <v>0</v>
      </c>
      <c r="I3901">
        <v>0</v>
      </c>
      <c r="K3901">
        <v>0</v>
      </c>
      <c r="L3901" t="b">
        <v>0</v>
      </c>
      <c r="N3901" t="b">
        <v>0</v>
      </c>
      <c r="O3901" t="b">
        <v>0</v>
      </c>
      <c r="T3901" t="s">
        <v>1169</v>
      </c>
    </row>
    <row r="3902" spans="1:20" hidden="1" x14ac:dyDescent="0.25">
      <c r="A3902">
        <v>232283</v>
      </c>
      <c r="B3902" t="s">
        <v>1291</v>
      </c>
      <c r="C3902" t="s">
        <v>1256</v>
      </c>
      <c r="D3902" t="s">
        <v>1258</v>
      </c>
      <c r="E3902">
        <v>105</v>
      </c>
      <c r="F3902" t="s">
        <v>23</v>
      </c>
      <c r="H3902">
        <v>0</v>
      </c>
      <c r="I3902">
        <v>0</v>
      </c>
      <c r="K3902">
        <v>1</v>
      </c>
      <c r="L3902" t="b">
        <v>0</v>
      </c>
      <c r="N3902" t="b">
        <v>0</v>
      </c>
      <c r="O3902" t="b">
        <v>0</v>
      </c>
      <c r="T3902" t="s">
        <v>1169</v>
      </c>
    </row>
    <row r="3903" spans="1:20" hidden="1" x14ac:dyDescent="0.25">
      <c r="A3903">
        <v>237367</v>
      </c>
      <c r="B3903" t="s">
        <v>1291</v>
      </c>
      <c r="C3903" t="s">
        <v>47</v>
      </c>
      <c r="D3903" t="s">
        <v>284</v>
      </c>
      <c r="E3903">
        <v>464</v>
      </c>
      <c r="F3903" t="s">
        <v>23</v>
      </c>
      <c r="H3903">
        <v>0</v>
      </c>
      <c r="I3903">
        <v>0</v>
      </c>
      <c r="K3903">
        <v>1</v>
      </c>
      <c r="L3903" t="b">
        <v>0</v>
      </c>
      <c r="N3903" t="b">
        <v>0</v>
      </c>
      <c r="O3903" t="b">
        <v>0</v>
      </c>
      <c r="T3903" t="s">
        <v>1169</v>
      </c>
    </row>
    <row r="3904" spans="1:20" hidden="1" x14ac:dyDescent="0.25">
      <c r="A3904">
        <v>237465</v>
      </c>
      <c r="B3904" t="s">
        <v>1291</v>
      </c>
      <c r="C3904" t="s">
        <v>236</v>
      </c>
      <c r="D3904" t="s">
        <v>1259</v>
      </c>
      <c r="E3904">
        <v>66</v>
      </c>
      <c r="F3904" t="s">
        <v>23</v>
      </c>
      <c r="H3904">
        <v>0</v>
      </c>
      <c r="I3904">
        <v>0</v>
      </c>
      <c r="K3904">
        <v>0</v>
      </c>
      <c r="L3904" t="b">
        <v>0</v>
      </c>
      <c r="N3904" t="b">
        <v>0</v>
      </c>
      <c r="O3904" t="b">
        <v>0</v>
      </c>
      <c r="T3904" t="s">
        <v>1169</v>
      </c>
    </row>
    <row r="3905" spans="1:20" hidden="1" x14ac:dyDescent="0.25">
      <c r="A3905">
        <v>214388</v>
      </c>
      <c r="B3905" t="s">
        <v>1298</v>
      </c>
      <c r="C3905" t="s">
        <v>47</v>
      </c>
      <c r="D3905" t="s">
        <v>284</v>
      </c>
      <c r="E3905">
        <v>278</v>
      </c>
      <c r="F3905" t="s">
        <v>23</v>
      </c>
      <c r="H3905">
        <v>1</v>
      </c>
      <c r="I3905">
        <v>0</v>
      </c>
      <c r="K3905">
        <v>1</v>
      </c>
      <c r="L3905" t="b">
        <v>0</v>
      </c>
      <c r="N3905" t="b">
        <v>0</v>
      </c>
      <c r="O3905" t="b">
        <v>0</v>
      </c>
      <c r="T3905" t="s">
        <v>1169</v>
      </c>
    </row>
    <row r="3906" spans="1:20" hidden="1" x14ac:dyDescent="0.25">
      <c r="A3906">
        <v>214389</v>
      </c>
      <c r="B3906" t="s">
        <v>1298</v>
      </c>
      <c r="C3906" t="s">
        <v>47</v>
      </c>
      <c r="D3906" t="s">
        <v>1170</v>
      </c>
      <c r="E3906">
        <v>278</v>
      </c>
      <c r="F3906" t="s">
        <v>23</v>
      </c>
      <c r="H3906">
        <v>0</v>
      </c>
      <c r="I3906">
        <v>0</v>
      </c>
      <c r="K3906">
        <v>1</v>
      </c>
      <c r="L3906" t="b">
        <v>0</v>
      </c>
      <c r="N3906" t="b">
        <v>0</v>
      </c>
      <c r="O3906" t="b">
        <v>0</v>
      </c>
      <c r="T3906" t="s">
        <v>1169</v>
      </c>
    </row>
    <row r="3907" spans="1:20" hidden="1" x14ac:dyDescent="0.25">
      <c r="A3907">
        <v>214390</v>
      </c>
      <c r="B3907" t="s">
        <v>1298</v>
      </c>
      <c r="C3907" t="s">
        <v>47</v>
      </c>
      <c r="D3907" t="s">
        <v>1171</v>
      </c>
      <c r="E3907">
        <v>278</v>
      </c>
      <c r="F3907" t="s">
        <v>23</v>
      </c>
      <c r="H3907">
        <v>0</v>
      </c>
      <c r="I3907">
        <v>0</v>
      </c>
      <c r="K3907">
        <v>1</v>
      </c>
      <c r="L3907" t="b">
        <v>0</v>
      </c>
      <c r="N3907" t="b">
        <v>0</v>
      </c>
      <c r="O3907" t="b">
        <v>0</v>
      </c>
      <c r="T3907" t="s">
        <v>1169</v>
      </c>
    </row>
    <row r="3908" spans="1:20" hidden="1" x14ac:dyDescent="0.25">
      <c r="A3908">
        <v>214391</v>
      </c>
      <c r="B3908" t="s">
        <v>1298</v>
      </c>
      <c r="C3908" t="s">
        <v>47</v>
      </c>
      <c r="D3908" t="s">
        <v>1172</v>
      </c>
      <c r="E3908">
        <v>278</v>
      </c>
      <c r="F3908" t="s">
        <v>23</v>
      </c>
      <c r="H3908">
        <v>1</v>
      </c>
      <c r="I3908">
        <v>0</v>
      </c>
      <c r="K3908">
        <v>1</v>
      </c>
      <c r="L3908" t="b">
        <v>0</v>
      </c>
      <c r="N3908" t="b">
        <v>0</v>
      </c>
      <c r="O3908" t="b">
        <v>0</v>
      </c>
      <c r="T3908" t="s">
        <v>1169</v>
      </c>
    </row>
    <row r="3909" spans="1:20" hidden="1" x14ac:dyDescent="0.25">
      <c r="A3909">
        <v>214392</v>
      </c>
      <c r="B3909" t="s">
        <v>1298</v>
      </c>
      <c r="C3909" t="s">
        <v>47</v>
      </c>
      <c r="D3909" t="s">
        <v>1173</v>
      </c>
      <c r="E3909">
        <v>278</v>
      </c>
      <c r="F3909" t="s">
        <v>23</v>
      </c>
      <c r="H3909">
        <v>0</v>
      </c>
      <c r="I3909">
        <v>0</v>
      </c>
      <c r="K3909">
        <v>1</v>
      </c>
      <c r="L3909" t="b">
        <v>0</v>
      </c>
      <c r="N3909" t="b">
        <v>0</v>
      </c>
      <c r="O3909" t="b">
        <v>0</v>
      </c>
      <c r="T3909" t="s">
        <v>1169</v>
      </c>
    </row>
    <row r="3910" spans="1:20" hidden="1" x14ac:dyDescent="0.25">
      <c r="A3910">
        <v>214393</v>
      </c>
      <c r="B3910" t="s">
        <v>1298</v>
      </c>
      <c r="C3910" t="s">
        <v>47</v>
      </c>
      <c r="D3910" t="s">
        <v>1174</v>
      </c>
      <c r="E3910">
        <v>528</v>
      </c>
      <c r="F3910" t="s">
        <v>23</v>
      </c>
      <c r="H3910">
        <v>0</v>
      </c>
      <c r="I3910">
        <v>0</v>
      </c>
      <c r="K3910">
        <v>2</v>
      </c>
      <c r="L3910" t="b">
        <v>0</v>
      </c>
      <c r="N3910" t="b">
        <v>0</v>
      </c>
      <c r="O3910" t="b">
        <v>0</v>
      </c>
      <c r="T3910" t="s">
        <v>1169</v>
      </c>
    </row>
    <row r="3911" spans="1:20" hidden="1" x14ac:dyDescent="0.25">
      <c r="A3911">
        <v>214394</v>
      </c>
      <c r="B3911" t="s">
        <v>1298</v>
      </c>
      <c r="C3911" t="s">
        <v>47</v>
      </c>
      <c r="D3911" t="s">
        <v>1175</v>
      </c>
      <c r="E3911">
        <v>528</v>
      </c>
      <c r="F3911" t="s">
        <v>23</v>
      </c>
      <c r="H3911">
        <v>0</v>
      </c>
      <c r="I3911">
        <v>0</v>
      </c>
      <c r="K3911">
        <v>2</v>
      </c>
      <c r="L3911" t="b">
        <v>0</v>
      </c>
      <c r="N3911" t="b">
        <v>0</v>
      </c>
      <c r="O3911" t="b">
        <v>0</v>
      </c>
      <c r="T3911" t="s">
        <v>1169</v>
      </c>
    </row>
    <row r="3912" spans="1:20" hidden="1" x14ac:dyDescent="0.25">
      <c r="A3912">
        <v>214395</v>
      </c>
      <c r="B3912" t="s">
        <v>1298</v>
      </c>
      <c r="C3912" t="s">
        <v>47</v>
      </c>
      <c r="D3912" t="s">
        <v>1176</v>
      </c>
      <c r="E3912">
        <v>278</v>
      </c>
      <c r="F3912" t="s">
        <v>23</v>
      </c>
      <c r="H3912">
        <v>0</v>
      </c>
      <c r="I3912">
        <v>0</v>
      </c>
      <c r="K3912">
        <v>1</v>
      </c>
      <c r="L3912" t="b">
        <v>0</v>
      </c>
      <c r="N3912" t="b">
        <v>0</v>
      </c>
      <c r="O3912" t="b">
        <v>0</v>
      </c>
      <c r="T3912" t="s">
        <v>1169</v>
      </c>
    </row>
    <row r="3913" spans="1:20" hidden="1" x14ac:dyDescent="0.25">
      <c r="A3913">
        <v>214396</v>
      </c>
      <c r="B3913" t="s">
        <v>1298</v>
      </c>
      <c r="C3913" t="s">
        <v>47</v>
      </c>
      <c r="D3913" t="s">
        <v>1177</v>
      </c>
      <c r="E3913">
        <v>528</v>
      </c>
      <c r="F3913" t="s">
        <v>23</v>
      </c>
      <c r="H3913">
        <v>0</v>
      </c>
      <c r="I3913">
        <v>0</v>
      </c>
      <c r="K3913">
        <v>2</v>
      </c>
      <c r="L3913" t="b">
        <v>0</v>
      </c>
      <c r="N3913" t="b">
        <v>0</v>
      </c>
      <c r="O3913" t="b">
        <v>0</v>
      </c>
      <c r="T3913" t="s">
        <v>1169</v>
      </c>
    </row>
    <row r="3914" spans="1:20" hidden="1" x14ac:dyDescent="0.25">
      <c r="A3914">
        <v>214397</v>
      </c>
      <c r="B3914" t="s">
        <v>1298</v>
      </c>
      <c r="C3914" t="s">
        <v>47</v>
      </c>
      <c r="D3914" t="s">
        <v>1178</v>
      </c>
      <c r="E3914">
        <v>278</v>
      </c>
      <c r="F3914" t="s">
        <v>23</v>
      </c>
      <c r="H3914">
        <v>0</v>
      </c>
      <c r="I3914">
        <v>0</v>
      </c>
      <c r="K3914">
        <v>1</v>
      </c>
      <c r="L3914" t="b">
        <v>0</v>
      </c>
      <c r="N3914" t="b">
        <v>0</v>
      </c>
      <c r="O3914" t="b">
        <v>0</v>
      </c>
      <c r="T3914" t="s">
        <v>1169</v>
      </c>
    </row>
    <row r="3915" spans="1:20" hidden="1" x14ac:dyDescent="0.25">
      <c r="A3915">
        <v>214398</v>
      </c>
      <c r="B3915" t="s">
        <v>1298</v>
      </c>
      <c r="C3915" t="s">
        <v>47</v>
      </c>
      <c r="D3915" t="s">
        <v>1179</v>
      </c>
      <c r="E3915">
        <v>278</v>
      </c>
      <c r="F3915" t="s">
        <v>23</v>
      </c>
      <c r="H3915">
        <v>0</v>
      </c>
      <c r="I3915">
        <v>0</v>
      </c>
      <c r="K3915">
        <v>1</v>
      </c>
      <c r="L3915" t="b">
        <v>0</v>
      </c>
      <c r="N3915" t="b">
        <v>0</v>
      </c>
      <c r="O3915" t="b">
        <v>0</v>
      </c>
      <c r="T3915" t="s">
        <v>1169</v>
      </c>
    </row>
    <row r="3916" spans="1:20" hidden="1" x14ac:dyDescent="0.25">
      <c r="A3916">
        <v>214399</v>
      </c>
      <c r="B3916" t="s">
        <v>1298</v>
      </c>
      <c r="C3916" t="s">
        <v>47</v>
      </c>
      <c r="D3916" t="s">
        <v>1180</v>
      </c>
      <c r="E3916">
        <v>278</v>
      </c>
      <c r="F3916" t="s">
        <v>23</v>
      </c>
      <c r="H3916">
        <v>0</v>
      </c>
      <c r="I3916">
        <v>0</v>
      </c>
      <c r="K3916">
        <v>1</v>
      </c>
      <c r="L3916" t="b">
        <v>0</v>
      </c>
      <c r="N3916" t="b">
        <v>0</v>
      </c>
      <c r="O3916" t="b">
        <v>0</v>
      </c>
      <c r="T3916" t="s">
        <v>1169</v>
      </c>
    </row>
    <row r="3917" spans="1:20" hidden="1" x14ac:dyDescent="0.25">
      <c r="A3917">
        <v>214400</v>
      </c>
      <c r="B3917" t="s">
        <v>1298</v>
      </c>
      <c r="C3917" t="s">
        <v>47</v>
      </c>
      <c r="D3917" t="s">
        <v>1181</v>
      </c>
      <c r="E3917">
        <v>278</v>
      </c>
      <c r="F3917" t="s">
        <v>23</v>
      </c>
      <c r="H3917">
        <v>0</v>
      </c>
      <c r="I3917">
        <v>0</v>
      </c>
      <c r="K3917">
        <v>1</v>
      </c>
      <c r="L3917" t="b">
        <v>0</v>
      </c>
      <c r="N3917" t="b">
        <v>0</v>
      </c>
      <c r="O3917" t="b">
        <v>0</v>
      </c>
      <c r="T3917" t="s">
        <v>1169</v>
      </c>
    </row>
    <row r="3918" spans="1:20" hidden="1" x14ac:dyDescent="0.25">
      <c r="A3918">
        <v>214401</v>
      </c>
      <c r="B3918" t="s">
        <v>1298</v>
      </c>
      <c r="C3918" t="s">
        <v>47</v>
      </c>
      <c r="D3918" t="s">
        <v>1182</v>
      </c>
      <c r="E3918">
        <v>278</v>
      </c>
      <c r="F3918" t="s">
        <v>23</v>
      </c>
      <c r="H3918">
        <v>0</v>
      </c>
      <c r="I3918">
        <v>0</v>
      </c>
      <c r="K3918">
        <v>1</v>
      </c>
      <c r="L3918" t="b">
        <v>0</v>
      </c>
      <c r="N3918" t="b">
        <v>0</v>
      </c>
      <c r="O3918" t="b">
        <v>0</v>
      </c>
      <c r="T3918" t="s">
        <v>1169</v>
      </c>
    </row>
    <row r="3919" spans="1:20" hidden="1" x14ac:dyDescent="0.25">
      <c r="A3919">
        <v>214402</v>
      </c>
      <c r="B3919" t="s">
        <v>1298</v>
      </c>
      <c r="C3919" t="s">
        <v>47</v>
      </c>
      <c r="D3919" t="s">
        <v>1183</v>
      </c>
      <c r="E3919">
        <v>278</v>
      </c>
      <c r="F3919" t="s">
        <v>23</v>
      </c>
      <c r="H3919">
        <v>0</v>
      </c>
      <c r="I3919">
        <v>0</v>
      </c>
      <c r="K3919">
        <v>1</v>
      </c>
      <c r="L3919" t="b">
        <v>0</v>
      </c>
      <c r="N3919" t="b">
        <v>0</v>
      </c>
      <c r="O3919" t="b">
        <v>0</v>
      </c>
      <c r="T3919" t="s">
        <v>1169</v>
      </c>
    </row>
    <row r="3920" spans="1:20" hidden="1" x14ac:dyDescent="0.25">
      <c r="A3920">
        <v>214403</v>
      </c>
      <c r="B3920" t="s">
        <v>1298</v>
      </c>
      <c r="C3920" t="s">
        <v>47</v>
      </c>
      <c r="D3920" t="s">
        <v>1184</v>
      </c>
      <c r="E3920">
        <v>278</v>
      </c>
      <c r="F3920" t="s">
        <v>23</v>
      </c>
      <c r="H3920">
        <v>0</v>
      </c>
      <c r="I3920">
        <v>0</v>
      </c>
      <c r="K3920">
        <v>1</v>
      </c>
      <c r="L3920" t="b">
        <v>0</v>
      </c>
      <c r="N3920" t="b">
        <v>0</v>
      </c>
      <c r="O3920" t="b">
        <v>0</v>
      </c>
      <c r="T3920" t="s">
        <v>1169</v>
      </c>
    </row>
    <row r="3921" spans="1:20" hidden="1" x14ac:dyDescent="0.25">
      <c r="A3921">
        <v>214404</v>
      </c>
      <c r="B3921" t="s">
        <v>1298</v>
      </c>
      <c r="C3921" t="s">
        <v>47</v>
      </c>
      <c r="D3921" t="s">
        <v>1185</v>
      </c>
      <c r="E3921">
        <v>528</v>
      </c>
      <c r="F3921" t="s">
        <v>23</v>
      </c>
      <c r="H3921">
        <v>0</v>
      </c>
      <c r="I3921">
        <v>0</v>
      </c>
      <c r="K3921">
        <v>1</v>
      </c>
      <c r="L3921" t="b">
        <v>0</v>
      </c>
      <c r="N3921" t="b">
        <v>0</v>
      </c>
      <c r="O3921" t="b">
        <v>0</v>
      </c>
      <c r="T3921" t="s">
        <v>1169</v>
      </c>
    </row>
    <row r="3922" spans="1:20" hidden="1" x14ac:dyDescent="0.25">
      <c r="A3922">
        <v>214405</v>
      </c>
      <c r="B3922" t="s">
        <v>1298</v>
      </c>
      <c r="C3922" t="s">
        <v>1186</v>
      </c>
      <c r="D3922" t="s">
        <v>1187</v>
      </c>
      <c r="E3922">
        <v>0</v>
      </c>
      <c r="H3922">
        <v>0</v>
      </c>
      <c r="I3922">
        <v>0</v>
      </c>
      <c r="K3922">
        <v>0</v>
      </c>
      <c r="L3922" t="b">
        <v>0</v>
      </c>
      <c r="N3922" t="b">
        <v>0</v>
      </c>
      <c r="O3922" t="b">
        <v>0</v>
      </c>
      <c r="T3922" t="s">
        <v>1169</v>
      </c>
    </row>
    <row r="3923" spans="1:20" hidden="1" x14ac:dyDescent="0.25">
      <c r="A3923">
        <v>214406</v>
      </c>
      <c r="B3923" t="s">
        <v>1298</v>
      </c>
      <c r="C3923" t="s">
        <v>1186</v>
      </c>
      <c r="D3923" t="s">
        <v>1188</v>
      </c>
      <c r="E3923">
        <v>0</v>
      </c>
      <c r="H3923">
        <v>0</v>
      </c>
      <c r="I3923">
        <v>0</v>
      </c>
      <c r="K3923">
        <v>0</v>
      </c>
      <c r="L3923" t="b">
        <v>0</v>
      </c>
      <c r="N3923" t="b">
        <v>0</v>
      </c>
      <c r="O3923" t="b">
        <v>0</v>
      </c>
      <c r="T3923" t="s">
        <v>1169</v>
      </c>
    </row>
    <row r="3924" spans="1:20" hidden="1" x14ac:dyDescent="0.25">
      <c r="A3924">
        <v>214407</v>
      </c>
      <c r="B3924" t="s">
        <v>1298</v>
      </c>
      <c r="C3924" t="s">
        <v>1186</v>
      </c>
      <c r="D3924" t="s">
        <v>1189</v>
      </c>
      <c r="E3924">
        <v>0</v>
      </c>
      <c r="H3924">
        <v>0</v>
      </c>
      <c r="I3924">
        <v>0</v>
      </c>
      <c r="K3924">
        <v>0</v>
      </c>
      <c r="L3924" t="b">
        <v>0</v>
      </c>
      <c r="N3924" t="b">
        <v>0</v>
      </c>
      <c r="O3924" t="b">
        <v>0</v>
      </c>
      <c r="T3924" t="s">
        <v>1169</v>
      </c>
    </row>
    <row r="3925" spans="1:20" hidden="1" x14ac:dyDescent="0.25">
      <c r="A3925">
        <v>214408</v>
      </c>
      <c r="B3925" t="s">
        <v>1298</v>
      </c>
      <c r="C3925" t="s">
        <v>1186</v>
      </c>
      <c r="D3925" t="s">
        <v>1190</v>
      </c>
      <c r="E3925">
        <v>0</v>
      </c>
      <c r="H3925">
        <v>0</v>
      </c>
      <c r="I3925">
        <v>0</v>
      </c>
      <c r="K3925">
        <v>0</v>
      </c>
      <c r="L3925" t="b">
        <v>0</v>
      </c>
      <c r="N3925" t="b">
        <v>0</v>
      </c>
      <c r="O3925" t="b">
        <v>0</v>
      </c>
      <c r="T3925" t="s">
        <v>1169</v>
      </c>
    </row>
    <row r="3926" spans="1:20" hidden="1" x14ac:dyDescent="0.25">
      <c r="A3926">
        <v>214409</v>
      </c>
      <c r="B3926" t="s">
        <v>1298</v>
      </c>
      <c r="C3926" t="s">
        <v>1186</v>
      </c>
      <c r="D3926" t="s">
        <v>1191</v>
      </c>
      <c r="E3926">
        <v>0</v>
      </c>
      <c r="H3926">
        <v>0</v>
      </c>
      <c r="I3926">
        <v>0</v>
      </c>
      <c r="K3926">
        <v>0</v>
      </c>
      <c r="L3926" t="b">
        <v>0</v>
      </c>
      <c r="N3926" t="b">
        <v>0</v>
      </c>
      <c r="O3926" t="b">
        <v>0</v>
      </c>
      <c r="T3926" t="s">
        <v>1169</v>
      </c>
    </row>
    <row r="3927" spans="1:20" hidden="1" x14ac:dyDescent="0.25">
      <c r="A3927">
        <v>214410</v>
      </c>
      <c r="B3927" t="s">
        <v>1298</v>
      </c>
      <c r="C3927" t="s">
        <v>1186</v>
      </c>
      <c r="D3927" t="s">
        <v>1192</v>
      </c>
      <c r="E3927">
        <v>0</v>
      </c>
      <c r="H3927">
        <v>0</v>
      </c>
      <c r="I3927">
        <v>0</v>
      </c>
      <c r="K3927">
        <v>0</v>
      </c>
      <c r="L3927" t="b">
        <v>0</v>
      </c>
      <c r="N3927" t="b">
        <v>0</v>
      </c>
      <c r="O3927" t="b">
        <v>0</v>
      </c>
      <c r="T3927" t="s">
        <v>1169</v>
      </c>
    </row>
    <row r="3928" spans="1:20" hidden="1" x14ac:dyDescent="0.25">
      <c r="A3928">
        <v>214411</v>
      </c>
      <c r="B3928" t="s">
        <v>1298</v>
      </c>
      <c r="C3928" t="s">
        <v>1186</v>
      </c>
      <c r="D3928" t="s">
        <v>1193</v>
      </c>
      <c r="E3928">
        <v>85</v>
      </c>
      <c r="F3928" t="s">
        <v>23</v>
      </c>
      <c r="H3928">
        <v>0</v>
      </c>
      <c r="I3928">
        <v>0</v>
      </c>
      <c r="K3928">
        <v>1</v>
      </c>
      <c r="L3928" t="b">
        <v>0</v>
      </c>
      <c r="N3928" t="b">
        <v>0</v>
      </c>
      <c r="O3928" t="b">
        <v>0</v>
      </c>
      <c r="T3928" t="s">
        <v>1169</v>
      </c>
    </row>
    <row r="3929" spans="1:20" hidden="1" x14ac:dyDescent="0.25">
      <c r="A3929">
        <v>214412</v>
      </c>
      <c r="B3929" t="s">
        <v>1298</v>
      </c>
      <c r="C3929" t="s">
        <v>1186</v>
      </c>
      <c r="D3929" t="s">
        <v>1194</v>
      </c>
      <c r="E3929">
        <v>85</v>
      </c>
      <c r="F3929" t="s">
        <v>23</v>
      </c>
      <c r="H3929">
        <v>0</v>
      </c>
      <c r="I3929">
        <v>0</v>
      </c>
      <c r="K3929">
        <v>1</v>
      </c>
      <c r="L3929" t="b">
        <v>0</v>
      </c>
      <c r="N3929" t="b">
        <v>0</v>
      </c>
      <c r="O3929" t="b">
        <v>0</v>
      </c>
      <c r="T3929" t="s">
        <v>1169</v>
      </c>
    </row>
    <row r="3930" spans="1:20" hidden="1" x14ac:dyDescent="0.25">
      <c r="A3930">
        <v>214413</v>
      </c>
      <c r="B3930" t="s">
        <v>1298</v>
      </c>
      <c r="C3930" t="s">
        <v>1186</v>
      </c>
      <c r="D3930" t="s">
        <v>1195</v>
      </c>
      <c r="E3930">
        <v>85</v>
      </c>
      <c r="F3930" t="s">
        <v>23</v>
      </c>
      <c r="H3930">
        <v>0</v>
      </c>
      <c r="I3930">
        <v>0</v>
      </c>
      <c r="K3930">
        <v>1</v>
      </c>
      <c r="L3930" t="b">
        <v>0</v>
      </c>
      <c r="N3930" t="b">
        <v>0</v>
      </c>
      <c r="O3930" t="b">
        <v>0</v>
      </c>
      <c r="T3930" t="s">
        <v>1169</v>
      </c>
    </row>
    <row r="3931" spans="1:20" hidden="1" x14ac:dyDescent="0.25">
      <c r="A3931">
        <v>214414</v>
      </c>
      <c r="B3931" t="s">
        <v>1298</v>
      </c>
      <c r="C3931" t="s">
        <v>1196</v>
      </c>
      <c r="D3931" t="s">
        <v>1197</v>
      </c>
      <c r="E3931">
        <v>0</v>
      </c>
      <c r="H3931">
        <v>0</v>
      </c>
      <c r="I3931">
        <v>0</v>
      </c>
      <c r="K3931">
        <v>0</v>
      </c>
      <c r="L3931" t="b">
        <v>0</v>
      </c>
      <c r="N3931" t="b">
        <v>0</v>
      </c>
      <c r="O3931" t="b">
        <v>0</v>
      </c>
      <c r="T3931" t="s">
        <v>1169</v>
      </c>
    </row>
    <row r="3932" spans="1:20" hidden="1" x14ac:dyDescent="0.25">
      <c r="A3932">
        <v>214415</v>
      </c>
      <c r="B3932" t="s">
        <v>1298</v>
      </c>
      <c r="C3932" t="s">
        <v>1196</v>
      </c>
      <c r="D3932" t="s">
        <v>1198</v>
      </c>
      <c r="E3932">
        <v>0</v>
      </c>
      <c r="H3932">
        <v>0</v>
      </c>
      <c r="I3932">
        <v>0</v>
      </c>
      <c r="K3932">
        <v>1</v>
      </c>
      <c r="L3932" t="b">
        <v>0</v>
      </c>
      <c r="N3932" t="b">
        <v>0</v>
      </c>
      <c r="O3932" t="b">
        <v>0</v>
      </c>
      <c r="T3932" t="s">
        <v>1169</v>
      </c>
    </row>
    <row r="3933" spans="1:20" hidden="1" x14ac:dyDescent="0.25">
      <c r="A3933">
        <v>214418</v>
      </c>
      <c r="B3933" t="s">
        <v>1298</v>
      </c>
      <c r="C3933" t="s">
        <v>146</v>
      </c>
      <c r="D3933" t="s">
        <v>1199</v>
      </c>
      <c r="E3933">
        <v>0</v>
      </c>
      <c r="H3933">
        <v>0</v>
      </c>
      <c r="I3933">
        <v>0</v>
      </c>
      <c r="K3933">
        <v>0</v>
      </c>
      <c r="L3933" t="b">
        <v>0</v>
      </c>
      <c r="N3933" t="b">
        <v>0</v>
      </c>
      <c r="O3933" t="b">
        <v>0</v>
      </c>
      <c r="T3933" t="s">
        <v>1169</v>
      </c>
    </row>
    <row r="3934" spans="1:20" hidden="1" x14ac:dyDescent="0.25">
      <c r="A3934">
        <v>214419</v>
      </c>
      <c r="B3934" t="s">
        <v>1298</v>
      </c>
      <c r="C3934" t="s">
        <v>146</v>
      </c>
      <c r="D3934" t="s">
        <v>1200</v>
      </c>
      <c r="E3934">
        <v>320</v>
      </c>
      <c r="F3934" t="s">
        <v>23</v>
      </c>
      <c r="H3934">
        <v>0</v>
      </c>
      <c r="I3934">
        <v>100</v>
      </c>
      <c r="J3934" t="s">
        <v>257</v>
      </c>
      <c r="K3934">
        <v>1</v>
      </c>
      <c r="L3934" t="b">
        <v>0</v>
      </c>
      <c r="N3934" t="b">
        <v>0</v>
      </c>
      <c r="O3934" t="b">
        <v>0</v>
      </c>
      <c r="T3934" t="s">
        <v>1169</v>
      </c>
    </row>
    <row r="3935" spans="1:20" hidden="1" x14ac:dyDescent="0.25">
      <c r="A3935">
        <v>214422</v>
      </c>
      <c r="B3935" t="s">
        <v>1298</v>
      </c>
      <c r="C3935" t="s">
        <v>85</v>
      </c>
      <c r="D3935" t="s">
        <v>325</v>
      </c>
      <c r="E3935">
        <v>0</v>
      </c>
      <c r="H3935">
        <v>0</v>
      </c>
      <c r="I3935">
        <v>0</v>
      </c>
      <c r="K3935">
        <v>0</v>
      </c>
      <c r="L3935" t="b">
        <v>0</v>
      </c>
      <c r="N3935" t="b">
        <v>0</v>
      </c>
      <c r="O3935" t="b">
        <v>0</v>
      </c>
      <c r="T3935" t="s">
        <v>1169</v>
      </c>
    </row>
    <row r="3936" spans="1:20" hidden="1" x14ac:dyDescent="0.25">
      <c r="A3936">
        <v>214423</v>
      </c>
      <c r="B3936" t="s">
        <v>1298</v>
      </c>
      <c r="C3936" t="s">
        <v>85</v>
      </c>
      <c r="D3936" t="s">
        <v>1197</v>
      </c>
      <c r="E3936">
        <v>0</v>
      </c>
      <c r="H3936">
        <v>0</v>
      </c>
      <c r="I3936">
        <v>0</v>
      </c>
      <c r="K3936">
        <v>1</v>
      </c>
      <c r="L3936" t="b">
        <v>0</v>
      </c>
      <c r="N3936" t="b">
        <v>0</v>
      </c>
      <c r="O3936" t="b">
        <v>0</v>
      </c>
      <c r="T3936" t="s">
        <v>1169</v>
      </c>
    </row>
    <row r="3937" spans="1:20" hidden="1" x14ac:dyDescent="0.25">
      <c r="A3937">
        <v>214424</v>
      </c>
      <c r="B3937" t="s">
        <v>1298</v>
      </c>
      <c r="C3937" t="s">
        <v>85</v>
      </c>
      <c r="D3937" t="s">
        <v>331</v>
      </c>
      <c r="E3937">
        <v>0</v>
      </c>
      <c r="H3937">
        <v>0</v>
      </c>
      <c r="I3937">
        <v>0</v>
      </c>
      <c r="K3937">
        <v>2</v>
      </c>
      <c r="L3937" t="b">
        <v>0</v>
      </c>
      <c r="N3937" t="b">
        <v>0</v>
      </c>
      <c r="O3937" t="b">
        <v>0</v>
      </c>
      <c r="T3937" t="s">
        <v>1169</v>
      </c>
    </row>
    <row r="3938" spans="1:20" hidden="1" x14ac:dyDescent="0.25">
      <c r="A3938">
        <v>214425</v>
      </c>
      <c r="B3938" t="s">
        <v>1298</v>
      </c>
      <c r="C3938" t="s">
        <v>146</v>
      </c>
      <c r="D3938" t="s">
        <v>1201</v>
      </c>
      <c r="E3938">
        <v>592</v>
      </c>
      <c r="F3938" t="s">
        <v>23</v>
      </c>
      <c r="H3938">
        <v>0</v>
      </c>
      <c r="I3938">
        <v>150</v>
      </c>
      <c r="J3938" t="s">
        <v>257</v>
      </c>
      <c r="K3938">
        <v>2</v>
      </c>
      <c r="L3938" t="b">
        <v>0</v>
      </c>
      <c r="N3938" t="b">
        <v>0</v>
      </c>
      <c r="O3938" t="b">
        <v>0</v>
      </c>
      <c r="T3938" t="s">
        <v>1169</v>
      </c>
    </row>
    <row r="3939" spans="1:20" hidden="1" x14ac:dyDescent="0.25">
      <c r="A3939">
        <v>214429</v>
      </c>
      <c r="B3939" t="s">
        <v>1298</v>
      </c>
      <c r="C3939" t="s">
        <v>1027</v>
      </c>
      <c r="D3939" t="s">
        <v>1202</v>
      </c>
      <c r="E3939">
        <v>239</v>
      </c>
      <c r="F3939" t="s">
        <v>23</v>
      </c>
      <c r="H3939">
        <v>0</v>
      </c>
      <c r="I3939">
        <v>50</v>
      </c>
      <c r="J3939" t="s">
        <v>257</v>
      </c>
      <c r="K3939">
        <v>2</v>
      </c>
      <c r="L3939" t="b">
        <v>0</v>
      </c>
      <c r="N3939" t="b">
        <v>0</v>
      </c>
      <c r="O3939" t="b">
        <v>0</v>
      </c>
      <c r="T3939" t="s">
        <v>1169</v>
      </c>
    </row>
    <row r="3940" spans="1:20" hidden="1" x14ac:dyDescent="0.25">
      <c r="A3940">
        <v>214430</v>
      </c>
      <c r="B3940" t="s">
        <v>1298</v>
      </c>
      <c r="C3940" t="s">
        <v>1203</v>
      </c>
      <c r="D3940" t="s">
        <v>1204</v>
      </c>
      <c r="E3940">
        <v>985</v>
      </c>
      <c r="F3940" t="s">
        <v>23</v>
      </c>
      <c r="H3940">
        <v>0</v>
      </c>
      <c r="I3940">
        <v>400</v>
      </c>
      <c r="J3940" t="s">
        <v>257</v>
      </c>
      <c r="K3940">
        <v>3</v>
      </c>
      <c r="L3940" t="b">
        <v>0</v>
      </c>
      <c r="N3940" t="b">
        <v>0</v>
      </c>
      <c r="O3940" t="b">
        <v>0</v>
      </c>
      <c r="T3940" t="s">
        <v>1169</v>
      </c>
    </row>
    <row r="3941" spans="1:20" hidden="1" x14ac:dyDescent="0.25">
      <c r="A3941">
        <v>214432</v>
      </c>
      <c r="B3941" t="s">
        <v>1298</v>
      </c>
      <c r="C3941" t="s">
        <v>1234</v>
      </c>
      <c r="D3941" t="s">
        <v>1248</v>
      </c>
      <c r="E3941">
        <v>1582</v>
      </c>
      <c r="F3941" t="s">
        <v>23</v>
      </c>
      <c r="H3941">
        <v>0</v>
      </c>
      <c r="I3941">
        <v>300</v>
      </c>
      <c r="J3941" t="s">
        <v>257</v>
      </c>
      <c r="K3941">
        <v>2</v>
      </c>
      <c r="L3941" t="b">
        <v>0</v>
      </c>
      <c r="N3941" t="b">
        <v>0</v>
      </c>
      <c r="O3941" t="b">
        <v>0</v>
      </c>
      <c r="T3941" t="s">
        <v>1169</v>
      </c>
    </row>
    <row r="3942" spans="1:20" hidden="1" x14ac:dyDescent="0.25">
      <c r="A3942">
        <v>214433</v>
      </c>
      <c r="B3942" t="s">
        <v>1298</v>
      </c>
      <c r="C3942" t="s">
        <v>53</v>
      </c>
      <c r="D3942" t="s">
        <v>1205</v>
      </c>
      <c r="E3942">
        <v>0</v>
      </c>
      <c r="H3942">
        <v>0</v>
      </c>
      <c r="I3942">
        <v>0</v>
      </c>
      <c r="K3942">
        <v>0</v>
      </c>
      <c r="L3942" t="b">
        <v>0</v>
      </c>
      <c r="N3942" t="b">
        <v>0</v>
      </c>
      <c r="O3942" t="b">
        <v>0</v>
      </c>
      <c r="T3942" t="s">
        <v>1169</v>
      </c>
    </row>
    <row r="3943" spans="1:20" hidden="1" x14ac:dyDescent="0.25">
      <c r="A3943">
        <v>214434</v>
      </c>
      <c r="B3943" t="s">
        <v>1298</v>
      </c>
      <c r="C3943" t="s">
        <v>53</v>
      </c>
      <c r="D3943" t="s">
        <v>383</v>
      </c>
      <c r="E3943">
        <v>169</v>
      </c>
      <c r="F3943" t="s">
        <v>23</v>
      </c>
      <c r="H3943">
        <v>0</v>
      </c>
      <c r="I3943">
        <v>0</v>
      </c>
      <c r="K3943">
        <v>1</v>
      </c>
      <c r="L3943" t="b">
        <v>0</v>
      </c>
      <c r="N3943" t="b">
        <v>0</v>
      </c>
      <c r="O3943" t="b">
        <v>0</v>
      </c>
      <c r="T3943" t="s">
        <v>1169</v>
      </c>
    </row>
    <row r="3944" spans="1:20" hidden="1" x14ac:dyDescent="0.25">
      <c r="A3944">
        <v>214435</v>
      </c>
      <c r="B3944" t="s">
        <v>1298</v>
      </c>
      <c r="C3944" t="s">
        <v>53</v>
      </c>
      <c r="D3944" t="s">
        <v>1206</v>
      </c>
      <c r="E3944">
        <v>375</v>
      </c>
      <c r="F3944" t="s">
        <v>23</v>
      </c>
      <c r="H3944">
        <v>0</v>
      </c>
      <c r="I3944">
        <v>0</v>
      </c>
      <c r="K3944">
        <v>2</v>
      </c>
      <c r="L3944" t="b">
        <v>0</v>
      </c>
      <c r="N3944" t="b">
        <v>0</v>
      </c>
      <c r="O3944" t="b">
        <v>0</v>
      </c>
      <c r="T3944" t="s">
        <v>1169</v>
      </c>
    </row>
    <row r="3945" spans="1:20" hidden="1" x14ac:dyDescent="0.25">
      <c r="A3945">
        <v>214436</v>
      </c>
      <c r="B3945" t="s">
        <v>1298</v>
      </c>
      <c r="C3945" t="s">
        <v>1207</v>
      </c>
      <c r="D3945" t="s">
        <v>1208</v>
      </c>
      <c r="E3945">
        <v>0</v>
      </c>
      <c r="H3945">
        <v>0</v>
      </c>
      <c r="I3945">
        <v>0</v>
      </c>
      <c r="K3945">
        <v>0</v>
      </c>
      <c r="L3945" t="b">
        <v>0</v>
      </c>
      <c r="N3945" t="b">
        <v>0</v>
      </c>
      <c r="O3945" t="b">
        <v>0</v>
      </c>
      <c r="T3945" t="s">
        <v>1169</v>
      </c>
    </row>
    <row r="3946" spans="1:20" hidden="1" x14ac:dyDescent="0.25">
      <c r="A3946">
        <v>214437</v>
      </c>
      <c r="B3946" t="s">
        <v>1298</v>
      </c>
      <c r="C3946" t="s">
        <v>1207</v>
      </c>
      <c r="D3946" t="s">
        <v>1299</v>
      </c>
      <c r="E3946">
        <v>0</v>
      </c>
      <c r="H3946">
        <v>0</v>
      </c>
      <c r="I3946">
        <v>0</v>
      </c>
      <c r="K3946">
        <v>1</v>
      </c>
      <c r="L3946" t="b">
        <v>0</v>
      </c>
      <c r="N3946" t="b">
        <v>0</v>
      </c>
      <c r="O3946" t="b">
        <v>0</v>
      </c>
      <c r="T3946" t="s">
        <v>1169</v>
      </c>
    </row>
    <row r="3947" spans="1:20" hidden="1" x14ac:dyDescent="0.25">
      <c r="A3947">
        <v>214438</v>
      </c>
      <c r="B3947" t="s">
        <v>1298</v>
      </c>
      <c r="C3947" t="s">
        <v>1207</v>
      </c>
      <c r="D3947" t="s">
        <v>1210</v>
      </c>
      <c r="E3947">
        <v>0</v>
      </c>
      <c r="H3947">
        <v>0</v>
      </c>
      <c r="I3947">
        <v>0</v>
      </c>
      <c r="K3947">
        <v>2</v>
      </c>
      <c r="L3947" t="b">
        <v>0</v>
      </c>
      <c r="N3947" t="b">
        <v>0</v>
      </c>
      <c r="O3947" t="b">
        <v>0</v>
      </c>
      <c r="T3947" t="s">
        <v>1169</v>
      </c>
    </row>
    <row r="3948" spans="1:20" hidden="1" x14ac:dyDescent="0.25">
      <c r="A3948">
        <v>214439</v>
      </c>
      <c r="B3948" t="s">
        <v>1298</v>
      </c>
      <c r="C3948" t="s">
        <v>1207</v>
      </c>
      <c r="D3948" t="s">
        <v>1300</v>
      </c>
      <c r="E3948">
        <v>0</v>
      </c>
      <c r="H3948">
        <v>0</v>
      </c>
      <c r="I3948">
        <v>0</v>
      </c>
      <c r="K3948">
        <v>3</v>
      </c>
      <c r="L3948" t="b">
        <v>0</v>
      </c>
      <c r="N3948" t="b">
        <v>0</v>
      </c>
      <c r="O3948" t="b">
        <v>0</v>
      </c>
      <c r="T3948" t="s">
        <v>1169</v>
      </c>
    </row>
    <row r="3949" spans="1:20" hidden="1" x14ac:dyDescent="0.25">
      <c r="A3949">
        <v>214440</v>
      </c>
      <c r="B3949" t="s">
        <v>1298</v>
      </c>
      <c r="C3949" t="s">
        <v>1207</v>
      </c>
      <c r="D3949" t="s">
        <v>1301</v>
      </c>
      <c r="E3949">
        <v>0</v>
      </c>
      <c r="H3949">
        <v>0</v>
      </c>
      <c r="I3949">
        <v>0</v>
      </c>
      <c r="K3949">
        <v>4</v>
      </c>
      <c r="L3949" t="b">
        <v>0</v>
      </c>
      <c r="N3949" t="b">
        <v>0</v>
      </c>
      <c r="O3949" t="b">
        <v>0</v>
      </c>
      <c r="T3949" t="s">
        <v>1169</v>
      </c>
    </row>
    <row r="3950" spans="1:20" hidden="1" x14ac:dyDescent="0.25">
      <c r="A3950">
        <v>214441</v>
      </c>
      <c r="B3950" t="s">
        <v>1298</v>
      </c>
      <c r="C3950" t="s">
        <v>1213</v>
      </c>
      <c r="D3950" t="s">
        <v>1214</v>
      </c>
      <c r="E3950">
        <v>139</v>
      </c>
      <c r="F3950" t="s">
        <v>23</v>
      </c>
      <c r="H3950">
        <v>0</v>
      </c>
      <c r="I3950">
        <v>0</v>
      </c>
      <c r="K3950">
        <v>3</v>
      </c>
      <c r="L3950" t="b">
        <v>0</v>
      </c>
      <c r="N3950" t="b">
        <v>0</v>
      </c>
      <c r="O3950" t="b">
        <v>0</v>
      </c>
      <c r="T3950" t="s">
        <v>1169</v>
      </c>
    </row>
    <row r="3951" spans="1:20" hidden="1" x14ac:dyDescent="0.25">
      <c r="A3951">
        <v>214442</v>
      </c>
      <c r="B3951" t="s">
        <v>1298</v>
      </c>
      <c r="C3951" t="s">
        <v>1213</v>
      </c>
      <c r="D3951" t="s">
        <v>1215</v>
      </c>
      <c r="E3951">
        <v>77</v>
      </c>
      <c r="F3951" t="s">
        <v>23</v>
      </c>
      <c r="H3951">
        <v>0</v>
      </c>
      <c r="I3951">
        <v>0</v>
      </c>
      <c r="K3951">
        <v>2</v>
      </c>
      <c r="L3951" t="b">
        <v>0</v>
      </c>
      <c r="N3951" t="b">
        <v>0</v>
      </c>
      <c r="O3951" t="b">
        <v>0</v>
      </c>
      <c r="T3951" t="s">
        <v>1169</v>
      </c>
    </row>
    <row r="3952" spans="1:20" hidden="1" x14ac:dyDescent="0.25">
      <c r="A3952">
        <v>214444</v>
      </c>
      <c r="B3952" t="s">
        <v>1298</v>
      </c>
      <c r="C3952" t="s">
        <v>236</v>
      </c>
      <c r="D3952" t="s">
        <v>1216</v>
      </c>
      <c r="E3952">
        <v>695</v>
      </c>
      <c r="F3952" t="s">
        <v>23</v>
      </c>
      <c r="H3952">
        <v>0</v>
      </c>
      <c r="I3952">
        <v>0</v>
      </c>
      <c r="K3952">
        <v>9</v>
      </c>
      <c r="L3952" t="b">
        <v>0</v>
      </c>
      <c r="N3952" t="b">
        <v>0</v>
      </c>
      <c r="O3952" t="b">
        <v>0</v>
      </c>
      <c r="T3952" t="s">
        <v>1169</v>
      </c>
    </row>
    <row r="3953" spans="1:20" hidden="1" x14ac:dyDescent="0.25">
      <c r="A3953">
        <v>214445</v>
      </c>
      <c r="B3953" t="s">
        <v>1298</v>
      </c>
      <c r="C3953" t="s">
        <v>141</v>
      </c>
      <c r="D3953" t="s">
        <v>173</v>
      </c>
      <c r="E3953">
        <v>42</v>
      </c>
      <c r="F3953" t="s">
        <v>23</v>
      </c>
      <c r="H3953">
        <v>0</v>
      </c>
      <c r="I3953">
        <v>0</v>
      </c>
      <c r="K3953">
        <v>10</v>
      </c>
      <c r="L3953" t="b">
        <v>0</v>
      </c>
      <c r="N3953" t="b">
        <v>0</v>
      </c>
      <c r="O3953" t="b">
        <v>0</v>
      </c>
      <c r="T3953" t="s">
        <v>1169</v>
      </c>
    </row>
    <row r="3954" spans="1:20" hidden="1" x14ac:dyDescent="0.25">
      <c r="A3954">
        <v>214446</v>
      </c>
      <c r="B3954" t="s">
        <v>1298</v>
      </c>
      <c r="C3954" t="s">
        <v>1186</v>
      </c>
      <c r="D3954" t="s">
        <v>1217</v>
      </c>
      <c r="E3954">
        <v>0</v>
      </c>
      <c r="H3954">
        <v>0</v>
      </c>
      <c r="I3954">
        <v>0</v>
      </c>
      <c r="K3954">
        <v>0</v>
      </c>
      <c r="L3954" t="b">
        <v>1</v>
      </c>
      <c r="N3954" t="b">
        <v>0</v>
      </c>
      <c r="O3954" t="b">
        <v>0</v>
      </c>
      <c r="T3954" t="s">
        <v>1169</v>
      </c>
    </row>
    <row r="3955" spans="1:20" hidden="1" x14ac:dyDescent="0.25">
      <c r="A3955">
        <v>214447</v>
      </c>
      <c r="B3955" t="s">
        <v>1298</v>
      </c>
      <c r="C3955" t="s">
        <v>1186</v>
      </c>
      <c r="D3955" t="s">
        <v>1218</v>
      </c>
      <c r="E3955">
        <v>0</v>
      </c>
      <c r="H3955">
        <v>0</v>
      </c>
      <c r="I3955">
        <v>0</v>
      </c>
      <c r="K3955">
        <v>0</v>
      </c>
      <c r="L3955" t="b">
        <v>1</v>
      </c>
      <c r="N3955" t="b">
        <v>0</v>
      </c>
      <c r="O3955" t="b">
        <v>0</v>
      </c>
      <c r="T3955" t="s">
        <v>1169</v>
      </c>
    </row>
    <row r="3956" spans="1:20" hidden="1" x14ac:dyDescent="0.25">
      <c r="A3956">
        <v>214448</v>
      </c>
      <c r="B3956" t="s">
        <v>1298</v>
      </c>
      <c r="C3956" t="s">
        <v>47</v>
      </c>
      <c r="D3956" t="s">
        <v>1220</v>
      </c>
      <c r="E3956">
        <v>0</v>
      </c>
      <c r="H3956">
        <v>0</v>
      </c>
      <c r="I3956">
        <v>0</v>
      </c>
      <c r="K3956">
        <v>0</v>
      </c>
      <c r="L3956" t="b">
        <v>0</v>
      </c>
      <c r="N3956" t="b">
        <v>0</v>
      </c>
      <c r="O3956" t="b">
        <v>0</v>
      </c>
      <c r="T3956" t="s">
        <v>1169</v>
      </c>
    </row>
    <row r="3957" spans="1:20" hidden="1" x14ac:dyDescent="0.25">
      <c r="A3957">
        <v>214449</v>
      </c>
      <c r="B3957" t="s">
        <v>1298</v>
      </c>
      <c r="C3957" t="s">
        <v>47</v>
      </c>
      <c r="D3957" t="s">
        <v>1221</v>
      </c>
      <c r="E3957">
        <v>0</v>
      </c>
      <c r="H3957">
        <v>0</v>
      </c>
      <c r="I3957">
        <v>0</v>
      </c>
      <c r="K3957">
        <v>0</v>
      </c>
      <c r="L3957" t="b">
        <v>0</v>
      </c>
      <c r="N3957" t="b">
        <v>0</v>
      </c>
      <c r="O3957" t="b">
        <v>0</v>
      </c>
      <c r="T3957" t="s">
        <v>1169</v>
      </c>
    </row>
    <row r="3958" spans="1:20" hidden="1" x14ac:dyDescent="0.25">
      <c r="A3958">
        <v>214450</v>
      </c>
      <c r="B3958" t="s">
        <v>1298</v>
      </c>
      <c r="C3958" t="s">
        <v>47</v>
      </c>
      <c r="D3958" t="s">
        <v>1222</v>
      </c>
      <c r="E3958">
        <v>0</v>
      </c>
      <c r="H3958">
        <v>0</v>
      </c>
      <c r="I3958">
        <v>0</v>
      </c>
      <c r="K3958">
        <v>0</v>
      </c>
      <c r="L3958" t="b">
        <v>0</v>
      </c>
      <c r="N3958" t="b">
        <v>0</v>
      </c>
      <c r="O3958" t="b">
        <v>0</v>
      </c>
      <c r="T3958" t="s">
        <v>1169</v>
      </c>
    </row>
    <row r="3959" spans="1:20" hidden="1" x14ac:dyDescent="0.25">
      <c r="A3959">
        <v>214451</v>
      </c>
      <c r="B3959" t="s">
        <v>1298</v>
      </c>
      <c r="C3959" t="s">
        <v>47</v>
      </c>
      <c r="D3959" t="s">
        <v>1270</v>
      </c>
      <c r="E3959">
        <v>0</v>
      </c>
      <c r="H3959">
        <v>0</v>
      </c>
      <c r="I3959">
        <v>0</v>
      </c>
      <c r="K3959">
        <v>0</v>
      </c>
      <c r="L3959" t="b">
        <v>0</v>
      </c>
      <c r="N3959" t="b">
        <v>0</v>
      </c>
      <c r="O3959" t="b">
        <v>0</v>
      </c>
      <c r="T3959" t="s">
        <v>1169</v>
      </c>
    </row>
    <row r="3960" spans="1:20" hidden="1" x14ac:dyDescent="0.25">
      <c r="A3960">
        <v>215125</v>
      </c>
      <c r="B3960" t="s">
        <v>1298</v>
      </c>
      <c r="C3960" t="s">
        <v>78</v>
      </c>
      <c r="D3960" t="s">
        <v>1302</v>
      </c>
      <c r="E3960">
        <v>0</v>
      </c>
      <c r="F3960" t="s">
        <v>23</v>
      </c>
      <c r="H3960">
        <v>0</v>
      </c>
      <c r="I3960">
        <v>0</v>
      </c>
      <c r="K3960">
        <v>3</v>
      </c>
      <c r="L3960" t="b">
        <v>0</v>
      </c>
      <c r="N3960" t="b">
        <v>0</v>
      </c>
      <c r="O3960" t="b">
        <v>0</v>
      </c>
      <c r="T3960" t="s">
        <v>1169</v>
      </c>
    </row>
    <row r="3961" spans="1:20" hidden="1" x14ac:dyDescent="0.25">
      <c r="A3961">
        <v>215195</v>
      </c>
      <c r="B3961" t="s">
        <v>1298</v>
      </c>
      <c r="C3961" t="s">
        <v>136</v>
      </c>
      <c r="D3961" t="s">
        <v>137</v>
      </c>
      <c r="E3961">
        <v>0</v>
      </c>
      <c r="H3961">
        <v>0</v>
      </c>
      <c r="I3961">
        <v>0</v>
      </c>
      <c r="K3961">
        <v>4</v>
      </c>
      <c r="L3961" t="b">
        <v>0</v>
      </c>
      <c r="N3961" t="b">
        <v>0</v>
      </c>
      <c r="O3961" t="b">
        <v>0</v>
      </c>
      <c r="T3961" t="s">
        <v>1169</v>
      </c>
    </row>
    <row r="3962" spans="1:20" hidden="1" x14ac:dyDescent="0.25">
      <c r="A3962">
        <v>217336</v>
      </c>
      <c r="B3962" t="s">
        <v>1298</v>
      </c>
      <c r="C3962" t="s">
        <v>1196</v>
      </c>
      <c r="D3962" t="s">
        <v>1223</v>
      </c>
      <c r="E3962">
        <v>0</v>
      </c>
      <c r="H3962">
        <v>0</v>
      </c>
      <c r="I3962">
        <v>0</v>
      </c>
      <c r="K3962">
        <v>4</v>
      </c>
      <c r="L3962" t="b">
        <v>0</v>
      </c>
      <c r="N3962" t="b">
        <v>0</v>
      </c>
      <c r="O3962" t="b">
        <v>0</v>
      </c>
      <c r="T3962" t="s">
        <v>1169</v>
      </c>
    </row>
    <row r="3963" spans="1:20" hidden="1" x14ac:dyDescent="0.25">
      <c r="A3963">
        <v>217337</v>
      </c>
      <c r="B3963" t="s">
        <v>1298</v>
      </c>
      <c r="C3963" t="s">
        <v>1196</v>
      </c>
      <c r="D3963" t="s">
        <v>1224</v>
      </c>
      <c r="E3963">
        <v>0</v>
      </c>
      <c r="H3963">
        <v>0</v>
      </c>
      <c r="I3963">
        <v>0</v>
      </c>
      <c r="K3963">
        <v>4</v>
      </c>
      <c r="L3963" t="b">
        <v>0</v>
      </c>
      <c r="N3963" t="b">
        <v>0</v>
      </c>
      <c r="O3963" t="b">
        <v>0</v>
      </c>
      <c r="T3963" t="s">
        <v>1169</v>
      </c>
    </row>
    <row r="3964" spans="1:20" hidden="1" x14ac:dyDescent="0.25">
      <c r="A3964">
        <v>217338</v>
      </c>
      <c r="B3964" t="s">
        <v>1298</v>
      </c>
      <c r="C3964" t="s">
        <v>1196</v>
      </c>
      <c r="D3964" t="s">
        <v>1225</v>
      </c>
      <c r="E3964">
        <v>0</v>
      </c>
      <c r="H3964">
        <v>0</v>
      </c>
      <c r="I3964">
        <v>0</v>
      </c>
      <c r="K3964">
        <v>4</v>
      </c>
      <c r="L3964" t="b">
        <v>0</v>
      </c>
      <c r="N3964" t="b">
        <v>0</v>
      </c>
      <c r="O3964" t="b">
        <v>0</v>
      </c>
      <c r="T3964" t="s">
        <v>1169</v>
      </c>
    </row>
    <row r="3965" spans="1:20" hidden="1" x14ac:dyDescent="0.25">
      <c r="A3965">
        <v>217494</v>
      </c>
      <c r="B3965" t="s">
        <v>1298</v>
      </c>
      <c r="C3965" t="s">
        <v>236</v>
      </c>
      <c r="D3965" t="s">
        <v>237</v>
      </c>
      <c r="E3965">
        <v>67</v>
      </c>
      <c r="F3965" t="s">
        <v>23</v>
      </c>
      <c r="H3965">
        <v>0</v>
      </c>
      <c r="I3965">
        <v>0</v>
      </c>
      <c r="K3965">
        <v>4</v>
      </c>
      <c r="L3965" t="b">
        <v>0</v>
      </c>
      <c r="N3965" t="b">
        <v>0</v>
      </c>
      <c r="O3965" t="b">
        <v>0</v>
      </c>
      <c r="T3965" t="s">
        <v>1169</v>
      </c>
    </row>
    <row r="3966" spans="1:20" hidden="1" x14ac:dyDescent="0.25">
      <c r="A3966">
        <v>220869</v>
      </c>
      <c r="B3966" t="s">
        <v>1298</v>
      </c>
      <c r="C3966" t="s">
        <v>146</v>
      </c>
      <c r="D3966" t="s">
        <v>1227</v>
      </c>
      <c r="E3966">
        <v>852</v>
      </c>
      <c r="F3966" t="s">
        <v>23</v>
      </c>
      <c r="H3966">
        <v>0</v>
      </c>
      <c r="I3966">
        <v>0</v>
      </c>
      <c r="K3966">
        <v>3</v>
      </c>
      <c r="L3966" t="b">
        <v>0</v>
      </c>
      <c r="N3966" t="b">
        <v>0</v>
      </c>
      <c r="O3966" t="b">
        <v>0</v>
      </c>
      <c r="T3966" t="s">
        <v>1169</v>
      </c>
    </row>
    <row r="3967" spans="1:20" hidden="1" x14ac:dyDescent="0.25">
      <c r="A3967">
        <v>220870</v>
      </c>
      <c r="B3967" t="s">
        <v>1298</v>
      </c>
      <c r="C3967" t="s">
        <v>146</v>
      </c>
      <c r="D3967" t="s">
        <v>1228</v>
      </c>
      <c r="E3967">
        <v>1041</v>
      </c>
      <c r="F3967" t="s">
        <v>23</v>
      </c>
      <c r="H3967">
        <v>0</v>
      </c>
      <c r="I3967">
        <v>0</v>
      </c>
      <c r="K3967">
        <v>4</v>
      </c>
      <c r="L3967" t="b">
        <v>0</v>
      </c>
      <c r="N3967" t="b">
        <v>0</v>
      </c>
      <c r="O3967" t="b">
        <v>0</v>
      </c>
      <c r="T3967" t="s">
        <v>1169</v>
      </c>
    </row>
    <row r="3968" spans="1:20" hidden="1" x14ac:dyDescent="0.25">
      <c r="A3968">
        <v>220871</v>
      </c>
      <c r="B3968" t="s">
        <v>1298</v>
      </c>
      <c r="C3968" t="s">
        <v>141</v>
      </c>
      <c r="D3968" t="s">
        <v>1229</v>
      </c>
      <c r="E3968">
        <v>25</v>
      </c>
      <c r="F3968" t="s">
        <v>23</v>
      </c>
      <c r="H3968">
        <v>0</v>
      </c>
      <c r="I3968">
        <v>0</v>
      </c>
      <c r="K3968">
        <v>22</v>
      </c>
      <c r="L3968" t="b">
        <v>0</v>
      </c>
      <c r="N3968" t="b">
        <v>0</v>
      </c>
      <c r="O3968" t="b">
        <v>0</v>
      </c>
      <c r="T3968" t="s">
        <v>1169</v>
      </c>
    </row>
    <row r="3969" spans="1:20" hidden="1" x14ac:dyDescent="0.25">
      <c r="A3969">
        <v>223187</v>
      </c>
      <c r="B3969" t="s">
        <v>1298</v>
      </c>
      <c r="C3969" t="s">
        <v>47</v>
      </c>
      <c r="D3969" t="s">
        <v>1244</v>
      </c>
      <c r="E3969">
        <v>259</v>
      </c>
      <c r="F3969" t="s">
        <v>23</v>
      </c>
      <c r="H3969">
        <v>0</v>
      </c>
      <c r="I3969">
        <v>0</v>
      </c>
      <c r="K3969">
        <v>1</v>
      </c>
      <c r="L3969" t="b">
        <v>0</v>
      </c>
      <c r="N3969" t="b">
        <v>0</v>
      </c>
      <c r="O3969" t="b">
        <v>0</v>
      </c>
      <c r="T3969" t="s">
        <v>1169</v>
      </c>
    </row>
    <row r="3970" spans="1:20" hidden="1" x14ac:dyDescent="0.25">
      <c r="A3970">
        <v>223189</v>
      </c>
      <c r="B3970" t="s">
        <v>1298</v>
      </c>
      <c r="C3970" t="s">
        <v>78</v>
      </c>
      <c r="D3970" t="s">
        <v>1232</v>
      </c>
      <c r="E3970">
        <v>0</v>
      </c>
      <c r="H3970">
        <v>0</v>
      </c>
      <c r="I3970">
        <v>0</v>
      </c>
      <c r="K3970">
        <v>0</v>
      </c>
      <c r="L3970" t="b">
        <v>0</v>
      </c>
      <c r="N3970" t="b">
        <v>0</v>
      </c>
      <c r="O3970" t="b">
        <v>1</v>
      </c>
      <c r="T3970" t="s">
        <v>1169</v>
      </c>
    </row>
    <row r="3971" spans="1:20" hidden="1" x14ac:dyDescent="0.25">
      <c r="A3971">
        <v>223192</v>
      </c>
      <c r="B3971" t="s">
        <v>1298</v>
      </c>
      <c r="C3971" t="s">
        <v>47</v>
      </c>
      <c r="D3971" t="s">
        <v>1303</v>
      </c>
      <c r="E3971">
        <v>628</v>
      </c>
      <c r="F3971" t="s">
        <v>23</v>
      </c>
      <c r="H3971">
        <v>0</v>
      </c>
      <c r="I3971">
        <v>0</v>
      </c>
      <c r="K3971">
        <v>2</v>
      </c>
      <c r="L3971" t="b">
        <v>0</v>
      </c>
      <c r="N3971" t="b">
        <v>0</v>
      </c>
      <c r="O3971" t="b">
        <v>0</v>
      </c>
      <c r="T3971" t="s">
        <v>1169</v>
      </c>
    </row>
    <row r="3972" spans="1:20" hidden="1" x14ac:dyDescent="0.25">
      <c r="A3972">
        <v>223193</v>
      </c>
      <c r="B3972" t="s">
        <v>1298</v>
      </c>
      <c r="C3972" t="s">
        <v>47</v>
      </c>
      <c r="D3972" t="s">
        <v>1304</v>
      </c>
      <c r="E3972">
        <v>427</v>
      </c>
      <c r="F3972" t="s">
        <v>23</v>
      </c>
      <c r="H3972">
        <v>0</v>
      </c>
      <c r="I3972">
        <v>0</v>
      </c>
      <c r="K3972">
        <v>2</v>
      </c>
      <c r="L3972" t="b">
        <v>0</v>
      </c>
      <c r="N3972" t="b">
        <v>0</v>
      </c>
      <c r="O3972" t="b">
        <v>0</v>
      </c>
      <c r="T3972" t="s">
        <v>1169</v>
      </c>
    </row>
    <row r="3973" spans="1:20" hidden="1" x14ac:dyDescent="0.25">
      <c r="A3973">
        <v>223194</v>
      </c>
      <c r="B3973" t="s">
        <v>1298</v>
      </c>
      <c r="C3973" t="s">
        <v>53</v>
      </c>
      <c r="D3973" t="s">
        <v>1231</v>
      </c>
      <c r="E3973">
        <v>315</v>
      </c>
      <c r="F3973" t="s">
        <v>23</v>
      </c>
      <c r="H3973">
        <v>0</v>
      </c>
      <c r="I3973">
        <v>0</v>
      </c>
      <c r="K3973">
        <v>2</v>
      </c>
      <c r="L3973" t="b">
        <v>0</v>
      </c>
      <c r="N3973" t="b">
        <v>0</v>
      </c>
      <c r="O3973" t="b">
        <v>0</v>
      </c>
      <c r="T3973" t="s">
        <v>1169</v>
      </c>
    </row>
    <row r="3974" spans="1:20" hidden="1" x14ac:dyDescent="0.25">
      <c r="A3974">
        <v>223196</v>
      </c>
      <c r="B3974" t="s">
        <v>1298</v>
      </c>
      <c r="C3974" t="s">
        <v>141</v>
      </c>
      <c r="D3974" t="s">
        <v>1243</v>
      </c>
      <c r="E3974">
        <v>80</v>
      </c>
      <c r="F3974" t="s">
        <v>23</v>
      </c>
      <c r="H3974">
        <v>0</v>
      </c>
      <c r="I3974">
        <v>0</v>
      </c>
      <c r="K3974">
        <v>0</v>
      </c>
      <c r="L3974" t="b">
        <v>0</v>
      </c>
      <c r="N3974" t="b">
        <v>0</v>
      </c>
      <c r="O3974" t="b">
        <v>0</v>
      </c>
      <c r="T3974" t="s">
        <v>1169</v>
      </c>
    </row>
    <row r="3975" spans="1:20" hidden="1" x14ac:dyDescent="0.25">
      <c r="A3975">
        <v>223197</v>
      </c>
      <c r="B3975" t="s">
        <v>1298</v>
      </c>
      <c r="C3975" t="s">
        <v>141</v>
      </c>
      <c r="D3975" t="s">
        <v>1241</v>
      </c>
      <c r="E3975">
        <v>85</v>
      </c>
      <c r="F3975" t="s">
        <v>23</v>
      </c>
      <c r="H3975">
        <v>0</v>
      </c>
      <c r="I3975">
        <v>0</v>
      </c>
      <c r="K3975">
        <v>0</v>
      </c>
      <c r="L3975" t="b">
        <v>0</v>
      </c>
      <c r="N3975" t="b">
        <v>0</v>
      </c>
      <c r="O3975" t="b">
        <v>0</v>
      </c>
      <c r="T3975" t="s">
        <v>1169</v>
      </c>
    </row>
    <row r="3976" spans="1:20" hidden="1" x14ac:dyDescent="0.25">
      <c r="A3976">
        <v>223198</v>
      </c>
      <c r="B3976" t="s">
        <v>1298</v>
      </c>
      <c r="C3976" t="s">
        <v>141</v>
      </c>
      <c r="D3976" t="s">
        <v>1242</v>
      </c>
      <c r="E3976">
        <v>43</v>
      </c>
      <c r="F3976" t="s">
        <v>23</v>
      </c>
      <c r="H3976">
        <v>0</v>
      </c>
      <c r="I3976">
        <v>0</v>
      </c>
      <c r="K3976">
        <v>0</v>
      </c>
      <c r="L3976" t="b">
        <v>0</v>
      </c>
      <c r="N3976" t="b">
        <v>0</v>
      </c>
      <c r="O3976" t="b">
        <v>0</v>
      </c>
      <c r="T3976" t="s">
        <v>1169</v>
      </c>
    </row>
    <row r="3977" spans="1:20" hidden="1" x14ac:dyDescent="0.25">
      <c r="A3977">
        <v>223203</v>
      </c>
      <c r="B3977" t="s">
        <v>1298</v>
      </c>
      <c r="C3977" t="s">
        <v>141</v>
      </c>
      <c r="D3977" t="s">
        <v>1239</v>
      </c>
      <c r="E3977">
        <v>28</v>
      </c>
      <c r="F3977" t="s">
        <v>23</v>
      </c>
      <c r="H3977">
        <v>0</v>
      </c>
      <c r="I3977">
        <v>0</v>
      </c>
      <c r="K3977">
        <v>0</v>
      </c>
      <c r="L3977" t="b">
        <v>0</v>
      </c>
      <c r="N3977" t="b">
        <v>0</v>
      </c>
      <c r="O3977" t="b">
        <v>0</v>
      </c>
      <c r="T3977" t="s">
        <v>1169</v>
      </c>
    </row>
    <row r="3978" spans="1:20" hidden="1" x14ac:dyDescent="0.25">
      <c r="A3978">
        <v>223205</v>
      </c>
      <c r="B3978" t="s">
        <v>1298</v>
      </c>
      <c r="C3978" t="s">
        <v>141</v>
      </c>
      <c r="D3978" t="s">
        <v>1240</v>
      </c>
      <c r="E3978">
        <v>42</v>
      </c>
      <c r="F3978" t="s">
        <v>23</v>
      </c>
      <c r="H3978">
        <v>0</v>
      </c>
      <c r="I3978">
        <v>0</v>
      </c>
      <c r="K3978">
        <v>0</v>
      </c>
      <c r="L3978" t="b">
        <v>0</v>
      </c>
      <c r="N3978" t="b">
        <v>0</v>
      </c>
      <c r="O3978" t="b">
        <v>0</v>
      </c>
      <c r="T3978" t="s">
        <v>1169</v>
      </c>
    </row>
    <row r="3979" spans="1:20" hidden="1" x14ac:dyDescent="0.25">
      <c r="A3979">
        <v>223206</v>
      </c>
      <c r="B3979" t="s">
        <v>1298</v>
      </c>
      <c r="C3979" t="s">
        <v>141</v>
      </c>
      <c r="D3979" t="s">
        <v>1305</v>
      </c>
      <c r="E3979">
        <v>66</v>
      </c>
      <c r="F3979" t="s">
        <v>23</v>
      </c>
      <c r="H3979">
        <v>0</v>
      </c>
      <c r="I3979">
        <v>0</v>
      </c>
      <c r="K3979">
        <v>0</v>
      </c>
      <c r="L3979" t="b">
        <v>0</v>
      </c>
      <c r="N3979" t="b">
        <v>0</v>
      </c>
      <c r="O3979" t="b">
        <v>0</v>
      </c>
      <c r="T3979" t="s">
        <v>1169</v>
      </c>
    </row>
    <row r="3980" spans="1:20" hidden="1" x14ac:dyDescent="0.25">
      <c r="A3980">
        <v>223207</v>
      </c>
      <c r="B3980" t="s">
        <v>1298</v>
      </c>
      <c r="C3980" t="s">
        <v>141</v>
      </c>
      <c r="D3980" t="s">
        <v>1289</v>
      </c>
      <c r="E3980">
        <v>39</v>
      </c>
      <c r="F3980" t="s">
        <v>23</v>
      </c>
      <c r="H3980">
        <v>0</v>
      </c>
      <c r="I3980">
        <v>0</v>
      </c>
      <c r="K3980">
        <v>0</v>
      </c>
      <c r="L3980" t="b">
        <v>0</v>
      </c>
      <c r="N3980" t="b">
        <v>0</v>
      </c>
      <c r="O3980" t="b">
        <v>0</v>
      </c>
      <c r="T3980" t="s">
        <v>1169</v>
      </c>
    </row>
    <row r="3981" spans="1:20" hidden="1" x14ac:dyDescent="0.25">
      <c r="A3981">
        <v>223208</v>
      </c>
      <c r="B3981" t="s">
        <v>1298</v>
      </c>
      <c r="C3981" t="s">
        <v>236</v>
      </c>
      <c r="D3981" t="s">
        <v>1306</v>
      </c>
      <c r="E3981">
        <v>99</v>
      </c>
      <c r="F3981" t="s">
        <v>23</v>
      </c>
      <c r="H3981">
        <v>0</v>
      </c>
      <c r="I3981">
        <v>0</v>
      </c>
      <c r="K3981">
        <v>0</v>
      </c>
      <c r="L3981" t="b">
        <v>0</v>
      </c>
      <c r="N3981" t="b">
        <v>0</v>
      </c>
      <c r="O3981" t="b">
        <v>0</v>
      </c>
      <c r="T3981" t="s">
        <v>1169</v>
      </c>
    </row>
    <row r="3982" spans="1:20" hidden="1" x14ac:dyDescent="0.25">
      <c r="A3982">
        <v>226380</v>
      </c>
      <c r="B3982" t="s">
        <v>1298</v>
      </c>
      <c r="C3982" t="s">
        <v>1027</v>
      </c>
      <c r="D3982" t="s">
        <v>1233</v>
      </c>
      <c r="E3982">
        <v>0</v>
      </c>
      <c r="H3982">
        <v>0</v>
      </c>
      <c r="I3982">
        <v>0</v>
      </c>
      <c r="K3982">
        <v>0</v>
      </c>
      <c r="L3982" t="b">
        <v>0</v>
      </c>
      <c r="N3982" t="b">
        <v>0</v>
      </c>
      <c r="O3982" t="b">
        <v>0</v>
      </c>
      <c r="T3982" t="s">
        <v>1169</v>
      </c>
    </row>
    <row r="3983" spans="1:20" hidden="1" x14ac:dyDescent="0.25">
      <c r="A3983">
        <v>226381</v>
      </c>
      <c r="B3983" t="s">
        <v>1298</v>
      </c>
      <c r="C3983" t="s">
        <v>1234</v>
      </c>
      <c r="D3983" t="s">
        <v>1235</v>
      </c>
      <c r="E3983">
        <v>0</v>
      </c>
      <c r="H3983">
        <v>0</v>
      </c>
      <c r="I3983">
        <v>0</v>
      </c>
      <c r="K3983">
        <v>0</v>
      </c>
      <c r="L3983" t="b">
        <v>0</v>
      </c>
      <c r="N3983" t="b">
        <v>0</v>
      </c>
      <c r="O3983" t="b">
        <v>0</v>
      </c>
      <c r="T3983" t="s">
        <v>1169</v>
      </c>
    </row>
    <row r="3984" spans="1:20" hidden="1" x14ac:dyDescent="0.25">
      <c r="A3984">
        <v>226382</v>
      </c>
      <c r="B3984" t="s">
        <v>1298</v>
      </c>
      <c r="C3984" t="s">
        <v>1203</v>
      </c>
      <c r="D3984" t="s">
        <v>1307</v>
      </c>
      <c r="E3984">
        <v>0</v>
      </c>
      <c r="H3984">
        <v>0</v>
      </c>
      <c r="I3984">
        <v>0</v>
      </c>
      <c r="K3984">
        <v>0</v>
      </c>
      <c r="L3984" t="b">
        <v>0</v>
      </c>
      <c r="N3984" t="b">
        <v>0</v>
      </c>
      <c r="O3984" t="b">
        <v>0</v>
      </c>
      <c r="T3984" t="s">
        <v>1169</v>
      </c>
    </row>
    <row r="3985" spans="1:20" hidden="1" x14ac:dyDescent="0.25">
      <c r="A3985">
        <v>226383</v>
      </c>
      <c r="B3985" t="s">
        <v>1298</v>
      </c>
      <c r="C3985" t="s">
        <v>1213</v>
      </c>
      <c r="D3985" t="s">
        <v>1238</v>
      </c>
      <c r="E3985">
        <v>0</v>
      </c>
      <c r="H3985">
        <v>0</v>
      </c>
      <c r="I3985">
        <v>0</v>
      </c>
      <c r="K3985">
        <v>0</v>
      </c>
      <c r="L3985" t="b">
        <v>0</v>
      </c>
      <c r="N3985" t="b">
        <v>0</v>
      </c>
      <c r="O3985" t="b">
        <v>0</v>
      </c>
      <c r="T3985" t="s">
        <v>1169</v>
      </c>
    </row>
    <row r="3986" spans="1:20" hidden="1" x14ac:dyDescent="0.25">
      <c r="A3986">
        <v>226385</v>
      </c>
      <c r="B3986" t="s">
        <v>1298</v>
      </c>
      <c r="C3986" t="s">
        <v>136</v>
      </c>
      <c r="D3986" t="s">
        <v>1237</v>
      </c>
      <c r="E3986">
        <v>0</v>
      </c>
      <c r="H3986">
        <v>0</v>
      </c>
      <c r="I3986">
        <v>0</v>
      </c>
      <c r="K3986">
        <v>0</v>
      </c>
      <c r="L3986" t="b">
        <v>0</v>
      </c>
      <c r="N3986" t="b">
        <v>0</v>
      </c>
      <c r="O3986" t="b">
        <v>0</v>
      </c>
      <c r="T3986" t="s">
        <v>1169</v>
      </c>
    </row>
    <row r="3987" spans="1:20" hidden="1" x14ac:dyDescent="0.25">
      <c r="A3987">
        <v>227516</v>
      </c>
      <c r="B3987" t="s">
        <v>1298</v>
      </c>
      <c r="C3987" t="s">
        <v>53</v>
      </c>
      <c r="D3987" t="s">
        <v>1247</v>
      </c>
      <c r="E3987">
        <v>20</v>
      </c>
      <c r="F3987" t="s">
        <v>23</v>
      </c>
      <c r="H3987">
        <v>0</v>
      </c>
      <c r="I3987">
        <v>0</v>
      </c>
      <c r="K3987">
        <v>1</v>
      </c>
      <c r="L3987" t="b">
        <v>0</v>
      </c>
      <c r="N3987" t="b">
        <v>0</v>
      </c>
      <c r="O3987" t="b">
        <v>0</v>
      </c>
      <c r="T3987" t="s">
        <v>1169</v>
      </c>
    </row>
    <row r="3988" spans="1:20" hidden="1" x14ac:dyDescent="0.25">
      <c r="A3988">
        <v>227517</v>
      </c>
      <c r="B3988" t="s">
        <v>1298</v>
      </c>
      <c r="C3988" t="s">
        <v>1253</v>
      </c>
      <c r="D3988" t="s">
        <v>1255</v>
      </c>
      <c r="E3988">
        <v>0</v>
      </c>
      <c r="H3988">
        <v>0</v>
      </c>
      <c r="I3988">
        <v>0</v>
      </c>
      <c r="K3988">
        <v>1</v>
      </c>
      <c r="L3988" t="b">
        <v>0</v>
      </c>
      <c r="N3988" t="b">
        <v>0</v>
      </c>
      <c r="O3988" t="b">
        <v>0</v>
      </c>
      <c r="T3988" t="s">
        <v>1169</v>
      </c>
    </row>
    <row r="3989" spans="1:20" hidden="1" x14ac:dyDescent="0.25">
      <c r="A3989">
        <v>227518</v>
      </c>
      <c r="B3989" t="s">
        <v>1298</v>
      </c>
      <c r="C3989" t="s">
        <v>1253</v>
      </c>
      <c r="D3989" t="s">
        <v>1254</v>
      </c>
      <c r="E3989">
        <v>194</v>
      </c>
      <c r="F3989" t="s">
        <v>23</v>
      </c>
      <c r="H3989">
        <v>0</v>
      </c>
      <c r="I3989">
        <v>0</v>
      </c>
      <c r="K3989">
        <v>2</v>
      </c>
      <c r="L3989" t="b">
        <v>0</v>
      </c>
      <c r="N3989" t="b">
        <v>0</v>
      </c>
      <c r="O3989" t="b">
        <v>0</v>
      </c>
      <c r="T3989" t="s">
        <v>1169</v>
      </c>
    </row>
    <row r="3990" spans="1:20" hidden="1" x14ac:dyDescent="0.25">
      <c r="A3990">
        <v>227519</v>
      </c>
      <c r="B3990" t="s">
        <v>1298</v>
      </c>
      <c r="C3990" t="s">
        <v>236</v>
      </c>
      <c r="D3990" t="s">
        <v>1249</v>
      </c>
      <c r="E3990">
        <v>99</v>
      </c>
      <c r="F3990" t="s">
        <v>23</v>
      </c>
      <c r="H3990">
        <v>0</v>
      </c>
      <c r="I3990">
        <v>0</v>
      </c>
      <c r="K3990">
        <v>0</v>
      </c>
      <c r="L3990" t="b">
        <v>0</v>
      </c>
      <c r="N3990" t="b">
        <v>0</v>
      </c>
      <c r="O3990" t="b">
        <v>0</v>
      </c>
      <c r="T3990" t="s">
        <v>1169</v>
      </c>
    </row>
    <row r="3991" spans="1:20" hidden="1" x14ac:dyDescent="0.25">
      <c r="A3991">
        <v>227520</v>
      </c>
      <c r="B3991" t="s">
        <v>1298</v>
      </c>
      <c r="C3991" t="s">
        <v>1250</v>
      </c>
      <c r="D3991" t="s">
        <v>1251</v>
      </c>
      <c r="E3991">
        <v>0</v>
      </c>
      <c r="H3991">
        <v>0</v>
      </c>
      <c r="I3991">
        <v>0</v>
      </c>
      <c r="K3991">
        <v>1</v>
      </c>
      <c r="L3991" t="b">
        <v>0</v>
      </c>
      <c r="N3991" t="b">
        <v>0</v>
      </c>
      <c r="O3991" t="b">
        <v>0</v>
      </c>
      <c r="T3991" t="s">
        <v>1169</v>
      </c>
    </row>
    <row r="3992" spans="1:20" hidden="1" x14ac:dyDescent="0.25">
      <c r="A3992">
        <v>227521</v>
      </c>
      <c r="B3992" t="s">
        <v>1298</v>
      </c>
      <c r="C3992" t="s">
        <v>1250</v>
      </c>
      <c r="D3992" t="s">
        <v>1308</v>
      </c>
      <c r="E3992">
        <v>377</v>
      </c>
      <c r="F3992" t="s">
        <v>23</v>
      </c>
      <c r="H3992">
        <v>0</v>
      </c>
      <c r="I3992">
        <v>0</v>
      </c>
      <c r="K3992">
        <v>2</v>
      </c>
      <c r="L3992" t="b">
        <v>0</v>
      </c>
      <c r="N3992" t="b">
        <v>0</v>
      </c>
      <c r="O3992" t="b">
        <v>0</v>
      </c>
      <c r="T3992" t="s">
        <v>1169</v>
      </c>
    </row>
    <row r="3993" spans="1:20" hidden="1" x14ac:dyDescent="0.25">
      <c r="A3993">
        <v>227522</v>
      </c>
      <c r="B3993" t="s">
        <v>1298</v>
      </c>
      <c r="C3993" t="s">
        <v>1250</v>
      </c>
      <c r="D3993" t="s">
        <v>1309</v>
      </c>
      <c r="E3993">
        <v>803</v>
      </c>
      <c r="F3993" t="s">
        <v>23</v>
      </c>
      <c r="H3993">
        <v>0</v>
      </c>
      <c r="I3993">
        <v>0</v>
      </c>
      <c r="K3993">
        <v>3</v>
      </c>
      <c r="L3993" t="b">
        <v>0</v>
      </c>
      <c r="N3993" t="b">
        <v>0</v>
      </c>
      <c r="O3993" t="b">
        <v>0</v>
      </c>
      <c r="T3993" t="s">
        <v>1169</v>
      </c>
    </row>
    <row r="3994" spans="1:20" hidden="1" x14ac:dyDescent="0.25">
      <c r="A3994">
        <v>232256</v>
      </c>
      <c r="B3994" t="s">
        <v>1298</v>
      </c>
      <c r="C3994" t="s">
        <v>1256</v>
      </c>
      <c r="D3994" t="s">
        <v>1257</v>
      </c>
      <c r="E3994">
        <v>0</v>
      </c>
      <c r="H3994">
        <v>0</v>
      </c>
      <c r="I3994">
        <v>0</v>
      </c>
      <c r="K3994">
        <v>0</v>
      </c>
      <c r="L3994" t="b">
        <v>0</v>
      </c>
      <c r="N3994" t="b">
        <v>0</v>
      </c>
      <c r="O3994" t="b">
        <v>0</v>
      </c>
      <c r="T3994" t="s">
        <v>1169</v>
      </c>
    </row>
    <row r="3995" spans="1:20" hidden="1" x14ac:dyDescent="0.25">
      <c r="A3995">
        <v>232257</v>
      </c>
      <c r="B3995" t="s">
        <v>1298</v>
      </c>
      <c r="C3995" t="s">
        <v>1256</v>
      </c>
      <c r="D3995" t="s">
        <v>1258</v>
      </c>
      <c r="E3995">
        <v>105</v>
      </c>
      <c r="F3995" t="s">
        <v>23</v>
      </c>
      <c r="H3995">
        <v>0</v>
      </c>
      <c r="I3995">
        <v>0</v>
      </c>
      <c r="K3995">
        <v>1</v>
      </c>
      <c r="L3995" t="b">
        <v>0</v>
      </c>
      <c r="N3995" t="b">
        <v>0</v>
      </c>
      <c r="O3995" t="b">
        <v>0</v>
      </c>
      <c r="T3995" t="s">
        <v>1169</v>
      </c>
    </row>
    <row r="3996" spans="1:20" hidden="1" x14ac:dyDescent="0.25">
      <c r="A3996">
        <v>214452</v>
      </c>
      <c r="B3996" t="s">
        <v>1310</v>
      </c>
      <c r="C3996" t="s">
        <v>47</v>
      </c>
      <c r="D3996" t="s">
        <v>284</v>
      </c>
      <c r="E3996">
        <v>297</v>
      </c>
      <c r="F3996" t="s">
        <v>23</v>
      </c>
      <c r="H3996">
        <v>0</v>
      </c>
      <c r="I3996">
        <v>0</v>
      </c>
      <c r="K3996">
        <v>1</v>
      </c>
      <c r="L3996" t="b">
        <v>0</v>
      </c>
      <c r="N3996" t="b">
        <v>0</v>
      </c>
      <c r="O3996" t="b">
        <v>0</v>
      </c>
      <c r="T3996" t="s">
        <v>1169</v>
      </c>
    </row>
    <row r="3997" spans="1:20" hidden="1" x14ac:dyDescent="0.25">
      <c r="A3997">
        <v>214453</v>
      </c>
      <c r="B3997" t="s">
        <v>1310</v>
      </c>
      <c r="C3997" t="s">
        <v>47</v>
      </c>
      <c r="D3997" t="s">
        <v>1170</v>
      </c>
      <c r="E3997">
        <v>297</v>
      </c>
      <c r="F3997" t="s">
        <v>23</v>
      </c>
      <c r="H3997">
        <v>0</v>
      </c>
      <c r="I3997">
        <v>0</v>
      </c>
      <c r="K3997">
        <v>1</v>
      </c>
      <c r="L3997" t="b">
        <v>0</v>
      </c>
      <c r="N3997" t="b">
        <v>0</v>
      </c>
      <c r="O3997" t="b">
        <v>0</v>
      </c>
      <c r="T3997" t="s">
        <v>1169</v>
      </c>
    </row>
    <row r="3998" spans="1:20" hidden="1" x14ac:dyDescent="0.25">
      <c r="A3998">
        <v>214454</v>
      </c>
      <c r="B3998" t="s">
        <v>1310</v>
      </c>
      <c r="C3998" t="s">
        <v>47</v>
      </c>
      <c r="D3998" t="s">
        <v>1171</v>
      </c>
      <c r="E3998">
        <v>297</v>
      </c>
      <c r="F3998" t="s">
        <v>23</v>
      </c>
      <c r="H3998">
        <v>0</v>
      </c>
      <c r="I3998">
        <v>0</v>
      </c>
      <c r="K3998">
        <v>1</v>
      </c>
      <c r="L3998" t="b">
        <v>0</v>
      </c>
      <c r="N3998" t="b">
        <v>0</v>
      </c>
      <c r="O3998" t="b">
        <v>0</v>
      </c>
      <c r="T3998" t="s">
        <v>1169</v>
      </c>
    </row>
    <row r="3999" spans="1:20" hidden="1" x14ac:dyDescent="0.25">
      <c r="A3999">
        <v>214455</v>
      </c>
      <c r="B3999" t="s">
        <v>1310</v>
      </c>
      <c r="C3999" t="s">
        <v>47</v>
      </c>
      <c r="D3999" t="s">
        <v>1172</v>
      </c>
      <c r="E3999">
        <v>297</v>
      </c>
      <c r="F3999" t="s">
        <v>23</v>
      </c>
      <c r="H3999">
        <v>0</v>
      </c>
      <c r="I3999">
        <v>0</v>
      </c>
      <c r="K3999">
        <v>1</v>
      </c>
      <c r="L3999" t="b">
        <v>0</v>
      </c>
      <c r="N3999" t="b">
        <v>0</v>
      </c>
      <c r="O3999" t="b">
        <v>0</v>
      </c>
      <c r="T3999" t="s">
        <v>1169</v>
      </c>
    </row>
    <row r="4000" spans="1:20" hidden="1" x14ac:dyDescent="0.25">
      <c r="A4000">
        <v>214456</v>
      </c>
      <c r="B4000" t="s">
        <v>1310</v>
      </c>
      <c r="C4000" t="s">
        <v>47</v>
      </c>
      <c r="D4000" t="s">
        <v>1173</v>
      </c>
      <c r="E4000">
        <v>297</v>
      </c>
      <c r="F4000" t="s">
        <v>23</v>
      </c>
      <c r="H4000">
        <v>0</v>
      </c>
      <c r="I4000">
        <v>0</v>
      </c>
      <c r="K4000">
        <v>1</v>
      </c>
      <c r="L4000" t="b">
        <v>0</v>
      </c>
      <c r="N4000" t="b">
        <v>0</v>
      </c>
      <c r="O4000" t="b">
        <v>0</v>
      </c>
      <c r="T4000" t="s">
        <v>1169</v>
      </c>
    </row>
    <row r="4001" spans="1:20" hidden="1" x14ac:dyDescent="0.25">
      <c r="A4001">
        <v>214457</v>
      </c>
      <c r="B4001" t="s">
        <v>1310</v>
      </c>
      <c r="C4001" t="s">
        <v>47</v>
      </c>
      <c r="D4001" t="s">
        <v>1174</v>
      </c>
      <c r="E4001">
        <v>547</v>
      </c>
      <c r="F4001" t="s">
        <v>23</v>
      </c>
      <c r="H4001">
        <v>0</v>
      </c>
      <c r="I4001">
        <v>0</v>
      </c>
      <c r="K4001">
        <v>2</v>
      </c>
      <c r="L4001" t="b">
        <v>0</v>
      </c>
      <c r="N4001" t="b">
        <v>0</v>
      </c>
      <c r="O4001" t="b">
        <v>0</v>
      </c>
      <c r="T4001" t="s">
        <v>1169</v>
      </c>
    </row>
    <row r="4002" spans="1:20" hidden="1" x14ac:dyDescent="0.25">
      <c r="A4002">
        <v>214458</v>
      </c>
      <c r="B4002" t="s">
        <v>1310</v>
      </c>
      <c r="C4002" t="s">
        <v>47</v>
      </c>
      <c r="D4002" t="s">
        <v>1175</v>
      </c>
      <c r="E4002">
        <v>547</v>
      </c>
      <c r="F4002" t="s">
        <v>23</v>
      </c>
      <c r="H4002">
        <v>0</v>
      </c>
      <c r="I4002">
        <v>0</v>
      </c>
      <c r="K4002">
        <v>2</v>
      </c>
      <c r="L4002" t="b">
        <v>0</v>
      </c>
      <c r="N4002" t="b">
        <v>0</v>
      </c>
      <c r="O4002" t="b">
        <v>0</v>
      </c>
      <c r="T4002" t="s">
        <v>1169</v>
      </c>
    </row>
    <row r="4003" spans="1:20" hidden="1" x14ac:dyDescent="0.25">
      <c r="A4003">
        <v>214459</v>
      </c>
      <c r="B4003" t="s">
        <v>1310</v>
      </c>
      <c r="C4003" t="s">
        <v>47</v>
      </c>
      <c r="D4003" t="s">
        <v>1176</v>
      </c>
      <c r="E4003">
        <v>297</v>
      </c>
      <c r="F4003" t="s">
        <v>23</v>
      </c>
      <c r="H4003">
        <v>0</v>
      </c>
      <c r="I4003">
        <v>0</v>
      </c>
      <c r="K4003">
        <v>1</v>
      </c>
      <c r="L4003" t="b">
        <v>0</v>
      </c>
      <c r="N4003" t="b">
        <v>0</v>
      </c>
      <c r="O4003" t="b">
        <v>0</v>
      </c>
      <c r="T4003" t="s">
        <v>1169</v>
      </c>
    </row>
    <row r="4004" spans="1:20" hidden="1" x14ac:dyDescent="0.25">
      <c r="A4004">
        <v>214460</v>
      </c>
      <c r="B4004" t="s">
        <v>1310</v>
      </c>
      <c r="C4004" t="s">
        <v>47</v>
      </c>
      <c r="D4004" t="s">
        <v>1177</v>
      </c>
      <c r="E4004">
        <v>547</v>
      </c>
      <c r="F4004" t="s">
        <v>23</v>
      </c>
      <c r="H4004">
        <v>0</v>
      </c>
      <c r="I4004">
        <v>0</v>
      </c>
      <c r="K4004">
        <v>2</v>
      </c>
      <c r="L4004" t="b">
        <v>0</v>
      </c>
      <c r="N4004" t="b">
        <v>0</v>
      </c>
      <c r="O4004" t="b">
        <v>0</v>
      </c>
      <c r="T4004" t="s">
        <v>1169</v>
      </c>
    </row>
    <row r="4005" spans="1:20" hidden="1" x14ac:dyDescent="0.25">
      <c r="A4005">
        <v>214461</v>
      </c>
      <c r="B4005" t="s">
        <v>1310</v>
      </c>
      <c r="C4005" t="s">
        <v>47</v>
      </c>
      <c r="D4005" t="s">
        <v>1178</v>
      </c>
      <c r="E4005">
        <v>297</v>
      </c>
      <c r="F4005" t="s">
        <v>23</v>
      </c>
      <c r="H4005">
        <v>0</v>
      </c>
      <c r="I4005">
        <v>0</v>
      </c>
      <c r="K4005">
        <v>1</v>
      </c>
      <c r="L4005" t="b">
        <v>0</v>
      </c>
      <c r="N4005" t="b">
        <v>0</v>
      </c>
      <c r="O4005" t="b">
        <v>0</v>
      </c>
      <c r="T4005" t="s">
        <v>1169</v>
      </c>
    </row>
    <row r="4006" spans="1:20" hidden="1" x14ac:dyDescent="0.25">
      <c r="A4006">
        <v>214462</v>
      </c>
      <c r="B4006" t="s">
        <v>1310</v>
      </c>
      <c r="C4006" t="s">
        <v>47</v>
      </c>
      <c r="D4006" t="s">
        <v>1179</v>
      </c>
      <c r="E4006">
        <v>297</v>
      </c>
      <c r="F4006" t="s">
        <v>23</v>
      </c>
      <c r="H4006">
        <v>0</v>
      </c>
      <c r="I4006">
        <v>0</v>
      </c>
      <c r="K4006">
        <v>1</v>
      </c>
      <c r="L4006" t="b">
        <v>0</v>
      </c>
      <c r="N4006" t="b">
        <v>0</v>
      </c>
      <c r="O4006" t="b">
        <v>0</v>
      </c>
      <c r="T4006" t="s">
        <v>1169</v>
      </c>
    </row>
    <row r="4007" spans="1:20" hidden="1" x14ac:dyDescent="0.25">
      <c r="A4007">
        <v>214463</v>
      </c>
      <c r="B4007" t="s">
        <v>1310</v>
      </c>
      <c r="C4007" t="s">
        <v>47</v>
      </c>
      <c r="D4007" t="s">
        <v>1180</v>
      </c>
      <c r="E4007">
        <v>297</v>
      </c>
      <c r="F4007" t="s">
        <v>23</v>
      </c>
      <c r="H4007">
        <v>0</v>
      </c>
      <c r="I4007">
        <v>0</v>
      </c>
      <c r="K4007">
        <v>1</v>
      </c>
      <c r="L4007" t="b">
        <v>0</v>
      </c>
      <c r="N4007" t="b">
        <v>0</v>
      </c>
      <c r="O4007" t="b">
        <v>0</v>
      </c>
      <c r="T4007" t="s">
        <v>1169</v>
      </c>
    </row>
    <row r="4008" spans="1:20" hidden="1" x14ac:dyDescent="0.25">
      <c r="A4008">
        <v>214464</v>
      </c>
      <c r="B4008" t="s">
        <v>1310</v>
      </c>
      <c r="C4008" t="s">
        <v>47</v>
      </c>
      <c r="D4008" t="s">
        <v>1181</v>
      </c>
      <c r="E4008">
        <v>297</v>
      </c>
      <c r="F4008" t="s">
        <v>23</v>
      </c>
      <c r="H4008">
        <v>0</v>
      </c>
      <c r="I4008">
        <v>0</v>
      </c>
      <c r="K4008">
        <v>1</v>
      </c>
      <c r="L4008" t="b">
        <v>0</v>
      </c>
      <c r="N4008" t="b">
        <v>0</v>
      </c>
      <c r="O4008" t="b">
        <v>0</v>
      </c>
      <c r="T4008" t="s">
        <v>1169</v>
      </c>
    </row>
    <row r="4009" spans="1:20" hidden="1" x14ac:dyDescent="0.25">
      <c r="A4009">
        <v>214465</v>
      </c>
      <c r="B4009" t="s">
        <v>1310</v>
      </c>
      <c r="C4009" t="s">
        <v>47</v>
      </c>
      <c r="D4009" t="s">
        <v>1182</v>
      </c>
      <c r="E4009">
        <v>297</v>
      </c>
      <c r="F4009" t="s">
        <v>23</v>
      </c>
      <c r="H4009">
        <v>0</v>
      </c>
      <c r="I4009">
        <v>0</v>
      </c>
      <c r="K4009">
        <v>1</v>
      </c>
      <c r="L4009" t="b">
        <v>0</v>
      </c>
      <c r="N4009" t="b">
        <v>0</v>
      </c>
      <c r="O4009" t="b">
        <v>0</v>
      </c>
      <c r="T4009" t="s">
        <v>1169</v>
      </c>
    </row>
    <row r="4010" spans="1:20" hidden="1" x14ac:dyDescent="0.25">
      <c r="A4010">
        <v>214466</v>
      </c>
      <c r="B4010" t="s">
        <v>1310</v>
      </c>
      <c r="C4010" t="s">
        <v>47</v>
      </c>
      <c r="D4010" t="s">
        <v>1183</v>
      </c>
      <c r="E4010">
        <v>297</v>
      </c>
      <c r="F4010" t="s">
        <v>23</v>
      </c>
      <c r="H4010">
        <v>0</v>
      </c>
      <c r="I4010">
        <v>0</v>
      </c>
      <c r="K4010">
        <v>1</v>
      </c>
      <c r="L4010" t="b">
        <v>0</v>
      </c>
      <c r="N4010" t="b">
        <v>0</v>
      </c>
      <c r="O4010" t="b">
        <v>0</v>
      </c>
      <c r="T4010" t="s">
        <v>1169</v>
      </c>
    </row>
    <row r="4011" spans="1:20" hidden="1" x14ac:dyDescent="0.25">
      <c r="A4011">
        <v>214467</v>
      </c>
      <c r="B4011" t="s">
        <v>1310</v>
      </c>
      <c r="C4011" t="s">
        <v>47</v>
      </c>
      <c r="D4011" t="s">
        <v>1184</v>
      </c>
      <c r="E4011">
        <v>297</v>
      </c>
      <c r="F4011" t="s">
        <v>23</v>
      </c>
      <c r="H4011">
        <v>0</v>
      </c>
      <c r="I4011">
        <v>0</v>
      </c>
      <c r="K4011">
        <v>1</v>
      </c>
      <c r="L4011" t="b">
        <v>0</v>
      </c>
      <c r="N4011" t="b">
        <v>0</v>
      </c>
      <c r="O4011" t="b">
        <v>0</v>
      </c>
      <c r="T4011" t="s">
        <v>1169</v>
      </c>
    </row>
    <row r="4012" spans="1:20" hidden="1" x14ac:dyDescent="0.25">
      <c r="A4012">
        <v>214468</v>
      </c>
      <c r="B4012" t="s">
        <v>1310</v>
      </c>
      <c r="C4012" t="s">
        <v>47</v>
      </c>
      <c r="D4012" t="s">
        <v>1185</v>
      </c>
      <c r="E4012">
        <v>547</v>
      </c>
      <c r="F4012" t="s">
        <v>23</v>
      </c>
      <c r="H4012">
        <v>0</v>
      </c>
      <c r="I4012">
        <v>0</v>
      </c>
      <c r="K4012">
        <v>2</v>
      </c>
      <c r="L4012" t="b">
        <v>0</v>
      </c>
      <c r="N4012" t="b">
        <v>0</v>
      </c>
      <c r="O4012" t="b">
        <v>0</v>
      </c>
      <c r="T4012" t="s">
        <v>1169</v>
      </c>
    </row>
    <row r="4013" spans="1:20" hidden="1" x14ac:dyDescent="0.25">
      <c r="A4013">
        <v>214469</v>
      </c>
      <c r="B4013" t="s">
        <v>1310</v>
      </c>
      <c r="C4013" t="s">
        <v>1186</v>
      </c>
      <c r="D4013" t="s">
        <v>1187</v>
      </c>
      <c r="E4013">
        <v>0</v>
      </c>
      <c r="H4013">
        <v>0</v>
      </c>
      <c r="I4013">
        <v>0</v>
      </c>
      <c r="K4013">
        <v>0</v>
      </c>
      <c r="L4013" t="b">
        <v>0</v>
      </c>
      <c r="N4013" t="b">
        <v>0</v>
      </c>
      <c r="O4013" t="b">
        <v>0</v>
      </c>
      <c r="T4013" t="s">
        <v>1169</v>
      </c>
    </row>
    <row r="4014" spans="1:20" hidden="1" x14ac:dyDescent="0.25">
      <c r="A4014">
        <v>214470</v>
      </c>
      <c r="B4014" t="s">
        <v>1310</v>
      </c>
      <c r="C4014" t="s">
        <v>1186</v>
      </c>
      <c r="D4014" t="s">
        <v>1188</v>
      </c>
      <c r="E4014">
        <v>0</v>
      </c>
      <c r="H4014">
        <v>0</v>
      </c>
      <c r="I4014">
        <v>0</v>
      </c>
      <c r="K4014">
        <v>0</v>
      </c>
      <c r="L4014" t="b">
        <v>0</v>
      </c>
      <c r="N4014" t="b">
        <v>0</v>
      </c>
      <c r="O4014" t="b">
        <v>0</v>
      </c>
      <c r="T4014" t="s">
        <v>1169</v>
      </c>
    </row>
    <row r="4015" spans="1:20" hidden="1" x14ac:dyDescent="0.25">
      <c r="A4015">
        <v>214471</v>
      </c>
      <c r="B4015" t="s">
        <v>1310</v>
      </c>
      <c r="C4015" t="s">
        <v>1186</v>
      </c>
      <c r="D4015" t="s">
        <v>1189</v>
      </c>
      <c r="E4015">
        <v>0</v>
      </c>
      <c r="H4015">
        <v>0</v>
      </c>
      <c r="I4015">
        <v>0</v>
      </c>
      <c r="K4015">
        <v>0</v>
      </c>
      <c r="L4015" t="b">
        <v>0</v>
      </c>
      <c r="N4015" t="b">
        <v>0</v>
      </c>
      <c r="O4015" t="b">
        <v>0</v>
      </c>
      <c r="T4015" t="s">
        <v>1169</v>
      </c>
    </row>
    <row r="4016" spans="1:20" hidden="1" x14ac:dyDescent="0.25">
      <c r="A4016">
        <v>214472</v>
      </c>
      <c r="B4016" t="s">
        <v>1310</v>
      </c>
      <c r="C4016" t="s">
        <v>1186</v>
      </c>
      <c r="D4016" t="s">
        <v>1190</v>
      </c>
      <c r="E4016">
        <v>0</v>
      </c>
      <c r="H4016">
        <v>0</v>
      </c>
      <c r="I4016">
        <v>0</v>
      </c>
      <c r="K4016">
        <v>0</v>
      </c>
      <c r="L4016" t="b">
        <v>0</v>
      </c>
      <c r="N4016" t="b">
        <v>0</v>
      </c>
      <c r="O4016" t="b">
        <v>0</v>
      </c>
      <c r="T4016" t="s">
        <v>1169</v>
      </c>
    </row>
    <row r="4017" spans="1:20" hidden="1" x14ac:dyDescent="0.25">
      <c r="A4017">
        <v>214473</v>
      </c>
      <c r="B4017" t="s">
        <v>1310</v>
      </c>
      <c r="C4017" t="s">
        <v>1186</v>
      </c>
      <c r="D4017" t="s">
        <v>1191</v>
      </c>
      <c r="E4017">
        <v>0</v>
      </c>
      <c r="H4017">
        <v>0</v>
      </c>
      <c r="I4017">
        <v>0</v>
      </c>
      <c r="K4017">
        <v>0</v>
      </c>
      <c r="L4017" t="b">
        <v>0</v>
      </c>
      <c r="N4017" t="b">
        <v>0</v>
      </c>
      <c r="O4017" t="b">
        <v>0</v>
      </c>
      <c r="T4017" t="s">
        <v>1169</v>
      </c>
    </row>
    <row r="4018" spans="1:20" hidden="1" x14ac:dyDescent="0.25">
      <c r="A4018">
        <v>214474</v>
      </c>
      <c r="B4018" t="s">
        <v>1310</v>
      </c>
      <c r="C4018" t="s">
        <v>1186</v>
      </c>
      <c r="D4018" t="s">
        <v>1192</v>
      </c>
      <c r="E4018">
        <v>0</v>
      </c>
      <c r="H4018">
        <v>0</v>
      </c>
      <c r="I4018">
        <v>0</v>
      </c>
      <c r="K4018">
        <v>0</v>
      </c>
      <c r="L4018" t="b">
        <v>0</v>
      </c>
      <c r="N4018" t="b">
        <v>0</v>
      </c>
      <c r="O4018" t="b">
        <v>0</v>
      </c>
      <c r="T4018" t="s">
        <v>1169</v>
      </c>
    </row>
    <row r="4019" spans="1:20" hidden="1" x14ac:dyDescent="0.25">
      <c r="A4019">
        <v>214475</v>
      </c>
      <c r="B4019" t="s">
        <v>1310</v>
      </c>
      <c r="C4019" t="s">
        <v>1186</v>
      </c>
      <c r="D4019" t="s">
        <v>1193</v>
      </c>
      <c r="E4019">
        <v>85</v>
      </c>
      <c r="F4019" t="s">
        <v>23</v>
      </c>
      <c r="H4019">
        <v>0</v>
      </c>
      <c r="I4019">
        <v>0</v>
      </c>
      <c r="K4019">
        <v>1</v>
      </c>
      <c r="L4019" t="b">
        <v>0</v>
      </c>
      <c r="N4019" t="b">
        <v>0</v>
      </c>
      <c r="O4019" t="b">
        <v>0</v>
      </c>
      <c r="T4019" t="s">
        <v>1169</v>
      </c>
    </row>
    <row r="4020" spans="1:20" hidden="1" x14ac:dyDescent="0.25">
      <c r="A4020">
        <v>214476</v>
      </c>
      <c r="B4020" t="s">
        <v>1310</v>
      </c>
      <c r="C4020" t="s">
        <v>1186</v>
      </c>
      <c r="D4020" t="s">
        <v>1194</v>
      </c>
      <c r="E4020">
        <v>85</v>
      </c>
      <c r="F4020" t="s">
        <v>23</v>
      </c>
      <c r="H4020">
        <v>0</v>
      </c>
      <c r="I4020">
        <v>0</v>
      </c>
      <c r="K4020">
        <v>1</v>
      </c>
      <c r="L4020" t="b">
        <v>0</v>
      </c>
      <c r="N4020" t="b">
        <v>0</v>
      </c>
      <c r="O4020" t="b">
        <v>0</v>
      </c>
      <c r="T4020" t="s">
        <v>1169</v>
      </c>
    </row>
    <row r="4021" spans="1:20" hidden="1" x14ac:dyDescent="0.25">
      <c r="A4021">
        <v>214477</v>
      </c>
      <c r="B4021" t="s">
        <v>1310</v>
      </c>
      <c r="C4021" t="s">
        <v>1186</v>
      </c>
      <c r="D4021" t="s">
        <v>1195</v>
      </c>
      <c r="E4021">
        <v>85</v>
      </c>
      <c r="F4021" t="s">
        <v>23</v>
      </c>
      <c r="H4021">
        <v>0</v>
      </c>
      <c r="I4021">
        <v>0</v>
      </c>
      <c r="K4021">
        <v>1</v>
      </c>
      <c r="L4021" t="b">
        <v>0</v>
      </c>
      <c r="N4021" t="b">
        <v>0</v>
      </c>
      <c r="O4021" t="b">
        <v>0</v>
      </c>
      <c r="T4021" t="s">
        <v>1169</v>
      </c>
    </row>
    <row r="4022" spans="1:20" hidden="1" x14ac:dyDescent="0.25">
      <c r="A4022">
        <v>214478</v>
      </c>
      <c r="B4022" t="s">
        <v>1310</v>
      </c>
      <c r="C4022" t="s">
        <v>1196</v>
      </c>
      <c r="D4022" t="s">
        <v>1197</v>
      </c>
      <c r="E4022">
        <v>0</v>
      </c>
      <c r="H4022">
        <v>0</v>
      </c>
      <c r="I4022">
        <v>0</v>
      </c>
      <c r="K4022">
        <v>0</v>
      </c>
      <c r="L4022" t="b">
        <v>0</v>
      </c>
      <c r="N4022" t="b">
        <v>0</v>
      </c>
      <c r="O4022" t="b">
        <v>0</v>
      </c>
      <c r="T4022" t="s">
        <v>1169</v>
      </c>
    </row>
    <row r="4023" spans="1:20" hidden="1" x14ac:dyDescent="0.25">
      <c r="A4023">
        <v>214479</v>
      </c>
      <c r="B4023" t="s">
        <v>1310</v>
      </c>
      <c r="C4023" t="s">
        <v>1196</v>
      </c>
      <c r="D4023" t="s">
        <v>1198</v>
      </c>
      <c r="E4023">
        <v>0</v>
      </c>
      <c r="H4023">
        <v>0</v>
      </c>
      <c r="I4023">
        <v>0</v>
      </c>
      <c r="K4023">
        <v>1</v>
      </c>
      <c r="L4023" t="b">
        <v>0</v>
      </c>
      <c r="N4023" t="b">
        <v>0</v>
      </c>
      <c r="O4023" t="b">
        <v>0</v>
      </c>
      <c r="T4023" t="s">
        <v>1169</v>
      </c>
    </row>
    <row r="4024" spans="1:20" hidden="1" x14ac:dyDescent="0.25">
      <c r="A4024">
        <v>214482</v>
      </c>
      <c r="B4024" t="s">
        <v>1310</v>
      </c>
      <c r="C4024" t="s">
        <v>146</v>
      </c>
      <c r="D4024" t="s">
        <v>1292</v>
      </c>
      <c r="E4024">
        <v>0</v>
      </c>
      <c r="H4024">
        <v>0</v>
      </c>
      <c r="I4024">
        <v>0</v>
      </c>
      <c r="K4024">
        <v>0</v>
      </c>
      <c r="L4024" t="b">
        <v>0</v>
      </c>
      <c r="N4024" t="b">
        <v>0</v>
      </c>
      <c r="O4024" t="b">
        <v>0</v>
      </c>
      <c r="T4024" t="s">
        <v>1169</v>
      </c>
    </row>
    <row r="4025" spans="1:20" hidden="1" x14ac:dyDescent="0.25">
      <c r="A4025">
        <v>214483</v>
      </c>
      <c r="B4025" t="s">
        <v>1310</v>
      </c>
      <c r="C4025" t="s">
        <v>146</v>
      </c>
      <c r="D4025" t="s">
        <v>1200</v>
      </c>
      <c r="E4025">
        <v>358</v>
      </c>
      <c r="F4025" t="s">
        <v>23</v>
      </c>
      <c r="H4025">
        <v>0</v>
      </c>
      <c r="I4025">
        <v>100</v>
      </c>
      <c r="J4025" t="s">
        <v>257</v>
      </c>
      <c r="K4025">
        <v>1</v>
      </c>
      <c r="L4025" t="b">
        <v>0</v>
      </c>
      <c r="N4025" t="b">
        <v>0</v>
      </c>
      <c r="O4025" t="b">
        <v>0</v>
      </c>
      <c r="T4025" t="s">
        <v>1169</v>
      </c>
    </row>
    <row r="4026" spans="1:20" hidden="1" x14ac:dyDescent="0.25">
      <c r="A4026">
        <v>214486</v>
      </c>
      <c r="B4026" t="s">
        <v>1310</v>
      </c>
      <c r="C4026" t="s">
        <v>85</v>
      </c>
      <c r="D4026" t="s">
        <v>325</v>
      </c>
      <c r="E4026">
        <v>0</v>
      </c>
      <c r="H4026">
        <v>0</v>
      </c>
      <c r="I4026">
        <v>0</v>
      </c>
      <c r="K4026">
        <v>0</v>
      </c>
      <c r="L4026" t="b">
        <v>0</v>
      </c>
      <c r="N4026" t="b">
        <v>0</v>
      </c>
      <c r="O4026" t="b">
        <v>0</v>
      </c>
      <c r="T4026" t="s">
        <v>1169</v>
      </c>
    </row>
    <row r="4027" spans="1:20" hidden="1" x14ac:dyDescent="0.25">
      <c r="A4027">
        <v>214487</v>
      </c>
      <c r="B4027" t="s">
        <v>1310</v>
      </c>
      <c r="C4027" t="s">
        <v>85</v>
      </c>
      <c r="D4027" t="s">
        <v>1197</v>
      </c>
      <c r="E4027">
        <v>0</v>
      </c>
      <c r="H4027">
        <v>0</v>
      </c>
      <c r="I4027">
        <v>0</v>
      </c>
      <c r="K4027">
        <v>1</v>
      </c>
      <c r="L4027" t="b">
        <v>0</v>
      </c>
      <c r="N4027" t="b">
        <v>0</v>
      </c>
      <c r="O4027" t="b">
        <v>0</v>
      </c>
      <c r="T4027" t="s">
        <v>1169</v>
      </c>
    </row>
    <row r="4028" spans="1:20" hidden="1" x14ac:dyDescent="0.25">
      <c r="A4028">
        <v>214488</v>
      </c>
      <c r="B4028" t="s">
        <v>1310</v>
      </c>
      <c r="C4028" t="s">
        <v>85</v>
      </c>
      <c r="D4028" t="s">
        <v>331</v>
      </c>
      <c r="E4028">
        <v>0</v>
      </c>
      <c r="H4028">
        <v>0</v>
      </c>
      <c r="I4028">
        <v>0</v>
      </c>
      <c r="K4028">
        <v>2</v>
      </c>
      <c r="L4028" t="b">
        <v>0</v>
      </c>
      <c r="N4028" t="b">
        <v>0</v>
      </c>
      <c r="O4028" t="b">
        <v>0</v>
      </c>
      <c r="T4028" t="s">
        <v>1169</v>
      </c>
    </row>
    <row r="4029" spans="1:20" hidden="1" x14ac:dyDescent="0.25">
      <c r="A4029">
        <v>214489</v>
      </c>
      <c r="B4029" t="s">
        <v>1310</v>
      </c>
      <c r="C4029" t="s">
        <v>146</v>
      </c>
      <c r="D4029" t="s">
        <v>1201</v>
      </c>
      <c r="E4029">
        <v>663</v>
      </c>
      <c r="F4029" t="s">
        <v>23</v>
      </c>
      <c r="H4029">
        <v>0</v>
      </c>
      <c r="I4029">
        <v>150</v>
      </c>
      <c r="J4029" t="s">
        <v>257</v>
      </c>
      <c r="K4029">
        <v>2</v>
      </c>
      <c r="L4029" t="b">
        <v>0</v>
      </c>
      <c r="N4029" t="b">
        <v>0</v>
      </c>
      <c r="O4029" t="b">
        <v>0</v>
      </c>
      <c r="T4029" t="s">
        <v>1169</v>
      </c>
    </row>
    <row r="4030" spans="1:20" hidden="1" x14ac:dyDescent="0.25">
      <c r="A4030">
        <v>214493</v>
      </c>
      <c r="B4030" t="s">
        <v>1310</v>
      </c>
      <c r="C4030" t="s">
        <v>1027</v>
      </c>
      <c r="D4030" t="s">
        <v>1202</v>
      </c>
      <c r="E4030">
        <v>239</v>
      </c>
      <c r="F4030" t="s">
        <v>23</v>
      </c>
      <c r="H4030">
        <v>0</v>
      </c>
      <c r="I4030">
        <v>50</v>
      </c>
      <c r="J4030" t="s">
        <v>257</v>
      </c>
      <c r="K4030">
        <v>2</v>
      </c>
      <c r="L4030" t="b">
        <v>0</v>
      </c>
      <c r="N4030" t="b">
        <v>0</v>
      </c>
      <c r="O4030" t="b">
        <v>0</v>
      </c>
      <c r="T4030" t="s">
        <v>1169</v>
      </c>
    </row>
    <row r="4031" spans="1:20" hidden="1" x14ac:dyDescent="0.25">
      <c r="A4031">
        <v>214494</v>
      </c>
      <c r="B4031" t="s">
        <v>1310</v>
      </c>
      <c r="C4031" t="s">
        <v>1203</v>
      </c>
      <c r="D4031" t="s">
        <v>1204</v>
      </c>
      <c r="E4031">
        <v>1384</v>
      </c>
      <c r="F4031" t="s">
        <v>23</v>
      </c>
      <c r="H4031">
        <v>0</v>
      </c>
      <c r="I4031">
        <v>400</v>
      </c>
      <c r="J4031" t="s">
        <v>257</v>
      </c>
      <c r="K4031">
        <v>3</v>
      </c>
      <c r="L4031" t="b">
        <v>0</v>
      </c>
      <c r="N4031" t="b">
        <v>0</v>
      </c>
      <c r="O4031" t="b">
        <v>0</v>
      </c>
      <c r="T4031" t="s">
        <v>1169</v>
      </c>
    </row>
    <row r="4032" spans="1:20" hidden="1" x14ac:dyDescent="0.25">
      <c r="A4032">
        <v>214497</v>
      </c>
      <c r="B4032" t="s">
        <v>1310</v>
      </c>
      <c r="C4032" t="s">
        <v>53</v>
      </c>
      <c r="D4032" t="s">
        <v>1205</v>
      </c>
      <c r="E4032">
        <v>0</v>
      </c>
      <c r="H4032">
        <v>0</v>
      </c>
      <c r="I4032">
        <v>0</v>
      </c>
      <c r="K4032">
        <v>0</v>
      </c>
      <c r="L4032" t="b">
        <v>0</v>
      </c>
      <c r="N4032" t="b">
        <v>0</v>
      </c>
      <c r="O4032" t="b">
        <v>0</v>
      </c>
      <c r="T4032" t="s">
        <v>1169</v>
      </c>
    </row>
    <row r="4033" spans="1:20" hidden="1" x14ac:dyDescent="0.25">
      <c r="A4033">
        <v>214498</v>
      </c>
      <c r="B4033" t="s">
        <v>1310</v>
      </c>
      <c r="C4033" t="s">
        <v>53</v>
      </c>
      <c r="D4033" t="s">
        <v>383</v>
      </c>
      <c r="E4033">
        <v>169</v>
      </c>
      <c r="F4033" t="s">
        <v>23</v>
      </c>
      <c r="H4033">
        <v>0</v>
      </c>
      <c r="I4033">
        <v>0</v>
      </c>
      <c r="K4033">
        <v>1</v>
      </c>
      <c r="L4033" t="b">
        <v>0</v>
      </c>
      <c r="N4033" t="b">
        <v>0</v>
      </c>
      <c r="O4033" t="b">
        <v>0</v>
      </c>
      <c r="T4033" t="s">
        <v>1169</v>
      </c>
    </row>
    <row r="4034" spans="1:20" hidden="1" x14ac:dyDescent="0.25">
      <c r="A4034">
        <v>214499</v>
      </c>
      <c r="B4034" t="s">
        <v>1310</v>
      </c>
      <c r="C4034" t="s">
        <v>53</v>
      </c>
      <c r="D4034" t="s">
        <v>1206</v>
      </c>
      <c r="E4034">
        <v>375</v>
      </c>
      <c r="F4034" t="s">
        <v>23</v>
      </c>
      <c r="H4034">
        <v>0</v>
      </c>
      <c r="I4034">
        <v>0</v>
      </c>
      <c r="K4034">
        <v>2</v>
      </c>
      <c r="L4034" t="b">
        <v>0</v>
      </c>
      <c r="N4034" t="b">
        <v>0</v>
      </c>
      <c r="O4034" t="b">
        <v>0</v>
      </c>
      <c r="T4034" t="s">
        <v>1169</v>
      </c>
    </row>
    <row r="4035" spans="1:20" hidden="1" x14ac:dyDescent="0.25">
      <c r="A4035">
        <v>214500</v>
      </c>
      <c r="B4035" t="s">
        <v>1310</v>
      </c>
      <c r="C4035" t="s">
        <v>1207</v>
      </c>
      <c r="D4035" t="s">
        <v>1208</v>
      </c>
      <c r="E4035">
        <v>0</v>
      </c>
      <c r="H4035">
        <v>0</v>
      </c>
      <c r="I4035">
        <v>0</v>
      </c>
      <c r="K4035">
        <v>0</v>
      </c>
      <c r="L4035" t="b">
        <v>0</v>
      </c>
      <c r="N4035" t="b">
        <v>0</v>
      </c>
      <c r="O4035" t="b">
        <v>0</v>
      </c>
      <c r="T4035" t="s">
        <v>1169</v>
      </c>
    </row>
    <row r="4036" spans="1:20" hidden="1" x14ac:dyDescent="0.25">
      <c r="A4036">
        <v>214501</v>
      </c>
      <c r="B4036" t="s">
        <v>1310</v>
      </c>
      <c r="C4036" t="s">
        <v>1207</v>
      </c>
      <c r="D4036" t="s">
        <v>1311</v>
      </c>
      <c r="E4036">
        <v>0</v>
      </c>
      <c r="H4036">
        <v>0</v>
      </c>
      <c r="I4036">
        <v>0</v>
      </c>
      <c r="K4036">
        <v>1</v>
      </c>
      <c r="L4036" t="b">
        <v>0</v>
      </c>
      <c r="N4036" t="b">
        <v>0</v>
      </c>
      <c r="O4036" t="b">
        <v>0</v>
      </c>
      <c r="T4036" t="s">
        <v>1169</v>
      </c>
    </row>
    <row r="4037" spans="1:20" hidden="1" x14ac:dyDescent="0.25">
      <c r="A4037">
        <v>214502</v>
      </c>
      <c r="B4037" t="s">
        <v>1310</v>
      </c>
      <c r="C4037" t="s">
        <v>1207</v>
      </c>
      <c r="D4037" t="s">
        <v>1262</v>
      </c>
      <c r="E4037">
        <v>0</v>
      </c>
      <c r="H4037">
        <v>0</v>
      </c>
      <c r="I4037">
        <v>0</v>
      </c>
      <c r="K4037">
        <v>2</v>
      </c>
      <c r="L4037" t="b">
        <v>0</v>
      </c>
      <c r="N4037" t="b">
        <v>0</v>
      </c>
      <c r="O4037" t="b">
        <v>0</v>
      </c>
      <c r="T4037" t="s">
        <v>1169</v>
      </c>
    </row>
    <row r="4038" spans="1:20" hidden="1" x14ac:dyDescent="0.25">
      <c r="A4038">
        <v>214503</v>
      </c>
      <c r="B4038" t="s">
        <v>1310</v>
      </c>
      <c r="C4038" t="s">
        <v>1207</v>
      </c>
      <c r="D4038" t="s">
        <v>1263</v>
      </c>
      <c r="E4038">
        <v>0</v>
      </c>
      <c r="H4038">
        <v>0</v>
      </c>
      <c r="I4038">
        <v>0</v>
      </c>
      <c r="K4038">
        <v>3</v>
      </c>
      <c r="L4038" t="b">
        <v>0</v>
      </c>
      <c r="N4038" t="b">
        <v>0</v>
      </c>
      <c r="O4038" t="b">
        <v>0</v>
      </c>
      <c r="T4038" t="s">
        <v>1169</v>
      </c>
    </row>
    <row r="4039" spans="1:20" hidden="1" x14ac:dyDescent="0.25">
      <c r="A4039">
        <v>214504</v>
      </c>
      <c r="B4039" t="s">
        <v>1310</v>
      </c>
      <c r="C4039" t="s">
        <v>1207</v>
      </c>
      <c r="D4039" t="s">
        <v>1264</v>
      </c>
      <c r="E4039">
        <v>0</v>
      </c>
      <c r="H4039">
        <v>0</v>
      </c>
      <c r="I4039">
        <v>0</v>
      </c>
      <c r="K4039">
        <v>4</v>
      </c>
      <c r="L4039" t="b">
        <v>0</v>
      </c>
      <c r="N4039" t="b">
        <v>0</v>
      </c>
      <c r="O4039" t="b">
        <v>0</v>
      </c>
      <c r="T4039" t="s">
        <v>1169</v>
      </c>
    </row>
    <row r="4040" spans="1:20" hidden="1" x14ac:dyDescent="0.25">
      <c r="A4040">
        <v>214505</v>
      </c>
      <c r="B4040" t="s">
        <v>1310</v>
      </c>
      <c r="C4040" t="s">
        <v>1213</v>
      </c>
      <c r="D4040" t="s">
        <v>1214</v>
      </c>
      <c r="E4040">
        <v>139</v>
      </c>
      <c r="F4040" t="s">
        <v>23</v>
      </c>
      <c r="H4040">
        <v>0</v>
      </c>
      <c r="I4040">
        <v>0</v>
      </c>
      <c r="K4040">
        <v>3</v>
      </c>
      <c r="L4040" t="b">
        <v>0</v>
      </c>
      <c r="N4040" t="b">
        <v>0</v>
      </c>
      <c r="O4040" t="b">
        <v>0</v>
      </c>
      <c r="T4040" t="s">
        <v>1169</v>
      </c>
    </row>
    <row r="4041" spans="1:20" hidden="1" x14ac:dyDescent="0.25">
      <c r="A4041">
        <v>214506</v>
      </c>
      <c r="B4041" t="s">
        <v>1310</v>
      </c>
      <c r="C4041" t="s">
        <v>1213</v>
      </c>
      <c r="D4041" t="s">
        <v>1215</v>
      </c>
      <c r="E4041">
        <v>77</v>
      </c>
      <c r="F4041" t="s">
        <v>23</v>
      </c>
      <c r="H4041">
        <v>0</v>
      </c>
      <c r="I4041">
        <v>0</v>
      </c>
      <c r="K4041">
        <v>2</v>
      </c>
      <c r="L4041" t="b">
        <v>0</v>
      </c>
      <c r="N4041" t="b">
        <v>0</v>
      </c>
      <c r="O4041" t="b">
        <v>0</v>
      </c>
      <c r="T4041" t="s">
        <v>1169</v>
      </c>
    </row>
    <row r="4042" spans="1:20" hidden="1" x14ac:dyDescent="0.25">
      <c r="A4042">
        <v>214507</v>
      </c>
      <c r="B4042" t="s">
        <v>1310</v>
      </c>
      <c r="C4042" t="s">
        <v>236</v>
      </c>
      <c r="D4042" t="s">
        <v>1265</v>
      </c>
      <c r="E4042">
        <v>225</v>
      </c>
      <c r="F4042" t="s">
        <v>23</v>
      </c>
      <c r="H4042">
        <v>0</v>
      </c>
      <c r="I4042">
        <v>0</v>
      </c>
      <c r="K4042">
        <v>2</v>
      </c>
      <c r="L4042" t="b">
        <v>0</v>
      </c>
      <c r="N4042" t="b">
        <v>0</v>
      </c>
      <c r="O4042" t="b">
        <v>0</v>
      </c>
      <c r="T4042" t="s">
        <v>1169</v>
      </c>
    </row>
    <row r="4043" spans="1:20" hidden="1" x14ac:dyDescent="0.25">
      <c r="A4043">
        <v>214509</v>
      </c>
      <c r="B4043" t="s">
        <v>1310</v>
      </c>
      <c r="C4043" t="s">
        <v>141</v>
      </c>
      <c r="D4043" t="s">
        <v>173</v>
      </c>
      <c r="E4043">
        <v>42</v>
      </c>
      <c r="F4043" t="s">
        <v>23</v>
      </c>
      <c r="H4043">
        <v>0</v>
      </c>
      <c r="I4043">
        <v>0</v>
      </c>
      <c r="K4043">
        <v>10</v>
      </c>
      <c r="L4043" t="b">
        <v>0</v>
      </c>
      <c r="N4043" t="b">
        <v>0</v>
      </c>
      <c r="O4043" t="b">
        <v>0</v>
      </c>
      <c r="T4043" t="s">
        <v>1169</v>
      </c>
    </row>
    <row r="4044" spans="1:20" hidden="1" x14ac:dyDescent="0.25">
      <c r="A4044">
        <v>214510</v>
      </c>
      <c r="B4044" t="s">
        <v>1310</v>
      </c>
      <c r="C4044" t="s">
        <v>1186</v>
      </c>
      <c r="D4044" t="s">
        <v>1217</v>
      </c>
      <c r="E4044">
        <v>0</v>
      </c>
      <c r="H4044">
        <v>0</v>
      </c>
      <c r="I4044">
        <v>0</v>
      </c>
      <c r="K4044">
        <v>0</v>
      </c>
      <c r="L4044" t="b">
        <v>1</v>
      </c>
      <c r="N4044" t="b">
        <v>0</v>
      </c>
      <c r="O4044" t="b">
        <v>0</v>
      </c>
      <c r="T4044" t="s">
        <v>1169</v>
      </c>
    </row>
    <row r="4045" spans="1:20" hidden="1" x14ac:dyDescent="0.25">
      <c r="A4045">
        <v>214511</v>
      </c>
      <c r="B4045" t="s">
        <v>1310</v>
      </c>
      <c r="C4045" t="s">
        <v>1186</v>
      </c>
      <c r="D4045" t="s">
        <v>1218</v>
      </c>
      <c r="E4045">
        <v>0</v>
      </c>
      <c r="H4045">
        <v>0</v>
      </c>
      <c r="I4045">
        <v>0</v>
      </c>
      <c r="K4045">
        <v>0</v>
      </c>
      <c r="L4045" t="b">
        <v>1</v>
      </c>
      <c r="N4045" t="b">
        <v>0</v>
      </c>
      <c r="O4045" t="b">
        <v>0</v>
      </c>
      <c r="T4045" t="s">
        <v>1169</v>
      </c>
    </row>
    <row r="4046" spans="1:20" hidden="1" x14ac:dyDescent="0.25">
      <c r="A4046">
        <v>214512</v>
      </c>
      <c r="B4046" t="s">
        <v>1310</v>
      </c>
      <c r="C4046" t="s">
        <v>47</v>
      </c>
      <c r="D4046" t="s">
        <v>1220</v>
      </c>
      <c r="E4046">
        <v>0</v>
      </c>
      <c r="H4046">
        <v>0</v>
      </c>
      <c r="I4046">
        <v>0</v>
      </c>
      <c r="K4046">
        <v>0</v>
      </c>
      <c r="L4046" t="b">
        <v>0</v>
      </c>
      <c r="N4046" t="b">
        <v>0</v>
      </c>
      <c r="O4046" t="b">
        <v>1</v>
      </c>
      <c r="T4046" t="s">
        <v>1169</v>
      </c>
    </row>
    <row r="4047" spans="1:20" hidden="1" x14ac:dyDescent="0.25">
      <c r="A4047">
        <v>214513</v>
      </c>
      <c r="B4047" t="s">
        <v>1310</v>
      </c>
      <c r="C4047" t="s">
        <v>47</v>
      </c>
      <c r="D4047" t="s">
        <v>1221</v>
      </c>
      <c r="E4047">
        <v>0</v>
      </c>
      <c r="H4047">
        <v>0</v>
      </c>
      <c r="I4047">
        <v>0</v>
      </c>
      <c r="K4047">
        <v>0</v>
      </c>
      <c r="L4047" t="b">
        <v>0</v>
      </c>
      <c r="N4047" t="b">
        <v>0</v>
      </c>
      <c r="O4047" t="b">
        <v>0</v>
      </c>
      <c r="T4047" t="s">
        <v>1169</v>
      </c>
    </row>
    <row r="4048" spans="1:20" hidden="1" x14ac:dyDescent="0.25">
      <c r="A4048">
        <v>214514</v>
      </c>
      <c r="B4048" t="s">
        <v>1310</v>
      </c>
      <c r="C4048" t="s">
        <v>47</v>
      </c>
      <c r="D4048" t="s">
        <v>1222</v>
      </c>
      <c r="E4048">
        <v>0</v>
      </c>
      <c r="H4048">
        <v>0</v>
      </c>
      <c r="I4048">
        <v>0</v>
      </c>
      <c r="K4048">
        <v>0</v>
      </c>
      <c r="L4048" t="b">
        <v>0</v>
      </c>
      <c r="N4048" t="b">
        <v>0</v>
      </c>
      <c r="O4048" t="b">
        <v>0</v>
      </c>
      <c r="T4048" t="s">
        <v>1169</v>
      </c>
    </row>
    <row r="4049" spans="1:20" hidden="1" x14ac:dyDescent="0.25">
      <c r="A4049">
        <v>214515</v>
      </c>
      <c r="B4049" t="s">
        <v>1310</v>
      </c>
      <c r="C4049" t="s">
        <v>47</v>
      </c>
      <c r="D4049" t="s">
        <v>1270</v>
      </c>
      <c r="E4049">
        <v>0</v>
      </c>
      <c r="H4049">
        <v>0</v>
      </c>
      <c r="I4049">
        <v>0</v>
      </c>
      <c r="K4049">
        <v>0</v>
      </c>
      <c r="L4049" t="b">
        <v>0</v>
      </c>
      <c r="N4049" t="b">
        <v>0</v>
      </c>
      <c r="O4049" t="b">
        <v>0</v>
      </c>
      <c r="T4049" t="s">
        <v>1169</v>
      </c>
    </row>
    <row r="4050" spans="1:20" hidden="1" x14ac:dyDescent="0.25">
      <c r="A4050">
        <v>214516</v>
      </c>
      <c r="B4050" t="s">
        <v>1310</v>
      </c>
      <c r="C4050" t="s">
        <v>1207</v>
      </c>
      <c r="D4050" t="s">
        <v>1312</v>
      </c>
      <c r="E4050">
        <v>0</v>
      </c>
      <c r="H4050">
        <v>0</v>
      </c>
      <c r="I4050">
        <v>0</v>
      </c>
      <c r="K4050">
        <v>5</v>
      </c>
      <c r="L4050" t="b">
        <v>0</v>
      </c>
      <c r="N4050" t="b">
        <v>0</v>
      </c>
      <c r="O4050" t="b">
        <v>0</v>
      </c>
      <c r="T4050" t="s">
        <v>1169</v>
      </c>
    </row>
    <row r="4051" spans="1:20" hidden="1" x14ac:dyDescent="0.25">
      <c r="A4051">
        <v>214517</v>
      </c>
      <c r="B4051" t="s">
        <v>1310</v>
      </c>
      <c r="C4051" t="s">
        <v>1207</v>
      </c>
      <c r="D4051" t="s">
        <v>1313</v>
      </c>
      <c r="E4051">
        <v>0</v>
      </c>
      <c r="H4051">
        <v>0</v>
      </c>
      <c r="I4051">
        <v>0</v>
      </c>
      <c r="K4051">
        <v>6</v>
      </c>
      <c r="L4051" t="b">
        <v>0</v>
      </c>
      <c r="N4051" t="b">
        <v>0</v>
      </c>
      <c r="O4051" t="b">
        <v>0</v>
      </c>
      <c r="T4051" t="s">
        <v>1169</v>
      </c>
    </row>
    <row r="4052" spans="1:20" hidden="1" x14ac:dyDescent="0.25">
      <c r="A4052">
        <v>214518</v>
      </c>
      <c r="B4052" t="s">
        <v>1310</v>
      </c>
      <c r="C4052" t="s">
        <v>1207</v>
      </c>
      <c r="D4052" t="s">
        <v>1314</v>
      </c>
      <c r="E4052">
        <v>0</v>
      </c>
      <c r="H4052">
        <v>0</v>
      </c>
      <c r="I4052">
        <v>0</v>
      </c>
      <c r="K4052">
        <v>7</v>
      </c>
      <c r="L4052" t="b">
        <v>0</v>
      </c>
      <c r="N4052" t="b">
        <v>0</v>
      </c>
      <c r="O4052" t="b">
        <v>0</v>
      </c>
      <c r="T4052" t="s">
        <v>1169</v>
      </c>
    </row>
    <row r="4053" spans="1:20" hidden="1" x14ac:dyDescent="0.25">
      <c r="A4053">
        <v>215196</v>
      </c>
      <c r="B4053" t="s">
        <v>1310</v>
      </c>
      <c r="C4053" t="s">
        <v>136</v>
      </c>
      <c r="D4053" t="s">
        <v>137</v>
      </c>
      <c r="E4053">
        <v>0</v>
      </c>
      <c r="H4053">
        <v>0</v>
      </c>
      <c r="I4053">
        <v>0</v>
      </c>
      <c r="K4053">
        <v>5</v>
      </c>
      <c r="L4053" t="b">
        <v>0</v>
      </c>
      <c r="N4053" t="b">
        <v>0</v>
      </c>
      <c r="O4053" t="b">
        <v>0</v>
      </c>
      <c r="T4053" t="s">
        <v>1169</v>
      </c>
    </row>
    <row r="4054" spans="1:20" hidden="1" x14ac:dyDescent="0.25">
      <c r="A4054">
        <v>215914</v>
      </c>
      <c r="B4054" t="s">
        <v>1310</v>
      </c>
      <c r="C4054" t="s">
        <v>141</v>
      </c>
      <c r="D4054" t="s">
        <v>1315</v>
      </c>
      <c r="E4054">
        <v>124</v>
      </c>
      <c r="F4054" t="s">
        <v>23</v>
      </c>
      <c r="H4054">
        <v>0</v>
      </c>
      <c r="I4054">
        <v>0</v>
      </c>
      <c r="K4054">
        <v>0</v>
      </c>
      <c r="L4054" t="b">
        <v>0</v>
      </c>
      <c r="N4054" t="b">
        <v>0</v>
      </c>
      <c r="O4054" t="b">
        <v>0</v>
      </c>
      <c r="T4054" t="s">
        <v>1169</v>
      </c>
    </row>
    <row r="4055" spans="1:20" hidden="1" x14ac:dyDescent="0.25">
      <c r="A4055">
        <v>217339</v>
      </c>
      <c r="B4055" t="s">
        <v>1310</v>
      </c>
      <c r="C4055" t="s">
        <v>1196</v>
      </c>
      <c r="D4055" t="s">
        <v>1223</v>
      </c>
      <c r="E4055">
        <v>0</v>
      </c>
      <c r="H4055">
        <v>0</v>
      </c>
      <c r="I4055">
        <v>0</v>
      </c>
      <c r="K4055">
        <v>4</v>
      </c>
      <c r="L4055" t="b">
        <v>0</v>
      </c>
      <c r="N4055" t="b">
        <v>0</v>
      </c>
      <c r="O4055" t="b">
        <v>0</v>
      </c>
      <c r="T4055" t="s">
        <v>1169</v>
      </c>
    </row>
    <row r="4056" spans="1:20" hidden="1" x14ac:dyDescent="0.25">
      <c r="A4056">
        <v>217340</v>
      </c>
      <c r="B4056" t="s">
        <v>1310</v>
      </c>
      <c r="C4056" t="s">
        <v>1196</v>
      </c>
      <c r="D4056" t="s">
        <v>1224</v>
      </c>
      <c r="E4056">
        <v>0</v>
      </c>
      <c r="H4056">
        <v>0</v>
      </c>
      <c r="I4056">
        <v>0</v>
      </c>
      <c r="K4056">
        <v>4</v>
      </c>
      <c r="L4056" t="b">
        <v>0</v>
      </c>
      <c r="N4056" t="b">
        <v>0</v>
      </c>
      <c r="O4056" t="b">
        <v>0</v>
      </c>
      <c r="T4056" t="s">
        <v>1169</v>
      </c>
    </row>
    <row r="4057" spans="1:20" hidden="1" x14ac:dyDescent="0.25">
      <c r="A4057">
        <v>217341</v>
      </c>
      <c r="B4057" t="s">
        <v>1310</v>
      </c>
      <c r="C4057" t="s">
        <v>1196</v>
      </c>
      <c r="D4057" t="s">
        <v>1225</v>
      </c>
      <c r="E4057">
        <v>0</v>
      </c>
      <c r="H4057">
        <v>0</v>
      </c>
      <c r="I4057">
        <v>0</v>
      </c>
      <c r="K4057">
        <v>4</v>
      </c>
      <c r="L4057" t="b">
        <v>0</v>
      </c>
      <c r="N4057" t="b">
        <v>0</v>
      </c>
      <c r="O4057" t="b">
        <v>0</v>
      </c>
      <c r="T4057" t="s">
        <v>1169</v>
      </c>
    </row>
    <row r="4058" spans="1:20" hidden="1" x14ac:dyDescent="0.25">
      <c r="A4058">
        <v>217496</v>
      </c>
      <c r="B4058" t="s">
        <v>1310</v>
      </c>
      <c r="C4058" t="s">
        <v>236</v>
      </c>
      <c r="D4058" t="s">
        <v>237</v>
      </c>
      <c r="E4058">
        <v>67</v>
      </c>
      <c r="F4058" t="s">
        <v>23</v>
      </c>
      <c r="H4058">
        <v>0</v>
      </c>
      <c r="I4058">
        <v>0</v>
      </c>
      <c r="K4058">
        <v>4</v>
      </c>
      <c r="L4058" t="b">
        <v>0</v>
      </c>
      <c r="N4058" t="b">
        <v>0</v>
      </c>
      <c r="O4058" t="b">
        <v>0</v>
      </c>
      <c r="T4058" t="s">
        <v>1169</v>
      </c>
    </row>
    <row r="4059" spans="1:20" hidden="1" x14ac:dyDescent="0.25">
      <c r="A4059">
        <v>217497</v>
      </c>
      <c r="B4059" t="s">
        <v>1310</v>
      </c>
      <c r="C4059" t="s">
        <v>236</v>
      </c>
      <c r="D4059" t="s">
        <v>1226</v>
      </c>
      <c r="E4059">
        <v>99</v>
      </c>
      <c r="F4059" t="s">
        <v>23</v>
      </c>
      <c r="H4059">
        <v>0</v>
      </c>
      <c r="I4059">
        <v>0</v>
      </c>
      <c r="K4059">
        <v>9</v>
      </c>
      <c r="L4059" t="b">
        <v>0</v>
      </c>
      <c r="N4059" t="b">
        <v>0</v>
      </c>
      <c r="O4059" t="b">
        <v>0</v>
      </c>
      <c r="T4059" t="s">
        <v>1169</v>
      </c>
    </row>
    <row r="4060" spans="1:20" hidden="1" x14ac:dyDescent="0.25">
      <c r="A4060">
        <v>220907</v>
      </c>
      <c r="B4060" t="s">
        <v>1310</v>
      </c>
      <c r="C4060" t="s">
        <v>146</v>
      </c>
      <c r="D4060" t="s">
        <v>1227</v>
      </c>
      <c r="E4060">
        <v>955</v>
      </c>
      <c r="F4060" t="s">
        <v>23</v>
      </c>
      <c r="H4060">
        <v>0</v>
      </c>
      <c r="I4060">
        <v>0</v>
      </c>
      <c r="K4060">
        <v>3</v>
      </c>
      <c r="L4060" t="b">
        <v>0</v>
      </c>
      <c r="N4060" t="b">
        <v>0</v>
      </c>
      <c r="O4060" t="b">
        <v>0</v>
      </c>
      <c r="T4060" t="s">
        <v>1169</v>
      </c>
    </row>
    <row r="4061" spans="1:20" hidden="1" x14ac:dyDescent="0.25">
      <c r="A4061">
        <v>220908</v>
      </c>
      <c r="B4061" t="s">
        <v>1310</v>
      </c>
      <c r="C4061" t="s">
        <v>146</v>
      </c>
      <c r="D4061" t="s">
        <v>1228</v>
      </c>
      <c r="E4061">
        <v>1167</v>
      </c>
      <c r="F4061" t="s">
        <v>23</v>
      </c>
      <c r="H4061">
        <v>0</v>
      </c>
      <c r="I4061">
        <v>0</v>
      </c>
      <c r="K4061">
        <v>4</v>
      </c>
      <c r="L4061" t="b">
        <v>0</v>
      </c>
      <c r="N4061" t="b">
        <v>0</v>
      </c>
      <c r="O4061" t="b">
        <v>0</v>
      </c>
      <c r="T4061" t="s">
        <v>1169</v>
      </c>
    </row>
    <row r="4062" spans="1:20" hidden="1" x14ac:dyDescent="0.25">
      <c r="A4062">
        <v>220910</v>
      </c>
      <c r="B4062" t="s">
        <v>1310</v>
      </c>
      <c r="C4062" t="s">
        <v>236</v>
      </c>
      <c r="D4062" t="s">
        <v>1271</v>
      </c>
      <c r="E4062">
        <v>125</v>
      </c>
      <c r="F4062" t="s">
        <v>23</v>
      </c>
      <c r="H4062">
        <v>0</v>
      </c>
      <c r="I4062">
        <v>0</v>
      </c>
      <c r="K4062">
        <v>10</v>
      </c>
      <c r="L4062" t="b">
        <v>0</v>
      </c>
      <c r="N4062" t="b">
        <v>0</v>
      </c>
      <c r="O4062" t="b">
        <v>0</v>
      </c>
      <c r="T4062" t="s">
        <v>1169</v>
      </c>
    </row>
    <row r="4063" spans="1:20" hidden="1" x14ac:dyDescent="0.25">
      <c r="A4063">
        <v>223214</v>
      </c>
      <c r="B4063" t="s">
        <v>1310</v>
      </c>
      <c r="C4063" t="s">
        <v>47</v>
      </c>
      <c r="D4063" t="s">
        <v>1244</v>
      </c>
      <c r="E4063">
        <v>259</v>
      </c>
      <c r="F4063" t="s">
        <v>23</v>
      </c>
      <c r="H4063">
        <v>0</v>
      </c>
      <c r="I4063">
        <v>0</v>
      </c>
      <c r="K4063">
        <v>1</v>
      </c>
      <c r="L4063" t="b">
        <v>0</v>
      </c>
      <c r="N4063" t="b">
        <v>0</v>
      </c>
      <c r="O4063" t="b">
        <v>0</v>
      </c>
      <c r="T4063" t="s">
        <v>1169</v>
      </c>
    </row>
    <row r="4064" spans="1:20" hidden="1" x14ac:dyDescent="0.25">
      <c r="A4064">
        <v>223215</v>
      </c>
      <c r="B4064" t="s">
        <v>1310</v>
      </c>
      <c r="C4064" t="s">
        <v>78</v>
      </c>
      <c r="D4064" t="s">
        <v>1272</v>
      </c>
      <c r="E4064">
        <v>259</v>
      </c>
      <c r="F4064" t="s">
        <v>23</v>
      </c>
      <c r="H4064">
        <v>0</v>
      </c>
      <c r="I4064">
        <v>0</v>
      </c>
      <c r="K4064">
        <v>4</v>
      </c>
      <c r="L4064" t="b">
        <v>0</v>
      </c>
      <c r="N4064" t="b">
        <v>0</v>
      </c>
      <c r="O4064" t="b">
        <v>0</v>
      </c>
      <c r="T4064" t="s">
        <v>1169</v>
      </c>
    </row>
    <row r="4065" spans="1:20" hidden="1" x14ac:dyDescent="0.25">
      <c r="A4065">
        <v>223216</v>
      </c>
      <c r="B4065" t="s">
        <v>1310</v>
      </c>
      <c r="C4065" t="s">
        <v>78</v>
      </c>
      <c r="D4065" t="s">
        <v>1230</v>
      </c>
      <c r="E4065">
        <v>0</v>
      </c>
      <c r="H4065">
        <v>0</v>
      </c>
      <c r="I4065">
        <v>0</v>
      </c>
      <c r="K4065">
        <v>2</v>
      </c>
      <c r="L4065" t="b">
        <v>0</v>
      </c>
      <c r="N4065" t="b">
        <v>0</v>
      </c>
      <c r="O4065" t="b">
        <v>0</v>
      </c>
      <c r="T4065" t="s">
        <v>1169</v>
      </c>
    </row>
    <row r="4066" spans="1:20" hidden="1" x14ac:dyDescent="0.25">
      <c r="A4066">
        <v>223217</v>
      </c>
      <c r="B4066" t="s">
        <v>1310</v>
      </c>
      <c r="C4066" t="s">
        <v>78</v>
      </c>
      <c r="D4066" t="s">
        <v>1232</v>
      </c>
      <c r="E4066">
        <v>0</v>
      </c>
      <c r="H4066">
        <v>0</v>
      </c>
      <c r="I4066">
        <v>0</v>
      </c>
      <c r="K4066">
        <v>1</v>
      </c>
      <c r="L4066" t="b">
        <v>0</v>
      </c>
      <c r="N4066" t="b">
        <v>0</v>
      </c>
      <c r="O4066" t="b">
        <v>1</v>
      </c>
      <c r="T4066" t="s">
        <v>1169</v>
      </c>
    </row>
    <row r="4067" spans="1:20" hidden="1" x14ac:dyDescent="0.25">
      <c r="A4067">
        <v>223219</v>
      </c>
      <c r="B4067" t="s">
        <v>1310</v>
      </c>
      <c r="C4067" t="s">
        <v>47</v>
      </c>
      <c r="D4067" t="s">
        <v>1303</v>
      </c>
      <c r="E4067">
        <v>647</v>
      </c>
      <c r="F4067" t="s">
        <v>23</v>
      </c>
      <c r="H4067">
        <v>0</v>
      </c>
      <c r="I4067">
        <v>0</v>
      </c>
      <c r="K4067">
        <v>2</v>
      </c>
      <c r="L4067" t="b">
        <v>0</v>
      </c>
      <c r="N4067" t="b">
        <v>0</v>
      </c>
      <c r="O4067" t="b">
        <v>0</v>
      </c>
      <c r="T4067" t="s">
        <v>1169</v>
      </c>
    </row>
    <row r="4068" spans="1:20" hidden="1" x14ac:dyDescent="0.25">
      <c r="A4068">
        <v>223220</v>
      </c>
      <c r="B4068" t="s">
        <v>1310</v>
      </c>
      <c r="C4068" t="s">
        <v>47</v>
      </c>
      <c r="D4068" t="s">
        <v>1304</v>
      </c>
      <c r="E4068">
        <v>446</v>
      </c>
      <c r="F4068" t="s">
        <v>23</v>
      </c>
      <c r="H4068">
        <v>0</v>
      </c>
      <c r="I4068">
        <v>0</v>
      </c>
      <c r="K4068">
        <v>2</v>
      </c>
      <c r="L4068" t="b">
        <v>0</v>
      </c>
      <c r="N4068" t="b">
        <v>0</v>
      </c>
      <c r="O4068" t="b">
        <v>0</v>
      </c>
      <c r="T4068" t="s">
        <v>1169</v>
      </c>
    </row>
    <row r="4069" spans="1:20" hidden="1" x14ac:dyDescent="0.25">
      <c r="A4069">
        <v>223221</v>
      </c>
      <c r="B4069" t="s">
        <v>1310</v>
      </c>
      <c r="C4069" t="s">
        <v>53</v>
      </c>
      <c r="D4069" t="s">
        <v>1231</v>
      </c>
      <c r="E4069">
        <v>315</v>
      </c>
      <c r="F4069" t="s">
        <v>23</v>
      </c>
      <c r="H4069">
        <v>0</v>
      </c>
      <c r="I4069">
        <v>0</v>
      </c>
      <c r="K4069">
        <v>2</v>
      </c>
      <c r="L4069" t="b">
        <v>0</v>
      </c>
      <c r="N4069" t="b">
        <v>0</v>
      </c>
      <c r="O4069" t="b">
        <v>0</v>
      </c>
      <c r="T4069" t="s">
        <v>1169</v>
      </c>
    </row>
    <row r="4070" spans="1:20" hidden="1" x14ac:dyDescent="0.25">
      <c r="A4070">
        <v>223222</v>
      </c>
      <c r="B4070" t="s">
        <v>1310</v>
      </c>
      <c r="C4070" t="s">
        <v>236</v>
      </c>
      <c r="D4070" t="s">
        <v>1229</v>
      </c>
      <c r="E4070">
        <v>25</v>
      </c>
      <c r="F4070" t="s">
        <v>23</v>
      </c>
      <c r="H4070">
        <v>0</v>
      </c>
      <c r="I4070">
        <v>0</v>
      </c>
      <c r="K4070">
        <v>0</v>
      </c>
      <c r="L4070" t="b">
        <v>0</v>
      </c>
      <c r="N4070" t="b">
        <v>0</v>
      </c>
      <c r="O4070" t="b">
        <v>0</v>
      </c>
      <c r="T4070" t="s">
        <v>1169</v>
      </c>
    </row>
    <row r="4071" spans="1:20" hidden="1" x14ac:dyDescent="0.25">
      <c r="A4071">
        <v>223224</v>
      </c>
      <c r="B4071" t="s">
        <v>1310</v>
      </c>
      <c r="C4071" t="s">
        <v>141</v>
      </c>
      <c r="D4071" t="s">
        <v>1243</v>
      </c>
      <c r="E4071">
        <v>80</v>
      </c>
      <c r="F4071" t="s">
        <v>23</v>
      </c>
      <c r="H4071">
        <v>0</v>
      </c>
      <c r="I4071">
        <v>0</v>
      </c>
      <c r="K4071">
        <v>0</v>
      </c>
      <c r="L4071" t="b">
        <v>0</v>
      </c>
      <c r="N4071" t="b">
        <v>0</v>
      </c>
      <c r="O4071" t="b">
        <v>0</v>
      </c>
      <c r="T4071" t="s">
        <v>1169</v>
      </c>
    </row>
    <row r="4072" spans="1:20" hidden="1" x14ac:dyDescent="0.25">
      <c r="A4072">
        <v>223225</v>
      </c>
      <c r="B4072" t="s">
        <v>1310</v>
      </c>
      <c r="C4072" t="s">
        <v>141</v>
      </c>
      <c r="D4072" t="s">
        <v>1241</v>
      </c>
      <c r="E4072">
        <v>85</v>
      </c>
      <c r="F4072" t="s">
        <v>23</v>
      </c>
      <c r="H4072">
        <v>0</v>
      </c>
      <c r="I4072">
        <v>0</v>
      </c>
      <c r="K4072">
        <v>0</v>
      </c>
      <c r="L4072" t="b">
        <v>0</v>
      </c>
      <c r="N4072" t="b">
        <v>0</v>
      </c>
      <c r="O4072" t="b">
        <v>0</v>
      </c>
      <c r="T4072" t="s">
        <v>1169</v>
      </c>
    </row>
    <row r="4073" spans="1:20" hidden="1" x14ac:dyDescent="0.25">
      <c r="A4073">
        <v>223226</v>
      </c>
      <c r="B4073" t="s">
        <v>1310</v>
      </c>
      <c r="C4073" t="s">
        <v>141</v>
      </c>
      <c r="D4073" t="s">
        <v>1242</v>
      </c>
      <c r="E4073">
        <v>43</v>
      </c>
      <c r="F4073" t="s">
        <v>23</v>
      </c>
      <c r="H4073">
        <v>0</v>
      </c>
      <c r="I4073">
        <v>0</v>
      </c>
      <c r="K4073">
        <v>0</v>
      </c>
      <c r="L4073" t="b">
        <v>0</v>
      </c>
      <c r="N4073" t="b">
        <v>0</v>
      </c>
      <c r="O4073" t="b">
        <v>0</v>
      </c>
      <c r="T4073" t="s">
        <v>1169</v>
      </c>
    </row>
    <row r="4074" spans="1:20" hidden="1" x14ac:dyDescent="0.25">
      <c r="A4074">
        <v>223231</v>
      </c>
      <c r="B4074" t="s">
        <v>1310</v>
      </c>
      <c r="C4074" t="s">
        <v>141</v>
      </c>
      <c r="D4074" t="s">
        <v>1239</v>
      </c>
      <c r="E4074">
        <v>28</v>
      </c>
      <c r="F4074" t="s">
        <v>23</v>
      </c>
      <c r="H4074">
        <v>0</v>
      </c>
      <c r="I4074">
        <v>0</v>
      </c>
      <c r="K4074">
        <v>0</v>
      </c>
      <c r="L4074" t="b">
        <v>0</v>
      </c>
      <c r="N4074" t="b">
        <v>0</v>
      </c>
      <c r="O4074" t="b">
        <v>0</v>
      </c>
      <c r="T4074" t="s">
        <v>1169</v>
      </c>
    </row>
    <row r="4075" spans="1:20" hidden="1" x14ac:dyDescent="0.25">
      <c r="A4075">
        <v>223232</v>
      </c>
      <c r="B4075" t="s">
        <v>1310</v>
      </c>
      <c r="C4075" t="s">
        <v>141</v>
      </c>
      <c r="D4075" t="s">
        <v>1316</v>
      </c>
      <c r="E4075">
        <v>63</v>
      </c>
      <c r="F4075" t="s">
        <v>23</v>
      </c>
      <c r="H4075">
        <v>0</v>
      </c>
      <c r="I4075">
        <v>0</v>
      </c>
      <c r="K4075">
        <v>0</v>
      </c>
      <c r="L4075" t="b">
        <v>0</v>
      </c>
      <c r="N4075" t="b">
        <v>0</v>
      </c>
      <c r="O4075" t="b">
        <v>0</v>
      </c>
      <c r="T4075" t="s">
        <v>1169</v>
      </c>
    </row>
    <row r="4076" spans="1:20" hidden="1" x14ac:dyDescent="0.25">
      <c r="A4076">
        <v>223234</v>
      </c>
      <c r="B4076" t="s">
        <v>1310</v>
      </c>
      <c r="C4076" t="s">
        <v>141</v>
      </c>
      <c r="D4076" t="s">
        <v>1259</v>
      </c>
      <c r="E4076">
        <v>66</v>
      </c>
      <c r="F4076" t="s">
        <v>23</v>
      </c>
      <c r="H4076">
        <v>0</v>
      </c>
      <c r="I4076">
        <v>0</v>
      </c>
      <c r="K4076">
        <v>0</v>
      </c>
      <c r="L4076" t="b">
        <v>0</v>
      </c>
      <c r="N4076" t="b">
        <v>0</v>
      </c>
      <c r="O4076" t="b">
        <v>0</v>
      </c>
      <c r="T4076" t="s">
        <v>1169</v>
      </c>
    </row>
    <row r="4077" spans="1:20" hidden="1" x14ac:dyDescent="0.25">
      <c r="A4077">
        <v>223235</v>
      </c>
      <c r="B4077" t="s">
        <v>1310</v>
      </c>
      <c r="C4077" t="s">
        <v>141</v>
      </c>
      <c r="D4077" t="s">
        <v>1289</v>
      </c>
      <c r="E4077">
        <v>39</v>
      </c>
      <c r="F4077" t="s">
        <v>23</v>
      </c>
      <c r="H4077">
        <v>0</v>
      </c>
      <c r="I4077">
        <v>0</v>
      </c>
      <c r="K4077">
        <v>0</v>
      </c>
      <c r="L4077" t="b">
        <v>0</v>
      </c>
      <c r="N4077" t="b">
        <v>0</v>
      </c>
      <c r="O4077" t="b">
        <v>0</v>
      </c>
      <c r="T4077" t="s">
        <v>1169</v>
      </c>
    </row>
    <row r="4078" spans="1:20" hidden="1" x14ac:dyDescent="0.25">
      <c r="A4078">
        <v>223237</v>
      </c>
      <c r="B4078" t="s">
        <v>1310</v>
      </c>
      <c r="C4078" t="s">
        <v>236</v>
      </c>
      <c r="D4078" t="s">
        <v>1216</v>
      </c>
      <c r="E4078">
        <v>695</v>
      </c>
      <c r="F4078" t="s">
        <v>23</v>
      </c>
      <c r="H4078">
        <v>0</v>
      </c>
      <c r="I4078">
        <v>0</v>
      </c>
      <c r="K4078">
        <v>0</v>
      </c>
      <c r="L4078" t="b">
        <v>0</v>
      </c>
      <c r="N4078" t="b">
        <v>0</v>
      </c>
      <c r="O4078" t="b">
        <v>0</v>
      </c>
      <c r="T4078" t="s">
        <v>1169</v>
      </c>
    </row>
    <row r="4079" spans="1:20" hidden="1" x14ac:dyDescent="0.25">
      <c r="A4079">
        <v>226377</v>
      </c>
      <c r="B4079" t="s">
        <v>1310</v>
      </c>
      <c r="C4079" t="s">
        <v>1234</v>
      </c>
      <c r="D4079" t="s">
        <v>1235</v>
      </c>
      <c r="E4079">
        <v>0</v>
      </c>
      <c r="H4079">
        <v>0</v>
      </c>
      <c r="I4079">
        <v>0</v>
      </c>
      <c r="K4079">
        <v>1</v>
      </c>
      <c r="L4079" t="b">
        <v>0</v>
      </c>
      <c r="N4079" t="b">
        <v>0</v>
      </c>
      <c r="O4079" t="b">
        <v>0</v>
      </c>
      <c r="T4079" t="s">
        <v>1169</v>
      </c>
    </row>
    <row r="4080" spans="1:20" hidden="1" x14ac:dyDescent="0.25">
      <c r="A4080">
        <v>226378</v>
      </c>
      <c r="B4080" t="s">
        <v>1310</v>
      </c>
      <c r="C4080" t="s">
        <v>136</v>
      </c>
      <c r="D4080" t="s">
        <v>1237</v>
      </c>
      <c r="E4080">
        <v>0</v>
      </c>
      <c r="H4080">
        <v>0</v>
      </c>
      <c r="I4080">
        <v>0</v>
      </c>
      <c r="K4080">
        <v>0</v>
      </c>
      <c r="L4080" t="b">
        <v>0</v>
      </c>
      <c r="N4080" t="b">
        <v>0</v>
      </c>
      <c r="O4080" t="b">
        <v>0</v>
      </c>
      <c r="T4080" t="s">
        <v>1169</v>
      </c>
    </row>
    <row r="4081" spans="1:20" hidden="1" x14ac:dyDescent="0.25">
      <c r="A4081">
        <v>227265</v>
      </c>
      <c r="B4081" t="s">
        <v>1310</v>
      </c>
      <c r="C4081" t="s">
        <v>1203</v>
      </c>
      <c r="D4081" t="s">
        <v>1307</v>
      </c>
      <c r="E4081">
        <v>0</v>
      </c>
      <c r="H4081">
        <v>0</v>
      </c>
      <c r="I4081">
        <v>0</v>
      </c>
      <c r="K4081">
        <v>1</v>
      </c>
      <c r="L4081" t="b">
        <v>0</v>
      </c>
      <c r="N4081" t="b">
        <v>0</v>
      </c>
      <c r="O4081" t="b">
        <v>0</v>
      </c>
      <c r="T4081" t="s">
        <v>1169</v>
      </c>
    </row>
    <row r="4082" spans="1:20" hidden="1" x14ac:dyDescent="0.25">
      <c r="A4082">
        <v>227266</v>
      </c>
      <c r="B4082" t="s">
        <v>1310</v>
      </c>
      <c r="C4082" t="s">
        <v>1027</v>
      </c>
      <c r="D4082" t="s">
        <v>1233</v>
      </c>
      <c r="E4082">
        <v>0</v>
      </c>
      <c r="H4082">
        <v>0</v>
      </c>
      <c r="I4082">
        <v>0</v>
      </c>
      <c r="K4082">
        <v>1</v>
      </c>
      <c r="L4082" t="b">
        <v>0</v>
      </c>
      <c r="N4082" t="b">
        <v>0</v>
      </c>
      <c r="O4082" t="b">
        <v>0</v>
      </c>
      <c r="T4082" t="s">
        <v>1169</v>
      </c>
    </row>
    <row r="4083" spans="1:20" hidden="1" x14ac:dyDescent="0.25">
      <c r="A4083">
        <v>227267</v>
      </c>
      <c r="B4083" t="s">
        <v>1310</v>
      </c>
      <c r="C4083" t="s">
        <v>1213</v>
      </c>
      <c r="D4083" t="s">
        <v>1238</v>
      </c>
      <c r="E4083">
        <v>0</v>
      </c>
      <c r="H4083">
        <v>0</v>
      </c>
      <c r="I4083">
        <v>0</v>
      </c>
      <c r="K4083">
        <v>1</v>
      </c>
      <c r="L4083" t="b">
        <v>0</v>
      </c>
      <c r="N4083" t="b">
        <v>0</v>
      </c>
      <c r="O4083" t="b">
        <v>0</v>
      </c>
      <c r="T4083" t="s">
        <v>1169</v>
      </c>
    </row>
    <row r="4084" spans="1:20" hidden="1" x14ac:dyDescent="0.25">
      <c r="A4084">
        <v>227523</v>
      </c>
      <c r="B4084" t="s">
        <v>1310</v>
      </c>
      <c r="C4084" t="s">
        <v>53</v>
      </c>
      <c r="D4084" t="s">
        <v>1247</v>
      </c>
      <c r="E4084">
        <v>20</v>
      </c>
      <c r="F4084" t="s">
        <v>23</v>
      </c>
      <c r="H4084">
        <v>0</v>
      </c>
      <c r="I4084">
        <v>0</v>
      </c>
      <c r="K4084">
        <v>1</v>
      </c>
      <c r="L4084" t="b">
        <v>0</v>
      </c>
      <c r="N4084" t="b">
        <v>0</v>
      </c>
      <c r="O4084" t="b">
        <v>0</v>
      </c>
      <c r="T4084" t="s">
        <v>1169</v>
      </c>
    </row>
    <row r="4085" spans="1:20" hidden="1" x14ac:dyDescent="0.25">
      <c r="A4085">
        <v>227524</v>
      </c>
      <c r="B4085" t="s">
        <v>1310</v>
      </c>
      <c r="C4085" t="s">
        <v>1234</v>
      </c>
      <c r="D4085" t="s">
        <v>1248</v>
      </c>
      <c r="E4085">
        <v>1922</v>
      </c>
      <c r="F4085" t="s">
        <v>23</v>
      </c>
      <c r="H4085">
        <v>0</v>
      </c>
      <c r="I4085">
        <v>0</v>
      </c>
      <c r="K4085">
        <v>2</v>
      </c>
      <c r="L4085" t="b">
        <v>0</v>
      </c>
      <c r="N4085" t="b">
        <v>0</v>
      </c>
      <c r="O4085" t="b">
        <v>0</v>
      </c>
      <c r="T4085" t="s">
        <v>1169</v>
      </c>
    </row>
    <row r="4086" spans="1:20" hidden="1" x14ac:dyDescent="0.25">
      <c r="A4086">
        <v>227525</v>
      </c>
      <c r="B4086" t="s">
        <v>1310</v>
      </c>
      <c r="C4086" t="s">
        <v>1250</v>
      </c>
      <c r="D4086" t="s">
        <v>1251</v>
      </c>
      <c r="E4086">
        <v>0</v>
      </c>
      <c r="H4086">
        <v>0</v>
      </c>
      <c r="I4086">
        <v>0</v>
      </c>
      <c r="K4086">
        <v>1</v>
      </c>
      <c r="L4086" t="b">
        <v>0</v>
      </c>
      <c r="N4086" t="b">
        <v>0</v>
      </c>
      <c r="O4086" t="b">
        <v>0</v>
      </c>
      <c r="T4086" t="s">
        <v>1169</v>
      </c>
    </row>
    <row r="4087" spans="1:20" hidden="1" x14ac:dyDescent="0.25">
      <c r="A4087">
        <v>227526</v>
      </c>
      <c r="B4087" t="s">
        <v>1310</v>
      </c>
      <c r="C4087" t="s">
        <v>1250</v>
      </c>
      <c r="D4087" t="s">
        <v>1308</v>
      </c>
      <c r="E4087">
        <v>377</v>
      </c>
      <c r="F4087" t="s">
        <v>23</v>
      </c>
      <c r="H4087">
        <v>0</v>
      </c>
      <c r="I4087">
        <v>0</v>
      </c>
      <c r="K4087">
        <v>2</v>
      </c>
      <c r="L4087" t="b">
        <v>0</v>
      </c>
      <c r="N4087" t="b">
        <v>0</v>
      </c>
      <c r="O4087" t="b">
        <v>0</v>
      </c>
      <c r="T4087" t="s">
        <v>1169</v>
      </c>
    </row>
    <row r="4088" spans="1:20" hidden="1" x14ac:dyDescent="0.25">
      <c r="A4088">
        <v>227527</v>
      </c>
      <c r="B4088" t="s">
        <v>1310</v>
      </c>
      <c r="C4088" t="s">
        <v>1250</v>
      </c>
      <c r="D4088" t="s">
        <v>1309</v>
      </c>
      <c r="E4088">
        <v>803</v>
      </c>
      <c r="F4088" t="s">
        <v>23</v>
      </c>
      <c r="H4088">
        <v>0</v>
      </c>
      <c r="I4088">
        <v>0</v>
      </c>
      <c r="K4088">
        <v>3</v>
      </c>
      <c r="L4088" t="b">
        <v>0</v>
      </c>
      <c r="N4088" t="b">
        <v>0</v>
      </c>
      <c r="O4088" t="b">
        <v>0</v>
      </c>
      <c r="T4088" t="s">
        <v>1169</v>
      </c>
    </row>
    <row r="4089" spans="1:20" hidden="1" x14ac:dyDescent="0.25">
      <c r="A4089">
        <v>227531</v>
      </c>
      <c r="B4089" t="s">
        <v>1310</v>
      </c>
      <c r="C4089" t="s">
        <v>236</v>
      </c>
      <c r="D4089" t="s">
        <v>1249</v>
      </c>
      <c r="E4089">
        <v>99</v>
      </c>
      <c r="F4089" t="s">
        <v>23</v>
      </c>
      <c r="H4089">
        <v>0</v>
      </c>
      <c r="I4089">
        <v>0</v>
      </c>
      <c r="K4089">
        <v>0</v>
      </c>
      <c r="L4089" t="b">
        <v>0</v>
      </c>
      <c r="N4089" t="b">
        <v>0</v>
      </c>
      <c r="O4089" t="b">
        <v>0</v>
      </c>
      <c r="T4089" t="s">
        <v>1169</v>
      </c>
    </row>
    <row r="4090" spans="1:20" hidden="1" x14ac:dyDescent="0.25">
      <c r="A4090">
        <v>227573</v>
      </c>
      <c r="B4090" t="s">
        <v>1310</v>
      </c>
      <c r="C4090" t="s">
        <v>1253</v>
      </c>
      <c r="D4090" t="s">
        <v>1255</v>
      </c>
      <c r="E4090">
        <v>0</v>
      </c>
      <c r="H4090">
        <v>0</v>
      </c>
      <c r="I4090">
        <v>0</v>
      </c>
      <c r="K4090">
        <v>1</v>
      </c>
      <c r="L4090" t="b">
        <v>0</v>
      </c>
      <c r="N4090" t="b">
        <v>0</v>
      </c>
      <c r="O4090" t="b">
        <v>0</v>
      </c>
      <c r="T4090" t="s">
        <v>1169</v>
      </c>
    </row>
    <row r="4091" spans="1:20" hidden="1" x14ac:dyDescent="0.25">
      <c r="A4091">
        <v>227574</v>
      </c>
      <c r="B4091" t="s">
        <v>1310</v>
      </c>
      <c r="C4091" t="s">
        <v>1253</v>
      </c>
      <c r="D4091" t="s">
        <v>1254</v>
      </c>
      <c r="E4091">
        <v>194</v>
      </c>
      <c r="F4091" t="s">
        <v>23</v>
      </c>
      <c r="H4091">
        <v>0</v>
      </c>
      <c r="I4091">
        <v>0</v>
      </c>
      <c r="K4091">
        <v>2</v>
      </c>
      <c r="L4091" t="b">
        <v>0</v>
      </c>
      <c r="N4091" t="b">
        <v>0</v>
      </c>
      <c r="O4091" t="b">
        <v>0</v>
      </c>
      <c r="T4091" t="s">
        <v>1169</v>
      </c>
    </row>
    <row r="4092" spans="1:20" hidden="1" x14ac:dyDescent="0.25">
      <c r="A4092">
        <v>232258</v>
      </c>
      <c r="B4092" t="s">
        <v>1310</v>
      </c>
      <c r="C4092" t="s">
        <v>1256</v>
      </c>
      <c r="D4092" t="s">
        <v>1257</v>
      </c>
      <c r="E4092">
        <v>0</v>
      </c>
      <c r="H4092">
        <v>0</v>
      </c>
      <c r="I4092">
        <v>0</v>
      </c>
      <c r="K4092">
        <v>0</v>
      </c>
      <c r="L4092" t="b">
        <v>0</v>
      </c>
      <c r="N4092" t="b">
        <v>0</v>
      </c>
      <c r="O4092" t="b">
        <v>0</v>
      </c>
      <c r="T4092" t="s">
        <v>1169</v>
      </c>
    </row>
    <row r="4093" spans="1:20" hidden="1" x14ac:dyDescent="0.25">
      <c r="A4093">
        <v>232259</v>
      </c>
      <c r="B4093" t="s">
        <v>1310</v>
      </c>
      <c r="C4093" t="s">
        <v>1256</v>
      </c>
      <c r="D4093" t="s">
        <v>1258</v>
      </c>
      <c r="E4093">
        <v>105</v>
      </c>
      <c r="F4093" t="s">
        <v>23</v>
      </c>
      <c r="H4093">
        <v>0</v>
      </c>
      <c r="I4093">
        <v>0</v>
      </c>
      <c r="K4093">
        <v>1</v>
      </c>
      <c r="L4093" t="b">
        <v>0</v>
      </c>
      <c r="N4093" t="b">
        <v>0</v>
      </c>
      <c r="O4093" t="b">
        <v>0</v>
      </c>
      <c r="T4093" t="s">
        <v>1169</v>
      </c>
    </row>
    <row r="4094" spans="1:20" hidden="1" x14ac:dyDescent="0.25">
      <c r="A4094">
        <v>214519</v>
      </c>
      <c r="B4094" t="s">
        <v>1317</v>
      </c>
      <c r="C4094" t="s">
        <v>47</v>
      </c>
      <c r="D4094" t="s">
        <v>284</v>
      </c>
      <c r="E4094">
        <v>323</v>
      </c>
      <c r="F4094" t="s">
        <v>23</v>
      </c>
      <c r="H4094">
        <v>0</v>
      </c>
      <c r="I4094">
        <v>0</v>
      </c>
      <c r="K4094">
        <v>1</v>
      </c>
      <c r="L4094" t="b">
        <v>0</v>
      </c>
      <c r="N4094" t="b">
        <v>0</v>
      </c>
      <c r="O4094" t="b">
        <v>0</v>
      </c>
      <c r="T4094" t="s">
        <v>1169</v>
      </c>
    </row>
    <row r="4095" spans="1:20" hidden="1" x14ac:dyDescent="0.25">
      <c r="A4095">
        <v>214520</v>
      </c>
      <c r="B4095" t="s">
        <v>1317</v>
      </c>
      <c r="C4095" t="s">
        <v>47</v>
      </c>
      <c r="D4095" t="s">
        <v>1170</v>
      </c>
      <c r="E4095">
        <v>323</v>
      </c>
      <c r="F4095" t="s">
        <v>23</v>
      </c>
      <c r="H4095">
        <v>0</v>
      </c>
      <c r="I4095">
        <v>0</v>
      </c>
      <c r="K4095">
        <v>1</v>
      </c>
      <c r="L4095" t="b">
        <v>0</v>
      </c>
      <c r="N4095" t="b">
        <v>0</v>
      </c>
      <c r="O4095" t="b">
        <v>0</v>
      </c>
      <c r="T4095" t="s">
        <v>1169</v>
      </c>
    </row>
    <row r="4096" spans="1:20" hidden="1" x14ac:dyDescent="0.25">
      <c r="A4096">
        <v>214521</v>
      </c>
      <c r="B4096" t="s">
        <v>1317</v>
      </c>
      <c r="C4096" t="s">
        <v>47</v>
      </c>
      <c r="D4096" t="s">
        <v>1171</v>
      </c>
      <c r="E4096">
        <v>323</v>
      </c>
      <c r="F4096" t="s">
        <v>23</v>
      </c>
      <c r="H4096">
        <v>0</v>
      </c>
      <c r="I4096">
        <v>0</v>
      </c>
      <c r="K4096">
        <v>1</v>
      </c>
      <c r="L4096" t="b">
        <v>0</v>
      </c>
      <c r="N4096" t="b">
        <v>0</v>
      </c>
      <c r="O4096" t="b">
        <v>0</v>
      </c>
      <c r="T4096" t="s">
        <v>1169</v>
      </c>
    </row>
    <row r="4097" spans="1:20" hidden="1" x14ac:dyDescent="0.25">
      <c r="A4097">
        <v>214522</v>
      </c>
      <c r="B4097" t="s">
        <v>1317</v>
      </c>
      <c r="C4097" t="s">
        <v>47</v>
      </c>
      <c r="D4097" t="s">
        <v>1172</v>
      </c>
      <c r="E4097">
        <v>323</v>
      </c>
      <c r="F4097" t="s">
        <v>23</v>
      </c>
      <c r="H4097">
        <v>0</v>
      </c>
      <c r="I4097">
        <v>0</v>
      </c>
      <c r="K4097">
        <v>1</v>
      </c>
      <c r="L4097" t="b">
        <v>0</v>
      </c>
      <c r="N4097" t="b">
        <v>0</v>
      </c>
      <c r="O4097" t="b">
        <v>0</v>
      </c>
      <c r="T4097" t="s">
        <v>1169</v>
      </c>
    </row>
    <row r="4098" spans="1:20" hidden="1" x14ac:dyDescent="0.25">
      <c r="A4098">
        <v>214523</v>
      </c>
      <c r="B4098" t="s">
        <v>1317</v>
      </c>
      <c r="C4098" t="s">
        <v>47</v>
      </c>
      <c r="D4098" t="s">
        <v>1173</v>
      </c>
      <c r="E4098">
        <v>323</v>
      </c>
      <c r="F4098" t="s">
        <v>23</v>
      </c>
      <c r="H4098">
        <v>0</v>
      </c>
      <c r="I4098">
        <v>0</v>
      </c>
      <c r="K4098">
        <v>1</v>
      </c>
      <c r="L4098" t="b">
        <v>0</v>
      </c>
      <c r="N4098" t="b">
        <v>0</v>
      </c>
      <c r="O4098" t="b">
        <v>0</v>
      </c>
      <c r="T4098" t="s">
        <v>1169</v>
      </c>
    </row>
    <row r="4099" spans="1:20" hidden="1" x14ac:dyDescent="0.25">
      <c r="A4099">
        <v>214524</v>
      </c>
      <c r="B4099" t="s">
        <v>1317</v>
      </c>
      <c r="C4099" t="s">
        <v>47</v>
      </c>
      <c r="D4099" t="s">
        <v>1174</v>
      </c>
      <c r="E4099">
        <v>573</v>
      </c>
      <c r="F4099" t="s">
        <v>23</v>
      </c>
      <c r="H4099">
        <v>0</v>
      </c>
      <c r="I4099">
        <v>0</v>
      </c>
      <c r="K4099">
        <v>2</v>
      </c>
      <c r="L4099" t="b">
        <v>0</v>
      </c>
      <c r="N4099" t="b">
        <v>0</v>
      </c>
      <c r="O4099" t="b">
        <v>0</v>
      </c>
      <c r="T4099" t="s">
        <v>1169</v>
      </c>
    </row>
    <row r="4100" spans="1:20" hidden="1" x14ac:dyDescent="0.25">
      <c r="A4100">
        <v>214525</v>
      </c>
      <c r="B4100" t="s">
        <v>1317</v>
      </c>
      <c r="C4100" t="s">
        <v>47</v>
      </c>
      <c r="D4100" t="s">
        <v>1175</v>
      </c>
      <c r="E4100">
        <v>573</v>
      </c>
      <c r="F4100" t="s">
        <v>23</v>
      </c>
      <c r="H4100">
        <v>0</v>
      </c>
      <c r="I4100">
        <v>0</v>
      </c>
      <c r="K4100">
        <v>2</v>
      </c>
      <c r="L4100" t="b">
        <v>0</v>
      </c>
      <c r="N4100" t="b">
        <v>0</v>
      </c>
      <c r="O4100" t="b">
        <v>0</v>
      </c>
      <c r="T4100" t="s">
        <v>1169</v>
      </c>
    </row>
    <row r="4101" spans="1:20" hidden="1" x14ac:dyDescent="0.25">
      <c r="A4101">
        <v>214526</v>
      </c>
      <c r="B4101" t="s">
        <v>1317</v>
      </c>
      <c r="C4101" t="s">
        <v>47</v>
      </c>
      <c r="D4101" t="s">
        <v>1176</v>
      </c>
      <c r="E4101">
        <v>323</v>
      </c>
      <c r="F4101" t="s">
        <v>23</v>
      </c>
      <c r="H4101">
        <v>0</v>
      </c>
      <c r="I4101">
        <v>0</v>
      </c>
      <c r="K4101">
        <v>1</v>
      </c>
      <c r="L4101" t="b">
        <v>0</v>
      </c>
      <c r="N4101" t="b">
        <v>0</v>
      </c>
      <c r="O4101" t="b">
        <v>0</v>
      </c>
      <c r="T4101" t="s">
        <v>1169</v>
      </c>
    </row>
    <row r="4102" spans="1:20" hidden="1" x14ac:dyDescent="0.25">
      <c r="A4102">
        <v>214527</v>
      </c>
      <c r="B4102" t="s">
        <v>1317</v>
      </c>
      <c r="C4102" t="s">
        <v>47</v>
      </c>
      <c r="D4102" t="s">
        <v>1177</v>
      </c>
      <c r="E4102">
        <v>573</v>
      </c>
      <c r="F4102" t="s">
        <v>23</v>
      </c>
      <c r="H4102">
        <v>0</v>
      </c>
      <c r="I4102">
        <v>0</v>
      </c>
      <c r="K4102">
        <v>2</v>
      </c>
      <c r="L4102" t="b">
        <v>0</v>
      </c>
      <c r="N4102" t="b">
        <v>0</v>
      </c>
      <c r="O4102" t="b">
        <v>0</v>
      </c>
      <c r="T4102" t="s">
        <v>1169</v>
      </c>
    </row>
    <row r="4103" spans="1:20" hidden="1" x14ac:dyDescent="0.25">
      <c r="A4103">
        <v>214528</v>
      </c>
      <c r="B4103" t="s">
        <v>1317</v>
      </c>
      <c r="C4103" t="s">
        <v>47</v>
      </c>
      <c r="D4103" t="s">
        <v>1178</v>
      </c>
      <c r="E4103">
        <v>323</v>
      </c>
      <c r="F4103" t="s">
        <v>23</v>
      </c>
      <c r="H4103">
        <v>0</v>
      </c>
      <c r="I4103">
        <v>0</v>
      </c>
      <c r="K4103">
        <v>1</v>
      </c>
      <c r="L4103" t="b">
        <v>0</v>
      </c>
      <c r="N4103" t="b">
        <v>0</v>
      </c>
      <c r="O4103" t="b">
        <v>0</v>
      </c>
      <c r="T4103" t="s">
        <v>1169</v>
      </c>
    </row>
    <row r="4104" spans="1:20" hidden="1" x14ac:dyDescent="0.25">
      <c r="A4104">
        <v>214529</v>
      </c>
      <c r="B4104" t="s">
        <v>1317</v>
      </c>
      <c r="C4104" t="s">
        <v>47</v>
      </c>
      <c r="D4104" t="s">
        <v>1179</v>
      </c>
      <c r="E4104">
        <v>323</v>
      </c>
      <c r="F4104" t="s">
        <v>23</v>
      </c>
      <c r="H4104">
        <v>0</v>
      </c>
      <c r="I4104">
        <v>0</v>
      </c>
      <c r="K4104">
        <v>1</v>
      </c>
      <c r="L4104" t="b">
        <v>0</v>
      </c>
      <c r="N4104" t="b">
        <v>0</v>
      </c>
      <c r="O4104" t="b">
        <v>0</v>
      </c>
      <c r="T4104" t="s">
        <v>1169</v>
      </c>
    </row>
    <row r="4105" spans="1:20" hidden="1" x14ac:dyDescent="0.25">
      <c r="A4105">
        <v>214530</v>
      </c>
      <c r="B4105" t="s">
        <v>1317</v>
      </c>
      <c r="C4105" t="s">
        <v>47</v>
      </c>
      <c r="D4105" t="s">
        <v>1180</v>
      </c>
      <c r="E4105">
        <v>323</v>
      </c>
      <c r="F4105" t="s">
        <v>23</v>
      </c>
      <c r="H4105">
        <v>0</v>
      </c>
      <c r="I4105">
        <v>0</v>
      </c>
      <c r="K4105">
        <v>1</v>
      </c>
      <c r="L4105" t="b">
        <v>0</v>
      </c>
      <c r="N4105" t="b">
        <v>0</v>
      </c>
      <c r="O4105" t="b">
        <v>0</v>
      </c>
      <c r="T4105" t="s">
        <v>1169</v>
      </c>
    </row>
    <row r="4106" spans="1:20" hidden="1" x14ac:dyDescent="0.25">
      <c r="A4106">
        <v>214531</v>
      </c>
      <c r="B4106" t="s">
        <v>1317</v>
      </c>
      <c r="C4106" t="s">
        <v>47</v>
      </c>
      <c r="D4106" t="s">
        <v>1181</v>
      </c>
      <c r="E4106">
        <v>323</v>
      </c>
      <c r="F4106" t="s">
        <v>23</v>
      </c>
      <c r="H4106">
        <v>0</v>
      </c>
      <c r="I4106">
        <v>0</v>
      </c>
      <c r="K4106">
        <v>1</v>
      </c>
      <c r="L4106" t="b">
        <v>0</v>
      </c>
      <c r="N4106" t="b">
        <v>0</v>
      </c>
      <c r="O4106" t="b">
        <v>0</v>
      </c>
      <c r="T4106" t="s">
        <v>1169</v>
      </c>
    </row>
    <row r="4107" spans="1:20" hidden="1" x14ac:dyDescent="0.25">
      <c r="A4107">
        <v>214532</v>
      </c>
      <c r="B4107" t="s">
        <v>1317</v>
      </c>
      <c r="C4107" t="s">
        <v>47</v>
      </c>
      <c r="D4107" t="s">
        <v>1182</v>
      </c>
      <c r="E4107">
        <v>323</v>
      </c>
      <c r="F4107" t="s">
        <v>23</v>
      </c>
      <c r="H4107">
        <v>0</v>
      </c>
      <c r="I4107">
        <v>0</v>
      </c>
      <c r="K4107">
        <v>1</v>
      </c>
      <c r="L4107" t="b">
        <v>0</v>
      </c>
      <c r="N4107" t="b">
        <v>0</v>
      </c>
      <c r="O4107" t="b">
        <v>0</v>
      </c>
      <c r="T4107" t="s">
        <v>1169</v>
      </c>
    </row>
    <row r="4108" spans="1:20" hidden="1" x14ac:dyDescent="0.25">
      <c r="A4108">
        <v>214533</v>
      </c>
      <c r="B4108" t="s">
        <v>1317</v>
      </c>
      <c r="C4108" t="s">
        <v>47</v>
      </c>
      <c r="D4108" t="s">
        <v>1183</v>
      </c>
      <c r="E4108">
        <v>323</v>
      </c>
      <c r="F4108" t="s">
        <v>23</v>
      </c>
      <c r="H4108">
        <v>0</v>
      </c>
      <c r="I4108">
        <v>0</v>
      </c>
      <c r="K4108">
        <v>1</v>
      </c>
      <c r="L4108" t="b">
        <v>0</v>
      </c>
      <c r="N4108" t="b">
        <v>0</v>
      </c>
      <c r="O4108" t="b">
        <v>0</v>
      </c>
      <c r="T4108" t="s">
        <v>1169</v>
      </c>
    </row>
    <row r="4109" spans="1:20" hidden="1" x14ac:dyDescent="0.25">
      <c r="A4109">
        <v>214534</v>
      </c>
      <c r="B4109" t="s">
        <v>1317</v>
      </c>
      <c r="C4109" t="s">
        <v>47</v>
      </c>
      <c r="D4109" t="s">
        <v>1184</v>
      </c>
      <c r="E4109">
        <v>323</v>
      </c>
      <c r="F4109" t="s">
        <v>23</v>
      </c>
      <c r="H4109">
        <v>0</v>
      </c>
      <c r="I4109">
        <v>0</v>
      </c>
      <c r="K4109">
        <v>1</v>
      </c>
      <c r="L4109" t="b">
        <v>0</v>
      </c>
      <c r="N4109" t="b">
        <v>0</v>
      </c>
      <c r="O4109" t="b">
        <v>0</v>
      </c>
      <c r="T4109" t="s">
        <v>1169</v>
      </c>
    </row>
    <row r="4110" spans="1:20" hidden="1" x14ac:dyDescent="0.25">
      <c r="A4110">
        <v>214535</v>
      </c>
      <c r="B4110" t="s">
        <v>1317</v>
      </c>
      <c r="C4110" t="s">
        <v>47</v>
      </c>
      <c r="D4110" t="s">
        <v>1185</v>
      </c>
      <c r="E4110">
        <v>573</v>
      </c>
      <c r="F4110" t="s">
        <v>23</v>
      </c>
      <c r="H4110">
        <v>0</v>
      </c>
      <c r="I4110">
        <v>0</v>
      </c>
      <c r="K4110">
        <v>2</v>
      </c>
      <c r="L4110" t="b">
        <v>0</v>
      </c>
      <c r="N4110" t="b">
        <v>0</v>
      </c>
      <c r="O4110" t="b">
        <v>0</v>
      </c>
      <c r="T4110" t="s">
        <v>1169</v>
      </c>
    </row>
    <row r="4111" spans="1:20" hidden="1" x14ac:dyDescent="0.25">
      <c r="A4111">
        <v>214536</v>
      </c>
      <c r="B4111" t="s">
        <v>1317</v>
      </c>
      <c r="C4111" t="s">
        <v>1186</v>
      </c>
      <c r="D4111" t="s">
        <v>1187</v>
      </c>
      <c r="E4111">
        <v>0</v>
      </c>
      <c r="H4111">
        <v>0</v>
      </c>
      <c r="I4111">
        <v>0</v>
      </c>
      <c r="K4111">
        <v>0</v>
      </c>
      <c r="L4111" t="b">
        <v>0</v>
      </c>
      <c r="N4111" t="b">
        <v>0</v>
      </c>
      <c r="O4111" t="b">
        <v>0</v>
      </c>
      <c r="T4111" t="s">
        <v>1169</v>
      </c>
    </row>
    <row r="4112" spans="1:20" hidden="1" x14ac:dyDescent="0.25">
      <c r="A4112">
        <v>214537</v>
      </c>
      <c r="B4112" t="s">
        <v>1317</v>
      </c>
      <c r="C4112" t="s">
        <v>1186</v>
      </c>
      <c r="D4112" t="s">
        <v>1188</v>
      </c>
      <c r="E4112">
        <v>0</v>
      </c>
      <c r="H4112">
        <v>0</v>
      </c>
      <c r="I4112">
        <v>0</v>
      </c>
      <c r="K4112">
        <v>0</v>
      </c>
      <c r="L4112" t="b">
        <v>0</v>
      </c>
      <c r="N4112" t="b">
        <v>0</v>
      </c>
      <c r="O4112" t="b">
        <v>0</v>
      </c>
      <c r="T4112" t="s">
        <v>1169</v>
      </c>
    </row>
    <row r="4113" spans="1:20" hidden="1" x14ac:dyDescent="0.25">
      <c r="A4113">
        <v>214538</v>
      </c>
      <c r="B4113" t="s">
        <v>1317</v>
      </c>
      <c r="C4113" t="s">
        <v>1186</v>
      </c>
      <c r="D4113" t="s">
        <v>1189</v>
      </c>
      <c r="E4113">
        <v>0</v>
      </c>
      <c r="H4113">
        <v>0</v>
      </c>
      <c r="I4113">
        <v>0</v>
      </c>
      <c r="K4113">
        <v>0</v>
      </c>
      <c r="L4113" t="b">
        <v>0</v>
      </c>
      <c r="N4113" t="b">
        <v>0</v>
      </c>
      <c r="O4113" t="b">
        <v>0</v>
      </c>
      <c r="T4113" t="s">
        <v>1169</v>
      </c>
    </row>
    <row r="4114" spans="1:20" hidden="1" x14ac:dyDescent="0.25">
      <c r="A4114">
        <v>214539</v>
      </c>
      <c r="B4114" t="s">
        <v>1317</v>
      </c>
      <c r="C4114" t="s">
        <v>1186</v>
      </c>
      <c r="D4114" t="s">
        <v>1190</v>
      </c>
      <c r="E4114">
        <v>0</v>
      </c>
      <c r="H4114">
        <v>0</v>
      </c>
      <c r="I4114">
        <v>0</v>
      </c>
      <c r="K4114">
        <v>0</v>
      </c>
      <c r="L4114" t="b">
        <v>0</v>
      </c>
      <c r="N4114" t="b">
        <v>0</v>
      </c>
      <c r="O4114" t="b">
        <v>0</v>
      </c>
      <c r="T4114" t="s">
        <v>1169</v>
      </c>
    </row>
    <row r="4115" spans="1:20" hidden="1" x14ac:dyDescent="0.25">
      <c r="A4115">
        <v>214540</v>
      </c>
      <c r="B4115" t="s">
        <v>1317</v>
      </c>
      <c r="C4115" t="s">
        <v>1186</v>
      </c>
      <c r="D4115" t="s">
        <v>1191</v>
      </c>
      <c r="E4115">
        <v>0</v>
      </c>
      <c r="H4115">
        <v>0</v>
      </c>
      <c r="I4115">
        <v>0</v>
      </c>
      <c r="K4115">
        <v>0</v>
      </c>
      <c r="L4115" t="b">
        <v>0</v>
      </c>
      <c r="N4115" t="b">
        <v>0</v>
      </c>
      <c r="O4115" t="b">
        <v>0</v>
      </c>
      <c r="T4115" t="s">
        <v>1169</v>
      </c>
    </row>
    <row r="4116" spans="1:20" hidden="1" x14ac:dyDescent="0.25">
      <c r="A4116">
        <v>214541</v>
      </c>
      <c r="B4116" t="s">
        <v>1317</v>
      </c>
      <c r="C4116" t="s">
        <v>1186</v>
      </c>
      <c r="D4116" t="s">
        <v>1192</v>
      </c>
      <c r="E4116">
        <v>0</v>
      </c>
      <c r="H4116">
        <v>0</v>
      </c>
      <c r="I4116">
        <v>0</v>
      </c>
      <c r="K4116">
        <v>0</v>
      </c>
      <c r="L4116" t="b">
        <v>0</v>
      </c>
      <c r="N4116" t="b">
        <v>0</v>
      </c>
      <c r="O4116" t="b">
        <v>0</v>
      </c>
      <c r="T4116" t="s">
        <v>1169</v>
      </c>
    </row>
    <row r="4117" spans="1:20" hidden="1" x14ac:dyDescent="0.25">
      <c r="A4117">
        <v>214542</v>
      </c>
      <c r="B4117" t="s">
        <v>1317</v>
      </c>
      <c r="C4117" t="s">
        <v>1186</v>
      </c>
      <c r="D4117" t="s">
        <v>1193</v>
      </c>
      <c r="E4117">
        <v>85</v>
      </c>
      <c r="F4117" t="s">
        <v>23</v>
      </c>
      <c r="H4117">
        <v>0</v>
      </c>
      <c r="I4117">
        <v>0</v>
      </c>
      <c r="K4117">
        <v>1</v>
      </c>
      <c r="L4117" t="b">
        <v>0</v>
      </c>
      <c r="N4117" t="b">
        <v>0</v>
      </c>
      <c r="O4117" t="b">
        <v>0</v>
      </c>
      <c r="T4117" t="s">
        <v>1169</v>
      </c>
    </row>
    <row r="4118" spans="1:20" hidden="1" x14ac:dyDescent="0.25">
      <c r="A4118">
        <v>214543</v>
      </c>
      <c r="B4118" t="s">
        <v>1317</v>
      </c>
      <c r="C4118" t="s">
        <v>1186</v>
      </c>
      <c r="D4118" t="s">
        <v>1194</v>
      </c>
      <c r="E4118">
        <v>85</v>
      </c>
      <c r="F4118" t="s">
        <v>23</v>
      </c>
      <c r="H4118">
        <v>0</v>
      </c>
      <c r="I4118">
        <v>0</v>
      </c>
      <c r="K4118">
        <v>1</v>
      </c>
      <c r="L4118" t="b">
        <v>0</v>
      </c>
      <c r="N4118" t="b">
        <v>0</v>
      </c>
      <c r="O4118" t="b">
        <v>0</v>
      </c>
      <c r="T4118" t="s">
        <v>1169</v>
      </c>
    </row>
    <row r="4119" spans="1:20" hidden="1" x14ac:dyDescent="0.25">
      <c r="A4119">
        <v>214544</v>
      </c>
      <c r="B4119" t="s">
        <v>1317</v>
      </c>
      <c r="C4119" t="s">
        <v>1186</v>
      </c>
      <c r="D4119" t="s">
        <v>1195</v>
      </c>
      <c r="E4119">
        <v>85</v>
      </c>
      <c r="F4119" t="s">
        <v>23</v>
      </c>
      <c r="H4119">
        <v>0</v>
      </c>
      <c r="I4119">
        <v>0</v>
      </c>
      <c r="K4119">
        <v>1</v>
      </c>
      <c r="L4119" t="b">
        <v>0</v>
      </c>
      <c r="N4119" t="b">
        <v>0</v>
      </c>
      <c r="O4119" t="b">
        <v>0</v>
      </c>
      <c r="T4119" t="s">
        <v>1169</v>
      </c>
    </row>
    <row r="4120" spans="1:20" hidden="1" x14ac:dyDescent="0.25">
      <c r="A4120">
        <v>214545</v>
      </c>
      <c r="B4120" t="s">
        <v>1317</v>
      </c>
      <c r="C4120" t="s">
        <v>1196</v>
      </c>
      <c r="D4120" t="s">
        <v>1197</v>
      </c>
      <c r="E4120">
        <v>0</v>
      </c>
      <c r="H4120">
        <v>0</v>
      </c>
      <c r="I4120">
        <v>0</v>
      </c>
      <c r="K4120">
        <v>0</v>
      </c>
      <c r="L4120" t="b">
        <v>0</v>
      </c>
      <c r="N4120" t="b">
        <v>0</v>
      </c>
      <c r="O4120" t="b">
        <v>0</v>
      </c>
      <c r="T4120" t="s">
        <v>1169</v>
      </c>
    </row>
    <row r="4121" spans="1:20" hidden="1" x14ac:dyDescent="0.25">
      <c r="A4121">
        <v>214546</v>
      </c>
      <c r="B4121" t="s">
        <v>1317</v>
      </c>
      <c r="C4121" t="s">
        <v>1196</v>
      </c>
      <c r="D4121" t="s">
        <v>1198</v>
      </c>
      <c r="E4121">
        <v>0</v>
      </c>
      <c r="H4121">
        <v>0</v>
      </c>
      <c r="I4121">
        <v>0</v>
      </c>
      <c r="K4121">
        <v>1</v>
      </c>
      <c r="L4121" t="b">
        <v>0</v>
      </c>
      <c r="N4121" t="b">
        <v>0</v>
      </c>
      <c r="O4121" t="b">
        <v>0</v>
      </c>
      <c r="T4121" t="s">
        <v>1169</v>
      </c>
    </row>
    <row r="4122" spans="1:20" hidden="1" x14ac:dyDescent="0.25">
      <c r="A4122">
        <v>214549</v>
      </c>
      <c r="B4122" t="s">
        <v>1317</v>
      </c>
      <c r="C4122" t="s">
        <v>146</v>
      </c>
      <c r="D4122" t="s">
        <v>1292</v>
      </c>
      <c r="E4122">
        <v>0</v>
      </c>
      <c r="H4122">
        <v>0</v>
      </c>
      <c r="I4122">
        <v>0</v>
      </c>
      <c r="K4122">
        <v>0</v>
      </c>
      <c r="L4122" t="b">
        <v>0</v>
      </c>
      <c r="N4122" t="b">
        <v>0</v>
      </c>
      <c r="O4122" t="b">
        <v>0</v>
      </c>
      <c r="T4122" t="s">
        <v>1169</v>
      </c>
    </row>
    <row r="4123" spans="1:20" hidden="1" x14ac:dyDescent="0.25">
      <c r="A4123">
        <v>214550</v>
      </c>
      <c r="B4123" t="s">
        <v>1317</v>
      </c>
      <c r="C4123" t="s">
        <v>146</v>
      </c>
      <c r="D4123" t="s">
        <v>1200</v>
      </c>
      <c r="E4123">
        <v>411</v>
      </c>
      <c r="F4123" t="s">
        <v>23</v>
      </c>
      <c r="H4123">
        <v>0</v>
      </c>
      <c r="I4123">
        <v>100</v>
      </c>
      <c r="J4123" t="s">
        <v>257</v>
      </c>
      <c r="K4123">
        <v>1</v>
      </c>
      <c r="L4123" t="b">
        <v>0</v>
      </c>
      <c r="N4123" t="b">
        <v>0</v>
      </c>
      <c r="O4123" t="b">
        <v>0</v>
      </c>
      <c r="T4123" t="s">
        <v>1169</v>
      </c>
    </row>
    <row r="4124" spans="1:20" hidden="1" x14ac:dyDescent="0.25">
      <c r="A4124">
        <v>214553</v>
      </c>
      <c r="B4124" t="s">
        <v>1317</v>
      </c>
      <c r="C4124" t="s">
        <v>85</v>
      </c>
      <c r="D4124" t="s">
        <v>325</v>
      </c>
      <c r="E4124">
        <v>0</v>
      </c>
      <c r="H4124">
        <v>0</v>
      </c>
      <c r="I4124">
        <v>0</v>
      </c>
      <c r="K4124">
        <v>0</v>
      </c>
      <c r="L4124" t="b">
        <v>0</v>
      </c>
      <c r="N4124" t="b">
        <v>0</v>
      </c>
      <c r="O4124" t="b">
        <v>0</v>
      </c>
      <c r="T4124" t="s">
        <v>1169</v>
      </c>
    </row>
    <row r="4125" spans="1:20" hidden="1" x14ac:dyDescent="0.25">
      <c r="A4125">
        <v>214554</v>
      </c>
      <c r="B4125" t="s">
        <v>1317</v>
      </c>
      <c r="C4125" t="s">
        <v>85</v>
      </c>
      <c r="D4125" t="s">
        <v>1197</v>
      </c>
      <c r="E4125">
        <v>0</v>
      </c>
      <c r="H4125">
        <v>0</v>
      </c>
      <c r="I4125">
        <v>0</v>
      </c>
      <c r="K4125">
        <v>1</v>
      </c>
      <c r="L4125" t="b">
        <v>0</v>
      </c>
      <c r="N4125" t="b">
        <v>0</v>
      </c>
      <c r="O4125" t="b">
        <v>0</v>
      </c>
      <c r="T4125" t="s">
        <v>1169</v>
      </c>
    </row>
    <row r="4126" spans="1:20" hidden="1" x14ac:dyDescent="0.25">
      <c r="A4126">
        <v>214555</v>
      </c>
      <c r="B4126" t="s">
        <v>1317</v>
      </c>
      <c r="C4126" t="s">
        <v>85</v>
      </c>
      <c r="D4126" t="s">
        <v>331</v>
      </c>
      <c r="E4126">
        <v>0</v>
      </c>
      <c r="H4126">
        <v>0</v>
      </c>
      <c r="I4126">
        <v>0</v>
      </c>
      <c r="K4126">
        <v>2</v>
      </c>
      <c r="L4126" t="b">
        <v>0</v>
      </c>
      <c r="N4126" t="b">
        <v>0</v>
      </c>
      <c r="O4126" t="b">
        <v>0</v>
      </c>
      <c r="T4126" t="s">
        <v>1169</v>
      </c>
    </row>
    <row r="4127" spans="1:20" hidden="1" x14ac:dyDescent="0.25">
      <c r="A4127">
        <v>214556</v>
      </c>
      <c r="B4127" t="s">
        <v>1317</v>
      </c>
      <c r="C4127" t="s">
        <v>146</v>
      </c>
      <c r="D4127" t="s">
        <v>1201</v>
      </c>
      <c r="E4127">
        <v>762</v>
      </c>
      <c r="F4127" t="s">
        <v>23</v>
      </c>
      <c r="H4127">
        <v>0</v>
      </c>
      <c r="I4127">
        <v>150</v>
      </c>
      <c r="J4127" t="s">
        <v>257</v>
      </c>
      <c r="K4127">
        <v>2</v>
      </c>
      <c r="L4127" t="b">
        <v>0</v>
      </c>
      <c r="N4127" t="b">
        <v>0</v>
      </c>
      <c r="O4127" t="b">
        <v>0</v>
      </c>
      <c r="T4127" t="s">
        <v>1169</v>
      </c>
    </row>
    <row r="4128" spans="1:20" hidden="1" x14ac:dyDescent="0.25">
      <c r="A4128">
        <v>214560</v>
      </c>
      <c r="B4128" t="s">
        <v>1317</v>
      </c>
      <c r="C4128" t="s">
        <v>1027</v>
      </c>
      <c r="D4128" t="s">
        <v>1202</v>
      </c>
      <c r="E4128">
        <v>239</v>
      </c>
      <c r="F4128" t="s">
        <v>23</v>
      </c>
      <c r="H4128">
        <v>0</v>
      </c>
      <c r="I4128">
        <v>50</v>
      </c>
      <c r="J4128" t="s">
        <v>257</v>
      </c>
      <c r="K4128">
        <v>3</v>
      </c>
      <c r="L4128" t="b">
        <v>0</v>
      </c>
      <c r="N4128" t="b">
        <v>0</v>
      </c>
      <c r="O4128" t="b">
        <v>0</v>
      </c>
      <c r="T4128" t="s">
        <v>1169</v>
      </c>
    </row>
    <row r="4129" spans="1:20" hidden="1" x14ac:dyDescent="0.25">
      <c r="A4129">
        <v>214561</v>
      </c>
      <c r="B4129" t="s">
        <v>1317</v>
      </c>
      <c r="C4129" t="s">
        <v>1203</v>
      </c>
      <c r="D4129" t="s">
        <v>1204</v>
      </c>
      <c r="E4129">
        <v>1699</v>
      </c>
      <c r="F4129" t="s">
        <v>23</v>
      </c>
      <c r="H4129">
        <v>0</v>
      </c>
      <c r="I4129">
        <v>400</v>
      </c>
      <c r="J4129" t="s">
        <v>257</v>
      </c>
      <c r="K4129">
        <v>2</v>
      </c>
      <c r="L4129" t="b">
        <v>0</v>
      </c>
      <c r="N4129" t="b">
        <v>0</v>
      </c>
      <c r="O4129" t="b">
        <v>0</v>
      </c>
      <c r="T4129" t="s">
        <v>1169</v>
      </c>
    </row>
    <row r="4130" spans="1:20" hidden="1" x14ac:dyDescent="0.25">
      <c r="A4130">
        <v>214564</v>
      </c>
      <c r="B4130" t="s">
        <v>1317</v>
      </c>
      <c r="C4130" t="s">
        <v>53</v>
      </c>
      <c r="D4130" t="s">
        <v>1205</v>
      </c>
      <c r="E4130">
        <v>0</v>
      </c>
      <c r="H4130">
        <v>0</v>
      </c>
      <c r="I4130">
        <v>0</v>
      </c>
      <c r="K4130">
        <v>0</v>
      </c>
      <c r="L4130" t="b">
        <v>0</v>
      </c>
      <c r="N4130" t="b">
        <v>0</v>
      </c>
      <c r="O4130" t="b">
        <v>0</v>
      </c>
      <c r="T4130" t="s">
        <v>1169</v>
      </c>
    </row>
    <row r="4131" spans="1:20" hidden="1" x14ac:dyDescent="0.25">
      <c r="A4131">
        <v>214565</v>
      </c>
      <c r="B4131" t="s">
        <v>1317</v>
      </c>
      <c r="C4131" t="s">
        <v>53</v>
      </c>
      <c r="D4131" t="s">
        <v>383</v>
      </c>
      <c r="E4131">
        <v>169</v>
      </c>
      <c r="F4131" t="s">
        <v>23</v>
      </c>
      <c r="H4131">
        <v>0</v>
      </c>
      <c r="I4131">
        <v>0</v>
      </c>
      <c r="K4131">
        <v>1</v>
      </c>
      <c r="L4131" t="b">
        <v>0</v>
      </c>
      <c r="N4131" t="b">
        <v>0</v>
      </c>
      <c r="O4131" t="b">
        <v>0</v>
      </c>
      <c r="T4131" t="s">
        <v>1169</v>
      </c>
    </row>
    <row r="4132" spans="1:20" hidden="1" x14ac:dyDescent="0.25">
      <c r="A4132">
        <v>214566</v>
      </c>
      <c r="B4132" t="s">
        <v>1317</v>
      </c>
      <c r="C4132" t="s">
        <v>53</v>
      </c>
      <c r="D4132" t="s">
        <v>1206</v>
      </c>
      <c r="E4132">
        <v>375</v>
      </c>
      <c r="F4132" t="s">
        <v>23</v>
      </c>
      <c r="H4132">
        <v>0</v>
      </c>
      <c r="I4132">
        <v>0</v>
      </c>
      <c r="K4132">
        <v>2</v>
      </c>
      <c r="L4132" t="b">
        <v>0</v>
      </c>
      <c r="N4132" t="b">
        <v>0</v>
      </c>
      <c r="O4132" t="b">
        <v>0</v>
      </c>
      <c r="T4132" t="s">
        <v>1169</v>
      </c>
    </row>
    <row r="4133" spans="1:20" hidden="1" x14ac:dyDescent="0.25">
      <c r="A4133">
        <v>214567</v>
      </c>
      <c r="B4133" t="s">
        <v>1317</v>
      </c>
      <c r="C4133" t="s">
        <v>1207</v>
      </c>
      <c r="D4133" t="s">
        <v>1274</v>
      </c>
      <c r="E4133">
        <v>0</v>
      </c>
      <c r="H4133">
        <v>0</v>
      </c>
      <c r="I4133">
        <v>0</v>
      </c>
      <c r="K4133">
        <v>0</v>
      </c>
      <c r="L4133" t="b">
        <v>0</v>
      </c>
      <c r="N4133" t="b">
        <v>0</v>
      </c>
      <c r="O4133" t="b">
        <v>0</v>
      </c>
      <c r="T4133" t="s">
        <v>1169</v>
      </c>
    </row>
    <row r="4134" spans="1:20" hidden="1" x14ac:dyDescent="0.25">
      <c r="A4134">
        <v>214568</v>
      </c>
      <c r="B4134" t="s">
        <v>1317</v>
      </c>
      <c r="C4134" t="s">
        <v>1207</v>
      </c>
      <c r="D4134" t="s">
        <v>1311</v>
      </c>
      <c r="E4134">
        <v>0</v>
      </c>
      <c r="H4134">
        <v>0</v>
      </c>
      <c r="I4134">
        <v>0</v>
      </c>
      <c r="K4134">
        <v>1</v>
      </c>
      <c r="L4134" t="b">
        <v>0</v>
      </c>
      <c r="N4134" t="b">
        <v>0</v>
      </c>
      <c r="O4134" t="b">
        <v>0</v>
      </c>
      <c r="T4134" t="s">
        <v>1169</v>
      </c>
    </row>
    <row r="4135" spans="1:20" hidden="1" x14ac:dyDescent="0.25">
      <c r="A4135">
        <v>214569</v>
      </c>
      <c r="B4135" t="s">
        <v>1317</v>
      </c>
      <c r="C4135" t="s">
        <v>1207</v>
      </c>
      <c r="D4135" t="s">
        <v>1262</v>
      </c>
      <c r="E4135">
        <v>0</v>
      </c>
      <c r="H4135">
        <v>0</v>
      </c>
      <c r="I4135">
        <v>0</v>
      </c>
      <c r="K4135">
        <v>2</v>
      </c>
      <c r="L4135" t="b">
        <v>0</v>
      </c>
      <c r="N4135" t="b">
        <v>0</v>
      </c>
      <c r="O4135" t="b">
        <v>0</v>
      </c>
      <c r="T4135" t="s">
        <v>1169</v>
      </c>
    </row>
    <row r="4136" spans="1:20" hidden="1" x14ac:dyDescent="0.25">
      <c r="A4136">
        <v>214570</v>
      </c>
      <c r="B4136" t="s">
        <v>1317</v>
      </c>
      <c r="C4136" t="s">
        <v>1207</v>
      </c>
      <c r="D4136" t="s">
        <v>1275</v>
      </c>
      <c r="E4136">
        <v>0</v>
      </c>
      <c r="H4136">
        <v>0</v>
      </c>
      <c r="I4136">
        <v>0</v>
      </c>
      <c r="K4136">
        <v>3</v>
      </c>
      <c r="L4136" t="b">
        <v>0</v>
      </c>
      <c r="N4136" t="b">
        <v>0</v>
      </c>
      <c r="O4136" t="b">
        <v>0</v>
      </c>
      <c r="T4136" t="s">
        <v>1169</v>
      </c>
    </row>
    <row r="4137" spans="1:20" hidden="1" x14ac:dyDescent="0.25">
      <c r="A4137">
        <v>214571</v>
      </c>
      <c r="B4137" t="s">
        <v>1317</v>
      </c>
      <c r="C4137" t="s">
        <v>1207</v>
      </c>
      <c r="D4137" t="s">
        <v>1318</v>
      </c>
      <c r="E4137">
        <v>0</v>
      </c>
      <c r="H4137">
        <v>0</v>
      </c>
      <c r="I4137">
        <v>0</v>
      </c>
      <c r="K4137">
        <v>4</v>
      </c>
      <c r="L4137" t="b">
        <v>0</v>
      </c>
      <c r="N4137" t="b">
        <v>0</v>
      </c>
      <c r="O4137" t="b">
        <v>0</v>
      </c>
      <c r="T4137" t="s">
        <v>1169</v>
      </c>
    </row>
    <row r="4138" spans="1:20" hidden="1" x14ac:dyDescent="0.25">
      <c r="A4138">
        <v>214572</v>
      </c>
      <c r="B4138" t="s">
        <v>1317</v>
      </c>
      <c r="C4138" t="s">
        <v>1213</v>
      </c>
      <c r="D4138" t="s">
        <v>1214</v>
      </c>
      <c r="E4138">
        <v>139</v>
      </c>
      <c r="F4138" t="s">
        <v>23</v>
      </c>
      <c r="H4138">
        <v>0</v>
      </c>
      <c r="I4138">
        <v>0</v>
      </c>
      <c r="K4138">
        <v>12</v>
      </c>
      <c r="L4138" t="b">
        <v>0</v>
      </c>
      <c r="N4138" t="b">
        <v>0</v>
      </c>
      <c r="O4138" t="b">
        <v>0</v>
      </c>
      <c r="T4138" t="s">
        <v>1169</v>
      </c>
    </row>
    <row r="4139" spans="1:20" hidden="1" x14ac:dyDescent="0.25">
      <c r="A4139">
        <v>214573</v>
      </c>
      <c r="B4139" t="s">
        <v>1317</v>
      </c>
      <c r="C4139" t="s">
        <v>1213</v>
      </c>
      <c r="D4139" t="s">
        <v>1215</v>
      </c>
      <c r="E4139">
        <v>77</v>
      </c>
      <c r="F4139" t="s">
        <v>23</v>
      </c>
      <c r="H4139">
        <v>0</v>
      </c>
      <c r="I4139">
        <v>0</v>
      </c>
      <c r="K4139">
        <v>1</v>
      </c>
      <c r="L4139" t="b">
        <v>0</v>
      </c>
      <c r="N4139" t="b">
        <v>0</v>
      </c>
      <c r="O4139" t="b">
        <v>0</v>
      </c>
      <c r="T4139" t="s">
        <v>1169</v>
      </c>
    </row>
    <row r="4140" spans="1:20" hidden="1" x14ac:dyDescent="0.25">
      <c r="A4140">
        <v>214574</v>
      </c>
      <c r="B4140" t="s">
        <v>1317</v>
      </c>
      <c r="C4140" t="s">
        <v>236</v>
      </c>
      <c r="D4140" t="s">
        <v>1265</v>
      </c>
      <c r="E4140">
        <v>225</v>
      </c>
      <c r="F4140" t="s">
        <v>23</v>
      </c>
      <c r="H4140">
        <v>0</v>
      </c>
      <c r="I4140">
        <v>0</v>
      </c>
      <c r="K4140">
        <v>2</v>
      </c>
      <c r="L4140" t="b">
        <v>0</v>
      </c>
      <c r="N4140" t="b">
        <v>0</v>
      </c>
      <c r="O4140" t="b">
        <v>0</v>
      </c>
      <c r="T4140" t="s">
        <v>1169</v>
      </c>
    </row>
    <row r="4141" spans="1:20" hidden="1" x14ac:dyDescent="0.25">
      <c r="A4141">
        <v>214576</v>
      </c>
      <c r="B4141" t="s">
        <v>1317</v>
      </c>
      <c r="C4141" t="s">
        <v>141</v>
      </c>
      <c r="D4141" t="s">
        <v>173</v>
      </c>
      <c r="E4141">
        <v>42</v>
      </c>
      <c r="F4141" t="s">
        <v>23</v>
      </c>
      <c r="H4141">
        <v>0</v>
      </c>
      <c r="I4141">
        <v>0</v>
      </c>
      <c r="K4141">
        <v>10</v>
      </c>
      <c r="L4141" t="b">
        <v>0</v>
      </c>
      <c r="N4141" t="b">
        <v>0</v>
      </c>
      <c r="O4141" t="b">
        <v>0</v>
      </c>
      <c r="T4141" t="s">
        <v>1169</v>
      </c>
    </row>
    <row r="4142" spans="1:20" hidden="1" x14ac:dyDescent="0.25">
      <c r="A4142">
        <v>214577</v>
      </c>
      <c r="B4142" t="s">
        <v>1317</v>
      </c>
      <c r="C4142" t="s">
        <v>1186</v>
      </c>
      <c r="D4142" t="s">
        <v>1217</v>
      </c>
      <c r="E4142">
        <v>0</v>
      </c>
      <c r="H4142">
        <v>0</v>
      </c>
      <c r="I4142">
        <v>0</v>
      </c>
      <c r="K4142">
        <v>0</v>
      </c>
      <c r="L4142" t="b">
        <v>0</v>
      </c>
      <c r="N4142" t="b">
        <v>0</v>
      </c>
      <c r="O4142" t="b">
        <v>0</v>
      </c>
      <c r="T4142" t="s">
        <v>1169</v>
      </c>
    </row>
    <row r="4143" spans="1:20" hidden="1" x14ac:dyDescent="0.25">
      <c r="A4143">
        <v>214578</v>
      </c>
      <c r="B4143" t="s">
        <v>1317</v>
      </c>
      <c r="C4143" t="s">
        <v>1186</v>
      </c>
      <c r="D4143" t="s">
        <v>1218</v>
      </c>
      <c r="E4143">
        <v>0</v>
      </c>
      <c r="H4143">
        <v>0</v>
      </c>
      <c r="I4143">
        <v>0</v>
      </c>
      <c r="K4143">
        <v>0</v>
      </c>
      <c r="L4143" t="b">
        <v>0</v>
      </c>
      <c r="N4143" t="b">
        <v>0</v>
      </c>
      <c r="O4143" t="b">
        <v>0</v>
      </c>
      <c r="T4143" t="s">
        <v>1169</v>
      </c>
    </row>
    <row r="4144" spans="1:20" hidden="1" x14ac:dyDescent="0.25">
      <c r="A4144">
        <v>214579</v>
      </c>
      <c r="B4144" t="s">
        <v>1317</v>
      </c>
      <c r="C4144" t="s">
        <v>47</v>
      </c>
      <c r="D4144" t="s">
        <v>1220</v>
      </c>
      <c r="E4144">
        <v>0</v>
      </c>
      <c r="H4144">
        <v>0</v>
      </c>
      <c r="I4144">
        <v>0</v>
      </c>
      <c r="K4144">
        <v>0</v>
      </c>
      <c r="L4144" t="b">
        <v>0</v>
      </c>
      <c r="N4144" t="b">
        <v>0</v>
      </c>
      <c r="O4144" t="b">
        <v>0</v>
      </c>
      <c r="T4144" t="s">
        <v>1169</v>
      </c>
    </row>
    <row r="4145" spans="1:20" hidden="1" x14ac:dyDescent="0.25">
      <c r="A4145">
        <v>214580</v>
      </c>
      <c r="B4145" t="s">
        <v>1317</v>
      </c>
      <c r="C4145" t="s">
        <v>47</v>
      </c>
      <c r="D4145" t="s">
        <v>1221</v>
      </c>
      <c r="E4145">
        <v>0</v>
      </c>
      <c r="H4145">
        <v>0</v>
      </c>
      <c r="I4145">
        <v>0</v>
      </c>
      <c r="K4145">
        <v>0</v>
      </c>
      <c r="L4145" t="b">
        <v>0</v>
      </c>
      <c r="N4145" t="b">
        <v>0</v>
      </c>
      <c r="O4145" t="b">
        <v>0</v>
      </c>
      <c r="T4145" t="s">
        <v>1169</v>
      </c>
    </row>
    <row r="4146" spans="1:20" hidden="1" x14ac:dyDescent="0.25">
      <c r="A4146">
        <v>214581</v>
      </c>
      <c r="B4146" t="s">
        <v>1317</v>
      </c>
      <c r="C4146" t="s">
        <v>47</v>
      </c>
      <c r="D4146" t="s">
        <v>1222</v>
      </c>
      <c r="E4146">
        <v>0</v>
      </c>
      <c r="H4146">
        <v>0</v>
      </c>
      <c r="I4146">
        <v>0</v>
      </c>
      <c r="K4146">
        <v>0</v>
      </c>
      <c r="L4146" t="b">
        <v>0</v>
      </c>
      <c r="N4146" t="b">
        <v>0</v>
      </c>
      <c r="O4146" t="b">
        <v>0</v>
      </c>
      <c r="T4146" t="s">
        <v>1169</v>
      </c>
    </row>
    <row r="4147" spans="1:20" hidden="1" x14ac:dyDescent="0.25">
      <c r="A4147">
        <v>214582</v>
      </c>
      <c r="B4147" t="s">
        <v>1317</v>
      </c>
      <c r="C4147" t="s">
        <v>47</v>
      </c>
      <c r="D4147" t="s">
        <v>1270</v>
      </c>
      <c r="E4147">
        <v>0</v>
      </c>
      <c r="H4147">
        <v>0</v>
      </c>
      <c r="I4147">
        <v>0</v>
      </c>
      <c r="K4147">
        <v>0</v>
      </c>
      <c r="L4147" t="b">
        <v>0</v>
      </c>
      <c r="N4147" t="b">
        <v>0</v>
      </c>
      <c r="O4147" t="b">
        <v>0</v>
      </c>
      <c r="T4147" t="s">
        <v>1169</v>
      </c>
    </row>
    <row r="4148" spans="1:20" hidden="1" x14ac:dyDescent="0.25">
      <c r="A4148">
        <v>214583</v>
      </c>
      <c r="B4148" t="s">
        <v>1317</v>
      </c>
      <c r="C4148" t="s">
        <v>1207</v>
      </c>
      <c r="D4148" t="s">
        <v>1319</v>
      </c>
      <c r="E4148">
        <v>0</v>
      </c>
      <c r="H4148">
        <v>0</v>
      </c>
      <c r="I4148">
        <v>0</v>
      </c>
      <c r="K4148">
        <v>5</v>
      </c>
      <c r="L4148" t="b">
        <v>0</v>
      </c>
      <c r="N4148" t="b">
        <v>0</v>
      </c>
      <c r="O4148" t="b">
        <v>0</v>
      </c>
      <c r="T4148" t="s">
        <v>1169</v>
      </c>
    </row>
    <row r="4149" spans="1:20" hidden="1" x14ac:dyDescent="0.25">
      <c r="A4149">
        <v>214584</v>
      </c>
      <c r="B4149" t="s">
        <v>1317</v>
      </c>
      <c r="C4149" t="s">
        <v>1207</v>
      </c>
      <c r="D4149" t="s">
        <v>1320</v>
      </c>
      <c r="E4149">
        <v>0</v>
      </c>
      <c r="H4149">
        <v>0</v>
      </c>
      <c r="I4149">
        <v>0</v>
      </c>
      <c r="K4149">
        <v>6</v>
      </c>
      <c r="L4149" t="b">
        <v>0</v>
      </c>
      <c r="N4149" t="b">
        <v>0</v>
      </c>
      <c r="O4149" t="b">
        <v>0</v>
      </c>
      <c r="T4149" t="s">
        <v>1169</v>
      </c>
    </row>
    <row r="4150" spans="1:20" hidden="1" x14ac:dyDescent="0.25">
      <c r="A4150">
        <v>214585</v>
      </c>
      <c r="B4150" t="s">
        <v>1317</v>
      </c>
      <c r="C4150" t="s">
        <v>1207</v>
      </c>
      <c r="D4150" t="s">
        <v>1321</v>
      </c>
      <c r="E4150">
        <v>0</v>
      </c>
      <c r="H4150">
        <v>0</v>
      </c>
      <c r="I4150">
        <v>0</v>
      </c>
      <c r="K4150">
        <v>7</v>
      </c>
      <c r="L4150" t="b">
        <v>0</v>
      </c>
      <c r="N4150" t="b">
        <v>0</v>
      </c>
      <c r="O4150" t="b">
        <v>0</v>
      </c>
      <c r="T4150" t="s">
        <v>1169</v>
      </c>
    </row>
    <row r="4151" spans="1:20" hidden="1" x14ac:dyDescent="0.25">
      <c r="A4151">
        <v>215124</v>
      </c>
      <c r="B4151" t="s">
        <v>1317</v>
      </c>
      <c r="C4151" t="s">
        <v>78</v>
      </c>
      <c r="D4151" t="s">
        <v>1302</v>
      </c>
      <c r="E4151">
        <v>0</v>
      </c>
      <c r="H4151">
        <v>0</v>
      </c>
      <c r="I4151">
        <v>0</v>
      </c>
      <c r="K4151">
        <v>3</v>
      </c>
      <c r="L4151" t="b">
        <v>0</v>
      </c>
      <c r="N4151" t="b">
        <v>0</v>
      </c>
      <c r="O4151" t="b">
        <v>0</v>
      </c>
      <c r="T4151" t="s">
        <v>1169</v>
      </c>
    </row>
    <row r="4152" spans="1:20" hidden="1" x14ac:dyDescent="0.25">
      <c r="A4152">
        <v>215197</v>
      </c>
      <c r="B4152" t="s">
        <v>1317</v>
      </c>
      <c r="C4152" t="s">
        <v>136</v>
      </c>
      <c r="D4152" t="s">
        <v>137</v>
      </c>
      <c r="E4152">
        <v>0</v>
      </c>
      <c r="H4152">
        <v>0</v>
      </c>
      <c r="I4152">
        <v>0</v>
      </c>
      <c r="K4152">
        <v>8</v>
      </c>
      <c r="L4152" t="b">
        <v>0</v>
      </c>
      <c r="N4152" t="b">
        <v>0</v>
      </c>
      <c r="O4152" t="b">
        <v>0</v>
      </c>
      <c r="T4152" t="s">
        <v>1169</v>
      </c>
    </row>
    <row r="4153" spans="1:20" hidden="1" x14ac:dyDescent="0.25">
      <c r="A4153">
        <v>215913</v>
      </c>
      <c r="B4153" t="s">
        <v>1317</v>
      </c>
      <c r="C4153" t="s">
        <v>141</v>
      </c>
      <c r="D4153" t="s">
        <v>1315</v>
      </c>
      <c r="E4153">
        <v>124</v>
      </c>
      <c r="F4153" t="s">
        <v>23</v>
      </c>
      <c r="H4153">
        <v>0</v>
      </c>
      <c r="I4153">
        <v>0</v>
      </c>
      <c r="K4153">
        <v>0</v>
      </c>
      <c r="L4153" t="b">
        <v>0</v>
      </c>
      <c r="N4153" t="b">
        <v>0</v>
      </c>
      <c r="O4153" t="b">
        <v>0</v>
      </c>
      <c r="T4153" t="s">
        <v>1169</v>
      </c>
    </row>
    <row r="4154" spans="1:20" hidden="1" x14ac:dyDescent="0.25">
      <c r="A4154">
        <v>217342</v>
      </c>
      <c r="B4154" t="s">
        <v>1317</v>
      </c>
      <c r="C4154" t="s">
        <v>1196</v>
      </c>
      <c r="D4154" t="s">
        <v>1223</v>
      </c>
      <c r="E4154">
        <v>0</v>
      </c>
      <c r="H4154">
        <v>0</v>
      </c>
      <c r="I4154">
        <v>0</v>
      </c>
      <c r="K4154">
        <v>4</v>
      </c>
      <c r="L4154" t="b">
        <v>0</v>
      </c>
      <c r="N4154" t="b">
        <v>0</v>
      </c>
      <c r="O4154" t="b">
        <v>0</v>
      </c>
      <c r="T4154" t="s">
        <v>1169</v>
      </c>
    </row>
    <row r="4155" spans="1:20" hidden="1" x14ac:dyDescent="0.25">
      <c r="A4155">
        <v>217343</v>
      </c>
      <c r="B4155" t="s">
        <v>1317</v>
      </c>
      <c r="C4155" t="s">
        <v>1196</v>
      </c>
      <c r="D4155" t="s">
        <v>1224</v>
      </c>
      <c r="E4155">
        <v>0</v>
      </c>
      <c r="H4155">
        <v>0</v>
      </c>
      <c r="I4155">
        <v>0</v>
      </c>
      <c r="K4155">
        <v>4</v>
      </c>
      <c r="L4155" t="b">
        <v>0</v>
      </c>
      <c r="N4155" t="b">
        <v>0</v>
      </c>
      <c r="O4155" t="b">
        <v>0</v>
      </c>
      <c r="T4155" t="s">
        <v>1169</v>
      </c>
    </row>
    <row r="4156" spans="1:20" hidden="1" x14ac:dyDescent="0.25">
      <c r="A4156">
        <v>217344</v>
      </c>
      <c r="B4156" t="s">
        <v>1317</v>
      </c>
      <c r="C4156" t="s">
        <v>1196</v>
      </c>
      <c r="D4156" t="s">
        <v>1225</v>
      </c>
      <c r="E4156">
        <v>0</v>
      </c>
      <c r="H4156">
        <v>0</v>
      </c>
      <c r="I4156">
        <v>0</v>
      </c>
      <c r="K4156">
        <v>4</v>
      </c>
      <c r="L4156" t="b">
        <v>0</v>
      </c>
      <c r="N4156" t="b">
        <v>0</v>
      </c>
      <c r="O4156" t="b">
        <v>0</v>
      </c>
      <c r="T4156" t="s">
        <v>1169</v>
      </c>
    </row>
    <row r="4157" spans="1:20" hidden="1" x14ac:dyDescent="0.25">
      <c r="A4157">
        <v>217608</v>
      </c>
      <c r="B4157" t="s">
        <v>1317</v>
      </c>
      <c r="C4157" t="s">
        <v>236</v>
      </c>
      <c r="D4157" t="s">
        <v>237</v>
      </c>
      <c r="E4157">
        <v>67</v>
      </c>
      <c r="F4157" t="s">
        <v>23</v>
      </c>
      <c r="H4157">
        <v>0</v>
      </c>
      <c r="I4157">
        <v>0</v>
      </c>
      <c r="K4157">
        <v>7</v>
      </c>
      <c r="L4157" t="b">
        <v>0</v>
      </c>
      <c r="N4157" t="b">
        <v>0</v>
      </c>
      <c r="O4157" t="b">
        <v>0</v>
      </c>
      <c r="T4157" t="s">
        <v>1169</v>
      </c>
    </row>
    <row r="4158" spans="1:20" hidden="1" x14ac:dyDescent="0.25">
      <c r="A4158">
        <v>220912</v>
      </c>
      <c r="B4158" t="s">
        <v>1317</v>
      </c>
      <c r="C4158" t="s">
        <v>146</v>
      </c>
      <c r="D4158" t="s">
        <v>1227</v>
      </c>
      <c r="E4158">
        <v>1097</v>
      </c>
      <c r="F4158" t="s">
        <v>23</v>
      </c>
      <c r="H4158">
        <v>0</v>
      </c>
      <c r="I4158">
        <v>0</v>
      </c>
      <c r="K4158">
        <v>3</v>
      </c>
      <c r="L4158" t="b">
        <v>0</v>
      </c>
      <c r="N4158" t="b">
        <v>0</v>
      </c>
      <c r="O4158" t="b">
        <v>0</v>
      </c>
      <c r="T4158" t="s">
        <v>1169</v>
      </c>
    </row>
    <row r="4159" spans="1:20" hidden="1" x14ac:dyDescent="0.25">
      <c r="A4159">
        <v>220913</v>
      </c>
      <c r="B4159" t="s">
        <v>1317</v>
      </c>
      <c r="C4159" t="s">
        <v>146</v>
      </c>
      <c r="D4159" t="s">
        <v>1228</v>
      </c>
      <c r="E4159">
        <v>1340</v>
      </c>
      <c r="F4159" t="s">
        <v>23</v>
      </c>
      <c r="H4159">
        <v>0</v>
      </c>
      <c r="I4159">
        <v>0</v>
      </c>
      <c r="K4159">
        <v>4</v>
      </c>
      <c r="L4159" t="b">
        <v>0</v>
      </c>
      <c r="N4159" t="b">
        <v>0</v>
      </c>
      <c r="O4159" t="b">
        <v>0</v>
      </c>
      <c r="T4159" t="s">
        <v>1169</v>
      </c>
    </row>
    <row r="4160" spans="1:20" hidden="1" x14ac:dyDescent="0.25">
      <c r="A4160">
        <v>220914</v>
      </c>
      <c r="B4160" t="s">
        <v>1317</v>
      </c>
      <c r="C4160" t="s">
        <v>236</v>
      </c>
      <c r="D4160" t="s">
        <v>1229</v>
      </c>
      <c r="E4160">
        <v>25</v>
      </c>
      <c r="F4160" t="s">
        <v>23</v>
      </c>
      <c r="H4160">
        <v>0</v>
      </c>
      <c r="I4160">
        <v>0</v>
      </c>
      <c r="K4160">
        <v>13</v>
      </c>
      <c r="L4160" t="b">
        <v>0</v>
      </c>
      <c r="N4160" t="b">
        <v>0</v>
      </c>
      <c r="O4160" t="b">
        <v>0</v>
      </c>
      <c r="T4160" t="s">
        <v>1169</v>
      </c>
    </row>
    <row r="4161" spans="1:20" hidden="1" x14ac:dyDescent="0.25">
      <c r="A4161">
        <v>220915</v>
      </c>
      <c r="B4161" t="s">
        <v>1317</v>
      </c>
      <c r="C4161" t="s">
        <v>236</v>
      </c>
      <c r="D4161" t="s">
        <v>1271</v>
      </c>
      <c r="E4161">
        <v>125</v>
      </c>
      <c r="F4161" t="s">
        <v>23</v>
      </c>
      <c r="H4161">
        <v>0</v>
      </c>
      <c r="I4161">
        <v>0</v>
      </c>
      <c r="K4161">
        <v>14</v>
      </c>
      <c r="L4161" t="b">
        <v>0</v>
      </c>
      <c r="N4161" t="b">
        <v>0</v>
      </c>
      <c r="O4161" t="b">
        <v>0</v>
      </c>
      <c r="T4161" t="s">
        <v>1169</v>
      </c>
    </row>
    <row r="4162" spans="1:20" hidden="1" x14ac:dyDescent="0.25">
      <c r="A4162">
        <v>223241</v>
      </c>
      <c r="B4162" t="s">
        <v>1317</v>
      </c>
      <c r="C4162" t="s">
        <v>47</v>
      </c>
      <c r="D4162" t="s">
        <v>1244</v>
      </c>
      <c r="E4162">
        <v>259</v>
      </c>
      <c r="F4162" t="s">
        <v>23</v>
      </c>
      <c r="H4162">
        <v>0</v>
      </c>
      <c r="I4162">
        <v>0</v>
      </c>
      <c r="K4162">
        <v>1</v>
      </c>
      <c r="L4162" t="b">
        <v>0</v>
      </c>
      <c r="N4162" t="b">
        <v>0</v>
      </c>
      <c r="O4162" t="b">
        <v>0</v>
      </c>
      <c r="T4162" t="s">
        <v>1169</v>
      </c>
    </row>
    <row r="4163" spans="1:20" hidden="1" x14ac:dyDescent="0.25">
      <c r="A4163">
        <v>223245</v>
      </c>
      <c r="B4163" t="s">
        <v>1317</v>
      </c>
      <c r="C4163" t="s">
        <v>78</v>
      </c>
      <c r="D4163" t="s">
        <v>1232</v>
      </c>
      <c r="E4163">
        <v>0</v>
      </c>
      <c r="H4163">
        <v>0</v>
      </c>
      <c r="I4163">
        <v>0</v>
      </c>
      <c r="K4163">
        <v>1</v>
      </c>
      <c r="L4163" t="b">
        <v>0</v>
      </c>
      <c r="N4163" t="b">
        <v>0</v>
      </c>
      <c r="O4163" t="b">
        <v>0</v>
      </c>
      <c r="T4163" t="s">
        <v>1169</v>
      </c>
    </row>
    <row r="4164" spans="1:20" hidden="1" x14ac:dyDescent="0.25">
      <c r="A4164">
        <v>223246</v>
      </c>
      <c r="B4164" t="s">
        <v>1317</v>
      </c>
      <c r="C4164" t="s">
        <v>47</v>
      </c>
      <c r="D4164" t="s">
        <v>1303</v>
      </c>
      <c r="E4164">
        <v>673</v>
      </c>
      <c r="F4164" t="s">
        <v>23</v>
      </c>
      <c r="H4164">
        <v>0</v>
      </c>
      <c r="I4164">
        <v>0</v>
      </c>
      <c r="K4164">
        <v>2</v>
      </c>
      <c r="L4164" t="b">
        <v>0</v>
      </c>
      <c r="N4164" t="b">
        <v>0</v>
      </c>
      <c r="O4164" t="b">
        <v>0</v>
      </c>
      <c r="T4164" t="s">
        <v>1169</v>
      </c>
    </row>
    <row r="4165" spans="1:20" hidden="1" x14ac:dyDescent="0.25">
      <c r="A4165">
        <v>223247</v>
      </c>
      <c r="B4165" t="s">
        <v>1317</v>
      </c>
      <c r="C4165" t="s">
        <v>47</v>
      </c>
      <c r="D4165" t="s">
        <v>1304</v>
      </c>
      <c r="E4165">
        <v>472</v>
      </c>
      <c r="F4165" t="s">
        <v>23</v>
      </c>
      <c r="H4165">
        <v>0</v>
      </c>
      <c r="I4165">
        <v>0</v>
      </c>
      <c r="K4165">
        <v>2</v>
      </c>
      <c r="L4165" t="b">
        <v>0</v>
      </c>
      <c r="N4165" t="b">
        <v>0</v>
      </c>
      <c r="O4165" t="b">
        <v>0</v>
      </c>
      <c r="T4165" t="s">
        <v>1169</v>
      </c>
    </row>
    <row r="4166" spans="1:20" hidden="1" x14ac:dyDescent="0.25">
      <c r="A4166">
        <v>223248</v>
      </c>
      <c r="B4166" t="s">
        <v>1317</v>
      </c>
      <c r="C4166" t="s">
        <v>53</v>
      </c>
      <c r="D4166" t="s">
        <v>1231</v>
      </c>
      <c r="E4166">
        <v>315</v>
      </c>
      <c r="F4166" t="s">
        <v>23</v>
      </c>
      <c r="H4166">
        <v>0</v>
      </c>
      <c r="I4166">
        <v>0</v>
      </c>
      <c r="K4166">
        <v>2</v>
      </c>
      <c r="L4166" t="b">
        <v>0</v>
      </c>
      <c r="N4166" t="b">
        <v>0</v>
      </c>
      <c r="O4166" t="b">
        <v>0</v>
      </c>
      <c r="T4166" t="s">
        <v>1169</v>
      </c>
    </row>
    <row r="4167" spans="1:20" hidden="1" x14ac:dyDescent="0.25">
      <c r="A4167">
        <v>223250</v>
      </c>
      <c r="B4167" t="s">
        <v>1317</v>
      </c>
      <c r="C4167" t="s">
        <v>236</v>
      </c>
      <c r="D4167" t="s">
        <v>1289</v>
      </c>
      <c r="E4167">
        <v>39</v>
      </c>
      <c r="F4167" t="s">
        <v>23</v>
      </c>
      <c r="H4167">
        <v>0</v>
      </c>
      <c r="I4167">
        <v>0</v>
      </c>
      <c r="K4167">
        <v>0</v>
      </c>
      <c r="L4167" t="b">
        <v>0</v>
      </c>
      <c r="N4167" t="b">
        <v>0</v>
      </c>
      <c r="O4167" t="b">
        <v>0</v>
      </c>
      <c r="T4167" t="s">
        <v>1169</v>
      </c>
    </row>
    <row r="4168" spans="1:20" hidden="1" x14ac:dyDescent="0.25">
      <c r="A4168">
        <v>223251</v>
      </c>
      <c r="B4168" t="s">
        <v>1317</v>
      </c>
      <c r="C4168" t="s">
        <v>141</v>
      </c>
      <c r="D4168" t="s">
        <v>1243</v>
      </c>
      <c r="E4168">
        <v>80</v>
      </c>
      <c r="F4168" t="s">
        <v>23</v>
      </c>
      <c r="H4168">
        <v>0</v>
      </c>
      <c r="I4168">
        <v>0</v>
      </c>
      <c r="K4168">
        <v>0</v>
      </c>
      <c r="L4168" t="b">
        <v>0</v>
      </c>
      <c r="N4168" t="b">
        <v>0</v>
      </c>
      <c r="O4168" t="b">
        <v>0</v>
      </c>
      <c r="T4168" t="s">
        <v>1169</v>
      </c>
    </row>
    <row r="4169" spans="1:20" hidden="1" x14ac:dyDescent="0.25">
      <c r="A4169">
        <v>223252</v>
      </c>
      <c r="B4169" t="s">
        <v>1317</v>
      </c>
      <c r="C4169" t="s">
        <v>141</v>
      </c>
      <c r="D4169" t="s">
        <v>1241</v>
      </c>
      <c r="E4169">
        <v>85</v>
      </c>
      <c r="F4169" t="s">
        <v>23</v>
      </c>
      <c r="H4169">
        <v>0</v>
      </c>
      <c r="I4169">
        <v>0</v>
      </c>
      <c r="K4169">
        <v>0</v>
      </c>
      <c r="L4169" t="b">
        <v>0</v>
      </c>
      <c r="N4169" t="b">
        <v>0</v>
      </c>
      <c r="O4169" t="b">
        <v>0</v>
      </c>
      <c r="T4169" t="s">
        <v>1169</v>
      </c>
    </row>
    <row r="4170" spans="1:20" hidden="1" x14ac:dyDescent="0.25">
      <c r="A4170">
        <v>223253</v>
      </c>
      <c r="B4170" t="s">
        <v>1317</v>
      </c>
      <c r="C4170" t="s">
        <v>141</v>
      </c>
      <c r="D4170" t="s">
        <v>1242</v>
      </c>
      <c r="E4170">
        <v>43</v>
      </c>
      <c r="F4170" t="s">
        <v>23</v>
      </c>
      <c r="H4170">
        <v>0</v>
      </c>
      <c r="I4170">
        <v>0</v>
      </c>
      <c r="K4170">
        <v>0</v>
      </c>
      <c r="L4170" t="b">
        <v>0</v>
      </c>
      <c r="N4170" t="b">
        <v>0</v>
      </c>
      <c r="O4170" t="b">
        <v>0</v>
      </c>
      <c r="T4170" t="s">
        <v>1169</v>
      </c>
    </row>
    <row r="4171" spans="1:20" hidden="1" x14ac:dyDescent="0.25">
      <c r="A4171">
        <v>223258</v>
      </c>
      <c r="B4171" t="s">
        <v>1317</v>
      </c>
      <c r="C4171" t="s">
        <v>141</v>
      </c>
      <c r="D4171" t="s">
        <v>1239</v>
      </c>
      <c r="E4171">
        <v>28</v>
      </c>
      <c r="F4171" t="s">
        <v>23</v>
      </c>
      <c r="H4171">
        <v>0</v>
      </c>
      <c r="I4171">
        <v>0</v>
      </c>
      <c r="K4171">
        <v>0</v>
      </c>
      <c r="L4171" t="b">
        <v>0</v>
      </c>
      <c r="N4171" t="b">
        <v>0</v>
      </c>
      <c r="O4171" t="b">
        <v>0</v>
      </c>
      <c r="T4171" t="s">
        <v>1169</v>
      </c>
    </row>
    <row r="4172" spans="1:20" hidden="1" x14ac:dyDescent="0.25">
      <c r="A4172">
        <v>223259</v>
      </c>
      <c r="B4172" t="s">
        <v>1317</v>
      </c>
      <c r="C4172" t="s">
        <v>141</v>
      </c>
      <c r="D4172" t="s">
        <v>1316</v>
      </c>
      <c r="E4172">
        <v>63</v>
      </c>
      <c r="F4172" t="s">
        <v>23</v>
      </c>
      <c r="H4172">
        <v>0</v>
      </c>
      <c r="I4172">
        <v>0</v>
      </c>
      <c r="K4172">
        <v>0</v>
      </c>
      <c r="L4172" t="b">
        <v>0</v>
      </c>
      <c r="N4172" t="b">
        <v>0</v>
      </c>
      <c r="O4172" t="b">
        <v>0</v>
      </c>
      <c r="T4172" t="s">
        <v>1169</v>
      </c>
    </row>
    <row r="4173" spans="1:20" hidden="1" x14ac:dyDescent="0.25">
      <c r="A4173">
        <v>223261</v>
      </c>
      <c r="B4173" t="s">
        <v>1317</v>
      </c>
      <c r="C4173" t="s">
        <v>141</v>
      </c>
      <c r="D4173" t="s">
        <v>1259</v>
      </c>
      <c r="E4173">
        <v>66</v>
      </c>
      <c r="F4173" t="s">
        <v>23</v>
      </c>
      <c r="H4173">
        <v>0</v>
      </c>
      <c r="I4173">
        <v>0</v>
      </c>
      <c r="K4173">
        <v>0</v>
      </c>
      <c r="L4173" t="b">
        <v>0</v>
      </c>
      <c r="N4173" t="b">
        <v>0</v>
      </c>
      <c r="O4173" t="b">
        <v>0</v>
      </c>
      <c r="T4173" t="s">
        <v>1169</v>
      </c>
    </row>
    <row r="4174" spans="1:20" hidden="1" x14ac:dyDescent="0.25">
      <c r="A4174">
        <v>223263</v>
      </c>
      <c r="B4174" t="s">
        <v>1317</v>
      </c>
      <c r="C4174" t="s">
        <v>236</v>
      </c>
      <c r="D4174" t="s">
        <v>1306</v>
      </c>
      <c r="E4174">
        <v>99</v>
      </c>
      <c r="F4174" t="s">
        <v>23</v>
      </c>
      <c r="H4174">
        <v>0</v>
      </c>
      <c r="I4174">
        <v>0</v>
      </c>
      <c r="K4174">
        <v>0</v>
      </c>
      <c r="L4174" t="b">
        <v>0</v>
      </c>
      <c r="N4174" t="b">
        <v>0</v>
      </c>
      <c r="O4174" t="b">
        <v>0</v>
      </c>
      <c r="T4174" t="s">
        <v>1169</v>
      </c>
    </row>
    <row r="4175" spans="1:20" hidden="1" x14ac:dyDescent="0.25">
      <c r="A4175">
        <v>223265</v>
      </c>
      <c r="B4175" t="s">
        <v>1317</v>
      </c>
      <c r="C4175" t="s">
        <v>236</v>
      </c>
      <c r="D4175" t="s">
        <v>1216</v>
      </c>
      <c r="E4175">
        <v>695</v>
      </c>
      <c r="F4175" t="s">
        <v>23</v>
      </c>
      <c r="H4175">
        <v>0</v>
      </c>
      <c r="I4175">
        <v>0</v>
      </c>
      <c r="K4175">
        <v>0</v>
      </c>
      <c r="L4175" t="b">
        <v>0</v>
      </c>
      <c r="N4175" t="b">
        <v>0</v>
      </c>
      <c r="O4175" t="b">
        <v>0</v>
      </c>
      <c r="T4175" t="s">
        <v>1169</v>
      </c>
    </row>
    <row r="4176" spans="1:20" hidden="1" x14ac:dyDescent="0.25">
      <c r="A4176">
        <v>226400</v>
      </c>
      <c r="B4176" t="s">
        <v>1317</v>
      </c>
      <c r="C4176" t="s">
        <v>1234</v>
      </c>
      <c r="D4176" t="s">
        <v>1235</v>
      </c>
      <c r="E4176">
        <v>0</v>
      </c>
      <c r="H4176">
        <v>0</v>
      </c>
      <c r="I4176">
        <v>0</v>
      </c>
      <c r="K4176">
        <v>1</v>
      </c>
      <c r="L4176" t="b">
        <v>0</v>
      </c>
      <c r="N4176" t="b">
        <v>0</v>
      </c>
      <c r="O4176" t="b">
        <v>0</v>
      </c>
      <c r="T4176" t="s">
        <v>1169</v>
      </c>
    </row>
    <row r="4177" spans="1:20" hidden="1" x14ac:dyDescent="0.25">
      <c r="A4177">
        <v>226401</v>
      </c>
      <c r="B4177" t="s">
        <v>1317</v>
      </c>
      <c r="C4177" t="s">
        <v>1203</v>
      </c>
      <c r="D4177" t="s">
        <v>1307</v>
      </c>
      <c r="E4177">
        <v>0</v>
      </c>
      <c r="H4177">
        <v>0</v>
      </c>
      <c r="I4177">
        <v>0</v>
      </c>
      <c r="K4177">
        <v>1</v>
      </c>
      <c r="L4177" t="b">
        <v>0</v>
      </c>
      <c r="N4177" t="b">
        <v>0</v>
      </c>
      <c r="O4177" t="b">
        <v>0</v>
      </c>
      <c r="T4177" t="s">
        <v>1169</v>
      </c>
    </row>
    <row r="4178" spans="1:20" hidden="1" x14ac:dyDescent="0.25">
      <c r="A4178">
        <v>226402</v>
      </c>
      <c r="B4178" t="s">
        <v>1317</v>
      </c>
      <c r="C4178" t="s">
        <v>1027</v>
      </c>
      <c r="D4178" t="s">
        <v>1233</v>
      </c>
      <c r="E4178">
        <v>0</v>
      </c>
      <c r="H4178">
        <v>0</v>
      </c>
      <c r="I4178">
        <v>0</v>
      </c>
      <c r="K4178">
        <v>0</v>
      </c>
      <c r="L4178" t="b">
        <v>0</v>
      </c>
      <c r="N4178" t="b">
        <v>0</v>
      </c>
      <c r="O4178" t="b">
        <v>0</v>
      </c>
      <c r="T4178" t="s">
        <v>1169</v>
      </c>
    </row>
    <row r="4179" spans="1:20" hidden="1" x14ac:dyDescent="0.25">
      <c r="A4179">
        <v>226403</v>
      </c>
      <c r="B4179" t="s">
        <v>1317</v>
      </c>
      <c r="C4179" t="s">
        <v>136</v>
      </c>
      <c r="D4179" t="s">
        <v>1237</v>
      </c>
      <c r="E4179">
        <v>0</v>
      </c>
      <c r="H4179">
        <v>0</v>
      </c>
      <c r="I4179">
        <v>0</v>
      </c>
      <c r="K4179">
        <v>0</v>
      </c>
      <c r="L4179" t="b">
        <v>0</v>
      </c>
      <c r="N4179" t="b">
        <v>0</v>
      </c>
      <c r="O4179" t="b">
        <v>0</v>
      </c>
      <c r="T4179" t="s">
        <v>1169</v>
      </c>
    </row>
    <row r="4180" spans="1:20" hidden="1" x14ac:dyDescent="0.25">
      <c r="A4180">
        <v>226404</v>
      </c>
      <c r="B4180" t="s">
        <v>1317</v>
      </c>
      <c r="C4180" t="s">
        <v>78</v>
      </c>
      <c r="D4180" t="s">
        <v>1232</v>
      </c>
      <c r="E4180">
        <v>0</v>
      </c>
      <c r="H4180">
        <v>0</v>
      </c>
      <c r="I4180">
        <v>0</v>
      </c>
      <c r="K4180">
        <v>0</v>
      </c>
      <c r="L4180" t="b">
        <v>0</v>
      </c>
      <c r="N4180" t="b">
        <v>0</v>
      </c>
      <c r="O4180" t="b">
        <v>0</v>
      </c>
      <c r="T4180" t="s">
        <v>1169</v>
      </c>
    </row>
    <row r="4181" spans="1:20" hidden="1" x14ac:dyDescent="0.25">
      <c r="A4181">
        <v>226405</v>
      </c>
      <c r="B4181" t="s">
        <v>1317</v>
      </c>
      <c r="C4181" t="s">
        <v>78</v>
      </c>
      <c r="D4181" t="s">
        <v>1230</v>
      </c>
      <c r="E4181">
        <v>0</v>
      </c>
      <c r="H4181">
        <v>0</v>
      </c>
      <c r="I4181">
        <v>0</v>
      </c>
      <c r="K4181">
        <v>1</v>
      </c>
      <c r="L4181" t="b">
        <v>0</v>
      </c>
      <c r="N4181" t="b">
        <v>0</v>
      </c>
      <c r="O4181" t="b">
        <v>0</v>
      </c>
      <c r="T4181" t="s">
        <v>1169</v>
      </c>
    </row>
    <row r="4182" spans="1:20" hidden="1" x14ac:dyDescent="0.25">
      <c r="A4182">
        <v>226406</v>
      </c>
      <c r="B4182" t="s">
        <v>1317</v>
      </c>
      <c r="C4182" t="s">
        <v>78</v>
      </c>
      <c r="D4182" t="s">
        <v>1272</v>
      </c>
      <c r="E4182">
        <v>259</v>
      </c>
      <c r="F4182" t="s">
        <v>23</v>
      </c>
      <c r="H4182">
        <v>0</v>
      </c>
      <c r="I4182">
        <v>0</v>
      </c>
      <c r="K4182">
        <v>2</v>
      </c>
      <c r="L4182" t="b">
        <v>0</v>
      </c>
      <c r="N4182" t="b">
        <v>0</v>
      </c>
      <c r="O4182" t="b">
        <v>0</v>
      </c>
      <c r="T4182" t="s">
        <v>1169</v>
      </c>
    </row>
    <row r="4183" spans="1:20" hidden="1" x14ac:dyDescent="0.25">
      <c r="A4183">
        <v>226407</v>
      </c>
      <c r="B4183" t="s">
        <v>1317</v>
      </c>
      <c r="C4183" t="s">
        <v>1213</v>
      </c>
      <c r="D4183" t="s">
        <v>1238</v>
      </c>
      <c r="E4183">
        <v>0</v>
      </c>
      <c r="H4183">
        <v>0</v>
      </c>
      <c r="I4183">
        <v>0</v>
      </c>
      <c r="K4183">
        <v>0</v>
      </c>
      <c r="L4183" t="b">
        <v>0</v>
      </c>
      <c r="N4183" t="b">
        <v>0</v>
      </c>
      <c r="O4183" t="b">
        <v>0</v>
      </c>
      <c r="T4183" t="s">
        <v>1169</v>
      </c>
    </row>
    <row r="4184" spans="1:20" hidden="1" x14ac:dyDescent="0.25">
      <c r="A4184">
        <v>227548</v>
      </c>
      <c r="B4184" t="s">
        <v>1317</v>
      </c>
      <c r="C4184" t="s">
        <v>53</v>
      </c>
      <c r="D4184" t="s">
        <v>1247</v>
      </c>
      <c r="E4184">
        <v>20</v>
      </c>
      <c r="F4184" t="s">
        <v>23</v>
      </c>
      <c r="H4184">
        <v>0</v>
      </c>
      <c r="I4184">
        <v>0</v>
      </c>
      <c r="K4184">
        <v>1</v>
      </c>
      <c r="L4184" t="b">
        <v>0</v>
      </c>
      <c r="N4184" t="b">
        <v>0</v>
      </c>
      <c r="O4184" t="b">
        <v>0</v>
      </c>
      <c r="T4184" t="s">
        <v>1169</v>
      </c>
    </row>
    <row r="4185" spans="1:20" hidden="1" x14ac:dyDescent="0.25">
      <c r="A4185">
        <v>227553</v>
      </c>
      <c r="B4185" t="s">
        <v>1317</v>
      </c>
      <c r="C4185" t="s">
        <v>1234</v>
      </c>
      <c r="D4185" t="s">
        <v>1248</v>
      </c>
      <c r="E4185">
        <v>2334</v>
      </c>
      <c r="F4185" t="s">
        <v>23</v>
      </c>
      <c r="H4185">
        <v>0</v>
      </c>
      <c r="I4185">
        <v>0</v>
      </c>
      <c r="K4185">
        <v>2</v>
      </c>
      <c r="L4185" t="b">
        <v>0</v>
      </c>
      <c r="N4185" t="b">
        <v>0</v>
      </c>
      <c r="O4185" t="b">
        <v>0</v>
      </c>
      <c r="T4185" t="s">
        <v>1169</v>
      </c>
    </row>
    <row r="4186" spans="1:20" hidden="1" x14ac:dyDescent="0.25">
      <c r="A4186">
        <v>227566</v>
      </c>
      <c r="B4186" t="s">
        <v>1317</v>
      </c>
      <c r="C4186" t="s">
        <v>1250</v>
      </c>
      <c r="D4186" t="s">
        <v>1251</v>
      </c>
      <c r="E4186">
        <v>0</v>
      </c>
      <c r="H4186">
        <v>0</v>
      </c>
      <c r="I4186">
        <v>0</v>
      </c>
      <c r="K4186">
        <v>1</v>
      </c>
      <c r="L4186" t="b">
        <v>0</v>
      </c>
      <c r="N4186" t="b">
        <v>0</v>
      </c>
      <c r="O4186" t="b">
        <v>0</v>
      </c>
      <c r="T4186" t="s">
        <v>1169</v>
      </c>
    </row>
    <row r="4187" spans="1:20" hidden="1" x14ac:dyDescent="0.25">
      <c r="A4187">
        <v>227568</v>
      </c>
      <c r="B4187" t="s">
        <v>1317</v>
      </c>
      <c r="C4187" t="s">
        <v>1250</v>
      </c>
      <c r="D4187" t="s">
        <v>1308</v>
      </c>
      <c r="E4187">
        <v>377</v>
      </c>
      <c r="F4187" t="s">
        <v>23</v>
      </c>
      <c r="H4187">
        <v>0</v>
      </c>
      <c r="I4187">
        <v>0</v>
      </c>
      <c r="K4187">
        <v>2</v>
      </c>
      <c r="L4187" t="b">
        <v>0</v>
      </c>
      <c r="N4187" t="b">
        <v>0</v>
      </c>
      <c r="O4187" t="b">
        <v>0</v>
      </c>
      <c r="T4187" t="s">
        <v>1169</v>
      </c>
    </row>
    <row r="4188" spans="1:20" hidden="1" x14ac:dyDescent="0.25">
      <c r="A4188">
        <v>227569</v>
      </c>
      <c r="B4188" t="s">
        <v>1317</v>
      </c>
      <c r="C4188" t="s">
        <v>1250</v>
      </c>
      <c r="D4188" t="s">
        <v>1309</v>
      </c>
      <c r="E4188">
        <v>803</v>
      </c>
      <c r="F4188" t="s">
        <v>23</v>
      </c>
      <c r="H4188">
        <v>0</v>
      </c>
      <c r="I4188">
        <v>0</v>
      </c>
      <c r="K4188">
        <v>3</v>
      </c>
      <c r="L4188" t="b">
        <v>0</v>
      </c>
      <c r="N4188" t="b">
        <v>0</v>
      </c>
      <c r="O4188" t="b">
        <v>0</v>
      </c>
      <c r="T4188" t="s">
        <v>1169</v>
      </c>
    </row>
    <row r="4189" spans="1:20" hidden="1" x14ac:dyDescent="0.25">
      <c r="A4189">
        <v>227570</v>
      </c>
      <c r="B4189" t="s">
        <v>1317</v>
      </c>
      <c r="C4189" t="s">
        <v>236</v>
      </c>
      <c r="D4189" t="s">
        <v>1249</v>
      </c>
      <c r="E4189">
        <v>99</v>
      </c>
      <c r="F4189" t="s">
        <v>23</v>
      </c>
      <c r="H4189">
        <v>0</v>
      </c>
      <c r="I4189">
        <v>0</v>
      </c>
      <c r="K4189">
        <v>0</v>
      </c>
      <c r="L4189" t="b">
        <v>0</v>
      </c>
      <c r="N4189" t="b">
        <v>0</v>
      </c>
      <c r="O4189" t="b">
        <v>0</v>
      </c>
      <c r="T4189" t="s">
        <v>1169</v>
      </c>
    </row>
    <row r="4190" spans="1:20" hidden="1" x14ac:dyDescent="0.25">
      <c r="A4190">
        <v>227571</v>
      </c>
      <c r="B4190" t="s">
        <v>1317</v>
      </c>
      <c r="C4190" t="s">
        <v>1253</v>
      </c>
      <c r="D4190" t="s">
        <v>1255</v>
      </c>
      <c r="E4190">
        <v>0</v>
      </c>
      <c r="H4190">
        <v>0</v>
      </c>
      <c r="I4190">
        <v>0</v>
      </c>
      <c r="K4190">
        <v>1</v>
      </c>
      <c r="L4190" t="b">
        <v>0</v>
      </c>
      <c r="N4190" t="b">
        <v>0</v>
      </c>
      <c r="O4190" t="b">
        <v>0</v>
      </c>
      <c r="T4190" t="s">
        <v>1169</v>
      </c>
    </row>
    <row r="4191" spans="1:20" hidden="1" x14ac:dyDescent="0.25">
      <c r="A4191">
        <v>227572</v>
      </c>
      <c r="B4191" t="s">
        <v>1317</v>
      </c>
      <c r="C4191" t="s">
        <v>1253</v>
      </c>
      <c r="D4191" t="s">
        <v>1254</v>
      </c>
      <c r="E4191">
        <v>194</v>
      </c>
      <c r="F4191" t="s">
        <v>23</v>
      </c>
      <c r="H4191">
        <v>0</v>
      </c>
      <c r="I4191">
        <v>0</v>
      </c>
      <c r="K4191">
        <v>2</v>
      </c>
      <c r="L4191" t="b">
        <v>0</v>
      </c>
      <c r="N4191" t="b">
        <v>0</v>
      </c>
      <c r="O4191" t="b">
        <v>0</v>
      </c>
      <c r="T4191" t="s">
        <v>1169</v>
      </c>
    </row>
    <row r="4192" spans="1:20" hidden="1" x14ac:dyDescent="0.25">
      <c r="A4192">
        <v>232260</v>
      </c>
      <c r="B4192" t="s">
        <v>1317</v>
      </c>
      <c r="C4192" t="s">
        <v>1256</v>
      </c>
      <c r="D4192" t="s">
        <v>1257</v>
      </c>
      <c r="E4192">
        <v>0</v>
      </c>
      <c r="H4192">
        <v>0</v>
      </c>
      <c r="I4192">
        <v>0</v>
      </c>
      <c r="K4192">
        <v>0</v>
      </c>
      <c r="L4192" t="b">
        <v>0</v>
      </c>
      <c r="N4192" t="b">
        <v>0</v>
      </c>
      <c r="O4192" t="b">
        <v>0</v>
      </c>
      <c r="T4192" t="s">
        <v>1169</v>
      </c>
    </row>
    <row r="4193" spans="1:20" hidden="1" x14ac:dyDescent="0.25">
      <c r="A4193">
        <v>232261</v>
      </c>
      <c r="B4193" t="s">
        <v>1317</v>
      </c>
      <c r="C4193" t="s">
        <v>1256</v>
      </c>
      <c r="D4193" t="s">
        <v>1258</v>
      </c>
      <c r="E4193">
        <v>105</v>
      </c>
      <c r="F4193" t="s">
        <v>23</v>
      </c>
      <c r="H4193">
        <v>0</v>
      </c>
      <c r="I4193">
        <v>0</v>
      </c>
      <c r="K4193">
        <v>1</v>
      </c>
      <c r="L4193" t="b">
        <v>0</v>
      </c>
      <c r="N4193" t="b">
        <v>0</v>
      </c>
      <c r="O4193" t="b">
        <v>0</v>
      </c>
      <c r="T4193" t="s">
        <v>1169</v>
      </c>
    </row>
    <row r="4194" spans="1:20" hidden="1" x14ac:dyDescent="0.25">
      <c r="A4194">
        <v>214586</v>
      </c>
      <c r="B4194" t="s">
        <v>1322</v>
      </c>
      <c r="C4194" t="s">
        <v>47</v>
      </c>
      <c r="D4194" t="s">
        <v>284</v>
      </c>
      <c r="E4194">
        <v>361</v>
      </c>
      <c r="F4194" t="s">
        <v>23</v>
      </c>
      <c r="H4194">
        <v>0</v>
      </c>
      <c r="I4194">
        <v>0</v>
      </c>
      <c r="K4194">
        <v>1</v>
      </c>
      <c r="L4194" t="b">
        <v>0</v>
      </c>
      <c r="N4194" t="b">
        <v>0</v>
      </c>
      <c r="O4194" t="b">
        <v>0</v>
      </c>
      <c r="T4194" t="s">
        <v>1169</v>
      </c>
    </row>
    <row r="4195" spans="1:20" hidden="1" x14ac:dyDescent="0.25">
      <c r="A4195">
        <v>214587</v>
      </c>
      <c r="B4195" t="s">
        <v>1322</v>
      </c>
      <c r="C4195" t="s">
        <v>47</v>
      </c>
      <c r="D4195" t="s">
        <v>1170</v>
      </c>
      <c r="E4195">
        <v>361</v>
      </c>
      <c r="F4195" t="s">
        <v>23</v>
      </c>
      <c r="H4195">
        <v>0</v>
      </c>
      <c r="I4195">
        <v>0</v>
      </c>
      <c r="K4195">
        <v>1</v>
      </c>
      <c r="L4195" t="b">
        <v>0</v>
      </c>
      <c r="N4195" t="b">
        <v>0</v>
      </c>
      <c r="O4195" t="b">
        <v>0</v>
      </c>
      <c r="T4195" t="s">
        <v>1169</v>
      </c>
    </row>
    <row r="4196" spans="1:20" hidden="1" x14ac:dyDescent="0.25">
      <c r="A4196">
        <v>214588</v>
      </c>
      <c r="B4196" t="s">
        <v>1322</v>
      </c>
      <c r="C4196" t="s">
        <v>47</v>
      </c>
      <c r="D4196" t="s">
        <v>1171</v>
      </c>
      <c r="E4196">
        <v>361</v>
      </c>
      <c r="F4196" t="s">
        <v>23</v>
      </c>
      <c r="H4196">
        <v>0</v>
      </c>
      <c r="I4196">
        <v>0</v>
      </c>
      <c r="K4196">
        <v>1</v>
      </c>
      <c r="L4196" t="b">
        <v>0</v>
      </c>
      <c r="N4196" t="b">
        <v>0</v>
      </c>
      <c r="O4196" t="b">
        <v>0</v>
      </c>
      <c r="T4196" t="s">
        <v>1169</v>
      </c>
    </row>
    <row r="4197" spans="1:20" hidden="1" x14ac:dyDescent="0.25">
      <c r="A4197">
        <v>214589</v>
      </c>
      <c r="B4197" t="s">
        <v>1322</v>
      </c>
      <c r="C4197" t="s">
        <v>47</v>
      </c>
      <c r="D4197" t="s">
        <v>1172</v>
      </c>
      <c r="E4197">
        <v>361</v>
      </c>
      <c r="F4197" t="s">
        <v>23</v>
      </c>
      <c r="H4197">
        <v>0</v>
      </c>
      <c r="I4197">
        <v>0</v>
      </c>
      <c r="K4197">
        <v>1</v>
      </c>
      <c r="L4197" t="b">
        <v>0</v>
      </c>
      <c r="N4197" t="b">
        <v>0</v>
      </c>
      <c r="O4197" t="b">
        <v>0</v>
      </c>
      <c r="T4197" t="s">
        <v>1169</v>
      </c>
    </row>
    <row r="4198" spans="1:20" hidden="1" x14ac:dyDescent="0.25">
      <c r="A4198">
        <v>214590</v>
      </c>
      <c r="B4198" t="s">
        <v>1322</v>
      </c>
      <c r="C4198" t="s">
        <v>47</v>
      </c>
      <c r="D4198" t="s">
        <v>1173</v>
      </c>
      <c r="E4198">
        <v>361</v>
      </c>
      <c r="F4198" t="s">
        <v>23</v>
      </c>
      <c r="H4198">
        <v>0</v>
      </c>
      <c r="I4198">
        <v>0</v>
      </c>
      <c r="K4198">
        <v>1</v>
      </c>
      <c r="L4198" t="b">
        <v>0</v>
      </c>
      <c r="N4198" t="b">
        <v>0</v>
      </c>
      <c r="O4198" t="b">
        <v>0</v>
      </c>
      <c r="T4198" t="s">
        <v>1169</v>
      </c>
    </row>
    <row r="4199" spans="1:20" hidden="1" x14ac:dyDescent="0.25">
      <c r="A4199">
        <v>214591</v>
      </c>
      <c r="B4199" t="s">
        <v>1322</v>
      </c>
      <c r="C4199" t="s">
        <v>47</v>
      </c>
      <c r="D4199" t="s">
        <v>1174</v>
      </c>
      <c r="E4199">
        <v>611</v>
      </c>
      <c r="F4199" t="s">
        <v>23</v>
      </c>
      <c r="H4199">
        <v>0</v>
      </c>
      <c r="I4199">
        <v>0</v>
      </c>
      <c r="K4199">
        <v>2</v>
      </c>
      <c r="L4199" t="b">
        <v>0</v>
      </c>
      <c r="N4199" t="b">
        <v>0</v>
      </c>
      <c r="O4199" t="b">
        <v>0</v>
      </c>
      <c r="T4199" t="s">
        <v>1169</v>
      </c>
    </row>
    <row r="4200" spans="1:20" hidden="1" x14ac:dyDescent="0.25">
      <c r="A4200">
        <v>214592</v>
      </c>
      <c r="B4200" t="s">
        <v>1322</v>
      </c>
      <c r="C4200" t="s">
        <v>47</v>
      </c>
      <c r="D4200" t="s">
        <v>1175</v>
      </c>
      <c r="E4200">
        <v>611</v>
      </c>
      <c r="F4200" t="s">
        <v>23</v>
      </c>
      <c r="H4200">
        <v>0</v>
      </c>
      <c r="I4200">
        <v>0</v>
      </c>
      <c r="K4200">
        <v>2</v>
      </c>
      <c r="L4200" t="b">
        <v>0</v>
      </c>
      <c r="N4200" t="b">
        <v>0</v>
      </c>
      <c r="O4200" t="b">
        <v>0</v>
      </c>
      <c r="T4200" t="s">
        <v>1169</v>
      </c>
    </row>
    <row r="4201" spans="1:20" hidden="1" x14ac:dyDescent="0.25">
      <c r="A4201">
        <v>214593</v>
      </c>
      <c r="B4201" t="s">
        <v>1322</v>
      </c>
      <c r="C4201" t="s">
        <v>47</v>
      </c>
      <c r="D4201" t="s">
        <v>1176</v>
      </c>
      <c r="E4201">
        <v>361</v>
      </c>
      <c r="F4201" t="s">
        <v>23</v>
      </c>
      <c r="H4201">
        <v>0</v>
      </c>
      <c r="I4201">
        <v>0</v>
      </c>
      <c r="K4201">
        <v>1</v>
      </c>
      <c r="L4201" t="b">
        <v>0</v>
      </c>
      <c r="N4201" t="b">
        <v>0</v>
      </c>
      <c r="O4201" t="b">
        <v>0</v>
      </c>
      <c r="T4201" t="s">
        <v>1169</v>
      </c>
    </row>
    <row r="4202" spans="1:20" hidden="1" x14ac:dyDescent="0.25">
      <c r="A4202">
        <v>214594</v>
      </c>
      <c r="B4202" t="s">
        <v>1322</v>
      </c>
      <c r="C4202" t="s">
        <v>47</v>
      </c>
      <c r="D4202" t="s">
        <v>1177</v>
      </c>
      <c r="E4202">
        <v>611</v>
      </c>
      <c r="F4202" t="s">
        <v>23</v>
      </c>
      <c r="H4202">
        <v>0</v>
      </c>
      <c r="I4202">
        <v>0</v>
      </c>
      <c r="K4202">
        <v>2</v>
      </c>
      <c r="L4202" t="b">
        <v>0</v>
      </c>
      <c r="N4202" t="b">
        <v>0</v>
      </c>
      <c r="O4202" t="b">
        <v>0</v>
      </c>
      <c r="T4202" t="s">
        <v>1169</v>
      </c>
    </row>
    <row r="4203" spans="1:20" hidden="1" x14ac:dyDescent="0.25">
      <c r="A4203">
        <v>214595</v>
      </c>
      <c r="B4203" t="s">
        <v>1322</v>
      </c>
      <c r="C4203" t="s">
        <v>47</v>
      </c>
      <c r="D4203" t="s">
        <v>1178</v>
      </c>
      <c r="E4203">
        <v>361</v>
      </c>
      <c r="F4203" t="s">
        <v>23</v>
      </c>
      <c r="H4203">
        <v>0</v>
      </c>
      <c r="I4203">
        <v>0</v>
      </c>
      <c r="K4203">
        <v>1</v>
      </c>
      <c r="L4203" t="b">
        <v>0</v>
      </c>
      <c r="N4203" t="b">
        <v>0</v>
      </c>
      <c r="O4203" t="b">
        <v>0</v>
      </c>
      <c r="T4203" t="s">
        <v>1169</v>
      </c>
    </row>
    <row r="4204" spans="1:20" hidden="1" x14ac:dyDescent="0.25">
      <c r="A4204">
        <v>214596</v>
      </c>
      <c r="B4204" t="s">
        <v>1322</v>
      </c>
      <c r="C4204" t="s">
        <v>47</v>
      </c>
      <c r="D4204" t="s">
        <v>1179</v>
      </c>
      <c r="E4204">
        <v>361</v>
      </c>
      <c r="F4204" t="s">
        <v>23</v>
      </c>
      <c r="H4204">
        <v>0</v>
      </c>
      <c r="I4204">
        <v>0</v>
      </c>
      <c r="K4204">
        <v>1</v>
      </c>
      <c r="L4204" t="b">
        <v>0</v>
      </c>
      <c r="N4204" t="b">
        <v>0</v>
      </c>
      <c r="O4204" t="b">
        <v>0</v>
      </c>
      <c r="T4204" t="s">
        <v>1169</v>
      </c>
    </row>
    <row r="4205" spans="1:20" hidden="1" x14ac:dyDescent="0.25">
      <c r="A4205">
        <v>214597</v>
      </c>
      <c r="B4205" t="s">
        <v>1322</v>
      </c>
      <c r="C4205" t="s">
        <v>47</v>
      </c>
      <c r="D4205" t="s">
        <v>1180</v>
      </c>
      <c r="E4205">
        <v>361</v>
      </c>
      <c r="F4205" t="s">
        <v>23</v>
      </c>
      <c r="H4205">
        <v>0</v>
      </c>
      <c r="I4205">
        <v>0</v>
      </c>
      <c r="K4205">
        <v>1</v>
      </c>
      <c r="L4205" t="b">
        <v>0</v>
      </c>
      <c r="N4205" t="b">
        <v>0</v>
      </c>
      <c r="O4205" t="b">
        <v>0</v>
      </c>
      <c r="T4205" t="s">
        <v>1169</v>
      </c>
    </row>
    <row r="4206" spans="1:20" hidden="1" x14ac:dyDescent="0.25">
      <c r="A4206">
        <v>214598</v>
      </c>
      <c r="B4206" t="s">
        <v>1322</v>
      </c>
      <c r="C4206" t="s">
        <v>47</v>
      </c>
      <c r="D4206" t="s">
        <v>1181</v>
      </c>
      <c r="E4206">
        <v>361</v>
      </c>
      <c r="F4206" t="s">
        <v>23</v>
      </c>
      <c r="H4206">
        <v>0</v>
      </c>
      <c r="I4206">
        <v>0</v>
      </c>
      <c r="K4206">
        <v>1</v>
      </c>
      <c r="L4206" t="b">
        <v>0</v>
      </c>
      <c r="N4206" t="b">
        <v>0</v>
      </c>
      <c r="O4206" t="b">
        <v>0</v>
      </c>
      <c r="T4206" t="s">
        <v>1169</v>
      </c>
    </row>
    <row r="4207" spans="1:20" hidden="1" x14ac:dyDescent="0.25">
      <c r="A4207">
        <v>214599</v>
      </c>
      <c r="B4207" t="s">
        <v>1322</v>
      </c>
      <c r="C4207" t="s">
        <v>47</v>
      </c>
      <c r="D4207" t="s">
        <v>1182</v>
      </c>
      <c r="E4207">
        <v>361</v>
      </c>
      <c r="F4207" t="s">
        <v>23</v>
      </c>
      <c r="H4207">
        <v>0</v>
      </c>
      <c r="I4207">
        <v>0</v>
      </c>
      <c r="K4207">
        <v>1</v>
      </c>
      <c r="L4207" t="b">
        <v>0</v>
      </c>
      <c r="N4207" t="b">
        <v>0</v>
      </c>
      <c r="O4207" t="b">
        <v>0</v>
      </c>
      <c r="T4207" t="s">
        <v>1169</v>
      </c>
    </row>
    <row r="4208" spans="1:20" hidden="1" x14ac:dyDescent="0.25">
      <c r="A4208">
        <v>214600</v>
      </c>
      <c r="B4208" t="s">
        <v>1322</v>
      </c>
      <c r="C4208" t="s">
        <v>47</v>
      </c>
      <c r="D4208" t="s">
        <v>1183</v>
      </c>
      <c r="E4208">
        <v>361</v>
      </c>
      <c r="F4208" t="s">
        <v>23</v>
      </c>
      <c r="H4208">
        <v>0</v>
      </c>
      <c r="I4208">
        <v>0</v>
      </c>
      <c r="K4208">
        <v>1</v>
      </c>
      <c r="L4208" t="b">
        <v>0</v>
      </c>
      <c r="N4208" t="b">
        <v>0</v>
      </c>
      <c r="O4208" t="b">
        <v>0</v>
      </c>
      <c r="T4208" t="s">
        <v>1169</v>
      </c>
    </row>
    <row r="4209" spans="1:20" hidden="1" x14ac:dyDescent="0.25">
      <c r="A4209">
        <v>214601</v>
      </c>
      <c r="B4209" t="s">
        <v>1322</v>
      </c>
      <c r="C4209" t="s">
        <v>47</v>
      </c>
      <c r="D4209" t="s">
        <v>1184</v>
      </c>
      <c r="E4209">
        <v>361</v>
      </c>
      <c r="F4209" t="s">
        <v>23</v>
      </c>
      <c r="H4209">
        <v>0</v>
      </c>
      <c r="I4209">
        <v>0</v>
      </c>
      <c r="K4209">
        <v>1</v>
      </c>
      <c r="L4209" t="b">
        <v>0</v>
      </c>
      <c r="N4209" t="b">
        <v>0</v>
      </c>
      <c r="O4209" t="b">
        <v>0</v>
      </c>
      <c r="T4209" t="s">
        <v>1169</v>
      </c>
    </row>
    <row r="4210" spans="1:20" hidden="1" x14ac:dyDescent="0.25">
      <c r="A4210">
        <v>214602</v>
      </c>
      <c r="B4210" t="s">
        <v>1322</v>
      </c>
      <c r="C4210" t="s">
        <v>47</v>
      </c>
      <c r="D4210" t="s">
        <v>1185</v>
      </c>
      <c r="E4210">
        <v>611</v>
      </c>
      <c r="F4210" t="s">
        <v>23</v>
      </c>
      <c r="H4210">
        <v>0</v>
      </c>
      <c r="I4210">
        <v>0</v>
      </c>
      <c r="K4210">
        <v>2</v>
      </c>
      <c r="L4210" t="b">
        <v>0</v>
      </c>
      <c r="N4210" t="b">
        <v>0</v>
      </c>
      <c r="O4210" t="b">
        <v>0</v>
      </c>
      <c r="T4210" t="s">
        <v>1169</v>
      </c>
    </row>
    <row r="4211" spans="1:20" hidden="1" x14ac:dyDescent="0.25">
      <c r="A4211">
        <v>214603</v>
      </c>
      <c r="B4211" t="s">
        <v>1322</v>
      </c>
      <c r="C4211" t="s">
        <v>1186</v>
      </c>
      <c r="D4211" t="s">
        <v>1187</v>
      </c>
      <c r="E4211">
        <v>0</v>
      </c>
      <c r="H4211">
        <v>0</v>
      </c>
      <c r="I4211">
        <v>0</v>
      </c>
      <c r="K4211">
        <v>0</v>
      </c>
      <c r="L4211" t="b">
        <v>0</v>
      </c>
      <c r="N4211" t="b">
        <v>0</v>
      </c>
      <c r="O4211" t="b">
        <v>0</v>
      </c>
      <c r="T4211" t="s">
        <v>1169</v>
      </c>
    </row>
    <row r="4212" spans="1:20" hidden="1" x14ac:dyDescent="0.25">
      <c r="A4212">
        <v>214604</v>
      </c>
      <c r="B4212" t="s">
        <v>1322</v>
      </c>
      <c r="C4212" t="s">
        <v>1186</v>
      </c>
      <c r="D4212" t="s">
        <v>1188</v>
      </c>
      <c r="E4212">
        <v>0</v>
      </c>
      <c r="H4212">
        <v>0</v>
      </c>
      <c r="I4212">
        <v>0</v>
      </c>
      <c r="K4212">
        <v>0</v>
      </c>
      <c r="L4212" t="b">
        <v>0</v>
      </c>
      <c r="N4212" t="b">
        <v>0</v>
      </c>
      <c r="O4212" t="b">
        <v>0</v>
      </c>
      <c r="T4212" t="s">
        <v>1169</v>
      </c>
    </row>
    <row r="4213" spans="1:20" hidden="1" x14ac:dyDescent="0.25">
      <c r="A4213">
        <v>214605</v>
      </c>
      <c r="B4213" t="s">
        <v>1322</v>
      </c>
      <c r="C4213" t="s">
        <v>1186</v>
      </c>
      <c r="D4213" t="s">
        <v>1189</v>
      </c>
      <c r="E4213">
        <v>0</v>
      </c>
      <c r="H4213">
        <v>0</v>
      </c>
      <c r="I4213">
        <v>0</v>
      </c>
      <c r="K4213">
        <v>0</v>
      </c>
      <c r="L4213" t="b">
        <v>0</v>
      </c>
      <c r="N4213" t="b">
        <v>0</v>
      </c>
      <c r="O4213" t="b">
        <v>0</v>
      </c>
      <c r="T4213" t="s">
        <v>1169</v>
      </c>
    </row>
    <row r="4214" spans="1:20" hidden="1" x14ac:dyDescent="0.25">
      <c r="A4214">
        <v>214606</v>
      </c>
      <c r="B4214" t="s">
        <v>1322</v>
      </c>
      <c r="C4214" t="s">
        <v>1186</v>
      </c>
      <c r="D4214" t="s">
        <v>1190</v>
      </c>
      <c r="E4214">
        <v>0</v>
      </c>
      <c r="H4214">
        <v>0</v>
      </c>
      <c r="I4214">
        <v>0</v>
      </c>
      <c r="K4214">
        <v>0</v>
      </c>
      <c r="L4214" t="b">
        <v>0</v>
      </c>
      <c r="N4214" t="b">
        <v>0</v>
      </c>
      <c r="O4214" t="b">
        <v>0</v>
      </c>
      <c r="T4214" t="s">
        <v>1169</v>
      </c>
    </row>
    <row r="4215" spans="1:20" hidden="1" x14ac:dyDescent="0.25">
      <c r="A4215">
        <v>214607</v>
      </c>
      <c r="B4215" t="s">
        <v>1322</v>
      </c>
      <c r="C4215" t="s">
        <v>1186</v>
      </c>
      <c r="D4215" t="s">
        <v>1191</v>
      </c>
      <c r="E4215">
        <v>0</v>
      </c>
      <c r="H4215">
        <v>0</v>
      </c>
      <c r="I4215">
        <v>0</v>
      </c>
      <c r="K4215">
        <v>0</v>
      </c>
      <c r="L4215" t="b">
        <v>0</v>
      </c>
      <c r="N4215" t="b">
        <v>0</v>
      </c>
      <c r="O4215" t="b">
        <v>0</v>
      </c>
      <c r="T4215" t="s">
        <v>1169</v>
      </c>
    </row>
    <row r="4216" spans="1:20" hidden="1" x14ac:dyDescent="0.25">
      <c r="A4216">
        <v>214608</v>
      </c>
      <c r="B4216" t="s">
        <v>1322</v>
      </c>
      <c r="C4216" t="s">
        <v>1186</v>
      </c>
      <c r="D4216" t="s">
        <v>1192</v>
      </c>
      <c r="E4216">
        <v>0</v>
      </c>
      <c r="H4216">
        <v>0</v>
      </c>
      <c r="I4216">
        <v>0</v>
      </c>
      <c r="K4216">
        <v>0</v>
      </c>
      <c r="L4216" t="b">
        <v>0</v>
      </c>
      <c r="N4216" t="b">
        <v>0</v>
      </c>
      <c r="O4216" t="b">
        <v>0</v>
      </c>
      <c r="T4216" t="s">
        <v>1169</v>
      </c>
    </row>
    <row r="4217" spans="1:20" hidden="1" x14ac:dyDescent="0.25">
      <c r="A4217">
        <v>214609</v>
      </c>
      <c r="B4217" t="s">
        <v>1322</v>
      </c>
      <c r="C4217" t="s">
        <v>1186</v>
      </c>
      <c r="D4217" t="s">
        <v>1193</v>
      </c>
      <c r="E4217">
        <v>85</v>
      </c>
      <c r="F4217" t="s">
        <v>23</v>
      </c>
      <c r="H4217">
        <v>0</v>
      </c>
      <c r="I4217">
        <v>0</v>
      </c>
      <c r="K4217">
        <v>1</v>
      </c>
      <c r="L4217" t="b">
        <v>0</v>
      </c>
      <c r="N4217" t="b">
        <v>0</v>
      </c>
      <c r="O4217" t="b">
        <v>0</v>
      </c>
      <c r="T4217" t="s">
        <v>1169</v>
      </c>
    </row>
    <row r="4218" spans="1:20" hidden="1" x14ac:dyDescent="0.25">
      <c r="A4218">
        <v>214610</v>
      </c>
      <c r="B4218" t="s">
        <v>1322</v>
      </c>
      <c r="C4218" t="s">
        <v>1186</v>
      </c>
      <c r="D4218" t="s">
        <v>1194</v>
      </c>
      <c r="E4218">
        <v>85</v>
      </c>
      <c r="F4218" t="s">
        <v>23</v>
      </c>
      <c r="H4218">
        <v>0</v>
      </c>
      <c r="I4218">
        <v>0</v>
      </c>
      <c r="K4218">
        <v>1</v>
      </c>
      <c r="L4218" t="b">
        <v>0</v>
      </c>
      <c r="N4218" t="b">
        <v>0</v>
      </c>
      <c r="O4218" t="b">
        <v>0</v>
      </c>
      <c r="T4218" t="s">
        <v>1169</v>
      </c>
    </row>
    <row r="4219" spans="1:20" hidden="1" x14ac:dyDescent="0.25">
      <c r="A4219">
        <v>214611</v>
      </c>
      <c r="B4219" t="s">
        <v>1322</v>
      </c>
      <c r="C4219" t="s">
        <v>1186</v>
      </c>
      <c r="D4219" t="s">
        <v>1195</v>
      </c>
      <c r="E4219">
        <v>85</v>
      </c>
      <c r="F4219" t="s">
        <v>23</v>
      </c>
      <c r="H4219">
        <v>0</v>
      </c>
      <c r="I4219">
        <v>0</v>
      </c>
      <c r="K4219">
        <v>1</v>
      </c>
      <c r="L4219" t="b">
        <v>0</v>
      </c>
      <c r="N4219" t="b">
        <v>0</v>
      </c>
      <c r="O4219" t="b">
        <v>0</v>
      </c>
      <c r="T4219" t="s">
        <v>1169</v>
      </c>
    </row>
    <row r="4220" spans="1:20" hidden="1" x14ac:dyDescent="0.25">
      <c r="A4220">
        <v>214612</v>
      </c>
      <c r="B4220" t="s">
        <v>1322</v>
      </c>
      <c r="C4220" t="s">
        <v>1196</v>
      </c>
      <c r="D4220" t="s">
        <v>1197</v>
      </c>
      <c r="E4220">
        <v>0</v>
      </c>
      <c r="H4220">
        <v>0</v>
      </c>
      <c r="I4220">
        <v>0</v>
      </c>
      <c r="K4220">
        <v>0</v>
      </c>
      <c r="L4220" t="b">
        <v>0</v>
      </c>
      <c r="N4220" t="b">
        <v>0</v>
      </c>
      <c r="O4220" t="b">
        <v>0</v>
      </c>
      <c r="T4220" t="s">
        <v>1169</v>
      </c>
    </row>
    <row r="4221" spans="1:20" hidden="1" x14ac:dyDescent="0.25">
      <c r="A4221">
        <v>214613</v>
      </c>
      <c r="B4221" t="s">
        <v>1322</v>
      </c>
      <c r="C4221" t="s">
        <v>1196</v>
      </c>
      <c r="D4221" t="s">
        <v>1198</v>
      </c>
      <c r="E4221">
        <v>0</v>
      </c>
      <c r="H4221">
        <v>0</v>
      </c>
      <c r="I4221">
        <v>0</v>
      </c>
      <c r="K4221">
        <v>1</v>
      </c>
      <c r="L4221" t="b">
        <v>0</v>
      </c>
      <c r="N4221" t="b">
        <v>0</v>
      </c>
      <c r="O4221" t="b">
        <v>0</v>
      </c>
      <c r="T4221" t="s">
        <v>1169</v>
      </c>
    </row>
    <row r="4222" spans="1:20" hidden="1" x14ac:dyDescent="0.25">
      <c r="A4222">
        <v>214616</v>
      </c>
      <c r="B4222" t="s">
        <v>1322</v>
      </c>
      <c r="C4222" t="s">
        <v>146</v>
      </c>
      <c r="D4222" t="s">
        <v>1292</v>
      </c>
      <c r="E4222">
        <v>0</v>
      </c>
      <c r="H4222">
        <v>0</v>
      </c>
      <c r="I4222">
        <v>0</v>
      </c>
      <c r="K4222">
        <v>0</v>
      </c>
      <c r="L4222" t="b">
        <v>0</v>
      </c>
      <c r="N4222" t="b">
        <v>0</v>
      </c>
      <c r="O4222" t="b">
        <v>0</v>
      </c>
      <c r="T4222" t="s">
        <v>1169</v>
      </c>
    </row>
    <row r="4223" spans="1:20" hidden="1" x14ac:dyDescent="0.25">
      <c r="A4223">
        <v>214617</v>
      </c>
      <c r="B4223" t="s">
        <v>1322</v>
      </c>
      <c r="C4223" t="s">
        <v>146</v>
      </c>
      <c r="D4223" t="s">
        <v>1200</v>
      </c>
      <c r="E4223">
        <v>471</v>
      </c>
      <c r="F4223" t="s">
        <v>23</v>
      </c>
      <c r="H4223">
        <v>0</v>
      </c>
      <c r="I4223">
        <v>100</v>
      </c>
      <c r="J4223" t="s">
        <v>257</v>
      </c>
      <c r="K4223">
        <v>1</v>
      </c>
      <c r="L4223" t="b">
        <v>0</v>
      </c>
      <c r="N4223" t="b">
        <v>0</v>
      </c>
      <c r="O4223" t="b">
        <v>0</v>
      </c>
      <c r="T4223" t="s">
        <v>1169</v>
      </c>
    </row>
    <row r="4224" spans="1:20" hidden="1" x14ac:dyDescent="0.25">
      <c r="A4224">
        <v>214620</v>
      </c>
      <c r="B4224" t="s">
        <v>1322</v>
      </c>
      <c r="C4224" t="s">
        <v>85</v>
      </c>
      <c r="D4224" t="s">
        <v>325</v>
      </c>
      <c r="E4224">
        <v>0</v>
      </c>
      <c r="H4224">
        <v>0</v>
      </c>
      <c r="I4224">
        <v>0</v>
      </c>
      <c r="K4224">
        <v>0</v>
      </c>
      <c r="L4224" t="b">
        <v>0</v>
      </c>
      <c r="N4224" t="b">
        <v>0</v>
      </c>
      <c r="O4224" t="b">
        <v>0</v>
      </c>
      <c r="T4224" t="s">
        <v>1169</v>
      </c>
    </row>
    <row r="4225" spans="1:20" hidden="1" x14ac:dyDescent="0.25">
      <c r="A4225">
        <v>214621</v>
      </c>
      <c r="B4225" t="s">
        <v>1322</v>
      </c>
      <c r="C4225" t="s">
        <v>85</v>
      </c>
      <c r="D4225" t="s">
        <v>1197</v>
      </c>
      <c r="E4225">
        <v>0</v>
      </c>
      <c r="H4225">
        <v>0</v>
      </c>
      <c r="I4225">
        <v>0</v>
      </c>
      <c r="K4225">
        <v>1</v>
      </c>
      <c r="L4225" t="b">
        <v>0</v>
      </c>
      <c r="N4225" t="b">
        <v>0</v>
      </c>
      <c r="O4225" t="b">
        <v>0</v>
      </c>
      <c r="T4225" t="s">
        <v>1169</v>
      </c>
    </row>
    <row r="4226" spans="1:20" hidden="1" x14ac:dyDescent="0.25">
      <c r="A4226">
        <v>214622</v>
      </c>
      <c r="B4226" t="s">
        <v>1322</v>
      </c>
      <c r="C4226" t="s">
        <v>85</v>
      </c>
      <c r="D4226" t="s">
        <v>331</v>
      </c>
      <c r="E4226">
        <v>0</v>
      </c>
      <c r="H4226">
        <v>0</v>
      </c>
      <c r="I4226">
        <v>0</v>
      </c>
      <c r="K4226">
        <v>2</v>
      </c>
      <c r="L4226" t="b">
        <v>0</v>
      </c>
      <c r="N4226" t="b">
        <v>0</v>
      </c>
      <c r="O4226" t="b">
        <v>0</v>
      </c>
      <c r="T4226" t="s">
        <v>1169</v>
      </c>
    </row>
    <row r="4227" spans="1:20" hidden="1" x14ac:dyDescent="0.25">
      <c r="A4227">
        <v>214623</v>
      </c>
      <c r="B4227" t="s">
        <v>1322</v>
      </c>
      <c r="C4227" t="s">
        <v>146</v>
      </c>
      <c r="D4227" t="s">
        <v>1201</v>
      </c>
      <c r="E4227">
        <v>871</v>
      </c>
      <c r="F4227" t="s">
        <v>23</v>
      </c>
      <c r="H4227">
        <v>0</v>
      </c>
      <c r="I4227">
        <v>150</v>
      </c>
      <c r="J4227" t="s">
        <v>257</v>
      </c>
      <c r="K4227">
        <v>2</v>
      </c>
      <c r="L4227" t="b">
        <v>0</v>
      </c>
      <c r="N4227" t="b">
        <v>0</v>
      </c>
      <c r="O4227" t="b">
        <v>0</v>
      </c>
      <c r="T4227" t="s">
        <v>1169</v>
      </c>
    </row>
    <row r="4228" spans="1:20" hidden="1" x14ac:dyDescent="0.25">
      <c r="A4228">
        <v>214627</v>
      </c>
      <c r="B4228" t="s">
        <v>1322</v>
      </c>
      <c r="C4228" t="s">
        <v>1027</v>
      </c>
      <c r="D4228" t="s">
        <v>1202</v>
      </c>
      <c r="E4228">
        <v>239</v>
      </c>
      <c r="F4228" t="s">
        <v>23</v>
      </c>
      <c r="H4228">
        <v>0</v>
      </c>
      <c r="I4228">
        <v>50</v>
      </c>
      <c r="J4228" t="s">
        <v>257</v>
      </c>
      <c r="K4228">
        <v>3</v>
      </c>
      <c r="L4228" t="b">
        <v>0</v>
      </c>
      <c r="N4228" t="b">
        <v>0</v>
      </c>
      <c r="O4228" t="b">
        <v>0</v>
      </c>
      <c r="T4228" t="s">
        <v>1169</v>
      </c>
    </row>
    <row r="4229" spans="1:20" hidden="1" x14ac:dyDescent="0.25">
      <c r="A4229">
        <v>214628</v>
      </c>
      <c r="B4229" t="s">
        <v>1322</v>
      </c>
      <c r="C4229" t="s">
        <v>1203</v>
      </c>
      <c r="D4229" t="s">
        <v>1204</v>
      </c>
      <c r="E4229">
        <v>1870</v>
      </c>
      <c r="F4229" t="s">
        <v>23</v>
      </c>
      <c r="H4229">
        <v>0</v>
      </c>
      <c r="I4229">
        <v>400</v>
      </c>
      <c r="J4229" t="s">
        <v>257</v>
      </c>
      <c r="K4229">
        <v>6</v>
      </c>
      <c r="L4229" t="b">
        <v>0</v>
      </c>
      <c r="N4229" t="b">
        <v>0</v>
      </c>
      <c r="O4229" t="b">
        <v>0</v>
      </c>
      <c r="T4229" t="s">
        <v>1169</v>
      </c>
    </row>
    <row r="4230" spans="1:20" hidden="1" x14ac:dyDescent="0.25">
      <c r="A4230">
        <v>214631</v>
      </c>
      <c r="B4230" t="s">
        <v>1322</v>
      </c>
      <c r="C4230" t="s">
        <v>53</v>
      </c>
      <c r="D4230" t="s">
        <v>1205</v>
      </c>
      <c r="E4230">
        <v>0</v>
      </c>
      <c r="H4230">
        <v>0</v>
      </c>
      <c r="I4230">
        <v>0</v>
      </c>
      <c r="K4230">
        <v>0</v>
      </c>
      <c r="L4230" t="b">
        <v>0</v>
      </c>
      <c r="N4230" t="b">
        <v>0</v>
      </c>
      <c r="O4230" t="b">
        <v>0</v>
      </c>
      <c r="T4230" t="s">
        <v>1169</v>
      </c>
    </row>
    <row r="4231" spans="1:20" hidden="1" x14ac:dyDescent="0.25">
      <c r="A4231">
        <v>214632</v>
      </c>
      <c r="B4231" t="s">
        <v>1322</v>
      </c>
      <c r="C4231" t="s">
        <v>53</v>
      </c>
      <c r="D4231" t="s">
        <v>383</v>
      </c>
      <c r="E4231">
        <v>169</v>
      </c>
      <c r="F4231" t="s">
        <v>23</v>
      </c>
      <c r="H4231">
        <v>0</v>
      </c>
      <c r="I4231">
        <v>0</v>
      </c>
      <c r="K4231">
        <v>1</v>
      </c>
      <c r="L4231" t="b">
        <v>0</v>
      </c>
      <c r="N4231" t="b">
        <v>0</v>
      </c>
      <c r="O4231" t="b">
        <v>0</v>
      </c>
      <c r="T4231" t="s">
        <v>1169</v>
      </c>
    </row>
    <row r="4232" spans="1:20" hidden="1" x14ac:dyDescent="0.25">
      <c r="A4232">
        <v>214633</v>
      </c>
      <c r="B4232" t="s">
        <v>1322</v>
      </c>
      <c r="C4232" t="s">
        <v>53</v>
      </c>
      <c r="D4232" t="s">
        <v>1206</v>
      </c>
      <c r="E4232">
        <v>375</v>
      </c>
      <c r="F4232" t="s">
        <v>23</v>
      </c>
      <c r="H4232">
        <v>0</v>
      </c>
      <c r="I4232">
        <v>0</v>
      </c>
      <c r="K4232">
        <v>2</v>
      </c>
      <c r="L4232" t="b">
        <v>0</v>
      </c>
      <c r="N4232" t="b">
        <v>0</v>
      </c>
      <c r="O4232" t="b">
        <v>0</v>
      </c>
      <c r="T4232" t="s">
        <v>1169</v>
      </c>
    </row>
    <row r="4233" spans="1:20" hidden="1" x14ac:dyDescent="0.25">
      <c r="A4233">
        <v>214634</v>
      </c>
      <c r="B4233" t="s">
        <v>1322</v>
      </c>
      <c r="C4233" t="s">
        <v>1207</v>
      </c>
      <c r="D4233" t="s">
        <v>1274</v>
      </c>
      <c r="E4233">
        <v>0</v>
      </c>
      <c r="H4233">
        <v>0</v>
      </c>
      <c r="I4233">
        <v>0</v>
      </c>
      <c r="K4233">
        <v>0</v>
      </c>
      <c r="L4233" t="b">
        <v>0</v>
      </c>
      <c r="N4233" t="b">
        <v>0</v>
      </c>
      <c r="O4233" t="b">
        <v>0</v>
      </c>
      <c r="T4233" t="s">
        <v>1169</v>
      </c>
    </row>
    <row r="4234" spans="1:20" hidden="1" x14ac:dyDescent="0.25">
      <c r="A4234">
        <v>214635</v>
      </c>
      <c r="B4234" t="s">
        <v>1322</v>
      </c>
      <c r="C4234" t="s">
        <v>1207</v>
      </c>
      <c r="D4234" t="s">
        <v>1261</v>
      </c>
      <c r="E4234">
        <v>0</v>
      </c>
      <c r="H4234">
        <v>0</v>
      </c>
      <c r="I4234">
        <v>0</v>
      </c>
      <c r="K4234">
        <v>1</v>
      </c>
      <c r="L4234" t="b">
        <v>0</v>
      </c>
      <c r="N4234" t="b">
        <v>0</v>
      </c>
      <c r="O4234" t="b">
        <v>0</v>
      </c>
      <c r="T4234" t="s">
        <v>1169</v>
      </c>
    </row>
    <row r="4235" spans="1:20" hidden="1" x14ac:dyDescent="0.25">
      <c r="A4235">
        <v>214636</v>
      </c>
      <c r="B4235" t="s">
        <v>1322</v>
      </c>
      <c r="C4235" t="s">
        <v>1207</v>
      </c>
      <c r="D4235" t="s">
        <v>1283</v>
      </c>
      <c r="E4235">
        <v>0</v>
      </c>
      <c r="H4235">
        <v>0</v>
      </c>
      <c r="I4235">
        <v>0</v>
      </c>
      <c r="K4235">
        <v>2</v>
      </c>
      <c r="L4235" t="b">
        <v>0</v>
      </c>
      <c r="N4235" t="b">
        <v>0</v>
      </c>
      <c r="O4235" t="b">
        <v>0</v>
      </c>
      <c r="T4235" t="s">
        <v>1169</v>
      </c>
    </row>
    <row r="4236" spans="1:20" hidden="1" x14ac:dyDescent="0.25">
      <c r="A4236">
        <v>214637</v>
      </c>
      <c r="B4236" t="s">
        <v>1322</v>
      </c>
      <c r="C4236" t="s">
        <v>1207</v>
      </c>
      <c r="D4236" t="s">
        <v>1284</v>
      </c>
      <c r="E4236">
        <v>0</v>
      </c>
      <c r="H4236">
        <v>0</v>
      </c>
      <c r="I4236">
        <v>0</v>
      </c>
      <c r="K4236">
        <v>3</v>
      </c>
      <c r="L4236" t="b">
        <v>0</v>
      </c>
      <c r="N4236" t="b">
        <v>0</v>
      </c>
      <c r="O4236" t="b">
        <v>0</v>
      </c>
      <c r="T4236" t="s">
        <v>1169</v>
      </c>
    </row>
    <row r="4237" spans="1:20" hidden="1" x14ac:dyDescent="0.25">
      <c r="A4237">
        <v>214638</v>
      </c>
      <c r="B4237" t="s">
        <v>1322</v>
      </c>
      <c r="C4237" t="s">
        <v>1207</v>
      </c>
      <c r="D4237" t="s">
        <v>1285</v>
      </c>
      <c r="E4237">
        <v>0</v>
      </c>
      <c r="H4237">
        <v>0</v>
      </c>
      <c r="I4237">
        <v>0</v>
      </c>
      <c r="K4237">
        <v>4</v>
      </c>
      <c r="L4237" t="b">
        <v>0</v>
      </c>
      <c r="N4237" t="b">
        <v>0</v>
      </c>
      <c r="O4237" t="b">
        <v>0</v>
      </c>
      <c r="T4237" t="s">
        <v>1169</v>
      </c>
    </row>
    <row r="4238" spans="1:20" hidden="1" x14ac:dyDescent="0.25">
      <c r="A4238">
        <v>214639</v>
      </c>
      <c r="B4238" t="s">
        <v>1322</v>
      </c>
      <c r="C4238" t="s">
        <v>1213</v>
      </c>
      <c r="D4238" t="s">
        <v>1214</v>
      </c>
      <c r="E4238">
        <v>139</v>
      </c>
      <c r="F4238" t="s">
        <v>23</v>
      </c>
      <c r="H4238">
        <v>0</v>
      </c>
      <c r="I4238">
        <v>0</v>
      </c>
      <c r="K4238">
        <v>9</v>
      </c>
      <c r="L4238" t="b">
        <v>0</v>
      </c>
      <c r="N4238" t="b">
        <v>0</v>
      </c>
      <c r="O4238" t="b">
        <v>0</v>
      </c>
      <c r="T4238" t="s">
        <v>1169</v>
      </c>
    </row>
    <row r="4239" spans="1:20" hidden="1" x14ac:dyDescent="0.25">
      <c r="A4239">
        <v>214640</v>
      </c>
      <c r="B4239" t="s">
        <v>1322</v>
      </c>
      <c r="C4239" t="s">
        <v>1213</v>
      </c>
      <c r="D4239" t="s">
        <v>1215</v>
      </c>
      <c r="E4239">
        <v>77</v>
      </c>
      <c r="F4239" t="s">
        <v>23</v>
      </c>
      <c r="H4239">
        <v>0</v>
      </c>
      <c r="I4239">
        <v>0</v>
      </c>
      <c r="K4239">
        <v>1</v>
      </c>
      <c r="L4239" t="b">
        <v>0</v>
      </c>
      <c r="N4239" t="b">
        <v>0</v>
      </c>
      <c r="O4239" t="b">
        <v>0</v>
      </c>
      <c r="T4239" t="s">
        <v>1169</v>
      </c>
    </row>
    <row r="4240" spans="1:20" hidden="1" x14ac:dyDescent="0.25">
      <c r="A4240">
        <v>214641</v>
      </c>
      <c r="B4240" t="s">
        <v>1322</v>
      </c>
      <c r="C4240" t="s">
        <v>236</v>
      </c>
      <c r="D4240" t="s">
        <v>1265</v>
      </c>
      <c r="E4240">
        <v>225</v>
      </c>
      <c r="F4240" t="s">
        <v>23</v>
      </c>
      <c r="H4240">
        <v>0</v>
      </c>
      <c r="I4240">
        <v>0</v>
      </c>
      <c r="K4240">
        <v>2</v>
      </c>
      <c r="L4240" t="b">
        <v>0</v>
      </c>
      <c r="N4240" t="b">
        <v>0</v>
      </c>
      <c r="O4240" t="b">
        <v>0</v>
      </c>
      <c r="T4240" t="s">
        <v>1169</v>
      </c>
    </row>
    <row r="4241" spans="1:20" hidden="1" x14ac:dyDescent="0.25">
      <c r="A4241">
        <v>214642</v>
      </c>
      <c r="B4241" t="s">
        <v>1322</v>
      </c>
      <c r="C4241" t="s">
        <v>236</v>
      </c>
      <c r="D4241" t="s">
        <v>1216</v>
      </c>
      <c r="E4241">
        <v>695</v>
      </c>
      <c r="F4241" t="s">
        <v>23</v>
      </c>
      <c r="H4241">
        <v>0</v>
      </c>
      <c r="I4241">
        <v>0</v>
      </c>
      <c r="K4241">
        <v>11</v>
      </c>
      <c r="L4241" t="b">
        <v>0</v>
      </c>
      <c r="N4241" t="b">
        <v>0</v>
      </c>
      <c r="O4241" t="b">
        <v>0</v>
      </c>
      <c r="T4241" t="s">
        <v>1169</v>
      </c>
    </row>
    <row r="4242" spans="1:20" hidden="1" x14ac:dyDescent="0.25">
      <c r="A4242">
        <v>214643</v>
      </c>
      <c r="B4242" t="s">
        <v>1322</v>
      </c>
      <c r="C4242" t="s">
        <v>141</v>
      </c>
      <c r="D4242" t="s">
        <v>173</v>
      </c>
      <c r="E4242">
        <v>42</v>
      </c>
      <c r="F4242" t="s">
        <v>23</v>
      </c>
      <c r="H4242">
        <v>0</v>
      </c>
      <c r="I4242">
        <v>0</v>
      </c>
      <c r="K4242">
        <v>10</v>
      </c>
      <c r="L4242" t="b">
        <v>0</v>
      </c>
      <c r="N4242" t="b">
        <v>0</v>
      </c>
      <c r="O4242" t="b">
        <v>0</v>
      </c>
      <c r="T4242" t="s">
        <v>1169</v>
      </c>
    </row>
    <row r="4243" spans="1:20" hidden="1" x14ac:dyDescent="0.25">
      <c r="A4243">
        <v>214644</v>
      </c>
      <c r="B4243" t="s">
        <v>1322</v>
      </c>
      <c r="C4243" t="s">
        <v>1186</v>
      </c>
      <c r="D4243" t="s">
        <v>1217</v>
      </c>
      <c r="E4243">
        <v>0</v>
      </c>
      <c r="H4243">
        <v>0</v>
      </c>
      <c r="I4243">
        <v>0</v>
      </c>
      <c r="K4243">
        <v>0</v>
      </c>
      <c r="L4243" t="b">
        <v>1</v>
      </c>
      <c r="N4243" t="b">
        <v>0</v>
      </c>
      <c r="O4243" t="b">
        <v>0</v>
      </c>
      <c r="T4243" t="s">
        <v>1169</v>
      </c>
    </row>
    <row r="4244" spans="1:20" hidden="1" x14ac:dyDescent="0.25">
      <c r="A4244">
        <v>214645</v>
      </c>
      <c r="B4244" t="s">
        <v>1322</v>
      </c>
      <c r="C4244" t="s">
        <v>1186</v>
      </c>
      <c r="D4244" t="s">
        <v>1218</v>
      </c>
      <c r="E4244">
        <v>0</v>
      </c>
      <c r="H4244">
        <v>0</v>
      </c>
      <c r="I4244">
        <v>0</v>
      </c>
      <c r="K4244">
        <v>0</v>
      </c>
      <c r="L4244" t="b">
        <v>1</v>
      </c>
      <c r="N4244" t="b">
        <v>0</v>
      </c>
      <c r="O4244" t="b">
        <v>0</v>
      </c>
      <c r="T4244" t="s">
        <v>1169</v>
      </c>
    </row>
    <row r="4245" spans="1:20" hidden="1" x14ac:dyDescent="0.25">
      <c r="A4245">
        <v>214646</v>
      </c>
      <c r="B4245" t="s">
        <v>1322</v>
      </c>
      <c r="C4245" t="s">
        <v>47</v>
      </c>
      <c r="D4245" t="s">
        <v>1220</v>
      </c>
      <c r="E4245">
        <v>0</v>
      </c>
      <c r="H4245">
        <v>0</v>
      </c>
      <c r="I4245">
        <v>0</v>
      </c>
      <c r="K4245">
        <v>0</v>
      </c>
      <c r="L4245" t="b">
        <v>0</v>
      </c>
      <c r="N4245" t="b">
        <v>0</v>
      </c>
      <c r="O4245" t="b">
        <v>1</v>
      </c>
      <c r="T4245" t="s">
        <v>1169</v>
      </c>
    </row>
    <row r="4246" spans="1:20" hidden="1" x14ac:dyDescent="0.25">
      <c r="A4246">
        <v>214647</v>
      </c>
      <c r="B4246" t="s">
        <v>1322</v>
      </c>
      <c r="C4246" t="s">
        <v>47</v>
      </c>
      <c r="D4246" t="s">
        <v>1221</v>
      </c>
      <c r="E4246">
        <v>0</v>
      </c>
      <c r="H4246">
        <v>0</v>
      </c>
      <c r="I4246">
        <v>0</v>
      </c>
      <c r="K4246">
        <v>0</v>
      </c>
      <c r="L4246" t="b">
        <v>0</v>
      </c>
      <c r="N4246" t="b">
        <v>0</v>
      </c>
      <c r="O4246" t="b">
        <v>0</v>
      </c>
      <c r="T4246" t="s">
        <v>1169</v>
      </c>
    </row>
    <row r="4247" spans="1:20" hidden="1" x14ac:dyDescent="0.25">
      <c r="A4247">
        <v>214648</v>
      </c>
      <c r="B4247" t="s">
        <v>1322</v>
      </c>
      <c r="C4247" t="s">
        <v>47</v>
      </c>
      <c r="D4247" t="s">
        <v>1222</v>
      </c>
      <c r="E4247">
        <v>0</v>
      </c>
      <c r="H4247">
        <v>0</v>
      </c>
      <c r="I4247">
        <v>0</v>
      </c>
      <c r="K4247">
        <v>0</v>
      </c>
      <c r="L4247" t="b">
        <v>0</v>
      </c>
      <c r="N4247" t="b">
        <v>0</v>
      </c>
      <c r="O4247" t="b">
        <v>0</v>
      </c>
      <c r="T4247" t="s">
        <v>1169</v>
      </c>
    </row>
    <row r="4248" spans="1:20" hidden="1" x14ac:dyDescent="0.25">
      <c r="A4248">
        <v>214649</v>
      </c>
      <c r="B4248" t="s">
        <v>1322</v>
      </c>
      <c r="C4248" t="s">
        <v>47</v>
      </c>
      <c r="D4248" t="s">
        <v>1270</v>
      </c>
      <c r="E4248">
        <v>0</v>
      </c>
      <c r="H4248">
        <v>0</v>
      </c>
      <c r="I4248">
        <v>0</v>
      </c>
      <c r="K4248">
        <v>0</v>
      </c>
      <c r="L4248" t="b">
        <v>0</v>
      </c>
      <c r="N4248" t="b">
        <v>0</v>
      </c>
      <c r="O4248" t="b">
        <v>0</v>
      </c>
      <c r="T4248" t="s">
        <v>1169</v>
      </c>
    </row>
    <row r="4249" spans="1:20" hidden="1" x14ac:dyDescent="0.25">
      <c r="A4249">
        <v>214650</v>
      </c>
      <c r="B4249" t="s">
        <v>1322</v>
      </c>
      <c r="C4249" t="s">
        <v>1207</v>
      </c>
      <c r="D4249" t="s">
        <v>1323</v>
      </c>
      <c r="E4249">
        <v>0</v>
      </c>
      <c r="H4249">
        <v>0</v>
      </c>
      <c r="I4249">
        <v>0</v>
      </c>
      <c r="K4249">
        <v>5</v>
      </c>
      <c r="L4249" t="b">
        <v>0</v>
      </c>
      <c r="N4249" t="b">
        <v>0</v>
      </c>
      <c r="O4249" t="b">
        <v>0</v>
      </c>
      <c r="T4249" t="s">
        <v>1169</v>
      </c>
    </row>
    <row r="4250" spans="1:20" hidden="1" x14ac:dyDescent="0.25">
      <c r="A4250">
        <v>214651</v>
      </c>
      <c r="B4250" t="s">
        <v>1322</v>
      </c>
      <c r="C4250" t="s">
        <v>1207</v>
      </c>
      <c r="D4250" t="s">
        <v>1324</v>
      </c>
      <c r="E4250">
        <v>0</v>
      </c>
      <c r="H4250">
        <v>0</v>
      </c>
      <c r="I4250">
        <v>0</v>
      </c>
      <c r="K4250">
        <v>6</v>
      </c>
      <c r="L4250" t="b">
        <v>0</v>
      </c>
      <c r="N4250" t="b">
        <v>0</v>
      </c>
      <c r="O4250" t="b">
        <v>0</v>
      </c>
      <c r="T4250" t="s">
        <v>1169</v>
      </c>
    </row>
    <row r="4251" spans="1:20" hidden="1" x14ac:dyDescent="0.25">
      <c r="A4251">
        <v>214652</v>
      </c>
      <c r="B4251" t="s">
        <v>1322</v>
      </c>
      <c r="C4251" t="s">
        <v>1207</v>
      </c>
      <c r="D4251" t="s">
        <v>1325</v>
      </c>
      <c r="E4251">
        <v>0</v>
      </c>
      <c r="H4251">
        <v>0</v>
      </c>
      <c r="I4251">
        <v>0</v>
      </c>
      <c r="K4251">
        <v>7</v>
      </c>
      <c r="L4251" t="b">
        <v>0</v>
      </c>
      <c r="N4251" t="b">
        <v>0</v>
      </c>
      <c r="O4251" t="b">
        <v>0</v>
      </c>
      <c r="T4251" t="s">
        <v>1169</v>
      </c>
    </row>
    <row r="4252" spans="1:20" hidden="1" x14ac:dyDescent="0.25">
      <c r="A4252">
        <v>215912</v>
      </c>
      <c r="B4252" t="s">
        <v>1322</v>
      </c>
      <c r="C4252" t="s">
        <v>141</v>
      </c>
      <c r="D4252" t="s">
        <v>1315</v>
      </c>
      <c r="E4252">
        <v>124</v>
      </c>
      <c r="F4252" t="s">
        <v>23</v>
      </c>
      <c r="H4252">
        <v>0</v>
      </c>
      <c r="I4252">
        <v>0</v>
      </c>
      <c r="K4252">
        <v>0</v>
      </c>
      <c r="L4252" t="b">
        <v>0</v>
      </c>
      <c r="N4252" t="b">
        <v>0</v>
      </c>
      <c r="O4252" t="b">
        <v>0</v>
      </c>
      <c r="T4252" t="s">
        <v>1169</v>
      </c>
    </row>
    <row r="4253" spans="1:20" hidden="1" x14ac:dyDescent="0.25">
      <c r="A4253">
        <v>217345</v>
      </c>
      <c r="B4253" t="s">
        <v>1322</v>
      </c>
      <c r="C4253" t="s">
        <v>1196</v>
      </c>
      <c r="D4253" t="s">
        <v>1223</v>
      </c>
      <c r="E4253">
        <v>0</v>
      </c>
      <c r="H4253">
        <v>0</v>
      </c>
      <c r="I4253">
        <v>0</v>
      </c>
      <c r="K4253">
        <v>4</v>
      </c>
      <c r="L4253" t="b">
        <v>0</v>
      </c>
      <c r="N4253" t="b">
        <v>0</v>
      </c>
      <c r="O4253" t="b">
        <v>0</v>
      </c>
      <c r="T4253" t="s">
        <v>1169</v>
      </c>
    </row>
    <row r="4254" spans="1:20" hidden="1" x14ac:dyDescent="0.25">
      <c r="A4254">
        <v>217346</v>
      </c>
      <c r="B4254" t="s">
        <v>1322</v>
      </c>
      <c r="C4254" t="s">
        <v>1196</v>
      </c>
      <c r="D4254" t="s">
        <v>1224</v>
      </c>
      <c r="E4254">
        <v>0</v>
      </c>
      <c r="H4254">
        <v>0</v>
      </c>
      <c r="I4254">
        <v>0</v>
      </c>
      <c r="K4254">
        <v>4</v>
      </c>
      <c r="L4254" t="b">
        <v>0</v>
      </c>
      <c r="N4254" t="b">
        <v>0</v>
      </c>
      <c r="O4254" t="b">
        <v>0</v>
      </c>
      <c r="T4254" t="s">
        <v>1169</v>
      </c>
    </row>
    <row r="4255" spans="1:20" hidden="1" x14ac:dyDescent="0.25">
      <c r="A4255">
        <v>217347</v>
      </c>
      <c r="B4255" t="s">
        <v>1322</v>
      </c>
      <c r="C4255" t="s">
        <v>1196</v>
      </c>
      <c r="D4255" t="s">
        <v>1225</v>
      </c>
      <c r="E4255">
        <v>0</v>
      </c>
      <c r="H4255">
        <v>0</v>
      </c>
      <c r="I4255">
        <v>0</v>
      </c>
      <c r="K4255">
        <v>4</v>
      </c>
      <c r="L4255" t="b">
        <v>0</v>
      </c>
      <c r="N4255" t="b">
        <v>0</v>
      </c>
      <c r="O4255" t="b">
        <v>0</v>
      </c>
      <c r="T4255" t="s">
        <v>1169</v>
      </c>
    </row>
    <row r="4256" spans="1:20" hidden="1" x14ac:dyDescent="0.25">
      <c r="A4256">
        <v>217610</v>
      </c>
      <c r="B4256" t="s">
        <v>1322</v>
      </c>
      <c r="C4256" t="s">
        <v>236</v>
      </c>
      <c r="D4256" t="s">
        <v>237</v>
      </c>
      <c r="E4256">
        <v>67</v>
      </c>
      <c r="F4256" t="s">
        <v>23</v>
      </c>
      <c r="H4256">
        <v>0</v>
      </c>
      <c r="I4256">
        <v>0</v>
      </c>
      <c r="K4256">
        <v>7</v>
      </c>
      <c r="L4256" t="b">
        <v>0</v>
      </c>
      <c r="N4256" t="b">
        <v>0</v>
      </c>
      <c r="O4256" t="b">
        <v>0</v>
      </c>
      <c r="T4256" t="s">
        <v>1169</v>
      </c>
    </row>
    <row r="4257" spans="1:20" hidden="1" x14ac:dyDescent="0.25">
      <c r="A4257">
        <v>217611</v>
      </c>
      <c r="B4257" t="s">
        <v>1322</v>
      </c>
      <c r="C4257" t="s">
        <v>236</v>
      </c>
      <c r="D4257" t="s">
        <v>1226</v>
      </c>
      <c r="E4257">
        <v>99</v>
      </c>
      <c r="F4257" t="s">
        <v>23</v>
      </c>
      <c r="H4257">
        <v>0</v>
      </c>
      <c r="I4257">
        <v>0</v>
      </c>
      <c r="K4257">
        <v>12</v>
      </c>
      <c r="L4257" t="b">
        <v>0</v>
      </c>
      <c r="N4257" t="b">
        <v>0</v>
      </c>
      <c r="O4257" t="b">
        <v>0</v>
      </c>
      <c r="T4257" t="s">
        <v>1169</v>
      </c>
    </row>
    <row r="4258" spans="1:20" hidden="1" x14ac:dyDescent="0.25">
      <c r="A4258">
        <v>220967</v>
      </c>
      <c r="B4258" t="s">
        <v>1322</v>
      </c>
      <c r="C4258" t="s">
        <v>146</v>
      </c>
      <c r="D4258" t="s">
        <v>1227</v>
      </c>
      <c r="E4258">
        <v>1255</v>
      </c>
      <c r="F4258" t="s">
        <v>23</v>
      </c>
      <c r="H4258">
        <v>0</v>
      </c>
      <c r="I4258">
        <v>0</v>
      </c>
      <c r="K4258">
        <v>3</v>
      </c>
      <c r="L4258" t="b">
        <v>0</v>
      </c>
      <c r="N4258" t="b">
        <v>0</v>
      </c>
      <c r="O4258" t="b">
        <v>0</v>
      </c>
      <c r="T4258" t="s">
        <v>1169</v>
      </c>
    </row>
    <row r="4259" spans="1:20" hidden="1" x14ac:dyDescent="0.25">
      <c r="A4259">
        <v>220968</v>
      </c>
      <c r="B4259" t="s">
        <v>1322</v>
      </c>
      <c r="C4259" t="s">
        <v>146</v>
      </c>
      <c r="D4259" t="s">
        <v>1228</v>
      </c>
      <c r="E4259">
        <v>1534</v>
      </c>
      <c r="F4259" t="s">
        <v>23</v>
      </c>
      <c r="H4259">
        <v>0</v>
      </c>
      <c r="I4259">
        <v>0</v>
      </c>
      <c r="K4259">
        <v>4</v>
      </c>
      <c r="L4259" t="b">
        <v>0</v>
      </c>
      <c r="N4259" t="b">
        <v>0</v>
      </c>
      <c r="O4259" t="b">
        <v>0</v>
      </c>
      <c r="T4259" t="s">
        <v>1169</v>
      </c>
    </row>
    <row r="4260" spans="1:20" hidden="1" x14ac:dyDescent="0.25">
      <c r="A4260">
        <v>220970</v>
      </c>
      <c r="B4260" t="s">
        <v>1322</v>
      </c>
      <c r="C4260" t="s">
        <v>236</v>
      </c>
      <c r="D4260" t="s">
        <v>1229</v>
      </c>
      <c r="E4260">
        <v>25</v>
      </c>
      <c r="F4260" t="s">
        <v>23</v>
      </c>
      <c r="H4260">
        <v>0</v>
      </c>
      <c r="I4260">
        <v>0</v>
      </c>
      <c r="K4260">
        <v>13</v>
      </c>
      <c r="L4260" t="b">
        <v>0</v>
      </c>
      <c r="N4260" t="b">
        <v>0</v>
      </c>
      <c r="O4260" t="b">
        <v>0</v>
      </c>
      <c r="T4260" t="s">
        <v>1169</v>
      </c>
    </row>
    <row r="4261" spans="1:20" hidden="1" x14ac:dyDescent="0.25">
      <c r="A4261">
        <v>220971</v>
      </c>
      <c r="B4261" t="s">
        <v>1322</v>
      </c>
      <c r="C4261" t="s">
        <v>236</v>
      </c>
      <c r="D4261" t="s">
        <v>1271</v>
      </c>
      <c r="E4261">
        <v>125</v>
      </c>
      <c r="F4261" t="s">
        <v>23</v>
      </c>
      <c r="H4261">
        <v>0</v>
      </c>
      <c r="I4261">
        <v>0</v>
      </c>
      <c r="K4261">
        <v>14</v>
      </c>
      <c r="L4261" t="b">
        <v>0</v>
      </c>
      <c r="N4261" t="b">
        <v>0</v>
      </c>
      <c r="O4261" t="b">
        <v>0</v>
      </c>
      <c r="T4261" t="s">
        <v>1169</v>
      </c>
    </row>
    <row r="4262" spans="1:20" hidden="1" x14ac:dyDescent="0.25">
      <c r="A4262">
        <v>223269</v>
      </c>
      <c r="B4262" t="s">
        <v>1322</v>
      </c>
      <c r="C4262" t="s">
        <v>47</v>
      </c>
      <c r="D4262" t="s">
        <v>1244</v>
      </c>
      <c r="E4262">
        <v>259</v>
      </c>
      <c r="F4262" t="s">
        <v>23</v>
      </c>
      <c r="H4262">
        <v>0</v>
      </c>
      <c r="I4262">
        <v>0</v>
      </c>
      <c r="K4262">
        <v>1</v>
      </c>
      <c r="L4262" t="b">
        <v>0</v>
      </c>
      <c r="N4262" t="b">
        <v>0</v>
      </c>
      <c r="O4262" t="b">
        <v>0</v>
      </c>
      <c r="T4262" t="s">
        <v>1169</v>
      </c>
    </row>
    <row r="4263" spans="1:20" hidden="1" x14ac:dyDescent="0.25">
      <c r="A4263">
        <v>223270</v>
      </c>
      <c r="B4263" t="s">
        <v>1322</v>
      </c>
      <c r="C4263" t="s">
        <v>47</v>
      </c>
      <c r="D4263" t="s">
        <v>1303</v>
      </c>
      <c r="E4263">
        <v>711</v>
      </c>
      <c r="F4263" t="s">
        <v>23</v>
      </c>
      <c r="H4263">
        <v>0</v>
      </c>
      <c r="I4263">
        <v>0</v>
      </c>
      <c r="K4263">
        <v>2</v>
      </c>
      <c r="L4263" t="b">
        <v>0</v>
      </c>
      <c r="N4263" t="b">
        <v>0</v>
      </c>
      <c r="O4263" t="b">
        <v>0</v>
      </c>
      <c r="T4263" t="s">
        <v>1169</v>
      </c>
    </row>
    <row r="4264" spans="1:20" hidden="1" x14ac:dyDescent="0.25">
      <c r="A4264">
        <v>223271</v>
      </c>
      <c r="B4264" t="s">
        <v>1322</v>
      </c>
      <c r="C4264" t="s">
        <v>47</v>
      </c>
      <c r="D4264" t="s">
        <v>1304</v>
      </c>
      <c r="E4264">
        <v>510</v>
      </c>
      <c r="F4264" t="s">
        <v>23</v>
      </c>
      <c r="H4264">
        <v>0</v>
      </c>
      <c r="I4264">
        <v>0</v>
      </c>
      <c r="K4264">
        <v>2</v>
      </c>
      <c r="L4264" t="b">
        <v>0</v>
      </c>
      <c r="N4264" t="b">
        <v>0</v>
      </c>
      <c r="O4264" t="b">
        <v>0</v>
      </c>
      <c r="T4264" t="s">
        <v>1169</v>
      </c>
    </row>
    <row r="4265" spans="1:20" hidden="1" x14ac:dyDescent="0.25">
      <c r="A4265">
        <v>223272</v>
      </c>
      <c r="B4265" t="s">
        <v>1322</v>
      </c>
      <c r="C4265" t="s">
        <v>78</v>
      </c>
      <c r="D4265" t="s">
        <v>1326</v>
      </c>
      <c r="E4265">
        <v>259</v>
      </c>
      <c r="F4265" t="s">
        <v>23</v>
      </c>
      <c r="H4265">
        <v>0</v>
      </c>
      <c r="I4265">
        <v>0</v>
      </c>
      <c r="K4265">
        <v>4</v>
      </c>
      <c r="L4265" t="b">
        <v>0</v>
      </c>
      <c r="N4265" t="b">
        <v>0</v>
      </c>
      <c r="O4265" t="b">
        <v>0</v>
      </c>
      <c r="T4265" t="s">
        <v>1169</v>
      </c>
    </row>
    <row r="4266" spans="1:20" hidden="1" x14ac:dyDescent="0.25">
      <c r="A4266">
        <v>223274</v>
      </c>
      <c r="B4266" t="s">
        <v>1322</v>
      </c>
      <c r="C4266" t="s">
        <v>78</v>
      </c>
      <c r="D4266" t="s">
        <v>1232</v>
      </c>
      <c r="E4266">
        <v>0</v>
      </c>
      <c r="H4266">
        <v>0</v>
      </c>
      <c r="I4266">
        <v>0</v>
      </c>
      <c r="K4266">
        <v>1</v>
      </c>
      <c r="L4266" t="b">
        <v>0</v>
      </c>
      <c r="N4266" t="b">
        <v>0</v>
      </c>
      <c r="O4266" t="b">
        <v>0</v>
      </c>
      <c r="T4266" t="s">
        <v>1169</v>
      </c>
    </row>
    <row r="4267" spans="1:20" hidden="1" x14ac:dyDescent="0.25">
      <c r="A4267">
        <v>223276</v>
      </c>
      <c r="B4267" t="s">
        <v>1322</v>
      </c>
      <c r="C4267" t="s">
        <v>53</v>
      </c>
      <c r="D4267" t="s">
        <v>1231</v>
      </c>
      <c r="E4267">
        <v>315</v>
      </c>
      <c r="F4267" t="s">
        <v>23</v>
      </c>
      <c r="H4267">
        <v>0</v>
      </c>
      <c r="I4267">
        <v>0</v>
      </c>
      <c r="K4267">
        <v>2</v>
      </c>
      <c r="L4267" t="b">
        <v>0</v>
      </c>
      <c r="N4267" t="b">
        <v>0</v>
      </c>
      <c r="O4267" t="b">
        <v>0</v>
      </c>
      <c r="T4267" t="s">
        <v>1169</v>
      </c>
    </row>
    <row r="4268" spans="1:20" hidden="1" x14ac:dyDescent="0.25">
      <c r="A4268">
        <v>223278</v>
      </c>
      <c r="B4268" t="s">
        <v>1322</v>
      </c>
      <c r="C4268" t="s">
        <v>141</v>
      </c>
      <c r="D4268" t="s">
        <v>1243</v>
      </c>
      <c r="E4268">
        <v>80</v>
      </c>
      <c r="F4268" t="s">
        <v>23</v>
      </c>
      <c r="H4268">
        <v>0</v>
      </c>
      <c r="I4268">
        <v>0</v>
      </c>
      <c r="K4268">
        <v>0</v>
      </c>
      <c r="L4268" t="b">
        <v>0</v>
      </c>
      <c r="N4268" t="b">
        <v>0</v>
      </c>
      <c r="O4268" t="b">
        <v>0</v>
      </c>
      <c r="T4268" t="s">
        <v>1169</v>
      </c>
    </row>
    <row r="4269" spans="1:20" hidden="1" x14ac:dyDescent="0.25">
      <c r="A4269">
        <v>223279</v>
      </c>
      <c r="B4269" t="s">
        <v>1322</v>
      </c>
      <c r="C4269" t="s">
        <v>141</v>
      </c>
      <c r="D4269" t="s">
        <v>1241</v>
      </c>
      <c r="E4269">
        <v>85</v>
      </c>
      <c r="F4269" t="s">
        <v>23</v>
      </c>
      <c r="H4269">
        <v>0</v>
      </c>
      <c r="I4269">
        <v>0</v>
      </c>
      <c r="K4269">
        <v>0</v>
      </c>
      <c r="L4269" t="b">
        <v>0</v>
      </c>
      <c r="N4269" t="b">
        <v>0</v>
      </c>
      <c r="O4269" t="b">
        <v>0</v>
      </c>
      <c r="T4269" t="s">
        <v>1169</v>
      </c>
    </row>
    <row r="4270" spans="1:20" hidden="1" x14ac:dyDescent="0.25">
      <c r="A4270">
        <v>223280</v>
      </c>
      <c r="B4270" t="s">
        <v>1322</v>
      </c>
      <c r="C4270" t="s">
        <v>141</v>
      </c>
      <c r="D4270" t="s">
        <v>1242</v>
      </c>
      <c r="E4270">
        <v>43</v>
      </c>
      <c r="F4270" t="s">
        <v>23</v>
      </c>
      <c r="H4270">
        <v>0</v>
      </c>
      <c r="I4270">
        <v>0</v>
      </c>
      <c r="K4270">
        <v>0</v>
      </c>
      <c r="L4270" t="b">
        <v>0</v>
      </c>
      <c r="N4270" t="b">
        <v>0</v>
      </c>
      <c r="O4270" t="b">
        <v>0</v>
      </c>
      <c r="T4270" t="s">
        <v>1169</v>
      </c>
    </row>
    <row r="4271" spans="1:20" hidden="1" x14ac:dyDescent="0.25">
      <c r="A4271">
        <v>223285</v>
      </c>
      <c r="B4271" t="s">
        <v>1322</v>
      </c>
      <c r="C4271" t="s">
        <v>141</v>
      </c>
      <c r="D4271" t="s">
        <v>1239</v>
      </c>
      <c r="E4271">
        <v>28</v>
      </c>
      <c r="F4271" t="s">
        <v>23</v>
      </c>
      <c r="H4271">
        <v>0</v>
      </c>
      <c r="I4271">
        <v>0</v>
      </c>
      <c r="K4271">
        <v>0</v>
      </c>
      <c r="L4271" t="b">
        <v>0</v>
      </c>
      <c r="N4271" t="b">
        <v>0</v>
      </c>
      <c r="O4271" t="b">
        <v>0</v>
      </c>
      <c r="T4271" t="s">
        <v>1169</v>
      </c>
    </row>
    <row r="4272" spans="1:20" hidden="1" x14ac:dyDescent="0.25">
      <c r="A4272">
        <v>223286</v>
      </c>
      <c r="B4272" t="s">
        <v>1322</v>
      </c>
      <c r="C4272" t="s">
        <v>141</v>
      </c>
      <c r="D4272" t="s">
        <v>1316</v>
      </c>
      <c r="E4272">
        <v>63</v>
      </c>
      <c r="F4272" t="s">
        <v>23</v>
      </c>
      <c r="H4272">
        <v>0</v>
      </c>
      <c r="I4272">
        <v>0</v>
      </c>
      <c r="K4272">
        <v>0</v>
      </c>
      <c r="L4272" t="b">
        <v>0</v>
      </c>
      <c r="N4272" t="b">
        <v>0</v>
      </c>
      <c r="O4272" t="b">
        <v>0</v>
      </c>
      <c r="T4272" t="s">
        <v>1169</v>
      </c>
    </row>
    <row r="4273" spans="1:20" hidden="1" x14ac:dyDescent="0.25">
      <c r="A4273">
        <v>223287</v>
      </c>
      <c r="B4273" t="s">
        <v>1322</v>
      </c>
      <c r="C4273" t="s">
        <v>141</v>
      </c>
      <c r="D4273" t="s">
        <v>1240</v>
      </c>
      <c r="E4273">
        <v>42</v>
      </c>
      <c r="F4273" t="s">
        <v>23</v>
      </c>
      <c r="H4273">
        <v>0</v>
      </c>
      <c r="I4273">
        <v>0</v>
      </c>
      <c r="K4273">
        <v>0</v>
      </c>
      <c r="L4273" t="b">
        <v>0</v>
      </c>
      <c r="N4273" t="b">
        <v>0</v>
      </c>
      <c r="O4273" t="b">
        <v>0</v>
      </c>
      <c r="T4273" t="s">
        <v>1169</v>
      </c>
    </row>
    <row r="4274" spans="1:20" hidden="1" x14ac:dyDescent="0.25">
      <c r="A4274">
        <v>223288</v>
      </c>
      <c r="B4274" t="s">
        <v>1322</v>
      </c>
      <c r="C4274" t="s">
        <v>141</v>
      </c>
      <c r="D4274" t="s">
        <v>1259</v>
      </c>
      <c r="E4274">
        <v>66</v>
      </c>
      <c r="F4274" t="s">
        <v>23</v>
      </c>
      <c r="H4274">
        <v>0</v>
      </c>
      <c r="I4274">
        <v>0</v>
      </c>
      <c r="K4274">
        <v>0</v>
      </c>
      <c r="L4274" t="b">
        <v>0</v>
      </c>
      <c r="N4274" t="b">
        <v>0</v>
      </c>
      <c r="O4274" t="b">
        <v>0</v>
      </c>
      <c r="T4274" t="s">
        <v>1169</v>
      </c>
    </row>
    <row r="4275" spans="1:20" hidden="1" x14ac:dyDescent="0.25">
      <c r="A4275">
        <v>223289</v>
      </c>
      <c r="B4275" t="s">
        <v>1322</v>
      </c>
      <c r="C4275" t="s">
        <v>141</v>
      </c>
      <c r="D4275" t="s">
        <v>1289</v>
      </c>
      <c r="E4275">
        <v>39</v>
      </c>
      <c r="F4275" t="s">
        <v>23</v>
      </c>
      <c r="H4275">
        <v>0</v>
      </c>
      <c r="I4275">
        <v>0</v>
      </c>
      <c r="K4275">
        <v>0</v>
      </c>
      <c r="L4275" t="b">
        <v>0</v>
      </c>
      <c r="N4275" t="b">
        <v>0</v>
      </c>
      <c r="O4275" t="b">
        <v>0</v>
      </c>
      <c r="T4275" t="s">
        <v>1169</v>
      </c>
    </row>
    <row r="4276" spans="1:20" hidden="1" x14ac:dyDescent="0.25">
      <c r="A4276">
        <v>226631</v>
      </c>
      <c r="B4276" t="s">
        <v>1322</v>
      </c>
      <c r="C4276" t="s">
        <v>136</v>
      </c>
      <c r="D4276" t="s">
        <v>1237</v>
      </c>
      <c r="E4276">
        <v>0</v>
      </c>
      <c r="H4276">
        <v>0</v>
      </c>
      <c r="I4276">
        <v>0</v>
      </c>
      <c r="K4276">
        <v>0</v>
      </c>
      <c r="L4276" t="b">
        <v>0</v>
      </c>
      <c r="N4276" t="b">
        <v>0</v>
      </c>
      <c r="O4276" t="b">
        <v>1</v>
      </c>
      <c r="T4276" t="s">
        <v>1169</v>
      </c>
    </row>
    <row r="4277" spans="1:20" hidden="1" x14ac:dyDescent="0.25">
      <c r="A4277">
        <v>226632</v>
      </c>
      <c r="B4277" t="s">
        <v>1322</v>
      </c>
      <c r="C4277" t="s">
        <v>136</v>
      </c>
      <c r="D4277" t="s">
        <v>137</v>
      </c>
      <c r="E4277">
        <v>0</v>
      </c>
      <c r="H4277">
        <v>0</v>
      </c>
      <c r="I4277">
        <v>0</v>
      </c>
      <c r="K4277">
        <v>2</v>
      </c>
      <c r="L4277" t="b">
        <v>0</v>
      </c>
      <c r="N4277" t="b">
        <v>0</v>
      </c>
      <c r="O4277" t="b">
        <v>0</v>
      </c>
      <c r="T4277" t="s">
        <v>1169</v>
      </c>
    </row>
    <row r="4278" spans="1:20" hidden="1" x14ac:dyDescent="0.25">
      <c r="A4278">
        <v>226634</v>
      </c>
      <c r="B4278" t="s">
        <v>1322</v>
      </c>
      <c r="C4278" t="s">
        <v>1234</v>
      </c>
      <c r="D4278" t="s">
        <v>1235</v>
      </c>
      <c r="E4278">
        <v>0</v>
      </c>
      <c r="H4278">
        <v>0</v>
      </c>
      <c r="I4278">
        <v>0</v>
      </c>
      <c r="K4278">
        <v>0</v>
      </c>
      <c r="L4278" t="b">
        <v>0</v>
      </c>
      <c r="N4278" t="b">
        <v>0</v>
      </c>
      <c r="O4278" t="b">
        <v>1</v>
      </c>
      <c r="T4278" t="s">
        <v>1169</v>
      </c>
    </row>
    <row r="4279" spans="1:20" hidden="1" x14ac:dyDescent="0.25">
      <c r="A4279">
        <v>226635</v>
      </c>
      <c r="B4279" t="s">
        <v>1322</v>
      </c>
      <c r="C4279" t="s">
        <v>1027</v>
      </c>
      <c r="D4279" t="s">
        <v>1233</v>
      </c>
      <c r="E4279">
        <v>0</v>
      </c>
      <c r="H4279">
        <v>0</v>
      </c>
      <c r="I4279">
        <v>0</v>
      </c>
      <c r="K4279">
        <v>0</v>
      </c>
      <c r="L4279" t="b">
        <v>0</v>
      </c>
      <c r="N4279" t="b">
        <v>0</v>
      </c>
      <c r="O4279" t="b">
        <v>1</v>
      </c>
      <c r="T4279" t="s">
        <v>1169</v>
      </c>
    </row>
    <row r="4280" spans="1:20" hidden="1" x14ac:dyDescent="0.25">
      <c r="A4280">
        <v>226636</v>
      </c>
      <c r="B4280" t="s">
        <v>1322</v>
      </c>
      <c r="C4280" t="s">
        <v>1203</v>
      </c>
      <c r="D4280" t="s">
        <v>1307</v>
      </c>
      <c r="E4280">
        <v>0</v>
      </c>
      <c r="H4280">
        <v>0</v>
      </c>
      <c r="I4280">
        <v>0</v>
      </c>
      <c r="K4280">
        <v>0</v>
      </c>
      <c r="L4280" t="b">
        <v>0</v>
      </c>
      <c r="N4280" t="b">
        <v>0</v>
      </c>
      <c r="O4280" t="b">
        <v>0</v>
      </c>
      <c r="T4280" t="s">
        <v>1169</v>
      </c>
    </row>
    <row r="4281" spans="1:20" hidden="1" x14ac:dyDescent="0.25">
      <c r="A4281">
        <v>226637</v>
      </c>
      <c r="B4281" t="s">
        <v>1322</v>
      </c>
      <c r="C4281" t="s">
        <v>1213</v>
      </c>
      <c r="D4281" t="s">
        <v>1238</v>
      </c>
      <c r="E4281">
        <v>0</v>
      </c>
      <c r="H4281">
        <v>0</v>
      </c>
      <c r="I4281">
        <v>0</v>
      </c>
      <c r="K4281">
        <v>0</v>
      </c>
      <c r="L4281" t="b">
        <v>0</v>
      </c>
      <c r="N4281" t="b">
        <v>0</v>
      </c>
      <c r="O4281" t="b">
        <v>1</v>
      </c>
      <c r="T4281" t="s">
        <v>1169</v>
      </c>
    </row>
    <row r="4282" spans="1:20" hidden="1" x14ac:dyDescent="0.25">
      <c r="A4282">
        <v>227654</v>
      </c>
      <c r="B4282" t="s">
        <v>1322</v>
      </c>
      <c r="C4282" t="s">
        <v>53</v>
      </c>
      <c r="D4282" t="s">
        <v>1247</v>
      </c>
      <c r="E4282">
        <v>20</v>
      </c>
      <c r="F4282" t="s">
        <v>23</v>
      </c>
      <c r="H4282">
        <v>0</v>
      </c>
      <c r="I4282">
        <v>0</v>
      </c>
      <c r="K4282">
        <v>1</v>
      </c>
      <c r="L4282" t="b">
        <v>0</v>
      </c>
      <c r="N4282" t="b">
        <v>0</v>
      </c>
      <c r="O4282" t="b">
        <v>0</v>
      </c>
      <c r="T4282" t="s">
        <v>1169</v>
      </c>
    </row>
    <row r="4283" spans="1:20" hidden="1" x14ac:dyDescent="0.25">
      <c r="A4283">
        <v>227655</v>
      </c>
      <c r="B4283" t="s">
        <v>1322</v>
      </c>
      <c r="C4283" t="s">
        <v>78</v>
      </c>
      <c r="D4283" t="s">
        <v>1230</v>
      </c>
      <c r="E4283">
        <v>0</v>
      </c>
      <c r="H4283">
        <v>0</v>
      </c>
      <c r="I4283">
        <v>0</v>
      </c>
      <c r="K4283">
        <v>2</v>
      </c>
      <c r="L4283" t="b">
        <v>0</v>
      </c>
      <c r="N4283" t="b">
        <v>0</v>
      </c>
      <c r="O4283" t="b">
        <v>0</v>
      </c>
      <c r="T4283" t="s">
        <v>1169</v>
      </c>
    </row>
    <row r="4284" spans="1:20" hidden="1" x14ac:dyDescent="0.25">
      <c r="A4284">
        <v>227656</v>
      </c>
      <c r="B4284" t="s">
        <v>1322</v>
      </c>
      <c r="C4284" t="s">
        <v>1234</v>
      </c>
      <c r="D4284" t="s">
        <v>1248</v>
      </c>
      <c r="E4284">
        <v>2704</v>
      </c>
      <c r="F4284" t="s">
        <v>23</v>
      </c>
      <c r="H4284">
        <v>0</v>
      </c>
      <c r="I4284">
        <v>0</v>
      </c>
      <c r="K4284">
        <v>2</v>
      </c>
      <c r="L4284" t="b">
        <v>0</v>
      </c>
      <c r="N4284" t="b">
        <v>0</v>
      </c>
      <c r="O4284" t="b">
        <v>0</v>
      </c>
      <c r="T4284" t="s">
        <v>1169</v>
      </c>
    </row>
    <row r="4285" spans="1:20" hidden="1" x14ac:dyDescent="0.25">
      <c r="A4285">
        <v>227657</v>
      </c>
      <c r="B4285" t="s">
        <v>1322</v>
      </c>
      <c r="C4285" t="s">
        <v>1253</v>
      </c>
      <c r="D4285" t="s">
        <v>1255</v>
      </c>
      <c r="E4285">
        <v>0</v>
      </c>
      <c r="H4285">
        <v>0</v>
      </c>
      <c r="I4285">
        <v>0</v>
      </c>
      <c r="K4285">
        <v>1</v>
      </c>
      <c r="L4285" t="b">
        <v>0</v>
      </c>
      <c r="N4285" t="b">
        <v>0</v>
      </c>
      <c r="O4285" t="b">
        <v>0</v>
      </c>
      <c r="T4285" t="s">
        <v>1169</v>
      </c>
    </row>
    <row r="4286" spans="1:20" hidden="1" x14ac:dyDescent="0.25">
      <c r="A4286">
        <v>227658</v>
      </c>
      <c r="B4286" t="s">
        <v>1322</v>
      </c>
      <c r="C4286" t="s">
        <v>1253</v>
      </c>
      <c r="D4286" t="s">
        <v>1254</v>
      </c>
      <c r="E4286">
        <v>194</v>
      </c>
      <c r="F4286" t="s">
        <v>23</v>
      </c>
      <c r="H4286">
        <v>0</v>
      </c>
      <c r="I4286">
        <v>0</v>
      </c>
      <c r="K4286">
        <v>2</v>
      </c>
      <c r="L4286" t="b">
        <v>0</v>
      </c>
      <c r="N4286" t="b">
        <v>0</v>
      </c>
      <c r="O4286" t="b">
        <v>0</v>
      </c>
      <c r="T4286" t="s">
        <v>1169</v>
      </c>
    </row>
    <row r="4287" spans="1:20" hidden="1" x14ac:dyDescent="0.25">
      <c r="A4287">
        <v>227659</v>
      </c>
      <c r="B4287" t="s">
        <v>1322</v>
      </c>
      <c r="C4287" t="s">
        <v>1250</v>
      </c>
      <c r="D4287" t="s">
        <v>1251</v>
      </c>
      <c r="E4287">
        <v>0</v>
      </c>
      <c r="H4287">
        <v>0</v>
      </c>
      <c r="I4287">
        <v>0</v>
      </c>
      <c r="K4287">
        <v>1</v>
      </c>
      <c r="L4287" t="b">
        <v>0</v>
      </c>
      <c r="N4287" t="b">
        <v>0</v>
      </c>
      <c r="O4287" t="b">
        <v>0</v>
      </c>
      <c r="T4287" t="s">
        <v>1169</v>
      </c>
    </row>
    <row r="4288" spans="1:20" hidden="1" x14ac:dyDescent="0.25">
      <c r="A4288">
        <v>227660</v>
      </c>
      <c r="B4288" t="s">
        <v>1322</v>
      </c>
      <c r="C4288" t="s">
        <v>1250</v>
      </c>
      <c r="D4288" t="s">
        <v>1308</v>
      </c>
      <c r="E4288">
        <v>377</v>
      </c>
      <c r="F4288" t="s">
        <v>23</v>
      </c>
      <c r="H4288">
        <v>0</v>
      </c>
      <c r="I4288">
        <v>0</v>
      </c>
      <c r="K4288">
        <v>2</v>
      </c>
      <c r="L4288" t="b">
        <v>0</v>
      </c>
      <c r="N4288" t="b">
        <v>0</v>
      </c>
      <c r="O4288" t="b">
        <v>0</v>
      </c>
      <c r="T4288" t="s">
        <v>1169</v>
      </c>
    </row>
    <row r="4289" spans="1:20" hidden="1" x14ac:dyDescent="0.25">
      <c r="A4289">
        <v>227661</v>
      </c>
      <c r="B4289" t="s">
        <v>1322</v>
      </c>
      <c r="C4289" t="s">
        <v>1250</v>
      </c>
      <c r="D4289" t="s">
        <v>1309</v>
      </c>
      <c r="E4289">
        <v>803</v>
      </c>
      <c r="F4289" t="s">
        <v>23</v>
      </c>
      <c r="H4289">
        <v>0</v>
      </c>
      <c r="I4289">
        <v>0</v>
      </c>
      <c r="K4289">
        <v>3</v>
      </c>
      <c r="L4289" t="b">
        <v>0</v>
      </c>
      <c r="N4289" t="b">
        <v>0</v>
      </c>
      <c r="O4289" t="b">
        <v>0</v>
      </c>
      <c r="T4289" t="s">
        <v>1169</v>
      </c>
    </row>
    <row r="4290" spans="1:20" hidden="1" x14ac:dyDescent="0.25">
      <c r="A4290">
        <v>227662</v>
      </c>
      <c r="B4290" t="s">
        <v>1322</v>
      </c>
      <c r="C4290" t="s">
        <v>236</v>
      </c>
      <c r="D4290" t="s">
        <v>1249</v>
      </c>
      <c r="E4290">
        <v>99</v>
      </c>
      <c r="F4290" t="s">
        <v>23</v>
      </c>
      <c r="H4290">
        <v>0</v>
      </c>
      <c r="I4290">
        <v>0</v>
      </c>
      <c r="K4290">
        <v>0</v>
      </c>
      <c r="L4290" t="b">
        <v>0</v>
      </c>
      <c r="N4290" t="b">
        <v>0</v>
      </c>
      <c r="O4290" t="b">
        <v>0</v>
      </c>
      <c r="T4290" t="s">
        <v>1169</v>
      </c>
    </row>
    <row r="4291" spans="1:20" hidden="1" x14ac:dyDescent="0.25">
      <c r="A4291">
        <v>232262</v>
      </c>
      <c r="B4291" t="s">
        <v>1322</v>
      </c>
      <c r="C4291" t="s">
        <v>1256</v>
      </c>
      <c r="D4291" t="s">
        <v>1257</v>
      </c>
      <c r="E4291">
        <v>0</v>
      </c>
      <c r="H4291">
        <v>0</v>
      </c>
      <c r="I4291">
        <v>0</v>
      </c>
      <c r="K4291">
        <v>0</v>
      </c>
      <c r="L4291" t="b">
        <v>0</v>
      </c>
      <c r="N4291" t="b">
        <v>0</v>
      </c>
      <c r="O4291" t="b">
        <v>0</v>
      </c>
      <c r="T4291" t="s">
        <v>1169</v>
      </c>
    </row>
    <row r="4292" spans="1:20" hidden="1" x14ac:dyDescent="0.25">
      <c r="A4292">
        <v>232263</v>
      </c>
      <c r="B4292" t="s">
        <v>1322</v>
      </c>
      <c r="C4292" t="s">
        <v>1256</v>
      </c>
      <c r="D4292" t="s">
        <v>1258</v>
      </c>
      <c r="E4292">
        <v>105</v>
      </c>
      <c r="F4292" t="s">
        <v>23</v>
      </c>
      <c r="H4292">
        <v>0</v>
      </c>
      <c r="I4292">
        <v>0</v>
      </c>
      <c r="K4292">
        <v>1</v>
      </c>
      <c r="L4292" t="b">
        <v>0</v>
      </c>
      <c r="N4292" t="b">
        <v>0</v>
      </c>
      <c r="O4292" t="b">
        <v>0</v>
      </c>
      <c r="T4292" t="s">
        <v>1169</v>
      </c>
    </row>
    <row r="4293" spans="1:20" hidden="1" x14ac:dyDescent="0.25">
      <c r="A4293">
        <v>214653</v>
      </c>
      <c r="B4293" t="s">
        <v>1327</v>
      </c>
      <c r="C4293" t="s">
        <v>47</v>
      </c>
      <c r="D4293" t="s">
        <v>284</v>
      </c>
      <c r="E4293">
        <v>464</v>
      </c>
      <c r="F4293" t="s">
        <v>23</v>
      </c>
      <c r="H4293">
        <v>0</v>
      </c>
      <c r="I4293">
        <v>0</v>
      </c>
      <c r="K4293">
        <v>1</v>
      </c>
      <c r="L4293" t="b">
        <v>0</v>
      </c>
      <c r="N4293" t="b">
        <v>0</v>
      </c>
      <c r="O4293" t="b">
        <v>0</v>
      </c>
      <c r="T4293" t="s">
        <v>1169</v>
      </c>
    </row>
    <row r="4294" spans="1:20" hidden="1" x14ac:dyDescent="0.25">
      <c r="A4294">
        <v>214654</v>
      </c>
      <c r="B4294" t="s">
        <v>1327</v>
      </c>
      <c r="C4294" t="s">
        <v>47</v>
      </c>
      <c r="D4294" t="s">
        <v>1170</v>
      </c>
      <c r="E4294">
        <v>464</v>
      </c>
      <c r="F4294" t="s">
        <v>23</v>
      </c>
      <c r="H4294">
        <v>0</v>
      </c>
      <c r="I4294">
        <v>0</v>
      </c>
      <c r="K4294">
        <v>1</v>
      </c>
      <c r="L4294" t="b">
        <v>0</v>
      </c>
      <c r="N4294" t="b">
        <v>0</v>
      </c>
      <c r="O4294" t="b">
        <v>0</v>
      </c>
      <c r="T4294" t="s">
        <v>1169</v>
      </c>
    </row>
    <row r="4295" spans="1:20" hidden="1" x14ac:dyDescent="0.25">
      <c r="A4295">
        <v>214655</v>
      </c>
      <c r="B4295" t="s">
        <v>1327</v>
      </c>
      <c r="C4295" t="s">
        <v>47</v>
      </c>
      <c r="D4295" t="s">
        <v>1171</v>
      </c>
      <c r="E4295">
        <v>464</v>
      </c>
      <c r="F4295" t="s">
        <v>23</v>
      </c>
      <c r="H4295">
        <v>0</v>
      </c>
      <c r="I4295">
        <v>0</v>
      </c>
      <c r="K4295">
        <v>1</v>
      </c>
      <c r="L4295" t="b">
        <v>0</v>
      </c>
      <c r="N4295" t="b">
        <v>0</v>
      </c>
      <c r="O4295" t="b">
        <v>0</v>
      </c>
      <c r="T4295" t="s">
        <v>1169</v>
      </c>
    </row>
    <row r="4296" spans="1:20" hidden="1" x14ac:dyDescent="0.25">
      <c r="A4296">
        <v>214656</v>
      </c>
      <c r="B4296" t="s">
        <v>1327</v>
      </c>
      <c r="C4296" t="s">
        <v>47</v>
      </c>
      <c r="D4296" t="s">
        <v>1172</v>
      </c>
      <c r="E4296">
        <v>464</v>
      </c>
      <c r="F4296" t="s">
        <v>23</v>
      </c>
      <c r="H4296">
        <v>0</v>
      </c>
      <c r="I4296">
        <v>0</v>
      </c>
      <c r="K4296">
        <v>1</v>
      </c>
      <c r="L4296" t="b">
        <v>0</v>
      </c>
      <c r="N4296" t="b">
        <v>0</v>
      </c>
      <c r="O4296" t="b">
        <v>0</v>
      </c>
      <c r="T4296" t="s">
        <v>1169</v>
      </c>
    </row>
    <row r="4297" spans="1:20" hidden="1" x14ac:dyDescent="0.25">
      <c r="A4297">
        <v>214657</v>
      </c>
      <c r="B4297" t="s">
        <v>1327</v>
      </c>
      <c r="C4297" t="s">
        <v>47</v>
      </c>
      <c r="D4297" t="s">
        <v>1173</v>
      </c>
      <c r="E4297">
        <v>464</v>
      </c>
      <c r="F4297" t="s">
        <v>23</v>
      </c>
      <c r="H4297">
        <v>0</v>
      </c>
      <c r="I4297">
        <v>0</v>
      </c>
      <c r="K4297">
        <v>1</v>
      </c>
      <c r="L4297" t="b">
        <v>0</v>
      </c>
      <c r="N4297" t="b">
        <v>0</v>
      </c>
      <c r="O4297" t="b">
        <v>0</v>
      </c>
      <c r="T4297" t="s">
        <v>1169</v>
      </c>
    </row>
    <row r="4298" spans="1:20" hidden="1" x14ac:dyDescent="0.25">
      <c r="A4298">
        <v>214658</v>
      </c>
      <c r="B4298" t="s">
        <v>1327</v>
      </c>
      <c r="C4298" t="s">
        <v>47</v>
      </c>
      <c r="D4298" t="s">
        <v>1174</v>
      </c>
      <c r="E4298">
        <v>714</v>
      </c>
      <c r="F4298" t="s">
        <v>23</v>
      </c>
      <c r="H4298">
        <v>0</v>
      </c>
      <c r="I4298">
        <v>0</v>
      </c>
      <c r="K4298">
        <v>2</v>
      </c>
      <c r="L4298" t="b">
        <v>0</v>
      </c>
      <c r="N4298" t="b">
        <v>0</v>
      </c>
      <c r="O4298" t="b">
        <v>0</v>
      </c>
      <c r="T4298" t="s">
        <v>1169</v>
      </c>
    </row>
    <row r="4299" spans="1:20" hidden="1" x14ac:dyDescent="0.25">
      <c r="A4299">
        <v>214659</v>
      </c>
      <c r="B4299" t="s">
        <v>1327</v>
      </c>
      <c r="C4299" t="s">
        <v>47</v>
      </c>
      <c r="D4299" t="s">
        <v>1175</v>
      </c>
      <c r="E4299">
        <v>714</v>
      </c>
      <c r="F4299" t="s">
        <v>23</v>
      </c>
      <c r="H4299">
        <v>0</v>
      </c>
      <c r="I4299">
        <v>0</v>
      </c>
      <c r="K4299">
        <v>2</v>
      </c>
      <c r="L4299" t="b">
        <v>0</v>
      </c>
      <c r="N4299" t="b">
        <v>0</v>
      </c>
      <c r="O4299" t="b">
        <v>0</v>
      </c>
      <c r="T4299" t="s">
        <v>1169</v>
      </c>
    </row>
    <row r="4300" spans="1:20" hidden="1" x14ac:dyDescent="0.25">
      <c r="A4300">
        <v>214660</v>
      </c>
      <c r="B4300" t="s">
        <v>1327</v>
      </c>
      <c r="C4300" t="s">
        <v>47</v>
      </c>
      <c r="D4300" t="s">
        <v>1176</v>
      </c>
      <c r="E4300">
        <v>464</v>
      </c>
      <c r="F4300" t="s">
        <v>23</v>
      </c>
      <c r="H4300">
        <v>0</v>
      </c>
      <c r="I4300">
        <v>0</v>
      </c>
      <c r="K4300">
        <v>1</v>
      </c>
      <c r="L4300" t="b">
        <v>0</v>
      </c>
      <c r="N4300" t="b">
        <v>0</v>
      </c>
      <c r="O4300" t="b">
        <v>0</v>
      </c>
      <c r="T4300" t="s">
        <v>1169</v>
      </c>
    </row>
    <row r="4301" spans="1:20" hidden="1" x14ac:dyDescent="0.25">
      <c r="A4301">
        <v>214661</v>
      </c>
      <c r="B4301" t="s">
        <v>1327</v>
      </c>
      <c r="C4301" t="s">
        <v>47</v>
      </c>
      <c r="D4301" t="s">
        <v>1177</v>
      </c>
      <c r="E4301">
        <v>714</v>
      </c>
      <c r="F4301" t="s">
        <v>23</v>
      </c>
      <c r="H4301">
        <v>0</v>
      </c>
      <c r="I4301">
        <v>0</v>
      </c>
      <c r="K4301">
        <v>2</v>
      </c>
      <c r="L4301" t="b">
        <v>0</v>
      </c>
      <c r="N4301" t="b">
        <v>0</v>
      </c>
      <c r="O4301" t="b">
        <v>0</v>
      </c>
      <c r="T4301" t="s">
        <v>1169</v>
      </c>
    </row>
    <row r="4302" spans="1:20" hidden="1" x14ac:dyDescent="0.25">
      <c r="A4302">
        <v>214662</v>
      </c>
      <c r="B4302" t="s">
        <v>1327</v>
      </c>
      <c r="C4302" t="s">
        <v>47</v>
      </c>
      <c r="D4302" t="s">
        <v>1178</v>
      </c>
      <c r="E4302">
        <v>464</v>
      </c>
      <c r="F4302" t="s">
        <v>23</v>
      </c>
      <c r="H4302">
        <v>0</v>
      </c>
      <c r="I4302">
        <v>0</v>
      </c>
      <c r="K4302">
        <v>1</v>
      </c>
      <c r="L4302" t="b">
        <v>0</v>
      </c>
      <c r="N4302" t="b">
        <v>0</v>
      </c>
      <c r="O4302" t="b">
        <v>0</v>
      </c>
      <c r="T4302" t="s">
        <v>1169</v>
      </c>
    </row>
    <row r="4303" spans="1:20" hidden="1" x14ac:dyDescent="0.25">
      <c r="A4303">
        <v>214663</v>
      </c>
      <c r="B4303" t="s">
        <v>1327</v>
      </c>
      <c r="C4303" t="s">
        <v>47</v>
      </c>
      <c r="D4303" t="s">
        <v>1179</v>
      </c>
      <c r="E4303">
        <v>464</v>
      </c>
      <c r="F4303" t="s">
        <v>23</v>
      </c>
      <c r="H4303">
        <v>0</v>
      </c>
      <c r="I4303">
        <v>0</v>
      </c>
      <c r="K4303">
        <v>1</v>
      </c>
      <c r="L4303" t="b">
        <v>0</v>
      </c>
      <c r="N4303" t="b">
        <v>0</v>
      </c>
      <c r="O4303" t="b">
        <v>0</v>
      </c>
      <c r="T4303" t="s">
        <v>1169</v>
      </c>
    </row>
    <row r="4304" spans="1:20" hidden="1" x14ac:dyDescent="0.25">
      <c r="A4304">
        <v>214664</v>
      </c>
      <c r="B4304" t="s">
        <v>1327</v>
      </c>
      <c r="C4304" t="s">
        <v>47</v>
      </c>
      <c r="D4304" t="s">
        <v>1180</v>
      </c>
      <c r="E4304">
        <v>464</v>
      </c>
      <c r="F4304" t="s">
        <v>23</v>
      </c>
      <c r="H4304">
        <v>0</v>
      </c>
      <c r="I4304">
        <v>0</v>
      </c>
      <c r="K4304">
        <v>1</v>
      </c>
      <c r="L4304" t="b">
        <v>0</v>
      </c>
      <c r="N4304" t="b">
        <v>0</v>
      </c>
      <c r="O4304" t="b">
        <v>0</v>
      </c>
      <c r="T4304" t="s">
        <v>1169</v>
      </c>
    </row>
    <row r="4305" spans="1:20" hidden="1" x14ac:dyDescent="0.25">
      <c r="A4305">
        <v>214665</v>
      </c>
      <c r="B4305" t="s">
        <v>1327</v>
      </c>
      <c r="C4305" t="s">
        <v>47</v>
      </c>
      <c r="D4305" t="s">
        <v>1181</v>
      </c>
      <c r="E4305">
        <v>464</v>
      </c>
      <c r="F4305" t="s">
        <v>23</v>
      </c>
      <c r="H4305">
        <v>0</v>
      </c>
      <c r="I4305">
        <v>0</v>
      </c>
      <c r="K4305">
        <v>1</v>
      </c>
      <c r="L4305" t="b">
        <v>0</v>
      </c>
      <c r="N4305" t="b">
        <v>0</v>
      </c>
      <c r="O4305" t="b">
        <v>0</v>
      </c>
      <c r="T4305" t="s">
        <v>1169</v>
      </c>
    </row>
    <row r="4306" spans="1:20" hidden="1" x14ac:dyDescent="0.25">
      <c r="A4306">
        <v>214666</v>
      </c>
      <c r="B4306" t="s">
        <v>1327</v>
      </c>
      <c r="C4306" t="s">
        <v>47</v>
      </c>
      <c r="D4306" t="s">
        <v>1182</v>
      </c>
      <c r="E4306">
        <v>464</v>
      </c>
      <c r="F4306" t="s">
        <v>23</v>
      </c>
      <c r="H4306">
        <v>0</v>
      </c>
      <c r="I4306">
        <v>0</v>
      </c>
      <c r="K4306">
        <v>1</v>
      </c>
      <c r="L4306" t="b">
        <v>0</v>
      </c>
      <c r="N4306" t="b">
        <v>0</v>
      </c>
      <c r="O4306" t="b">
        <v>0</v>
      </c>
      <c r="T4306" t="s">
        <v>1169</v>
      </c>
    </row>
    <row r="4307" spans="1:20" hidden="1" x14ac:dyDescent="0.25">
      <c r="A4307">
        <v>214667</v>
      </c>
      <c r="B4307" t="s">
        <v>1327</v>
      </c>
      <c r="C4307" t="s">
        <v>47</v>
      </c>
      <c r="D4307" t="s">
        <v>1183</v>
      </c>
      <c r="E4307">
        <v>464</v>
      </c>
      <c r="F4307" t="s">
        <v>23</v>
      </c>
      <c r="H4307">
        <v>0</v>
      </c>
      <c r="I4307">
        <v>0</v>
      </c>
      <c r="K4307">
        <v>1</v>
      </c>
      <c r="L4307" t="b">
        <v>0</v>
      </c>
      <c r="N4307" t="b">
        <v>0</v>
      </c>
      <c r="O4307" t="b">
        <v>0</v>
      </c>
      <c r="T4307" t="s">
        <v>1169</v>
      </c>
    </row>
    <row r="4308" spans="1:20" hidden="1" x14ac:dyDescent="0.25">
      <c r="A4308">
        <v>214668</v>
      </c>
      <c r="B4308" t="s">
        <v>1327</v>
      </c>
      <c r="C4308" t="s">
        <v>47</v>
      </c>
      <c r="D4308" t="s">
        <v>1184</v>
      </c>
      <c r="E4308">
        <v>464</v>
      </c>
      <c r="F4308" t="s">
        <v>23</v>
      </c>
      <c r="H4308">
        <v>0</v>
      </c>
      <c r="I4308">
        <v>0</v>
      </c>
      <c r="K4308">
        <v>1</v>
      </c>
      <c r="L4308" t="b">
        <v>0</v>
      </c>
      <c r="N4308" t="b">
        <v>0</v>
      </c>
      <c r="O4308" t="b">
        <v>0</v>
      </c>
      <c r="T4308" t="s">
        <v>1169</v>
      </c>
    </row>
    <row r="4309" spans="1:20" hidden="1" x14ac:dyDescent="0.25">
      <c r="A4309">
        <v>214669</v>
      </c>
      <c r="B4309" t="s">
        <v>1327</v>
      </c>
      <c r="C4309" t="s">
        <v>47</v>
      </c>
      <c r="D4309" t="s">
        <v>1185</v>
      </c>
      <c r="E4309">
        <v>714</v>
      </c>
      <c r="F4309" t="s">
        <v>23</v>
      </c>
      <c r="H4309">
        <v>0</v>
      </c>
      <c r="I4309">
        <v>0</v>
      </c>
      <c r="K4309">
        <v>2</v>
      </c>
      <c r="L4309" t="b">
        <v>0</v>
      </c>
      <c r="N4309" t="b">
        <v>0</v>
      </c>
      <c r="O4309" t="b">
        <v>0</v>
      </c>
      <c r="T4309" t="s">
        <v>1169</v>
      </c>
    </row>
    <row r="4310" spans="1:20" hidden="1" x14ac:dyDescent="0.25">
      <c r="A4310">
        <v>214670</v>
      </c>
      <c r="B4310" t="s">
        <v>1327</v>
      </c>
      <c r="C4310" t="s">
        <v>1186</v>
      </c>
      <c r="D4310" t="s">
        <v>1187</v>
      </c>
      <c r="E4310">
        <v>0</v>
      </c>
      <c r="H4310">
        <v>0</v>
      </c>
      <c r="I4310">
        <v>0</v>
      </c>
      <c r="K4310">
        <v>0</v>
      </c>
      <c r="L4310" t="b">
        <v>0</v>
      </c>
      <c r="N4310" t="b">
        <v>0</v>
      </c>
      <c r="O4310" t="b">
        <v>0</v>
      </c>
      <c r="T4310" t="s">
        <v>1169</v>
      </c>
    </row>
    <row r="4311" spans="1:20" hidden="1" x14ac:dyDescent="0.25">
      <c r="A4311">
        <v>214671</v>
      </c>
      <c r="B4311" t="s">
        <v>1327</v>
      </c>
      <c r="C4311" t="s">
        <v>1186</v>
      </c>
      <c r="D4311" t="s">
        <v>1188</v>
      </c>
      <c r="E4311">
        <v>0</v>
      </c>
      <c r="H4311">
        <v>0</v>
      </c>
      <c r="I4311">
        <v>0</v>
      </c>
      <c r="K4311">
        <v>0</v>
      </c>
      <c r="L4311" t="b">
        <v>0</v>
      </c>
      <c r="N4311" t="b">
        <v>0</v>
      </c>
      <c r="O4311" t="b">
        <v>0</v>
      </c>
      <c r="T4311" t="s">
        <v>1169</v>
      </c>
    </row>
    <row r="4312" spans="1:20" hidden="1" x14ac:dyDescent="0.25">
      <c r="A4312">
        <v>214672</v>
      </c>
      <c r="B4312" t="s">
        <v>1327</v>
      </c>
      <c r="C4312" t="s">
        <v>1186</v>
      </c>
      <c r="D4312" t="s">
        <v>1189</v>
      </c>
      <c r="E4312">
        <v>0</v>
      </c>
      <c r="H4312">
        <v>0</v>
      </c>
      <c r="I4312">
        <v>0</v>
      </c>
      <c r="K4312">
        <v>0</v>
      </c>
      <c r="L4312" t="b">
        <v>0</v>
      </c>
      <c r="N4312" t="b">
        <v>0</v>
      </c>
      <c r="O4312" t="b">
        <v>0</v>
      </c>
      <c r="T4312" t="s">
        <v>1169</v>
      </c>
    </row>
    <row r="4313" spans="1:20" hidden="1" x14ac:dyDescent="0.25">
      <c r="A4313">
        <v>214673</v>
      </c>
      <c r="B4313" t="s">
        <v>1327</v>
      </c>
      <c r="C4313" t="s">
        <v>1186</v>
      </c>
      <c r="D4313" t="s">
        <v>1190</v>
      </c>
      <c r="E4313">
        <v>0</v>
      </c>
      <c r="H4313">
        <v>0</v>
      </c>
      <c r="I4313">
        <v>0</v>
      </c>
      <c r="K4313">
        <v>0</v>
      </c>
      <c r="L4313" t="b">
        <v>0</v>
      </c>
      <c r="N4313" t="b">
        <v>0</v>
      </c>
      <c r="O4313" t="b">
        <v>0</v>
      </c>
      <c r="T4313" t="s">
        <v>1169</v>
      </c>
    </row>
    <row r="4314" spans="1:20" hidden="1" x14ac:dyDescent="0.25">
      <c r="A4314">
        <v>214674</v>
      </c>
      <c r="B4314" t="s">
        <v>1327</v>
      </c>
      <c r="C4314" t="s">
        <v>1186</v>
      </c>
      <c r="D4314" t="s">
        <v>1191</v>
      </c>
      <c r="E4314">
        <v>0</v>
      </c>
      <c r="H4314">
        <v>0</v>
      </c>
      <c r="I4314">
        <v>0</v>
      </c>
      <c r="K4314">
        <v>0</v>
      </c>
      <c r="L4314" t="b">
        <v>0</v>
      </c>
      <c r="N4314" t="b">
        <v>0</v>
      </c>
      <c r="O4314" t="b">
        <v>0</v>
      </c>
      <c r="T4314" t="s">
        <v>1169</v>
      </c>
    </row>
    <row r="4315" spans="1:20" hidden="1" x14ac:dyDescent="0.25">
      <c r="A4315">
        <v>214675</v>
      </c>
      <c r="B4315" t="s">
        <v>1327</v>
      </c>
      <c r="C4315" t="s">
        <v>1186</v>
      </c>
      <c r="D4315" t="s">
        <v>1192</v>
      </c>
      <c r="E4315">
        <v>0</v>
      </c>
      <c r="H4315">
        <v>0</v>
      </c>
      <c r="I4315">
        <v>0</v>
      </c>
      <c r="K4315">
        <v>0</v>
      </c>
      <c r="L4315" t="b">
        <v>0</v>
      </c>
      <c r="N4315" t="b">
        <v>0</v>
      </c>
      <c r="O4315" t="b">
        <v>0</v>
      </c>
      <c r="T4315" t="s">
        <v>1169</v>
      </c>
    </row>
    <row r="4316" spans="1:20" hidden="1" x14ac:dyDescent="0.25">
      <c r="A4316">
        <v>214676</v>
      </c>
      <c r="B4316" t="s">
        <v>1327</v>
      </c>
      <c r="C4316" t="s">
        <v>1186</v>
      </c>
      <c r="D4316" t="s">
        <v>1193</v>
      </c>
      <c r="E4316">
        <v>85</v>
      </c>
      <c r="F4316" t="s">
        <v>23</v>
      </c>
      <c r="H4316">
        <v>0</v>
      </c>
      <c r="I4316">
        <v>0</v>
      </c>
      <c r="K4316">
        <v>1</v>
      </c>
      <c r="L4316" t="b">
        <v>0</v>
      </c>
      <c r="N4316" t="b">
        <v>0</v>
      </c>
      <c r="O4316" t="b">
        <v>0</v>
      </c>
      <c r="T4316" t="s">
        <v>1169</v>
      </c>
    </row>
    <row r="4317" spans="1:20" hidden="1" x14ac:dyDescent="0.25">
      <c r="A4317">
        <v>214677</v>
      </c>
      <c r="B4317" t="s">
        <v>1327</v>
      </c>
      <c r="C4317" t="s">
        <v>1186</v>
      </c>
      <c r="D4317" t="s">
        <v>1194</v>
      </c>
      <c r="E4317">
        <v>85</v>
      </c>
      <c r="F4317" t="s">
        <v>23</v>
      </c>
      <c r="H4317">
        <v>0</v>
      </c>
      <c r="I4317">
        <v>0</v>
      </c>
      <c r="K4317">
        <v>1</v>
      </c>
      <c r="L4317" t="b">
        <v>0</v>
      </c>
      <c r="N4317" t="b">
        <v>0</v>
      </c>
      <c r="O4317" t="b">
        <v>0</v>
      </c>
      <c r="T4317" t="s">
        <v>1169</v>
      </c>
    </row>
    <row r="4318" spans="1:20" hidden="1" x14ac:dyDescent="0.25">
      <c r="A4318">
        <v>214678</v>
      </c>
      <c r="B4318" t="s">
        <v>1327</v>
      </c>
      <c r="C4318" t="s">
        <v>1186</v>
      </c>
      <c r="D4318" t="s">
        <v>1195</v>
      </c>
      <c r="E4318">
        <v>85</v>
      </c>
      <c r="F4318" t="s">
        <v>23</v>
      </c>
      <c r="H4318">
        <v>0</v>
      </c>
      <c r="I4318">
        <v>0</v>
      </c>
      <c r="K4318">
        <v>1</v>
      </c>
      <c r="L4318" t="b">
        <v>0</v>
      </c>
      <c r="N4318" t="b">
        <v>0</v>
      </c>
      <c r="O4318" t="b">
        <v>0</v>
      </c>
      <c r="T4318" t="s">
        <v>1169</v>
      </c>
    </row>
    <row r="4319" spans="1:20" hidden="1" x14ac:dyDescent="0.25">
      <c r="A4319">
        <v>214679</v>
      </c>
      <c r="B4319" t="s">
        <v>1327</v>
      </c>
      <c r="C4319" t="s">
        <v>1196</v>
      </c>
      <c r="D4319" t="s">
        <v>1197</v>
      </c>
      <c r="E4319">
        <v>0</v>
      </c>
      <c r="H4319">
        <v>0</v>
      </c>
      <c r="I4319">
        <v>0</v>
      </c>
      <c r="K4319">
        <v>0</v>
      </c>
      <c r="L4319" t="b">
        <v>0</v>
      </c>
      <c r="N4319" t="b">
        <v>0</v>
      </c>
      <c r="O4319" t="b">
        <v>0</v>
      </c>
      <c r="T4319" t="s">
        <v>1169</v>
      </c>
    </row>
    <row r="4320" spans="1:20" hidden="1" x14ac:dyDescent="0.25">
      <c r="A4320">
        <v>214680</v>
      </c>
      <c r="B4320" t="s">
        <v>1327</v>
      </c>
      <c r="C4320" t="s">
        <v>1196</v>
      </c>
      <c r="D4320" t="s">
        <v>1198</v>
      </c>
      <c r="E4320">
        <v>0</v>
      </c>
      <c r="H4320">
        <v>0</v>
      </c>
      <c r="I4320">
        <v>0</v>
      </c>
      <c r="K4320">
        <v>1</v>
      </c>
      <c r="L4320" t="b">
        <v>0</v>
      </c>
      <c r="N4320" t="b">
        <v>0</v>
      </c>
      <c r="O4320" t="b">
        <v>0</v>
      </c>
      <c r="T4320" t="s">
        <v>1169</v>
      </c>
    </row>
    <row r="4321" spans="1:20" hidden="1" x14ac:dyDescent="0.25">
      <c r="A4321">
        <v>214683</v>
      </c>
      <c r="B4321" t="s">
        <v>1327</v>
      </c>
      <c r="C4321" t="s">
        <v>146</v>
      </c>
      <c r="D4321" t="s">
        <v>1292</v>
      </c>
      <c r="E4321">
        <v>0</v>
      </c>
      <c r="H4321">
        <v>0</v>
      </c>
      <c r="I4321">
        <v>0</v>
      </c>
      <c r="K4321">
        <v>1</v>
      </c>
      <c r="L4321" t="b">
        <v>0</v>
      </c>
      <c r="N4321" t="b">
        <v>0</v>
      </c>
      <c r="O4321" t="b">
        <v>0</v>
      </c>
      <c r="T4321" t="s">
        <v>1169</v>
      </c>
    </row>
    <row r="4322" spans="1:20" hidden="1" x14ac:dyDescent="0.25">
      <c r="A4322">
        <v>214684</v>
      </c>
      <c r="B4322" t="s">
        <v>1327</v>
      </c>
      <c r="C4322" t="s">
        <v>146</v>
      </c>
      <c r="D4322" t="s">
        <v>1200</v>
      </c>
      <c r="E4322">
        <v>579</v>
      </c>
      <c r="F4322" t="s">
        <v>23</v>
      </c>
      <c r="H4322">
        <v>0</v>
      </c>
      <c r="I4322">
        <v>100</v>
      </c>
      <c r="J4322" t="s">
        <v>257</v>
      </c>
      <c r="K4322">
        <v>2</v>
      </c>
      <c r="L4322" t="b">
        <v>0</v>
      </c>
      <c r="N4322" t="b">
        <v>0</v>
      </c>
      <c r="O4322" t="b">
        <v>0</v>
      </c>
      <c r="T4322" t="s">
        <v>1169</v>
      </c>
    </row>
    <row r="4323" spans="1:20" hidden="1" x14ac:dyDescent="0.25">
      <c r="A4323">
        <v>214687</v>
      </c>
      <c r="B4323" t="s">
        <v>1327</v>
      </c>
      <c r="C4323" t="s">
        <v>85</v>
      </c>
      <c r="D4323" t="s">
        <v>325</v>
      </c>
      <c r="E4323">
        <v>0</v>
      </c>
      <c r="H4323">
        <v>0</v>
      </c>
      <c r="I4323">
        <v>0</v>
      </c>
      <c r="K4323">
        <v>0</v>
      </c>
      <c r="L4323" t="b">
        <v>0</v>
      </c>
      <c r="N4323" t="b">
        <v>0</v>
      </c>
      <c r="O4323" t="b">
        <v>0</v>
      </c>
      <c r="T4323" t="s">
        <v>1169</v>
      </c>
    </row>
    <row r="4324" spans="1:20" hidden="1" x14ac:dyDescent="0.25">
      <c r="A4324">
        <v>214688</v>
      </c>
      <c r="B4324" t="s">
        <v>1327</v>
      </c>
      <c r="C4324" t="s">
        <v>85</v>
      </c>
      <c r="D4324" t="s">
        <v>1197</v>
      </c>
      <c r="E4324">
        <v>0</v>
      </c>
      <c r="H4324">
        <v>0</v>
      </c>
      <c r="I4324">
        <v>0</v>
      </c>
      <c r="K4324">
        <v>1</v>
      </c>
      <c r="L4324" t="b">
        <v>0</v>
      </c>
      <c r="N4324" t="b">
        <v>0</v>
      </c>
      <c r="O4324" t="b">
        <v>0</v>
      </c>
      <c r="T4324" t="s">
        <v>1169</v>
      </c>
    </row>
    <row r="4325" spans="1:20" hidden="1" x14ac:dyDescent="0.25">
      <c r="A4325">
        <v>214689</v>
      </c>
      <c r="B4325" t="s">
        <v>1327</v>
      </c>
      <c r="C4325" t="s">
        <v>85</v>
      </c>
      <c r="D4325" t="s">
        <v>331</v>
      </c>
      <c r="E4325">
        <v>0</v>
      </c>
      <c r="H4325">
        <v>0</v>
      </c>
      <c r="I4325">
        <v>0</v>
      </c>
      <c r="K4325">
        <v>2</v>
      </c>
      <c r="L4325" t="b">
        <v>0</v>
      </c>
      <c r="N4325" t="b">
        <v>0</v>
      </c>
      <c r="O4325" t="b">
        <v>0</v>
      </c>
      <c r="T4325" t="s">
        <v>1169</v>
      </c>
    </row>
    <row r="4326" spans="1:20" hidden="1" x14ac:dyDescent="0.25">
      <c r="A4326">
        <v>214690</v>
      </c>
      <c r="B4326" t="s">
        <v>1327</v>
      </c>
      <c r="C4326" t="s">
        <v>146</v>
      </c>
      <c r="D4326" t="s">
        <v>1201</v>
      </c>
      <c r="E4326">
        <v>1073</v>
      </c>
      <c r="F4326" t="s">
        <v>23</v>
      </c>
      <c r="H4326">
        <v>0</v>
      </c>
      <c r="I4326">
        <v>150</v>
      </c>
      <c r="J4326" t="s">
        <v>257</v>
      </c>
      <c r="K4326">
        <v>3</v>
      </c>
      <c r="L4326" t="b">
        <v>0</v>
      </c>
      <c r="N4326" t="b">
        <v>0</v>
      </c>
      <c r="O4326" t="b">
        <v>0</v>
      </c>
      <c r="T4326" t="s">
        <v>1169</v>
      </c>
    </row>
    <row r="4327" spans="1:20" hidden="1" x14ac:dyDescent="0.25">
      <c r="A4327">
        <v>214694</v>
      </c>
      <c r="B4327" t="s">
        <v>1327</v>
      </c>
      <c r="C4327" t="s">
        <v>1027</v>
      </c>
      <c r="D4327" t="s">
        <v>1202</v>
      </c>
      <c r="E4327">
        <v>239</v>
      </c>
      <c r="F4327" t="s">
        <v>23</v>
      </c>
      <c r="H4327">
        <v>0</v>
      </c>
      <c r="I4327">
        <v>50</v>
      </c>
      <c r="J4327" t="s">
        <v>257</v>
      </c>
      <c r="K4327">
        <v>2</v>
      </c>
      <c r="L4327" t="b">
        <v>0</v>
      </c>
      <c r="N4327" t="b">
        <v>0</v>
      </c>
      <c r="O4327" t="b">
        <v>0</v>
      </c>
      <c r="T4327" t="s">
        <v>1169</v>
      </c>
    </row>
    <row r="4328" spans="1:20" hidden="1" x14ac:dyDescent="0.25">
      <c r="A4328">
        <v>214695</v>
      </c>
      <c r="B4328" t="s">
        <v>1327</v>
      </c>
      <c r="C4328" t="s">
        <v>1203</v>
      </c>
      <c r="D4328" t="s">
        <v>1204</v>
      </c>
      <c r="E4328">
        <v>2333</v>
      </c>
      <c r="F4328" t="s">
        <v>23</v>
      </c>
      <c r="H4328">
        <v>0</v>
      </c>
      <c r="I4328">
        <v>400</v>
      </c>
      <c r="J4328" t="s">
        <v>257</v>
      </c>
      <c r="K4328">
        <v>2</v>
      </c>
      <c r="L4328" t="b">
        <v>0</v>
      </c>
      <c r="N4328" t="b">
        <v>0</v>
      </c>
      <c r="O4328" t="b">
        <v>0</v>
      </c>
      <c r="T4328" t="s">
        <v>1169</v>
      </c>
    </row>
    <row r="4329" spans="1:20" hidden="1" x14ac:dyDescent="0.25">
      <c r="A4329">
        <v>214698</v>
      </c>
      <c r="B4329" t="s">
        <v>1327</v>
      </c>
      <c r="C4329" t="s">
        <v>53</v>
      </c>
      <c r="D4329" t="s">
        <v>1205</v>
      </c>
      <c r="E4329">
        <v>0</v>
      </c>
      <c r="H4329">
        <v>0</v>
      </c>
      <c r="I4329">
        <v>0</v>
      </c>
      <c r="K4329">
        <v>0</v>
      </c>
      <c r="L4329" t="b">
        <v>0</v>
      </c>
      <c r="N4329" t="b">
        <v>0</v>
      </c>
      <c r="O4329" t="b">
        <v>0</v>
      </c>
      <c r="T4329" t="s">
        <v>1169</v>
      </c>
    </row>
    <row r="4330" spans="1:20" hidden="1" x14ac:dyDescent="0.25">
      <c r="A4330">
        <v>214699</v>
      </c>
      <c r="B4330" t="s">
        <v>1327</v>
      </c>
      <c r="C4330" t="s">
        <v>53</v>
      </c>
      <c r="D4330" t="s">
        <v>383</v>
      </c>
      <c r="E4330">
        <v>169</v>
      </c>
      <c r="F4330" t="s">
        <v>23</v>
      </c>
      <c r="H4330">
        <v>0</v>
      </c>
      <c r="I4330">
        <v>0</v>
      </c>
      <c r="K4330">
        <v>1</v>
      </c>
      <c r="L4330" t="b">
        <v>0</v>
      </c>
      <c r="N4330" t="b">
        <v>0</v>
      </c>
      <c r="O4330" t="b">
        <v>0</v>
      </c>
      <c r="T4330" t="s">
        <v>1169</v>
      </c>
    </row>
    <row r="4331" spans="1:20" hidden="1" x14ac:dyDescent="0.25">
      <c r="A4331">
        <v>214700</v>
      </c>
      <c r="B4331" t="s">
        <v>1327</v>
      </c>
      <c r="C4331" t="s">
        <v>53</v>
      </c>
      <c r="D4331" t="s">
        <v>1206</v>
      </c>
      <c r="E4331">
        <v>375</v>
      </c>
      <c r="F4331" t="s">
        <v>23</v>
      </c>
      <c r="H4331">
        <v>0</v>
      </c>
      <c r="I4331">
        <v>0</v>
      </c>
      <c r="K4331">
        <v>2</v>
      </c>
      <c r="L4331" t="b">
        <v>0</v>
      </c>
      <c r="N4331" t="b">
        <v>0</v>
      </c>
      <c r="O4331" t="b">
        <v>0</v>
      </c>
      <c r="T4331" t="s">
        <v>1169</v>
      </c>
    </row>
    <row r="4332" spans="1:20" hidden="1" x14ac:dyDescent="0.25">
      <c r="A4332">
        <v>214701</v>
      </c>
      <c r="B4332" t="s">
        <v>1327</v>
      </c>
      <c r="C4332" t="s">
        <v>1207</v>
      </c>
      <c r="D4332" t="s">
        <v>1274</v>
      </c>
      <c r="E4332">
        <v>0</v>
      </c>
      <c r="H4332">
        <v>0</v>
      </c>
      <c r="I4332">
        <v>0</v>
      </c>
      <c r="K4332">
        <v>0</v>
      </c>
      <c r="L4332" t="b">
        <v>0</v>
      </c>
      <c r="N4332" t="b">
        <v>0</v>
      </c>
      <c r="O4332" t="b">
        <v>0</v>
      </c>
      <c r="T4332" t="s">
        <v>1169</v>
      </c>
    </row>
    <row r="4333" spans="1:20" hidden="1" x14ac:dyDescent="0.25">
      <c r="A4333">
        <v>214702</v>
      </c>
      <c r="B4333" t="s">
        <v>1327</v>
      </c>
      <c r="C4333" t="s">
        <v>1207</v>
      </c>
      <c r="D4333" t="s">
        <v>1261</v>
      </c>
      <c r="E4333">
        <v>0</v>
      </c>
      <c r="H4333">
        <v>0</v>
      </c>
      <c r="I4333">
        <v>0</v>
      </c>
      <c r="K4333">
        <v>1</v>
      </c>
      <c r="L4333" t="b">
        <v>0</v>
      </c>
      <c r="N4333" t="b">
        <v>0</v>
      </c>
      <c r="O4333" t="b">
        <v>0</v>
      </c>
      <c r="T4333" t="s">
        <v>1169</v>
      </c>
    </row>
    <row r="4334" spans="1:20" hidden="1" x14ac:dyDescent="0.25">
      <c r="A4334">
        <v>214703</v>
      </c>
      <c r="B4334" t="s">
        <v>1327</v>
      </c>
      <c r="C4334" t="s">
        <v>1207</v>
      </c>
      <c r="D4334" t="s">
        <v>1283</v>
      </c>
      <c r="E4334">
        <v>0</v>
      </c>
      <c r="H4334">
        <v>0</v>
      </c>
      <c r="I4334">
        <v>0</v>
      </c>
      <c r="K4334">
        <v>2</v>
      </c>
      <c r="L4334" t="b">
        <v>0</v>
      </c>
      <c r="N4334" t="b">
        <v>0</v>
      </c>
      <c r="O4334" t="b">
        <v>0</v>
      </c>
      <c r="T4334" t="s">
        <v>1169</v>
      </c>
    </row>
    <row r="4335" spans="1:20" hidden="1" x14ac:dyDescent="0.25">
      <c r="A4335">
        <v>214704</v>
      </c>
      <c r="B4335" t="s">
        <v>1327</v>
      </c>
      <c r="C4335" t="s">
        <v>1207</v>
      </c>
      <c r="D4335" t="s">
        <v>1293</v>
      </c>
      <c r="E4335">
        <v>0</v>
      </c>
      <c r="H4335">
        <v>0</v>
      </c>
      <c r="I4335">
        <v>0</v>
      </c>
      <c r="K4335">
        <v>3</v>
      </c>
      <c r="L4335" t="b">
        <v>0</v>
      </c>
      <c r="N4335" t="b">
        <v>0</v>
      </c>
      <c r="O4335" t="b">
        <v>0</v>
      </c>
      <c r="T4335" t="s">
        <v>1169</v>
      </c>
    </row>
    <row r="4336" spans="1:20" hidden="1" x14ac:dyDescent="0.25">
      <c r="A4336">
        <v>214705</v>
      </c>
      <c r="B4336" t="s">
        <v>1327</v>
      </c>
      <c r="C4336" t="s">
        <v>1207</v>
      </c>
      <c r="D4336" t="s">
        <v>1294</v>
      </c>
      <c r="E4336">
        <v>0</v>
      </c>
      <c r="H4336">
        <v>0</v>
      </c>
      <c r="I4336">
        <v>0</v>
      </c>
      <c r="K4336">
        <v>4</v>
      </c>
      <c r="L4336" t="b">
        <v>0</v>
      </c>
      <c r="N4336" t="b">
        <v>0</v>
      </c>
      <c r="O4336" t="b">
        <v>0</v>
      </c>
      <c r="T4336" t="s">
        <v>1169</v>
      </c>
    </row>
    <row r="4337" spans="1:20" hidden="1" x14ac:dyDescent="0.25">
      <c r="A4337">
        <v>214706</v>
      </c>
      <c r="B4337" t="s">
        <v>1327</v>
      </c>
      <c r="C4337" t="s">
        <v>1213</v>
      </c>
      <c r="D4337" t="s">
        <v>1214</v>
      </c>
      <c r="E4337">
        <v>139</v>
      </c>
      <c r="F4337" t="s">
        <v>23</v>
      </c>
      <c r="H4337">
        <v>0</v>
      </c>
      <c r="I4337">
        <v>0</v>
      </c>
      <c r="K4337">
        <v>2</v>
      </c>
      <c r="L4337" t="b">
        <v>0</v>
      </c>
      <c r="N4337" t="b">
        <v>0</v>
      </c>
      <c r="O4337" t="b">
        <v>0</v>
      </c>
      <c r="T4337" t="s">
        <v>1169</v>
      </c>
    </row>
    <row r="4338" spans="1:20" hidden="1" x14ac:dyDescent="0.25">
      <c r="A4338">
        <v>214707</v>
      </c>
      <c r="B4338" t="s">
        <v>1327</v>
      </c>
      <c r="C4338" t="s">
        <v>1213</v>
      </c>
      <c r="D4338" t="s">
        <v>1215</v>
      </c>
      <c r="E4338">
        <v>77</v>
      </c>
      <c r="F4338" t="s">
        <v>23</v>
      </c>
      <c r="H4338">
        <v>0</v>
      </c>
      <c r="I4338">
        <v>0</v>
      </c>
      <c r="K4338">
        <v>1</v>
      </c>
      <c r="L4338" t="b">
        <v>0</v>
      </c>
      <c r="N4338" t="b">
        <v>0</v>
      </c>
      <c r="O4338" t="b">
        <v>0</v>
      </c>
      <c r="T4338" t="s">
        <v>1169</v>
      </c>
    </row>
    <row r="4339" spans="1:20" hidden="1" x14ac:dyDescent="0.25">
      <c r="A4339">
        <v>214708</v>
      </c>
      <c r="B4339" t="s">
        <v>1327</v>
      </c>
      <c r="C4339" t="s">
        <v>236</v>
      </c>
      <c r="D4339" t="s">
        <v>1265</v>
      </c>
      <c r="E4339">
        <v>225</v>
      </c>
      <c r="F4339" t="s">
        <v>23</v>
      </c>
      <c r="H4339">
        <v>0</v>
      </c>
      <c r="I4339">
        <v>0</v>
      </c>
      <c r="K4339">
        <v>2</v>
      </c>
      <c r="L4339" t="b">
        <v>0</v>
      </c>
      <c r="N4339" t="b">
        <v>0</v>
      </c>
      <c r="O4339" t="b">
        <v>0</v>
      </c>
      <c r="T4339" t="s">
        <v>1169</v>
      </c>
    </row>
    <row r="4340" spans="1:20" hidden="1" x14ac:dyDescent="0.25">
      <c r="A4340">
        <v>214709</v>
      </c>
      <c r="B4340" t="s">
        <v>1327</v>
      </c>
      <c r="C4340" t="s">
        <v>236</v>
      </c>
      <c r="D4340" t="s">
        <v>1216</v>
      </c>
      <c r="E4340">
        <v>695</v>
      </c>
      <c r="F4340" t="s">
        <v>23</v>
      </c>
      <c r="H4340">
        <v>0</v>
      </c>
      <c r="I4340">
        <v>0</v>
      </c>
      <c r="K4340">
        <v>12</v>
      </c>
      <c r="L4340" t="b">
        <v>0</v>
      </c>
      <c r="N4340" t="b">
        <v>0</v>
      </c>
      <c r="O4340" t="b">
        <v>0</v>
      </c>
      <c r="T4340" t="s">
        <v>1169</v>
      </c>
    </row>
    <row r="4341" spans="1:20" hidden="1" x14ac:dyDescent="0.25">
      <c r="A4341">
        <v>214710</v>
      </c>
      <c r="B4341" t="s">
        <v>1327</v>
      </c>
      <c r="C4341" t="s">
        <v>141</v>
      </c>
      <c r="D4341" t="s">
        <v>173</v>
      </c>
      <c r="E4341">
        <v>42</v>
      </c>
      <c r="F4341" t="s">
        <v>23</v>
      </c>
      <c r="H4341">
        <v>0</v>
      </c>
      <c r="I4341">
        <v>0</v>
      </c>
      <c r="K4341">
        <v>10</v>
      </c>
      <c r="L4341" t="b">
        <v>0</v>
      </c>
      <c r="N4341" t="b">
        <v>0</v>
      </c>
      <c r="O4341" t="b">
        <v>0</v>
      </c>
      <c r="T4341" t="s">
        <v>1169</v>
      </c>
    </row>
    <row r="4342" spans="1:20" hidden="1" x14ac:dyDescent="0.25">
      <c r="A4342">
        <v>214711</v>
      </c>
      <c r="B4342" t="s">
        <v>1327</v>
      </c>
      <c r="C4342" t="s">
        <v>1186</v>
      </c>
      <c r="D4342" t="s">
        <v>1217</v>
      </c>
      <c r="E4342">
        <v>0</v>
      </c>
      <c r="H4342">
        <v>0</v>
      </c>
      <c r="I4342">
        <v>0</v>
      </c>
      <c r="K4342">
        <v>0</v>
      </c>
      <c r="L4342" t="b">
        <v>1</v>
      </c>
      <c r="N4342" t="b">
        <v>0</v>
      </c>
      <c r="O4342" t="b">
        <v>0</v>
      </c>
      <c r="T4342" t="s">
        <v>1169</v>
      </c>
    </row>
    <row r="4343" spans="1:20" hidden="1" x14ac:dyDescent="0.25">
      <c r="A4343">
        <v>214712</v>
      </c>
      <c r="B4343" t="s">
        <v>1327</v>
      </c>
      <c r="C4343" t="s">
        <v>1186</v>
      </c>
      <c r="D4343" t="s">
        <v>1218</v>
      </c>
      <c r="E4343">
        <v>0</v>
      </c>
      <c r="H4343">
        <v>0</v>
      </c>
      <c r="I4343">
        <v>0</v>
      </c>
      <c r="K4343">
        <v>0</v>
      </c>
      <c r="L4343" t="b">
        <v>1</v>
      </c>
      <c r="N4343" t="b">
        <v>0</v>
      </c>
      <c r="O4343" t="b">
        <v>0</v>
      </c>
      <c r="T4343" t="s">
        <v>1169</v>
      </c>
    </row>
    <row r="4344" spans="1:20" hidden="1" x14ac:dyDescent="0.25">
      <c r="A4344">
        <v>214713</v>
      </c>
      <c r="B4344" t="s">
        <v>1327</v>
      </c>
      <c r="C4344" t="s">
        <v>47</v>
      </c>
      <c r="D4344" t="s">
        <v>1220</v>
      </c>
      <c r="E4344">
        <v>0</v>
      </c>
      <c r="H4344">
        <v>0</v>
      </c>
      <c r="I4344">
        <v>0</v>
      </c>
      <c r="K4344">
        <v>0</v>
      </c>
      <c r="L4344" t="b">
        <v>0</v>
      </c>
      <c r="N4344" t="b">
        <v>0</v>
      </c>
      <c r="O4344" t="b">
        <v>1</v>
      </c>
      <c r="T4344" t="s">
        <v>1169</v>
      </c>
    </row>
    <row r="4345" spans="1:20" hidden="1" x14ac:dyDescent="0.25">
      <c r="A4345">
        <v>214714</v>
      </c>
      <c r="B4345" t="s">
        <v>1327</v>
      </c>
      <c r="C4345" t="s">
        <v>47</v>
      </c>
      <c r="D4345" t="s">
        <v>1221</v>
      </c>
      <c r="E4345">
        <v>0</v>
      </c>
      <c r="H4345">
        <v>0</v>
      </c>
      <c r="I4345">
        <v>0</v>
      </c>
      <c r="K4345">
        <v>0</v>
      </c>
      <c r="L4345" t="b">
        <v>0</v>
      </c>
      <c r="N4345" t="b">
        <v>0</v>
      </c>
      <c r="O4345" t="b">
        <v>0</v>
      </c>
      <c r="T4345" t="s">
        <v>1169</v>
      </c>
    </row>
    <row r="4346" spans="1:20" hidden="1" x14ac:dyDescent="0.25">
      <c r="A4346">
        <v>214715</v>
      </c>
      <c r="B4346" t="s">
        <v>1327</v>
      </c>
      <c r="C4346" t="s">
        <v>47</v>
      </c>
      <c r="D4346" t="s">
        <v>1222</v>
      </c>
      <c r="E4346">
        <v>0</v>
      </c>
      <c r="H4346">
        <v>0</v>
      </c>
      <c r="I4346">
        <v>0</v>
      </c>
      <c r="K4346">
        <v>0</v>
      </c>
      <c r="L4346" t="b">
        <v>0</v>
      </c>
      <c r="N4346" t="b">
        <v>0</v>
      </c>
      <c r="O4346" t="b">
        <v>0</v>
      </c>
      <c r="T4346" t="s">
        <v>1169</v>
      </c>
    </row>
    <row r="4347" spans="1:20" hidden="1" x14ac:dyDescent="0.25">
      <c r="A4347">
        <v>214716</v>
      </c>
      <c r="B4347" t="s">
        <v>1327</v>
      </c>
      <c r="C4347" t="s">
        <v>47</v>
      </c>
      <c r="D4347" t="s">
        <v>1270</v>
      </c>
      <c r="E4347">
        <v>0</v>
      </c>
      <c r="H4347">
        <v>0</v>
      </c>
      <c r="I4347">
        <v>0</v>
      </c>
      <c r="K4347">
        <v>0</v>
      </c>
      <c r="L4347" t="b">
        <v>0</v>
      </c>
      <c r="N4347" t="b">
        <v>0</v>
      </c>
      <c r="O4347" t="b">
        <v>0</v>
      </c>
      <c r="T4347" t="s">
        <v>1169</v>
      </c>
    </row>
    <row r="4348" spans="1:20" hidden="1" x14ac:dyDescent="0.25">
      <c r="A4348">
        <v>214717</v>
      </c>
      <c r="B4348" t="s">
        <v>1327</v>
      </c>
      <c r="C4348" t="s">
        <v>1207</v>
      </c>
      <c r="D4348" t="s">
        <v>1328</v>
      </c>
      <c r="E4348">
        <v>0</v>
      </c>
      <c r="H4348">
        <v>0</v>
      </c>
      <c r="I4348">
        <v>0</v>
      </c>
      <c r="K4348">
        <v>5</v>
      </c>
      <c r="L4348" t="b">
        <v>0</v>
      </c>
      <c r="N4348" t="b">
        <v>0</v>
      </c>
      <c r="O4348" t="b">
        <v>0</v>
      </c>
      <c r="T4348" t="s">
        <v>1169</v>
      </c>
    </row>
    <row r="4349" spans="1:20" hidden="1" x14ac:dyDescent="0.25">
      <c r="A4349">
        <v>214718</v>
      </c>
      <c r="B4349" t="s">
        <v>1327</v>
      </c>
      <c r="C4349" t="s">
        <v>1207</v>
      </c>
      <c r="D4349" t="s">
        <v>1329</v>
      </c>
      <c r="E4349">
        <v>0</v>
      </c>
      <c r="H4349">
        <v>0</v>
      </c>
      <c r="I4349">
        <v>0</v>
      </c>
      <c r="K4349">
        <v>6</v>
      </c>
      <c r="L4349" t="b">
        <v>0</v>
      </c>
      <c r="N4349" t="b">
        <v>0</v>
      </c>
      <c r="O4349" t="b">
        <v>0</v>
      </c>
      <c r="T4349" t="s">
        <v>1169</v>
      </c>
    </row>
    <row r="4350" spans="1:20" hidden="1" x14ac:dyDescent="0.25">
      <c r="A4350">
        <v>214719</v>
      </c>
      <c r="B4350" t="s">
        <v>1327</v>
      </c>
      <c r="C4350" t="s">
        <v>1207</v>
      </c>
      <c r="D4350" t="s">
        <v>1330</v>
      </c>
      <c r="E4350">
        <v>0</v>
      </c>
      <c r="H4350">
        <v>0</v>
      </c>
      <c r="I4350">
        <v>0</v>
      </c>
      <c r="K4350">
        <v>7</v>
      </c>
      <c r="L4350" t="b">
        <v>0</v>
      </c>
      <c r="N4350" t="b">
        <v>0</v>
      </c>
      <c r="O4350" t="b">
        <v>0</v>
      </c>
      <c r="T4350" t="s">
        <v>1169</v>
      </c>
    </row>
    <row r="4351" spans="1:20" hidden="1" x14ac:dyDescent="0.25">
      <c r="A4351">
        <v>215198</v>
      </c>
      <c r="B4351" t="s">
        <v>1327</v>
      </c>
      <c r="C4351" t="s">
        <v>136</v>
      </c>
      <c r="D4351" t="s">
        <v>137</v>
      </c>
      <c r="E4351">
        <v>0</v>
      </c>
      <c r="H4351">
        <v>0</v>
      </c>
      <c r="I4351">
        <v>0</v>
      </c>
      <c r="K4351">
        <v>8</v>
      </c>
      <c r="L4351" t="b">
        <v>0</v>
      </c>
      <c r="N4351" t="b">
        <v>0</v>
      </c>
      <c r="O4351" t="b">
        <v>0</v>
      </c>
      <c r="T4351" t="s">
        <v>1169</v>
      </c>
    </row>
    <row r="4352" spans="1:20" hidden="1" x14ac:dyDescent="0.25">
      <c r="A4352">
        <v>215911</v>
      </c>
      <c r="B4352" t="s">
        <v>1327</v>
      </c>
      <c r="C4352" t="s">
        <v>141</v>
      </c>
      <c r="D4352" t="s">
        <v>1315</v>
      </c>
      <c r="E4352">
        <v>124</v>
      </c>
      <c r="F4352" t="s">
        <v>23</v>
      </c>
      <c r="H4352">
        <v>0</v>
      </c>
      <c r="I4352">
        <v>0</v>
      </c>
      <c r="K4352">
        <v>0</v>
      </c>
      <c r="L4352" t="b">
        <v>0</v>
      </c>
      <c r="N4352" t="b">
        <v>0</v>
      </c>
      <c r="O4352" t="b">
        <v>0</v>
      </c>
      <c r="T4352" t="s">
        <v>1169</v>
      </c>
    </row>
    <row r="4353" spans="1:20" hidden="1" x14ac:dyDescent="0.25">
      <c r="A4353">
        <v>217348</v>
      </c>
      <c r="B4353" t="s">
        <v>1327</v>
      </c>
      <c r="C4353" t="s">
        <v>1196</v>
      </c>
      <c r="D4353" t="s">
        <v>1223</v>
      </c>
      <c r="E4353">
        <v>0</v>
      </c>
      <c r="H4353">
        <v>0</v>
      </c>
      <c r="I4353">
        <v>0</v>
      </c>
      <c r="K4353">
        <v>4</v>
      </c>
      <c r="L4353" t="b">
        <v>0</v>
      </c>
      <c r="N4353" t="b">
        <v>0</v>
      </c>
      <c r="O4353" t="b">
        <v>0</v>
      </c>
      <c r="T4353" t="s">
        <v>1169</v>
      </c>
    </row>
    <row r="4354" spans="1:20" hidden="1" x14ac:dyDescent="0.25">
      <c r="A4354">
        <v>217349</v>
      </c>
      <c r="B4354" t="s">
        <v>1327</v>
      </c>
      <c r="C4354" t="s">
        <v>1196</v>
      </c>
      <c r="D4354" t="s">
        <v>1224</v>
      </c>
      <c r="E4354">
        <v>0</v>
      </c>
      <c r="H4354">
        <v>0</v>
      </c>
      <c r="I4354">
        <v>0</v>
      </c>
      <c r="K4354">
        <v>4</v>
      </c>
      <c r="L4354" t="b">
        <v>0</v>
      </c>
      <c r="N4354" t="b">
        <v>0</v>
      </c>
      <c r="O4354" t="b">
        <v>0</v>
      </c>
      <c r="T4354" t="s">
        <v>1169</v>
      </c>
    </row>
    <row r="4355" spans="1:20" hidden="1" x14ac:dyDescent="0.25">
      <c r="A4355">
        <v>217350</v>
      </c>
      <c r="B4355" t="s">
        <v>1327</v>
      </c>
      <c r="C4355" t="s">
        <v>1196</v>
      </c>
      <c r="D4355" t="s">
        <v>1225</v>
      </c>
      <c r="E4355">
        <v>0</v>
      </c>
      <c r="H4355">
        <v>0</v>
      </c>
      <c r="I4355">
        <v>0</v>
      </c>
      <c r="K4355">
        <v>4</v>
      </c>
      <c r="L4355" t="b">
        <v>0</v>
      </c>
      <c r="N4355" t="b">
        <v>0</v>
      </c>
      <c r="O4355" t="b">
        <v>0</v>
      </c>
      <c r="T4355" t="s">
        <v>1169</v>
      </c>
    </row>
    <row r="4356" spans="1:20" hidden="1" x14ac:dyDescent="0.25">
      <c r="A4356">
        <v>217612</v>
      </c>
      <c r="B4356" t="s">
        <v>1327</v>
      </c>
      <c r="C4356" t="s">
        <v>236</v>
      </c>
      <c r="D4356" t="s">
        <v>237</v>
      </c>
      <c r="E4356">
        <v>67</v>
      </c>
      <c r="F4356" t="s">
        <v>23</v>
      </c>
      <c r="H4356">
        <v>0</v>
      </c>
      <c r="I4356">
        <v>0</v>
      </c>
      <c r="K4356">
        <v>7</v>
      </c>
      <c r="L4356" t="b">
        <v>0</v>
      </c>
      <c r="N4356" t="b">
        <v>0</v>
      </c>
      <c r="O4356" t="b">
        <v>0</v>
      </c>
      <c r="T4356" t="s">
        <v>1169</v>
      </c>
    </row>
    <row r="4357" spans="1:20" hidden="1" x14ac:dyDescent="0.25">
      <c r="A4357">
        <v>217613</v>
      </c>
      <c r="B4357" t="s">
        <v>1327</v>
      </c>
      <c r="C4357" t="s">
        <v>236</v>
      </c>
      <c r="D4357" t="s">
        <v>1226</v>
      </c>
      <c r="E4357">
        <v>99</v>
      </c>
      <c r="F4357" t="s">
        <v>23</v>
      </c>
      <c r="H4357">
        <v>0</v>
      </c>
      <c r="I4357">
        <v>0</v>
      </c>
      <c r="K4357">
        <v>13</v>
      </c>
      <c r="L4357" t="b">
        <v>0</v>
      </c>
      <c r="N4357" t="b">
        <v>0</v>
      </c>
      <c r="O4357" t="b">
        <v>0</v>
      </c>
      <c r="T4357" t="s">
        <v>1169</v>
      </c>
    </row>
    <row r="4358" spans="1:20" hidden="1" x14ac:dyDescent="0.25">
      <c r="A4358">
        <v>220973</v>
      </c>
      <c r="B4358" t="s">
        <v>1327</v>
      </c>
      <c r="C4358" t="s">
        <v>146</v>
      </c>
      <c r="D4358" t="s">
        <v>1227</v>
      </c>
      <c r="E4358">
        <v>1545</v>
      </c>
      <c r="F4358" t="s">
        <v>23</v>
      </c>
      <c r="H4358">
        <v>0</v>
      </c>
      <c r="I4358">
        <v>0</v>
      </c>
      <c r="K4358">
        <v>4</v>
      </c>
      <c r="L4358" t="b">
        <v>0</v>
      </c>
      <c r="N4358" t="b">
        <v>0</v>
      </c>
      <c r="O4358" t="b">
        <v>0</v>
      </c>
      <c r="T4358" t="s">
        <v>1169</v>
      </c>
    </row>
    <row r="4359" spans="1:20" hidden="1" x14ac:dyDescent="0.25">
      <c r="A4359">
        <v>220974</v>
      </c>
      <c r="B4359" t="s">
        <v>1327</v>
      </c>
      <c r="C4359" t="s">
        <v>146</v>
      </c>
      <c r="D4359" t="s">
        <v>1228</v>
      </c>
      <c r="E4359">
        <v>1888</v>
      </c>
      <c r="F4359" t="s">
        <v>23</v>
      </c>
      <c r="H4359">
        <v>0</v>
      </c>
      <c r="I4359">
        <v>0</v>
      </c>
      <c r="K4359">
        <v>5</v>
      </c>
      <c r="L4359" t="b">
        <v>0</v>
      </c>
      <c r="N4359" t="b">
        <v>0</v>
      </c>
      <c r="O4359" t="b">
        <v>0</v>
      </c>
      <c r="T4359" t="s">
        <v>1169</v>
      </c>
    </row>
    <row r="4360" spans="1:20" hidden="1" x14ac:dyDescent="0.25">
      <c r="A4360">
        <v>220975</v>
      </c>
      <c r="B4360" t="s">
        <v>1327</v>
      </c>
      <c r="C4360" t="s">
        <v>141</v>
      </c>
      <c r="D4360" t="s">
        <v>1229</v>
      </c>
      <c r="E4360">
        <v>25</v>
      </c>
      <c r="F4360" t="s">
        <v>23</v>
      </c>
      <c r="H4360">
        <v>0</v>
      </c>
      <c r="I4360">
        <v>0</v>
      </c>
      <c r="K4360">
        <v>14</v>
      </c>
      <c r="L4360" t="b">
        <v>0</v>
      </c>
      <c r="N4360" t="b">
        <v>0</v>
      </c>
      <c r="O4360" t="b">
        <v>0</v>
      </c>
      <c r="T4360" t="s">
        <v>1169</v>
      </c>
    </row>
    <row r="4361" spans="1:20" hidden="1" x14ac:dyDescent="0.25">
      <c r="A4361">
        <v>220976</v>
      </c>
      <c r="B4361" t="s">
        <v>1327</v>
      </c>
      <c r="C4361" t="s">
        <v>236</v>
      </c>
      <c r="D4361" t="s">
        <v>1271</v>
      </c>
      <c r="E4361">
        <v>125</v>
      </c>
      <c r="F4361" t="s">
        <v>23</v>
      </c>
      <c r="H4361">
        <v>0</v>
      </c>
      <c r="I4361">
        <v>0</v>
      </c>
      <c r="K4361">
        <v>15</v>
      </c>
      <c r="L4361" t="b">
        <v>0</v>
      </c>
      <c r="N4361" t="b">
        <v>0</v>
      </c>
      <c r="O4361" t="b">
        <v>0</v>
      </c>
      <c r="T4361" t="s">
        <v>1169</v>
      </c>
    </row>
    <row r="4362" spans="1:20" hidden="1" x14ac:dyDescent="0.25">
      <c r="A4362">
        <v>226638</v>
      </c>
      <c r="B4362" t="s">
        <v>1327</v>
      </c>
      <c r="C4362" t="s">
        <v>53</v>
      </c>
      <c r="D4362" t="s">
        <v>1231</v>
      </c>
      <c r="E4362">
        <v>315</v>
      </c>
      <c r="F4362" t="s">
        <v>23</v>
      </c>
      <c r="H4362">
        <v>0</v>
      </c>
      <c r="I4362">
        <v>0</v>
      </c>
      <c r="K4362">
        <v>2</v>
      </c>
      <c r="L4362" t="b">
        <v>0</v>
      </c>
      <c r="N4362" t="b">
        <v>0</v>
      </c>
      <c r="O4362" t="b">
        <v>0</v>
      </c>
      <c r="T4362" t="s">
        <v>1169</v>
      </c>
    </row>
    <row r="4363" spans="1:20" hidden="1" x14ac:dyDescent="0.25">
      <c r="A4363">
        <v>226640</v>
      </c>
      <c r="B4363" t="s">
        <v>1327</v>
      </c>
      <c r="C4363" t="s">
        <v>1027</v>
      </c>
      <c r="D4363" t="s">
        <v>1233</v>
      </c>
      <c r="E4363">
        <v>0</v>
      </c>
      <c r="H4363">
        <v>0</v>
      </c>
      <c r="I4363">
        <v>0</v>
      </c>
      <c r="K4363">
        <v>1</v>
      </c>
      <c r="L4363" t="b">
        <v>0</v>
      </c>
      <c r="N4363" t="b">
        <v>0</v>
      </c>
      <c r="O4363" t="b">
        <v>1</v>
      </c>
      <c r="T4363" t="s">
        <v>1169</v>
      </c>
    </row>
    <row r="4364" spans="1:20" hidden="1" x14ac:dyDescent="0.25">
      <c r="A4364">
        <v>226641</v>
      </c>
      <c r="B4364" t="s">
        <v>1327</v>
      </c>
      <c r="C4364" t="s">
        <v>1234</v>
      </c>
      <c r="D4364" t="s">
        <v>1235</v>
      </c>
      <c r="E4364">
        <v>0</v>
      </c>
      <c r="H4364">
        <v>0</v>
      </c>
      <c r="I4364">
        <v>0</v>
      </c>
      <c r="K4364">
        <v>1</v>
      </c>
      <c r="L4364" t="b">
        <v>0</v>
      </c>
      <c r="N4364" t="b">
        <v>0</v>
      </c>
      <c r="O4364" t="b">
        <v>1</v>
      </c>
      <c r="T4364" t="s">
        <v>1169</v>
      </c>
    </row>
    <row r="4365" spans="1:20" hidden="1" x14ac:dyDescent="0.25">
      <c r="A4365">
        <v>226642</v>
      </c>
      <c r="B4365" t="s">
        <v>1327</v>
      </c>
      <c r="C4365" t="s">
        <v>1203</v>
      </c>
      <c r="D4365" t="s">
        <v>1236</v>
      </c>
      <c r="E4365">
        <v>0</v>
      </c>
      <c r="H4365">
        <v>0</v>
      </c>
      <c r="I4365">
        <v>0</v>
      </c>
      <c r="K4365">
        <v>1</v>
      </c>
      <c r="L4365" t="b">
        <v>0</v>
      </c>
      <c r="N4365" t="b">
        <v>0</v>
      </c>
      <c r="O4365" t="b">
        <v>1</v>
      </c>
      <c r="T4365" t="s">
        <v>1169</v>
      </c>
    </row>
    <row r="4366" spans="1:20" hidden="1" x14ac:dyDescent="0.25">
      <c r="A4366">
        <v>226643</v>
      </c>
      <c r="B4366" t="s">
        <v>1327</v>
      </c>
      <c r="C4366" t="s">
        <v>136</v>
      </c>
      <c r="D4366" t="s">
        <v>1237</v>
      </c>
      <c r="E4366">
        <v>0</v>
      </c>
      <c r="H4366">
        <v>0</v>
      </c>
      <c r="I4366">
        <v>0</v>
      </c>
      <c r="K4366">
        <v>0</v>
      </c>
      <c r="L4366" t="b">
        <v>0</v>
      </c>
      <c r="N4366" t="b">
        <v>0</v>
      </c>
      <c r="O4366" t="b">
        <v>1</v>
      </c>
      <c r="T4366" t="s">
        <v>1169</v>
      </c>
    </row>
    <row r="4367" spans="1:20" hidden="1" x14ac:dyDescent="0.25">
      <c r="A4367">
        <v>226644</v>
      </c>
      <c r="B4367" t="s">
        <v>1327</v>
      </c>
      <c r="C4367" t="s">
        <v>78</v>
      </c>
      <c r="D4367" t="s">
        <v>1232</v>
      </c>
      <c r="E4367">
        <v>0</v>
      </c>
      <c r="H4367">
        <v>0</v>
      </c>
      <c r="I4367">
        <v>0</v>
      </c>
      <c r="K4367">
        <v>0</v>
      </c>
      <c r="L4367" t="b">
        <v>0</v>
      </c>
      <c r="N4367" t="b">
        <v>0</v>
      </c>
      <c r="O4367" t="b">
        <v>1</v>
      </c>
      <c r="T4367" t="s">
        <v>1169</v>
      </c>
    </row>
    <row r="4368" spans="1:20" hidden="1" x14ac:dyDescent="0.25">
      <c r="A4368">
        <v>226645</v>
      </c>
      <c r="B4368" t="s">
        <v>1327</v>
      </c>
      <c r="C4368" t="s">
        <v>78</v>
      </c>
      <c r="D4368" t="s">
        <v>1331</v>
      </c>
      <c r="E4368">
        <v>0</v>
      </c>
      <c r="H4368">
        <v>0</v>
      </c>
      <c r="I4368">
        <v>0</v>
      </c>
      <c r="K4368">
        <v>1</v>
      </c>
      <c r="L4368" t="b">
        <v>0</v>
      </c>
      <c r="N4368" t="b">
        <v>0</v>
      </c>
      <c r="O4368" t="b">
        <v>0</v>
      </c>
      <c r="T4368" t="s">
        <v>1169</v>
      </c>
    </row>
    <row r="4369" spans="1:20" hidden="1" x14ac:dyDescent="0.25">
      <c r="A4369">
        <v>226646</v>
      </c>
      <c r="B4369" t="s">
        <v>1327</v>
      </c>
      <c r="C4369" t="s">
        <v>78</v>
      </c>
      <c r="D4369" t="s">
        <v>1272</v>
      </c>
      <c r="E4369">
        <v>259</v>
      </c>
      <c r="F4369" t="s">
        <v>23</v>
      </c>
      <c r="H4369">
        <v>0</v>
      </c>
      <c r="I4369">
        <v>0</v>
      </c>
      <c r="K4369">
        <v>3</v>
      </c>
      <c r="L4369" t="b">
        <v>0</v>
      </c>
      <c r="N4369" t="b">
        <v>0</v>
      </c>
      <c r="O4369" t="b">
        <v>0</v>
      </c>
      <c r="T4369" t="s">
        <v>1169</v>
      </c>
    </row>
    <row r="4370" spans="1:20" hidden="1" x14ac:dyDescent="0.25">
      <c r="A4370">
        <v>226647</v>
      </c>
      <c r="B4370" t="s">
        <v>1327</v>
      </c>
      <c r="C4370" t="s">
        <v>1213</v>
      </c>
      <c r="D4370" t="s">
        <v>1238</v>
      </c>
      <c r="E4370">
        <v>0</v>
      </c>
      <c r="H4370">
        <v>0</v>
      </c>
      <c r="I4370">
        <v>0</v>
      </c>
      <c r="K4370">
        <v>0</v>
      </c>
      <c r="L4370" t="b">
        <v>0</v>
      </c>
      <c r="N4370" t="b">
        <v>0</v>
      </c>
      <c r="O4370" t="b">
        <v>0</v>
      </c>
      <c r="T4370" t="s">
        <v>1169</v>
      </c>
    </row>
    <row r="4371" spans="1:20" hidden="1" x14ac:dyDescent="0.25">
      <c r="A4371">
        <v>226651</v>
      </c>
      <c r="B4371" t="s">
        <v>1327</v>
      </c>
      <c r="C4371" t="s">
        <v>141</v>
      </c>
      <c r="D4371" t="s">
        <v>1240</v>
      </c>
      <c r="E4371">
        <v>42</v>
      </c>
      <c r="F4371" t="s">
        <v>23</v>
      </c>
      <c r="H4371">
        <v>0</v>
      </c>
      <c r="I4371">
        <v>0</v>
      </c>
      <c r="K4371">
        <v>0</v>
      </c>
      <c r="L4371" t="b">
        <v>0</v>
      </c>
      <c r="N4371" t="b">
        <v>0</v>
      </c>
      <c r="O4371" t="b">
        <v>0</v>
      </c>
      <c r="T4371" t="s">
        <v>1169</v>
      </c>
    </row>
    <row r="4372" spans="1:20" hidden="1" x14ac:dyDescent="0.25">
      <c r="A4372">
        <v>227663</v>
      </c>
      <c r="B4372" t="s">
        <v>1327</v>
      </c>
      <c r="C4372" t="s">
        <v>47</v>
      </c>
      <c r="D4372" t="s">
        <v>1244</v>
      </c>
      <c r="E4372">
        <v>259</v>
      </c>
      <c r="F4372" t="s">
        <v>23</v>
      </c>
      <c r="H4372">
        <v>0</v>
      </c>
      <c r="I4372">
        <v>0</v>
      </c>
      <c r="K4372">
        <v>1</v>
      </c>
      <c r="L4372" t="b">
        <v>0</v>
      </c>
      <c r="N4372" t="b">
        <v>0</v>
      </c>
      <c r="O4372" t="b">
        <v>0</v>
      </c>
      <c r="T4372" t="s">
        <v>1169</v>
      </c>
    </row>
    <row r="4373" spans="1:20" hidden="1" x14ac:dyDescent="0.25">
      <c r="A4373">
        <v>227664</v>
      </c>
      <c r="B4373" t="s">
        <v>1327</v>
      </c>
      <c r="C4373" t="s">
        <v>47</v>
      </c>
      <c r="D4373" t="s">
        <v>1246</v>
      </c>
      <c r="E4373">
        <v>613</v>
      </c>
      <c r="F4373" t="s">
        <v>23</v>
      </c>
      <c r="H4373">
        <v>0</v>
      </c>
      <c r="I4373">
        <v>0</v>
      </c>
      <c r="K4373">
        <v>2</v>
      </c>
      <c r="L4373" t="b">
        <v>0</v>
      </c>
      <c r="N4373" t="b">
        <v>0</v>
      </c>
      <c r="O4373" t="b">
        <v>0</v>
      </c>
      <c r="T4373" t="s">
        <v>1169</v>
      </c>
    </row>
    <row r="4374" spans="1:20" hidden="1" x14ac:dyDescent="0.25">
      <c r="A4374">
        <v>227665</v>
      </c>
      <c r="B4374" t="s">
        <v>1327</v>
      </c>
      <c r="C4374" t="s">
        <v>47</v>
      </c>
      <c r="D4374" t="s">
        <v>1245</v>
      </c>
      <c r="E4374">
        <v>814</v>
      </c>
      <c r="F4374" t="s">
        <v>23</v>
      </c>
      <c r="H4374">
        <v>0</v>
      </c>
      <c r="I4374">
        <v>0</v>
      </c>
      <c r="K4374">
        <v>2</v>
      </c>
      <c r="L4374" t="b">
        <v>0</v>
      </c>
      <c r="N4374" t="b">
        <v>0</v>
      </c>
      <c r="O4374" t="b">
        <v>0</v>
      </c>
      <c r="T4374" t="s">
        <v>1169</v>
      </c>
    </row>
    <row r="4375" spans="1:20" hidden="1" x14ac:dyDescent="0.25">
      <c r="A4375">
        <v>227666</v>
      </c>
      <c r="B4375" t="s">
        <v>1327</v>
      </c>
      <c r="C4375" t="s">
        <v>53</v>
      </c>
      <c r="D4375" t="s">
        <v>1247</v>
      </c>
      <c r="E4375">
        <v>20</v>
      </c>
      <c r="F4375" t="s">
        <v>23</v>
      </c>
      <c r="H4375">
        <v>0</v>
      </c>
      <c r="I4375">
        <v>0</v>
      </c>
      <c r="K4375">
        <v>1</v>
      </c>
      <c r="L4375" t="b">
        <v>0</v>
      </c>
      <c r="N4375" t="b">
        <v>0</v>
      </c>
      <c r="O4375" t="b">
        <v>0</v>
      </c>
      <c r="T4375" t="s">
        <v>1169</v>
      </c>
    </row>
    <row r="4376" spans="1:20" hidden="1" x14ac:dyDescent="0.25">
      <c r="A4376">
        <v>227667</v>
      </c>
      <c r="B4376" t="s">
        <v>1327</v>
      </c>
      <c r="C4376" t="s">
        <v>1234</v>
      </c>
      <c r="D4376" t="s">
        <v>1248</v>
      </c>
      <c r="E4376">
        <v>3207</v>
      </c>
      <c r="F4376" t="s">
        <v>23</v>
      </c>
      <c r="H4376">
        <v>0</v>
      </c>
      <c r="I4376">
        <v>0</v>
      </c>
      <c r="K4376">
        <v>2</v>
      </c>
      <c r="L4376" t="b">
        <v>0</v>
      </c>
      <c r="N4376" t="b">
        <v>0</v>
      </c>
      <c r="O4376" t="b">
        <v>0</v>
      </c>
      <c r="T4376" t="s">
        <v>1169</v>
      </c>
    </row>
    <row r="4377" spans="1:20" hidden="1" x14ac:dyDescent="0.25">
      <c r="A4377">
        <v>227668</v>
      </c>
      <c r="B4377" t="s">
        <v>1327</v>
      </c>
      <c r="C4377" t="s">
        <v>1250</v>
      </c>
      <c r="D4377" t="s">
        <v>1308</v>
      </c>
      <c r="E4377">
        <v>377</v>
      </c>
      <c r="F4377" t="s">
        <v>23</v>
      </c>
      <c r="H4377">
        <v>0</v>
      </c>
      <c r="I4377">
        <v>0</v>
      </c>
      <c r="K4377">
        <v>2</v>
      </c>
      <c r="L4377" t="b">
        <v>0</v>
      </c>
      <c r="N4377" t="b">
        <v>0</v>
      </c>
      <c r="O4377" t="b">
        <v>0</v>
      </c>
      <c r="T4377" t="s">
        <v>1169</v>
      </c>
    </row>
    <row r="4378" spans="1:20" hidden="1" x14ac:dyDescent="0.25">
      <c r="A4378">
        <v>227669</v>
      </c>
      <c r="B4378" t="s">
        <v>1327</v>
      </c>
      <c r="C4378" t="s">
        <v>1250</v>
      </c>
      <c r="D4378" t="s">
        <v>1251</v>
      </c>
      <c r="E4378">
        <v>0</v>
      </c>
      <c r="H4378">
        <v>0</v>
      </c>
      <c r="I4378">
        <v>0</v>
      </c>
      <c r="K4378">
        <v>1</v>
      </c>
      <c r="L4378" t="b">
        <v>0</v>
      </c>
      <c r="N4378" t="b">
        <v>0</v>
      </c>
      <c r="O4378" t="b">
        <v>0</v>
      </c>
      <c r="T4378" t="s">
        <v>1169</v>
      </c>
    </row>
    <row r="4379" spans="1:20" hidden="1" x14ac:dyDescent="0.25">
      <c r="A4379">
        <v>227670</v>
      </c>
      <c r="B4379" t="s">
        <v>1327</v>
      </c>
      <c r="C4379" t="s">
        <v>1250</v>
      </c>
      <c r="D4379" t="s">
        <v>1309</v>
      </c>
      <c r="E4379">
        <v>803</v>
      </c>
      <c r="F4379" t="s">
        <v>23</v>
      </c>
      <c r="H4379">
        <v>0</v>
      </c>
      <c r="I4379">
        <v>0</v>
      </c>
      <c r="K4379">
        <v>2</v>
      </c>
      <c r="L4379" t="b">
        <v>0</v>
      </c>
      <c r="N4379" t="b">
        <v>0</v>
      </c>
      <c r="O4379" t="b">
        <v>0</v>
      </c>
      <c r="T4379" t="s">
        <v>1169</v>
      </c>
    </row>
    <row r="4380" spans="1:20" hidden="1" x14ac:dyDescent="0.25">
      <c r="A4380">
        <v>227671</v>
      </c>
      <c r="B4380" t="s">
        <v>1327</v>
      </c>
      <c r="C4380" t="s">
        <v>1253</v>
      </c>
      <c r="D4380" t="s">
        <v>1254</v>
      </c>
      <c r="E4380">
        <v>194</v>
      </c>
      <c r="F4380" t="s">
        <v>23</v>
      </c>
      <c r="H4380">
        <v>0</v>
      </c>
      <c r="I4380">
        <v>0</v>
      </c>
      <c r="K4380">
        <v>2</v>
      </c>
      <c r="L4380" t="b">
        <v>0</v>
      </c>
      <c r="N4380" t="b">
        <v>0</v>
      </c>
      <c r="O4380" t="b">
        <v>0</v>
      </c>
      <c r="T4380" t="s">
        <v>1169</v>
      </c>
    </row>
    <row r="4381" spans="1:20" hidden="1" x14ac:dyDescent="0.25">
      <c r="A4381">
        <v>227672</v>
      </c>
      <c r="B4381" t="s">
        <v>1327</v>
      </c>
      <c r="C4381" t="s">
        <v>1253</v>
      </c>
      <c r="D4381" t="s">
        <v>1255</v>
      </c>
      <c r="E4381">
        <v>0</v>
      </c>
      <c r="H4381">
        <v>0</v>
      </c>
      <c r="I4381">
        <v>0</v>
      </c>
      <c r="K4381">
        <v>1</v>
      </c>
      <c r="L4381" t="b">
        <v>0</v>
      </c>
      <c r="N4381" t="b">
        <v>0</v>
      </c>
      <c r="O4381" t="b">
        <v>0</v>
      </c>
      <c r="T4381" t="s">
        <v>1169</v>
      </c>
    </row>
    <row r="4382" spans="1:20" hidden="1" x14ac:dyDescent="0.25">
      <c r="A4382">
        <v>227673</v>
      </c>
      <c r="B4382" t="s">
        <v>1327</v>
      </c>
      <c r="C4382" t="s">
        <v>141</v>
      </c>
      <c r="D4382" t="s">
        <v>1243</v>
      </c>
      <c r="E4382">
        <v>80</v>
      </c>
      <c r="F4382" t="s">
        <v>23</v>
      </c>
      <c r="H4382">
        <v>0</v>
      </c>
      <c r="I4382">
        <v>0</v>
      </c>
      <c r="K4382">
        <v>0</v>
      </c>
      <c r="L4382" t="b">
        <v>0</v>
      </c>
      <c r="N4382" t="b">
        <v>0</v>
      </c>
      <c r="O4382" t="b">
        <v>0</v>
      </c>
      <c r="T4382" t="s">
        <v>1169</v>
      </c>
    </row>
    <row r="4383" spans="1:20" hidden="1" x14ac:dyDescent="0.25">
      <c r="A4383">
        <v>227674</v>
      </c>
      <c r="B4383" t="s">
        <v>1327</v>
      </c>
      <c r="C4383" t="s">
        <v>141</v>
      </c>
      <c r="D4383" t="s">
        <v>1241</v>
      </c>
      <c r="E4383">
        <v>85</v>
      </c>
      <c r="F4383" t="s">
        <v>23</v>
      </c>
      <c r="H4383">
        <v>0</v>
      </c>
      <c r="I4383">
        <v>0</v>
      </c>
      <c r="K4383">
        <v>0</v>
      </c>
      <c r="L4383" t="b">
        <v>0</v>
      </c>
      <c r="N4383" t="b">
        <v>0</v>
      </c>
      <c r="O4383" t="b">
        <v>0</v>
      </c>
      <c r="T4383" t="s">
        <v>1169</v>
      </c>
    </row>
    <row r="4384" spans="1:20" hidden="1" x14ac:dyDescent="0.25">
      <c r="A4384">
        <v>227675</v>
      </c>
      <c r="B4384" t="s">
        <v>1327</v>
      </c>
      <c r="C4384" t="s">
        <v>141</v>
      </c>
      <c r="D4384" t="s">
        <v>1242</v>
      </c>
      <c r="E4384">
        <v>43</v>
      </c>
      <c r="F4384" t="s">
        <v>23</v>
      </c>
      <c r="H4384">
        <v>0</v>
      </c>
      <c r="I4384">
        <v>0</v>
      </c>
      <c r="K4384">
        <v>0</v>
      </c>
      <c r="L4384" t="b">
        <v>0</v>
      </c>
      <c r="N4384" t="b">
        <v>0</v>
      </c>
      <c r="O4384" t="b">
        <v>0</v>
      </c>
      <c r="T4384" t="s">
        <v>1169</v>
      </c>
    </row>
    <row r="4385" spans="1:20" hidden="1" x14ac:dyDescent="0.25">
      <c r="A4385">
        <v>227676</v>
      </c>
      <c r="B4385" t="s">
        <v>1327</v>
      </c>
      <c r="C4385" t="s">
        <v>141</v>
      </c>
      <c r="D4385" t="s">
        <v>1239</v>
      </c>
      <c r="E4385">
        <v>28</v>
      </c>
      <c r="F4385" t="s">
        <v>23</v>
      </c>
      <c r="H4385">
        <v>0</v>
      </c>
      <c r="I4385">
        <v>0</v>
      </c>
      <c r="K4385">
        <v>0</v>
      </c>
      <c r="L4385" t="b">
        <v>0</v>
      </c>
      <c r="N4385" t="b">
        <v>0</v>
      </c>
      <c r="O4385" t="b">
        <v>0</v>
      </c>
      <c r="T4385" t="s">
        <v>1169</v>
      </c>
    </row>
    <row r="4386" spans="1:20" hidden="1" x14ac:dyDescent="0.25">
      <c r="A4386">
        <v>227677</v>
      </c>
      <c r="B4386" t="s">
        <v>1327</v>
      </c>
      <c r="C4386" t="s">
        <v>141</v>
      </c>
      <c r="D4386" t="s">
        <v>1259</v>
      </c>
      <c r="E4386">
        <v>66</v>
      </c>
      <c r="F4386" t="s">
        <v>23</v>
      </c>
      <c r="H4386">
        <v>0</v>
      </c>
      <c r="I4386">
        <v>0</v>
      </c>
      <c r="K4386">
        <v>0</v>
      </c>
      <c r="L4386" t="b">
        <v>0</v>
      </c>
      <c r="N4386" t="b">
        <v>0</v>
      </c>
      <c r="O4386" t="b">
        <v>0</v>
      </c>
      <c r="T4386" t="s">
        <v>1169</v>
      </c>
    </row>
    <row r="4387" spans="1:20" hidden="1" x14ac:dyDescent="0.25">
      <c r="A4387">
        <v>227678</v>
      </c>
      <c r="B4387" t="s">
        <v>1327</v>
      </c>
      <c r="C4387" t="s">
        <v>141</v>
      </c>
      <c r="D4387" t="s">
        <v>1289</v>
      </c>
      <c r="E4387">
        <v>39</v>
      </c>
      <c r="F4387" t="s">
        <v>23</v>
      </c>
      <c r="H4387">
        <v>0</v>
      </c>
      <c r="I4387">
        <v>0</v>
      </c>
      <c r="K4387">
        <v>0</v>
      </c>
      <c r="L4387" t="b">
        <v>0</v>
      </c>
      <c r="N4387" t="b">
        <v>0</v>
      </c>
      <c r="O4387" t="b">
        <v>0</v>
      </c>
      <c r="T4387" t="s">
        <v>1169</v>
      </c>
    </row>
    <row r="4388" spans="1:20" hidden="1" x14ac:dyDescent="0.25">
      <c r="A4388">
        <v>232264</v>
      </c>
      <c r="B4388" t="s">
        <v>1327</v>
      </c>
      <c r="C4388" t="s">
        <v>1256</v>
      </c>
      <c r="D4388" t="s">
        <v>1257</v>
      </c>
      <c r="E4388">
        <v>0</v>
      </c>
      <c r="H4388">
        <v>0</v>
      </c>
      <c r="I4388">
        <v>0</v>
      </c>
      <c r="K4388">
        <v>0</v>
      </c>
      <c r="L4388" t="b">
        <v>0</v>
      </c>
      <c r="N4388" t="b">
        <v>0</v>
      </c>
      <c r="O4388" t="b">
        <v>0</v>
      </c>
      <c r="T4388" t="s">
        <v>1169</v>
      </c>
    </row>
    <row r="4389" spans="1:20" hidden="1" x14ac:dyDescent="0.25">
      <c r="A4389">
        <v>232265</v>
      </c>
      <c r="B4389" t="s">
        <v>1327</v>
      </c>
      <c r="C4389" t="s">
        <v>1256</v>
      </c>
      <c r="D4389" t="s">
        <v>1258</v>
      </c>
      <c r="E4389">
        <v>105</v>
      </c>
      <c r="F4389" t="s">
        <v>23</v>
      </c>
      <c r="H4389">
        <v>0</v>
      </c>
      <c r="I4389">
        <v>0</v>
      </c>
      <c r="K4389">
        <v>1</v>
      </c>
      <c r="L4389" t="b">
        <v>0</v>
      </c>
      <c r="N4389" t="b">
        <v>0</v>
      </c>
      <c r="O4389" t="b">
        <v>0</v>
      </c>
      <c r="T4389" t="s">
        <v>1169</v>
      </c>
    </row>
    <row r="4390" spans="1:20" hidden="1" x14ac:dyDescent="0.25">
      <c r="A4390">
        <v>237286</v>
      </c>
      <c r="B4390" t="s">
        <v>1327</v>
      </c>
      <c r="C4390" t="s">
        <v>236</v>
      </c>
      <c r="D4390" t="s">
        <v>1249</v>
      </c>
      <c r="E4390">
        <v>99</v>
      </c>
      <c r="F4390" t="s">
        <v>23</v>
      </c>
      <c r="H4390">
        <v>0</v>
      </c>
      <c r="I4390">
        <v>0</v>
      </c>
      <c r="K4390">
        <v>0</v>
      </c>
      <c r="L4390" t="b">
        <v>0</v>
      </c>
      <c r="N4390" t="b">
        <v>0</v>
      </c>
      <c r="O4390" t="b">
        <v>0</v>
      </c>
      <c r="T4390" t="s">
        <v>1169</v>
      </c>
    </row>
    <row r="4391" spans="1:20" hidden="1" x14ac:dyDescent="0.25">
      <c r="A4391">
        <v>214720</v>
      </c>
      <c r="B4391" t="s">
        <v>1332</v>
      </c>
      <c r="C4391" t="s">
        <v>47</v>
      </c>
      <c r="D4391" t="s">
        <v>284</v>
      </c>
      <c r="E4391">
        <v>548</v>
      </c>
      <c r="F4391" t="s">
        <v>23</v>
      </c>
      <c r="H4391">
        <v>0</v>
      </c>
      <c r="I4391">
        <v>0</v>
      </c>
      <c r="K4391">
        <v>1</v>
      </c>
      <c r="L4391" t="b">
        <v>0</v>
      </c>
      <c r="N4391" t="b">
        <v>0</v>
      </c>
      <c r="O4391" t="b">
        <v>0</v>
      </c>
      <c r="T4391" t="s">
        <v>1169</v>
      </c>
    </row>
    <row r="4392" spans="1:20" hidden="1" x14ac:dyDescent="0.25">
      <c r="A4392">
        <v>214721</v>
      </c>
      <c r="B4392" t="s">
        <v>1332</v>
      </c>
      <c r="C4392" t="s">
        <v>47</v>
      </c>
      <c r="D4392" t="s">
        <v>1170</v>
      </c>
      <c r="E4392">
        <v>548</v>
      </c>
      <c r="F4392" t="s">
        <v>23</v>
      </c>
      <c r="H4392">
        <v>0</v>
      </c>
      <c r="I4392">
        <v>0</v>
      </c>
      <c r="K4392">
        <v>1</v>
      </c>
      <c r="L4392" t="b">
        <v>0</v>
      </c>
      <c r="N4392" t="b">
        <v>0</v>
      </c>
      <c r="O4392" t="b">
        <v>0</v>
      </c>
      <c r="T4392" t="s">
        <v>1169</v>
      </c>
    </row>
    <row r="4393" spans="1:20" hidden="1" x14ac:dyDescent="0.25">
      <c r="A4393">
        <v>214722</v>
      </c>
      <c r="B4393" t="s">
        <v>1332</v>
      </c>
      <c r="C4393" t="s">
        <v>47</v>
      </c>
      <c r="D4393" t="s">
        <v>1171</v>
      </c>
      <c r="E4393">
        <v>548</v>
      </c>
      <c r="F4393" t="s">
        <v>23</v>
      </c>
      <c r="H4393">
        <v>0</v>
      </c>
      <c r="I4393">
        <v>0</v>
      </c>
      <c r="K4393">
        <v>1</v>
      </c>
      <c r="L4393" t="b">
        <v>0</v>
      </c>
      <c r="N4393" t="b">
        <v>0</v>
      </c>
      <c r="O4393" t="b">
        <v>0</v>
      </c>
      <c r="T4393" t="s">
        <v>1169</v>
      </c>
    </row>
    <row r="4394" spans="1:20" hidden="1" x14ac:dyDescent="0.25">
      <c r="A4394">
        <v>214723</v>
      </c>
      <c r="B4394" t="s">
        <v>1332</v>
      </c>
      <c r="C4394" t="s">
        <v>47</v>
      </c>
      <c r="D4394" t="s">
        <v>1172</v>
      </c>
      <c r="E4394">
        <v>548</v>
      </c>
      <c r="F4394" t="s">
        <v>23</v>
      </c>
      <c r="H4394">
        <v>0</v>
      </c>
      <c r="I4394">
        <v>0</v>
      </c>
      <c r="K4394">
        <v>1</v>
      </c>
      <c r="L4394" t="b">
        <v>0</v>
      </c>
      <c r="N4394" t="b">
        <v>0</v>
      </c>
      <c r="O4394" t="b">
        <v>0</v>
      </c>
      <c r="T4394" t="s">
        <v>1169</v>
      </c>
    </row>
    <row r="4395" spans="1:20" hidden="1" x14ac:dyDescent="0.25">
      <c r="A4395">
        <v>214724</v>
      </c>
      <c r="B4395" t="s">
        <v>1332</v>
      </c>
      <c r="C4395" t="s">
        <v>47</v>
      </c>
      <c r="D4395" t="s">
        <v>1173</v>
      </c>
      <c r="E4395">
        <v>548</v>
      </c>
      <c r="F4395" t="s">
        <v>23</v>
      </c>
      <c r="H4395">
        <v>0</v>
      </c>
      <c r="I4395">
        <v>0</v>
      </c>
      <c r="K4395">
        <v>1</v>
      </c>
      <c r="L4395" t="b">
        <v>0</v>
      </c>
      <c r="N4395" t="b">
        <v>0</v>
      </c>
      <c r="O4395" t="b">
        <v>0</v>
      </c>
      <c r="T4395" t="s">
        <v>1169</v>
      </c>
    </row>
    <row r="4396" spans="1:20" hidden="1" x14ac:dyDescent="0.25">
      <c r="A4396">
        <v>214725</v>
      </c>
      <c r="B4396" t="s">
        <v>1332</v>
      </c>
      <c r="C4396" t="s">
        <v>47</v>
      </c>
      <c r="D4396" t="s">
        <v>1174</v>
      </c>
      <c r="E4396">
        <v>798</v>
      </c>
      <c r="F4396" t="s">
        <v>23</v>
      </c>
      <c r="H4396">
        <v>0</v>
      </c>
      <c r="I4396">
        <v>0</v>
      </c>
      <c r="K4396">
        <v>2</v>
      </c>
      <c r="L4396" t="b">
        <v>0</v>
      </c>
      <c r="N4396" t="b">
        <v>0</v>
      </c>
      <c r="O4396" t="b">
        <v>0</v>
      </c>
      <c r="T4396" t="s">
        <v>1169</v>
      </c>
    </row>
    <row r="4397" spans="1:20" hidden="1" x14ac:dyDescent="0.25">
      <c r="A4397">
        <v>214726</v>
      </c>
      <c r="B4397" t="s">
        <v>1332</v>
      </c>
      <c r="C4397" t="s">
        <v>47</v>
      </c>
      <c r="D4397" t="s">
        <v>1175</v>
      </c>
      <c r="E4397">
        <v>798</v>
      </c>
      <c r="F4397" t="s">
        <v>23</v>
      </c>
      <c r="H4397">
        <v>0</v>
      </c>
      <c r="I4397">
        <v>0</v>
      </c>
      <c r="K4397">
        <v>2</v>
      </c>
      <c r="L4397" t="b">
        <v>0</v>
      </c>
      <c r="N4397" t="b">
        <v>0</v>
      </c>
      <c r="O4397" t="b">
        <v>0</v>
      </c>
      <c r="T4397" t="s">
        <v>1169</v>
      </c>
    </row>
    <row r="4398" spans="1:20" hidden="1" x14ac:dyDescent="0.25">
      <c r="A4398">
        <v>214727</v>
      </c>
      <c r="B4398" t="s">
        <v>1332</v>
      </c>
      <c r="C4398" t="s">
        <v>47</v>
      </c>
      <c r="D4398" t="s">
        <v>1176</v>
      </c>
      <c r="E4398">
        <v>548</v>
      </c>
      <c r="F4398" t="s">
        <v>23</v>
      </c>
      <c r="H4398">
        <v>0</v>
      </c>
      <c r="I4398">
        <v>0</v>
      </c>
      <c r="K4398">
        <v>1</v>
      </c>
      <c r="L4398" t="b">
        <v>0</v>
      </c>
      <c r="N4398" t="b">
        <v>0</v>
      </c>
      <c r="O4398" t="b">
        <v>0</v>
      </c>
      <c r="T4398" t="s">
        <v>1169</v>
      </c>
    </row>
    <row r="4399" spans="1:20" hidden="1" x14ac:dyDescent="0.25">
      <c r="A4399">
        <v>214728</v>
      </c>
      <c r="B4399" t="s">
        <v>1332</v>
      </c>
      <c r="C4399" t="s">
        <v>47</v>
      </c>
      <c r="D4399" t="s">
        <v>1177</v>
      </c>
      <c r="E4399">
        <v>798</v>
      </c>
      <c r="F4399" t="s">
        <v>23</v>
      </c>
      <c r="H4399">
        <v>0</v>
      </c>
      <c r="I4399">
        <v>0</v>
      </c>
      <c r="K4399">
        <v>2</v>
      </c>
      <c r="L4399" t="b">
        <v>0</v>
      </c>
      <c r="N4399" t="b">
        <v>0</v>
      </c>
      <c r="O4399" t="b">
        <v>0</v>
      </c>
      <c r="T4399" t="s">
        <v>1169</v>
      </c>
    </row>
    <row r="4400" spans="1:20" hidden="1" x14ac:dyDescent="0.25">
      <c r="A4400">
        <v>214729</v>
      </c>
      <c r="B4400" t="s">
        <v>1332</v>
      </c>
      <c r="C4400" t="s">
        <v>47</v>
      </c>
      <c r="D4400" t="s">
        <v>1178</v>
      </c>
      <c r="E4400">
        <v>548</v>
      </c>
      <c r="F4400" t="s">
        <v>23</v>
      </c>
      <c r="H4400">
        <v>0</v>
      </c>
      <c r="I4400">
        <v>0</v>
      </c>
      <c r="K4400">
        <v>1</v>
      </c>
      <c r="L4400" t="b">
        <v>0</v>
      </c>
      <c r="N4400" t="b">
        <v>0</v>
      </c>
      <c r="O4400" t="b">
        <v>0</v>
      </c>
      <c r="T4400" t="s">
        <v>1169</v>
      </c>
    </row>
    <row r="4401" spans="1:20" hidden="1" x14ac:dyDescent="0.25">
      <c r="A4401">
        <v>214730</v>
      </c>
      <c r="B4401" t="s">
        <v>1332</v>
      </c>
      <c r="C4401" t="s">
        <v>47</v>
      </c>
      <c r="D4401" t="s">
        <v>1179</v>
      </c>
      <c r="E4401">
        <v>548</v>
      </c>
      <c r="F4401" t="s">
        <v>23</v>
      </c>
      <c r="H4401">
        <v>0</v>
      </c>
      <c r="I4401">
        <v>0</v>
      </c>
      <c r="K4401">
        <v>1</v>
      </c>
      <c r="L4401" t="b">
        <v>0</v>
      </c>
      <c r="N4401" t="b">
        <v>0</v>
      </c>
      <c r="O4401" t="b">
        <v>0</v>
      </c>
      <c r="T4401" t="s">
        <v>1169</v>
      </c>
    </row>
    <row r="4402" spans="1:20" hidden="1" x14ac:dyDescent="0.25">
      <c r="A4402">
        <v>214731</v>
      </c>
      <c r="B4402" t="s">
        <v>1332</v>
      </c>
      <c r="C4402" t="s">
        <v>47</v>
      </c>
      <c r="D4402" t="s">
        <v>1180</v>
      </c>
      <c r="E4402">
        <v>548</v>
      </c>
      <c r="F4402" t="s">
        <v>23</v>
      </c>
      <c r="H4402">
        <v>0</v>
      </c>
      <c r="I4402">
        <v>0</v>
      </c>
      <c r="K4402">
        <v>1</v>
      </c>
      <c r="L4402" t="b">
        <v>0</v>
      </c>
      <c r="N4402" t="b">
        <v>0</v>
      </c>
      <c r="O4402" t="b">
        <v>0</v>
      </c>
      <c r="T4402" t="s">
        <v>1169</v>
      </c>
    </row>
    <row r="4403" spans="1:20" hidden="1" x14ac:dyDescent="0.25">
      <c r="A4403">
        <v>214732</v>
      </c>
      <c r="B4403" t="s">
        <v>1332</v>
      </c>
      <c r="C4403" t="s">
        <v>47</v>
      </c>
      <c r="D4403" t="s">
        <v>1181</v>
      </c>
      <c r="E4403">
        <v>548</v>
      </c>
      <c r="F4403" t="s">
        <v>23</v>
      </c>
      <c r="H4403">
        <v>0</v>
      </c>
      <c r="I4403">
        <v>0</v>
      </c>
      <c r="K4403">
        <v>1</v>
      </c>
      <c r="L4403" t="b">
        <v>0</v>
      </c>
      <c r="N4403" t="b">
        <v>0</v>
      </c>
      <c r="O4403" t="b">
        <v>0</v>
      </c>
      <c r="T4403" t="s">
        <v>1169</v>
      </c>
    </row>
    <row r="4404" spans="1:20" hidden="1" x14ac:dyDescent="0.25">
      <c r="A4404">
        <v>214733</v>
      </c>
      <c r="B4404" t="s">
        <v>1332</v>
      </c>
      <c r="C4404" t="s">
        <v>47</v>
      </c>
      <c r="D4404" t="s">
        <v>1182</v>
      </c>
      <c r="E4404">
        <v>548</v>
      </c>
      <c r="F4404" t="s">
        <v>23</v>
      </c>
      <c r="H4404">
        <v>0</v>
      </c>
      <c r="I4404">
        <v>0</v>
      </c>
      <c r="K4404">
        <v>1</v>
      </c>
      <c r="L4404" t="b">
        <v>0</v>
      </c>
      <c r="N4404" t="b">
        <v>0</v>
      </c>
      <c r="O4404" t="b">
        <v>0</v>
      </c>
      <c r="T4404" t="s">
        <v>1169</v>
      </c>
    </row>
    <row r="4405" spans="1:20" hidden="1" x14ac:dyDescent="0.25">
      <c r="A4405">
        <v>214734</v>
      </c>
      <c r="B4405" t="s">
        <v>1332</v>
      </c>
      <c r="C4405" t="s">
        <v>47</v>
      </c>
      <c r="D4405" t="s">
        <v>1183</v>
      </c>
      <c r="E4405">
        <v>548</v>
      </c>
      <c r="F4405" t="s">
        <v>23</v>
      </c>
      <c r="H4405">
        <v>0</v>
      </c>
      <c r="I4405">
        <v>0</v>
      </c>
      <c r="K4405">
        <v>1</v>
      </c>
      <c r="L4405" t="b">
        <v>0</v>
      </c>
      <c r="N4405" t="b">
        <v>0</v>
      </c>
      <c r="O4405" t="b">
        <v>0</v>
      </c>
      <c r="T4405" t="s">
        <v>1169</v>
      </c>
    </row>
    <row r="4406" spans="1:20" hidden="1" x14ac:dyDescent="0.25">
      <c r="A4406">
        <v>214735</v>
      </c>
      <c r="B4406" t="s">
        <v>1332</v>
      </c>
      <c r="C4406" t="s">
        <v>47</v>
      </c>
      <c r="D4406" t="s">
        <v>1184</v>
      </c>
      <c r="E4406">
        <v>548</v>
      </c>
      <c r="F4406" t="s">
        <v>23</v>
      </c>
      <c r="H4406">
        <v>0</v>
      </c>
      <c r="I4406">
        <v>0</v>
      </c>
      <c r="K4406">
        <v>1</v>
      </c>
      <c r="L4406" t="b">
        <v>0</v>
      </c>
      <c r="N4406" t="b">
        <v>0</v>
      </c>
      <c r="O4406" t="b">
        <v>0</v>
      </c>
      <c r="T4406" t="s">
        <v>1169</v>
      </c>
    </row>
    <row r="4407" spans="1:20" hidden="1" x14ac:dyDescent="0.25">
      <c r="A4407">
        <v>214736</v>
      </c>
      <c r="B4407" t="s">
        <v>1332</v>
      </c>
      <c r="C4407" t="s">
        <v>47</v>
      </c>
      <c r="D4407" t="s">
        <v>1185</v>
      </c>
      <c r="E4407">
        <v>798</v>
      </c>
      <c r="F4407" t="s">
        <v>23</v>
      </c>
      <c r="H4407">
        <v>0</v>
      </c>
      <c r="I4407">
        <v>0</v>
      </c>
      <c r="K4407">
        <v>2</v>
      </c>
      <c r="L4407" t="b">
        <v>0</v>
      </c>
      <c r="N4407" t="b">
        <v>0</v>
      </c>
      <c r="O4407" t="b">
        <v>0</v>
      </c>
      <c r="T4407" t="s">
        <v>1169</v>
      </c>
    </row>
    <row r="4408" spans="1:20" hidden="1" x14ac:dyDescent="0.25">
      <c r="A4408">
        <v>214737</v>
      </c>
      <c r="B4408" t="s">
        <v>1332</v>
      </c>
      <c r="C4408" t="s">
        <v>1186</v>
      </c>
      <c r="D4408" t="s">
        <v>1187</v>
      </c>
      <c r="E4408">
        <v>0</v>
      </c>
      <c r="H4408">
        <v>0</v>
      </c>
      <c r="I4408">
        <v>0</v>
      </c>
      <c r="K4408">
        <v>0</v>
      </c>
      <c r="L4408" t="b">
        <v>0</v>
      </c>
      <c r="N4408" t="b">
        <v>0</v>
      </c>
      <c r="O4408" t="b">
        <v>0</v>
      </c>
      <c r="T4408" t="s">
        <v>1169</v>
      </c>
    </row>
    <row r="4409" spans="1:20" hidden="1" x14ac:dyDescent="0.25">
      <c r="A4409">
        <v>214738</v>
      </c>
      <c r="B4409" t="s">
        <v>1332</v>
      </c>
      <c r="C4409" t="s">
        <v>1186</v>
      </c>
      <c r="D4409" t="s">
        <v>1188</v>
      </c>
      <c r="E4409">
        <v>0</v>
      </c>
      <c r="H4409">
        <v>0</v>
      </c>
      <c r="I4409">
        <v>0</v>
      </c>
      <c r="K4409">
        <v>0</v>
      </c>
      <c r="L4409" t="b">
        <v>0</v>
      </c>
      <c r="N4409" t="b">
        <v>0</v>
      </c>
      <c r="O4409" t="b">
        <v>0</v>
      </c>
      <c r="T4409" t="s">
        <v>1169</v>
      </c>
    </row>
    <row r="4410" spans="1:20" hidden="1" x14ac:dyDescent="0.25">
      <c r="A4410">
        <v>214739</v>
      </c>
      <c r="B4410" t="s">
        <v>1332</v>
      </c>
      <c r="C4410" t="s">
        <v>1186</v>
      </c>
      <c r="D4410" t="s">
        <v>1189</v>
      </c>
      <c r="E4410">
        <v>0</v>
      </c>
      <c r="H4410">
        <v>0</v>
      </c>
      <c r="I4410">
        <v>0</v>
      </c>
      <c r="K4410">
        <v>0</v>
      </c>
      <c r="L4410" t="b">
        <v>0</v>
      </c>
      <c r="N4410" t="b">
        <v>0</v>
      </c>
      <c r="O4410" t="b">
        <v>0</v>
      </c>
      <c r="T4410" t="s">
        <v>1169</v>
      </c>
    </row>
    <row r="4411" spans="1:20" hidden="1" x14ac:dyDescent="0.25">
      <c r="A4411">
        <v>214740</v>
      </c>
      <c r="B4411" t="s">
        <v>1332</v>
      </c>
      <c r="C4411" t="s">
        <v>1186</v>
      </c>
      <c r="D4411" t="s">
        <v>1190</v>
      </c>
      <c r="E4411">
        <v>0</v>
      </c>
      <c r="H4411">
        <v>0</v>
      </c>
      <c r="I4411">
        <v>0</v>
      </c>
      <c r="K4411">
        <v>0</v>
      </c>
      <c r="L4411" t="b">
        <v>0</v>
      </c>
      <c r="N4411" t="b">
        <v>0</v>
      </c>
      <c r="O4411" t="b">
        <v>0</v>
      </c>
      <c r="T4411" t="s">
        <v>1169</v>
      </c>
    </row>
    <row r="4412" spans="1:20" hidden="1" x14ac:dyDescent="0.25">
      <c r="A4412">
        <v>214741</v>
      </c>
      <c r="B4412" t="s">
        <v>1332</v>
      </c>
      <c r="C4412" t="s">
        <v>1186</v>
      </c>
      <c r="D4412" t="s">
        <v>1191</v>
      </c>
      <c r="E4412">
        <v>0</v>
      </c>
      <c r="H4412">
        <v>0</v>
      </c>
      <c r="I4412">
        <v>0</v>
      </c>
      <c r="K4412">
        <v>0</v>
      </c>
      <c r="L4412" t="b">
        <v>0</v>
      </c>
      <c r="N4412" t="b">
        <v>0</v>
      </c>
      <c r="O4412" t="b">
        <v>0</v>
      </c>
      <c r="T4412" t="s">
        <v>1169</v>
      </c>
    </row>
    <row r="4413" spans="1:20" hidden="1" x14ac:dyDescent="0.25">
      <c r="A4413">
        <v>214742</v>
      </c>
      <c r="B4413" t="s">
        <v>1332</v>
      </c>
      <c r="C4413" t="s">
        <v>1186</v>
      </c>
      <c r="D4413" t="s">
        <v>1192</v>
      </c>
      <c r="E4413">
        <v>0</v>
      </c>
      <c r="H4413">
        <v>0</v>
      </c>
      <c r="I4413">
        <v>0</v>
      </c>
      <c r="K4413">
        <v>0</v>
      </c>
      <c r="L4413" t="b">
        <v>0</v>
      </c>
      <c r="N4413" t="b">
        <v>0</v>
      </c>
      <c r="O4413" t="b">
        <v>0</v>
      </c>
      <c r="T4413" t="s">
        <v>1169</v>
      </c>
    </row>
    <row r="4414" spans="1:20" hidden="1" x14ac:dyDescent="0.25">
      <c r="A4414">
        <v>214743</v>
      </c>
      <c r="B4414" t="s">
        <v>1332</v>
      </c>
      <c r="C4414" t="s">
        <v>1186</v>
      </c>
      <c r="D4414" t="s">
        <v>1193</v>
      </c>
      <c r="E4414">
        <v>85</v>
      </c>
      <c r="F4414" t="s">
        <v>23</v>
      </c>
      <c r="H4414">
        <v>0</v>
      </c>
      <c r="I4414">
        <v>0</v>
      </c>
      <c r="K4414">
        <v>1</v>
      </c>
      <c r="L4414" t="b">
        <v>0</v>
      </c>
      <c r="N4414" t="b">
        <v>0</v>
      </c>
      <c r="O4414" t="b">
        <v>0</v>
      </c>
      <c r="T4414" t="s">
        <v>1169</v>
      </c>
    </row>
    <row r="4415" spans="1:20" hidden="1" x14ac:dyDescent="0.25">
      <c r="A4415">
        <v>214744</v>
      </c>
      <c r="B4415" t="s">
        <v>1332</v>
      </c>
      <c r="C4415" t="s">
        <v>1186</v>
      </c>
      <c r="D4415" t="s">
        <v>1194</v>
      </c>
      <c r="E4415">
        <v>85</v>
      </c>
      <c r="F4415" t="s">
        <v>23</v>
      </c>
      <c r="H4415">
        <v>0</v>
      </c>
      <c r="I4415">
        <v>0</v>
      </c>
      <c r="K4415">
        <v>1</v>
      </c>
      <c r="L4415" t="b">
        <v>0</v>
      </c>
      <c r="N4415" t="b">
        <v>0</v>
      </c>
      <c r="O4415" t="b">
        <v>0</v>
      </c>
      <c r="T4415" t="s">
        <v>1169</v>
      </c>
    </row>
    <row r="4416" spans="1:20" hidden="1" x14ac:dyDescent="0.25">
      <c r="A4416">
        <v>214745</v>
      </c>
      <c r="B4416" t="s">
        <v>1332</v>
      </c>
      <c r="C4416" t="s">
        <v>1186</v>
      </c>
      <c r="D4416" t="s">
        <v>1195</v>
      </c>
      <c r="E4416">
        <v>85</v>
      </c>
      <c r="F4416" t="s">
        <v>23</v>
      </c>
      <c r="H4416">
        <v>0</v>
      </c>
      <c r="I4416">
        <v>0</v>
      </c>
      <c r="K4416">
        <v>1</v>
      </c>
      <c r="L4416" t="b">
        <v>0</v>
      </c>
      <c r="N4416" t="b">
        <v>0</v>
      </c>
      <c r="O4416" t="b">
        <v>0</v>
      </c>
      <c r="T4416" t="s">
        <v>1169</v>
      </c>
    </row>
    <row r="4417" spans="1:20" hidden="1" x14ac:dyDescent="0.25">
      <c r="A4417">
        <v>214746</v>
      </c>
      <c r="B4417" t="s">
        <v>1332</v>
      </c>
      <c r="C4417" t="s">
        <v>1196</v>
      </c>
      <c r="D4417" t="s">
        <v>1197</v>
      </c>
      <c r="E4417">
        <v>0</v>
      </c>
      <c r="H4417">
        <v>0</v>
      </c>
      <c r="I4417">
        <v>0</v>
      </c>
      <c r="K4417">
        <v>0</v>
      </c>
      <c r="L4417" t="b">
        <v>0</v>
      </c>
      <c r="N4417" t="b">
        <v>0</v>
      </c>
      <c r="O4417" t="b">
        <v>0</v>
      </c>
      <c r="T4417" t="s">
        <v>1169</v>
      </c>
    </row>
    <row r="4418" spans="1:20" hidden="1" x14ac:dyDescent="0.25">
      <c r="A4418">
        <v>214747</v>
      </c>
      <c r="B4418" t="s">
        <v>1332</v>
      </c>
      <c r="C4418" t="s">
        <v>1196</v>
      </c>
      <c r="D4418" t="s">
        <v>1198</v>
      </c>
      <c r="E4418">
        <v>0</v>
      </c>
      <c r="H4418">
        <v>0</v>
      </c>
      <c r="I4418">
        <v>0</v>
      </c>
      <c r="K4418">
        <v>1</v>
      </c>
      <c r="L4418" t="b">
        <v>0</v>
      </c>
      <c r="N4418" t="b">
        <v>0</v>
      </c>
      <c r="O4418" t="b">
        <v>0</v>
      </c>
      <c r="T4418" t="s">
        <v>1169</v>
      </c>
    </row>
    <row r="4419" spans="1:20" hidden="1" x14ac:dyDescent="0.25">
      <c r="A4419">
        <v>214750</v>
      </c>
      <c r="B4419" t="s">
        <v>1332</v>
      </c>
      <c r="C4419" t="s">
        <v>146</v>
      </c>
      <c r="D4419" t="s">
        <v>1292</v>
      </c>
      <c r="E4419">
        <v>0</v>
      </c>
      <c r="H4419">
        <v>0</v>
      </c>
      <c r="I4419">
        <v>0</v>
      </c>
      <c r="K4419">
        <v>0</v>
      </c>
      <c r="L4419" t="b">
        <v>0</v>
      </c>
      <c r="N4419" t="b">
        <v>0</v>
      </c>
      <c r="O4419" t="b">
        <v>0</v>
      </c>
      <c r="T4419" t="s">
        <v>1169</v>
      </c>
    </row>
    <row r="4420" spans="1:20" hidden="1" x14ac:dyDescent="0.25">
      <c r="A4420">
        <v>214751</v>
      </c>
      <c r="B4420" t="s">
        <v>1332</v>
      </c>
      <c r="C4420" t="s">
        <v>146</v>
      </c>
      <c r="D4420" t="s">
        <v>1200</v>
      </c>
      <c r="E4420">
        <v>695</v>
      </c>
      <c r="F4420" t="s">
        <v>23</v>
      </c>
      <c r="H4420">
        <v>0</v>
      </c>
      <c r="I4420">
        <v>100</v>
      </c>
      <c r="J4420" t="s">
        <v>257</v>
      </c>
      <c r="K4420">
        <v>2</v>
      </c>
      <c r="L4420" t="b">
        <v>0</v>
      </c>
      <c r="N4420" t="b">
        <v>0</v>
      </c>
      <c r="O4420" t="b">
        <v>0</v>
      </c>
      <c r="T4420" t="s">
        <v>1169</v>
      </c>
    </row>
    <row r="4421" spans="1:20" hidden="1" x14ac:dyDescent="0.25">
      <c r="A4421">
        <v>214754</v>
      </c>
      <c r="B4421" t="s">
        <v>1332</v>
      </c>
      <c r="C4421" t="s">
        <v>85</v>
      </c>
      <c r="D4421" t="s">
        <v>325</v>
      </c>
      <c r="E4421">
        <v>0</v>
      </c>
      <c r="H4421">
        <v>0</v>
      </c>
      <c r="I4421">
        <v>0</v>
      </c>
      <c r="K4421">
        <v>0</v>
      </c>
      <c r="L4421" t="b">
        <v>0</v>
      </c>
      <c r="N4421" t="b">
        <v>0</v>
      </c>
      <c r="O4421" t="b">
        <v>0</v>
      </c>
      <c r="T4421" t="s">
        <v>1169</v>
      </c>
    </row>
    <row r="4422" spans="1:20" hidden="1" x14ac:dyDescent="0.25">
      <c r="A4422">
        <v>214755</v>
      </c>
      <c r="B4422" t="s">
        <v>1332</v>
      </c>
      <c r="C4422" t="s">
        <v>85</v>
      </c>
      <c r="D4422" t="s">
        <v>1197</v>
      </c>
      <c r="E4422">
        <v>0</v>
      </c>
      <c r="H4422">
        <v>0</v>
      </c>
      <c r="I4422">
        <v>0</v>
      </c>
      <c r="K4422">
        <v>1</v>
      </c>
      <c r="L4422" t="b">
        <v>0</v>
      </c>
      <c r="N4422" t="b">
        <v>0</v>
      </c>
      <c r="O4422" t="b">
        <v>0</v>
      </c>
      <c r="T4422" t="s">
        <v>1169</v>
      </c>
    </row>
    <row r="4423" spans="1:20" hidden="1" x14ac:dyDescent="0.25">
      <c r="A4423">
        <v>214756</v>
      </c>
      <c r="B4423" t="s">
        <v>1332</v>
      </c>
      <c r="C4423" t="s">
        <v>85</v>
      </c>
      <c r="D4423" t="s">
        <v>331</v>
      </c>
      <c r="E4423">
        <v>0</v>
      </c>
      <c r="H4423">
        <v>0</v>
      </c>
      <c r="I4423">
        <v>0</v>
      </c>
      <c r="K4423">
        <v>2</v>
      </c>
      <c r="L4423" t="b">
        <v>0</v>
      </c>
      <c r="N4423" t="b">
        <v>0</v>
      </c>
      <c r="O4423" t="b">
        <v>0</v>
      </c>
      <c r="T4423" t="s">
        <v>1169</v>
      </c>
    </row>
    <row r="4424" spans="1:20" hidden="1" x14ac:dyDescent="0.25">
      <c r="A4424">
        <v>214757</v>
      </c>
      <c r="B4424" t="s">
        <v>1332</v>
      </c>
      <c r="C4424" t="s">
        <v>146</v>
      </c>
      <c r="D4424" t="s">
        <v>1201</v>
      </c>
      <c r="E4424">
        <v>1287</v>
      </c>
      <c r="F4424" t="s">
        <v>23</v>
      </c>
      <c r="H4424">
        <v>0</v>
      </c>
      <c r="I4424">
        <v>150</v>
      </c>
      <c r="J4424" t="s">
        <v>257</v>
      </c>
      <c r="K4424">
        <v>3</v>
      </c>
      <c r="L4424" t="b">
        <v>0</v>
      </c>
      <c r="N4424" t="b">
        <v>0</v>
      </c>
      <c r="O4424" t="b">
        <v>0</v>
      </c>
      <c r="T4424" t="s">
        <v>1169</v>
      </c>
    </row>
    <row r="4425" spans="1:20" hidden="1" x14ac:dyDescent="0.25">
      <c r="A4425">
        <v>214761</v>
      </c>
      <c r="B4425" t="s">
        <v>1332</v>
      </c>
      <c r="C4425" t="s">
        <v>1027</v>
      </c>
      <c r="D4425" t="s">
        <v>1202</v>
      </c>
      <c r="E4425">
        <v>239</v>
      </c>
      <c r="F4425" t="s">
        <v>23</v>
      </c>
      <c r="H4425">
        <v>0</v>
      </c>
      <c r="I4425">
        <v>50</v>
      </c>
      <c r="J4425" t="s">
        <v>257</v>
      </c>
      <c r="K4425">
        <v>2</v>
      </c>
      <c r="L4425" t="b">
        <v>0</v>
      </c>
      <c r="N4425" t="b">
        <v>0</v>
      </c>
      <c r="O4425" t="b">
        <v>0</v>
      </c>
      <c r="T4425" t="s">
        <v>1169</v>
      </c>
    </row>
    <row r="4426" spans="1:20" hidden="1" x14ac:dyDescent="0.25">
      <c r="A4426">
        <v>214762</v>
      </c>
      <c r="B4426" t="s">
        <v>1332</v>
      </c>
      <c r="C4426" t="s">
        <v>1203</v>
      </c>
      <c r="D4426" t="s">
        <v>1204</v>
      </c>
      <c r="E4426">
        <v>2664</v>
      </c>
      <c r="F4426" t="s">
        <v>23</v>
      </c>
      <c r="H4426">
        <v>0</v>
      </c>
      <c r="I4426">
        <v>400</v>
      </c>
      <c r="J4426" t="s">
        <v>257</v>
      </c>
      <c r="K4426">
        <v>2</v>
      </c>
      <c r="L4426" t="b">
        <v>0</v>
      </c>
      <c r="N4426" t="b">
        <v>0</v>
      </c>
      <c r="O4426" t="b">
        <v>0</v>
      </c>
      <c r="T4426" t="s">
        <v>1169</v>
      </c>
    </row>
    <row r="4427" spans="1:20" hidden="1" x14ac:dyDescent="0.25">
      <c r="A4427">
        <v>214765</v>
      </c>
      <c r="B4427" t="s">
        <v>1332</v>
      </c>
      <c r="C4427" t="s">
        <v>53</v>
      </c>
      <c r="D4427" t="s">
        <v>1205</v>
      </c>
      <c r="E4427">
        <v>0</v>
      </c>
      <c r="H4427">
        <v>0</v>
      </c>
      <c r="I4427">
        <v>0</v>
      </c>
      <c r="K4427">
        <v>0</v>
      </c>
      <c r="L4427" t="b">
        <v>0</v>
      </c>
      <c r="N4427" t="b">
        <v>0</v>
      </c>
      <c r="O4427" t="b">
        <v>0</v>
      </c>
      <c r="T4427" t="s">
        <v>1169</v>
      </c>
    </row>
    <row r="4428" spans="1:20" hidden="1" x14ac:dyDescent="0.25">
      <c r="A4428">
        <v>214766</v>
      </c>
      <c r="B4428" t="s">
        <v>1332</v>
      </c>
      <c r="C4428" t="s">
        <v>53</v>
      </c>
      <c r="D4428" t="s">
        <v>383</v>
      </c>
      <c r="E4428">
        <v>169</v>
      </c>
      <c r="F4428" t="s">
        <v>23</v>
      </c>
      <c r="H4428">
        <v>0</v>
      </c>
      <c r="I4428">
        <v>0</v>
      </c>
      <c r="K4428">
        <v>1</v>
      </c>
      <c r="L4428" t="b">
        <v>0</v>
      </c>
      <c r="N4428" t="b">
        <v>0</v>
      </c>
      <c r="O4428" t="b">
        <v>0</v>
      </c>
      <c r="T4428" t="s">
        <v>1169</v>
      </c>
    </row>
    <row r="4429" spans="1:20" hidden="1" x14ac:dyDescent="0.25">
      <c r="A4429">
        <v>214767</v>
      </c>
      <c r="B4429" t="s">
        <v>1332</v>
      </c>
      <c r="C4429" t="s">
        <v>53</v>
      </c>
      <c r="D4429" t="s">
        <v>1206</v>
      </c>
      <c r="E4429">
        <v>375</v>
      </c>
      <c r="F4429" t="s">
        <v>23</v>
      </c>
      <c r="H4429">
        <v>0</v>
      </c>
      <c r="I4429">
        <v>0</v>
      </c>
      <c r="K4429">
        <v>2</v>
      </c>
      <c r="L4429" t="b">
        <v>0</v>
      </c>
      <c r="N4429" t="b">
        <v>0</v>
      </c>
      <c r="O4429" t="b">
        <v>0</v>
      </c>
      <c r="T4429" t="s">
        <v>1169</v>
      </c>
    </row>
    <row r="4430" spans="1:20" hidden="1" x14ac:dyDescent="0.25">
      <c r="A4430">
        <v>214768</v>
      </c>
      <c r="B4430" t="s">
        <v>1332</v>
      </c>
      <c r="C4430" t="s">
        <v>1207</v>
      </c>
      <c r="D4430" t="s">
        <v>1274</v>
      </c>
      <c r="E4430">
        <v>0</v>
      </c>
      <c r="H4430">
        <v>0</v>
      </c>
      <c r="I4430">
        <v>0</v>
      </c>
      <c r="K4430">
        <v>0</v>
      </c>
      <c r="L4430" t="b">
        <v>0</v>
      </c>
      <c r="N4430" t="b">
        <v>0</v>
      </c>
      <c r="O4430" t="b">
        <v>0</v>
      </c>
      <c r="T4430" t="s">
        <v>1169</v>
      </c>
    </row>
    <row r="4431" spans="1:20" hidden="1" x14ac:dyDescent="0.25">
      <c r="A4431">
        <v>214769</v>
      </c>
      <c r="B4431" t="s">
        <v>1332</v>
      </c>
      <c r="C4431" t="s">
        <v>1207</v>
      </c>
      <c r="D4431" t="s">
        <v>1261</v>
      </c>
      <c r="E4431">
        <v>0</v>
      </c>
      <c r="H4431">
        <v>0</v>
      </c>
      <c r="I4431">
        <v>0</v>
      </c>
      <c r="K4431">
        <v>1</v>
      </c>
      <c r="L4431" t="b">
        <v>0</v>
      </c>
      <c r="N4431" t="b">
        <v>0</v>
      </c>
      <c r="O4431" t="b">
        <v>0</v>
      </c>
      <c r="T4431" t="s">
        <v>1169</v>
      </c>
    </row>
    <row r="4432" spans="1:20" hidden="1" x14ac:dyDescent="0.25">
      <c r="A4432">
        <v>214770</v>
      </c>
      <c r="B4432" t="s">
        <v>1332</v>
      </c>
      <c r="C4432" t="s">
        <v>1207</v>
      </c>
      <c r="D4432" t="s">
        <v>1283</v>
      </c>
      <c r="E4432">
        <v>0</v>
      </c>
      <c r="H4432">
        <v>0</v>
      </c>
      <c r="I4432">
        <v>0</v>
      </c>
      <c r="K4432">
        <v>2</v>
      </c>
      <c r="L4432" t="b">
        <v>0</v>
      </c>
      <c r="N4432" t="b">
        <v>0</v>
      </c>
      <c r="O4432" t="b">
        <v>0</v>
      </c>
      <c r="T4432" t="s">
        <v>1169</v>
      </c>
    </row>
    <row r="4433" spans="1:20" hidden="1" x14ac:dyDescent="0.25">
      <c r="A4433">
        <v>214771</v>
      </c>
      <c r="B4433" t="s">
        <v>1332</v>
      </c>
      <c r="C4433" t="s">
        <v>1207</v>
      </c>
      <c r="D4433" t="s">
        <v>1333</v>
      </c>
      <c r="E4433">
        <v>0</v>
      </c>
      <c r="H4433">
        <v>0</v>
      </c>
      <c r="I4433">
        <v>0</v>
      </c>
      <c r="K4433">
        <v>3</v>
      </c>
      <c r="L4433" t="b">
        <v>0</v>
      </c>
      <c r="N4433" t="b">
        <v>0</v>
      </c>
      <c r="O4433" t="b">
        <v>0</v>
      </c>
      <c r="T4433" t="s">
        <v>1169</v>
      </c>
    </row>
    <row r="4434" spans="1:20" hidden="1" x14ac:dyDescent="0.25">
      <c r="A4434">
        <v>214772</v>
      </c>
      <c r="B4434" t="s">
        <v>1332</v>
      </c>
      <c r="C4434" t="s">
        <v>1207</v>
      </c>
      <c r="D4434" t="s">
        <v>1334</v>
      </c>
      <c r="E4434">
        <v>0</v>
      </c>
      <c r="H4434">
        <v>0</v>
      </c>
      <c r="I4434">
        <v>0</v>
      </c>
      <c r="K4434">
        <v>4</v>
      </c>
      <c r="L4434" t="b">
        <v>0</v>
      </c>
      <c r="N4434" t="b">
        <v>0</v>
      </c>
      <c r="O4434" t="b">
        <v>0</v>
      </c>
      <c r="T4434" t="s">
        <v>1169</v>
      </c>
    </row>
    <row r="4435" spans="1:20" hidden="1" x14ac:dyDescent="0.25">
      <c r="A4435">
        <v>214773</v>
      </c>
      <c r="B4435" t="s">
        <v>1332</v>
      </c>
      <c r="C4435" t="s">
        <v>1213</v>
      </c>
      <c r="D4435" t="s">
        <v>1214</v>
      </c>
      <c r="E4435">
        <v>139</v>
      </c>
      <c r="F4435" t="s">
        <v>23</v>
      </c>
      <c r="H4435">
        <v>0</v>
      </c>
      <c r="I4435">
        <v>0</v>
      </c>
      <c r="K4435">
        <v>3</v>
      </c>
      <c r="L4435" t="b">
        <v>0</v>
      </c>
      <c r="N4435" t="b">
        <v>0</v>
      </c>
      <c r="O4435" t="b">
        <v>0</v>
      </c>
      <c r="T4435" t="s">
        <v>1169</v>
      </c>
    </row>
    <row r="4436" spans="1:20" hidden="1" x14ac:dyDescent="0.25">
      <c r="A4436">
        <v>214774</v>
      </c>
      <c r="B4436" t="s">
        <v>1332</v>
      </c>
      <c r="C4436" t="s">
        <v>1213</v>
      </c>
      <c r="D4436" t="s">
        <v>1215</v>
      </c>
      <c r="E4436">
        <v>77</v>
      </c>
      <c r="F4436" t="s">
        <v>23</v>
      </c>
      <c r="H4436">
        <v>0</v>
      </c>
      <c r="I4436">
        <v>0</v>
      </c>
      <c r="K4436">
        <v>2</v>
      </c>
      <c r="L4436" t="b">
        <v>0</v>
      </c>
      <c r="N4436" t="b">
        <v>0</v>
      </c>
      <c r="O4436" t="b">
        <v>0</v>
      </c>
      <c r="T4436" t="s">
        <v>1169</v>
      </c>
    </row>
    <row r="4437" spans="1:20" hidden="1" x14ac:dyDescent="0.25">
      <c r="A4437">
        <v>214775</v>
      </c>
      <c r="B4437" t="s">
        <v>1332</v>
      </c>
      <c r="C4437" t="s">
        <v>236</v>
      </c>
      <c r="D4437" t="s">
        <v>1265</v>
      </c>
      <c r="E4437">
        <v>225</v>
      </c>
      <c r="F4437" t="s">
        <v>23</v>
      </c>
      <c r="H4437">
        <v>0</v>
      </c>
      <c r="I4437">
        <v>0</v>
      </c>
      <c r="K4437">
        <v>2</v>
      </c>
      <c r="L4437" t="b">
        <v>0</v>
      </c>
      <c r="N4437" t="b">
        <v>0</v>
      </c>
      <c r="O4437" t="b">
        <v>0</v>
      </c>
      <c r="T4437" t="s">
        <v>1169</v>
      </c>
    </row>
    <row r="4438" spans="1:20" hidden="1" x14ac:dyDescent="0.25">
      <c r="A4438">
        <v>214776</v>
      </c>
      <c r="B4438" t="s">
        <v>1332</v>
      </c>
      <c r="C4438" t="s">
        <v>236</v>
      </c>
      <c r="D4438" t="s">
        <v>1216</v>
      </c>
      <c r="E4438">
        <v>695</v>
      </c>
      <c r="F4438" t="s">
        <v>23</v>
      </c>
      <c r="H4438">
        <v>0</v>
      </c>
      <c r="I4438">
        <v>0</v>
      </c>
      <c r="K4438">
        <v>13</v>
      </c>
      <c r="L4438" t="b">
        <v>0</v>
      </c>
      <c r="N4438" t="b">
        <v>0</v>
      </c>
      <c r="O4438" t="b">
        <v>0</v>
      </c>
      <c r="T4438" t="s">
        <v>1169</v>
      </c>
    </row>
    <row r="4439" spans="1:20" hidden="1" x14ac:dyDescent="0.25">
      <c r="A4439">
        <v>214777</v>
      </c>
      <c r="B4439" t="s">
        <v>1332</v>
      </c>
      <c r="C4439" t="s">
        <v>141</v>
      </c>
      <c r="D4439" t="s">
        <v>173</v>
      </c>
      <c r="E4439">
        <v>42</v>
      </c>
      <c r="F4439" t="s">
        <v>23</v>
      </c>
      <c r="H4439">
        <v>0</v>
      </c>
      <c r="I4439">
        <v>0</v>
      </c>
      <c r="K4439">
        <v>10</v>
      </c>
      <c r="L4439" t="b">
        <v>0</v>
      </c>
      <c r="N4439" t="b">
        <v>0</v>
      </c>
      <c r="O4439" t="b">
        <v>0</v>
      </c>
      <c r="T4439" t="s">
        <v>1169</v>
      </c>
    </row>
    <row r="4440" spans="1:20" hidden="1" x14ac:dyDescent="0.25">
      <c r="A4440">
        <v>214778</v>
      </c>
      <c r="B4440" t="s">
        <v>1332</v>
      </c>
      <c r="C4440" t="s">
        <v>1186</v>
      </c>
      <c r="D4440" t="s">
        <v>1217</v>
      </c>
      <c r="E4440">
        <v>0</v>
      </c>
      <c r="H4440">
        <v>0</v>
      </c>
      <c r="I4440">
        <v>0</v>
      </c>
      <c r="K4440">
        <v>0</v>
      </c>
      <c r="L4440" t="b">
        <v>1</v>
      </c>
      <c r="N4440" t="b">
        <v>0</v>
      </c>
      <c r="O4440" t="b">
        <v>0</v>
      </c>
      <c r="T4440" t="s">
        <v>1169</v>
      </c>
    </row>
    <row r="4441" spans="1:20" hidden="1" x14ac:dyDescent="0.25">
      <c r="A4441">
        <v>214779</v>
      </c>
      <c r="B4441" t="s">
        <v>1332</v>
      </c>
      <c r="C4441" t="s">
        <v>1186</v>
      </c>
      <c r="D4441" t="s">
        <v>1218</v>
      </c>
      <c r="E4441">
        <v>0</v>
      </c>
      <c r="H4441">
        <v>0</v>
      </c>
      <c r="I4441">
        <v>0</v>
      </c>
      <c r="K4441">
        <v>0</v>
      </c>
      <c r="L4441" t="b">
        <v>1</v>
      </c>
      <c r="N4441" t="b">
        <v>0</v>
      </c>
      <c r="O4441" t="b">
        <v>0</v>
      </c>
      <c r="T4441" t="s">
        <v>1169</v>
      </c>
    </row>
    <row r="4442" spans="1:20" hidden="1" x14ac:dyDescent="0.25">
      <c r="A4442">
        <v>214780</v>
      </c>
      <c r="B4442" t="s">
        <v>1332</v>
      </c>
      <c r="C4442" t="s">
        <v>47</v>
      </c>
      <c r="D4442" t="s">
        <v>1220</v>
      </c>
      <c r="E4442">
        <v>0</v>
      </c>
      <c r="H4442">
        <v>0</v>
      </c>
      <c r="I4442">
        <v>0</v>
      </c>
      <c r="K4442">
        <v>0</v>
      </c>
      <c r="L4442" t="b">
        <v>0</v>
      </c>
      <c r="N4442" t="b">
        <v>0</v>
      </c>
      <c r="O4442" t="b">
        <v>1</v>
      </c>
      <c r="T4442" t="s">
        <v>1169</v>
      </c>
    </row>
    <row r="4443" spans="1:20" hidden="1" x14ac:dyDescent="0.25">
      <c r="A4443">
        <v>214781</v>
      </c>
      <c r="B4443" t="s">
        <v>1332</v>
      </c>
      <c r="C4443" t="s">
        <v>47</v>
      </c>
      <c r="D4443" t="s">
        <v>1221</v>
      </c>
      <c r="E4443">
        <v>0</v>
      </c>
      <c r="H4443">
        <v>0</v>
      </c>
      <c r="I4443">
        <v>0</v>
      </c>
      <c r="K4443">
        <v>0</v>
      </c>
      <c r="L4443" t="b">
        <v>0</v>
      </c>
      <c r="N4443" t="b">
        <v>0</v>
      </c>
      <c r="O4443" t="b">
        <v>0</v>
      </c>
      <c r="T4443" t="s">
        <v>1169</v>
      </c>
    </row>
    <row r="4444" spans="1:20" hidden="1" x14ac:dyDescent="0.25">
      <c r="A4444">
        <v>214782</v>
      </c>
      <c r="B4444" t="s">
        <v>1332</v>
      </c>
      <c r="C4444" t="s">
        <v>47</v>
      </c>
      <c r="D4444" t="s">
        <v>1222</v>
      </c>
      <c r="E4444">
        <v>0</v>
      </c>
      <c r="H4444">
        <v>0</v>
      </c>
      <c r="I4444">
        <v>0</v>
      </c>
      <c r="K4444">
        <v>0</v>
      </c>
      <c r="L4444" t="b">
        <v>0</v>
      </c>
      <c r="N4444" t="b">
        <v>0</v>
      </c>
      <c r="O4444" t="b">
        <v>0</v>
      </c>
      <c r="T4444" t="s">
        <v>1169</v>
      </c>
    </row>
    <row r="4445" spans="1:20" hidden="1" x14ac:dyDescent="0.25">
      <c r="A4445">
        <v>214783</v>
      </c>
      <c r="B4445" t="s">
        <v>1332</v>
      </c>
      <c r="C4445" t="s">
        <v>47</v>
      </c>
      <c r="D4445" t="s">
        <v>1270</v>
      </c>
      <c r="E4445">
        <v>0</v>
      </c>
      <c r="H4445">
        <v>0</v>
      </c>
      <c r="I4445">
        <v>0</v>
      </c>
      <c r="K4445">
        <v>0</v>
      </c>
      <c r="L4445" t="b">
        <v>0</v>
      </c>
      <c r="N4445" t="b">
        <v>0</v>
      </c>
      <c r="O4445" t="b">
        <v>0</v>
      </c>
      <c r="T4445" t="s">
        <v>1169</v>
      </c>
    </row>
    <row r="4446" spans="1:20" hidden="1" x14ac:dyDescent="0.25">
      <c r="A4446">
        <v>214784</v>
      </c>
      <c r="B4446" t="s">
        <v>1332</v>
      </c>
      <c r="C4446" t="s">
        <v>1207</v>
      </c>
      <c r="D4446" t="s">
        <v>1335</v>
      </c>
      <c r="E4446">
        <v>0</v>
      </c>
      <c r="H4446">
        <v>0</v>
      </c>
      <c r="I4446">
        <v>0</v>
      </c>
      <c r="K4446">
        <v>5</v>
      </c>
      <c r="L4446" t="b">
        <v>0</v>
      </c>
      <c r="N4446" t="b">
        <v>0</v>
      </c>
      <c r="O4446" t="b">
        <v>0</v>
      </c>
      <c r="T4446" t="s">
        <v>1169</v>
      </c>
    </row>
    <row r="4447" spans="1:20" hidden="1" x14ac:dyDescent="0.25">
      <c r="A4447">
        <v>214785</v>
      </c>
      <c r="B4447" t="s">
        <v>1332</v>
      </c>
      <c r="C4447" t="s">
        <v>1207</v>
      </c>
      <c r="D4447" t="s">
        <v>1336</v>
      </c>
      <c r="E4447">
        <v>0</v>
      </c>
      <c r="H4447">
        <v>0</v>
      </c>
      <c r="I4447">
        <v>0</v>
      </c>
      <c r="K4447">
        <v>6</v>
      </c>
      <c r="L4447" t="b">
        <v>0</v>
      </c>
      <c r="N4447" t="b">
        <v>0</v>
      </c>
      <c r="O4447" t="b">
        <v>0</v>
      </c>
      <c r="T4447" t="s">
        <v>1169</v>
      </c>
    </row>
    <row r="4448" spans="1:20" hidden="1" x14ac:dyDescent="0.25">
      <c r="A4448">
        <v>214786</v>
      </c>
      <c r="B4448" t="s">
        <v>1332</v>
      </c>
      <c r="C4448" t="s">
        <v>1207</v>
      </c>
      <c r="D4448" t="s">
        <v>1337</v>
      </c>
      <c r="E4448">
        <v>0</v>
      </c>
      <c r="H4448">
        <v>0</v>
      </c>
      <c r="I4448">
        <v>0</v>
      </c>
      <c r="K4448">
        <v>7</v>
      </c>
      <c r="L4448" t="b">
        <v>0</v>
      </c>
      <c r="N4448" t="b">
        <v>0</v>
      </c>
      <c r="O4448" t="b">
        <v>0</v>
      </c>
      <c r="T4448" t="s">
        <v>1169</v>
      </c>
    </row>
    <row r="4449" spans="1:20" hidden="1" x14ac:dyDescent="0.25">
      <c r="A4449">
        <v>215121</v>
      </c>
      <c r="B4449" t="s">
        <v>1332</v>
      </c>
      <c r="C4449" t="s">
        <v>78</v>
      </c>
      <c r="D4449" t="s">
        <v>1230</v>
      </c>
      <c r="E4449">
        <v>0</v>
      </c>
      <c r="H4449">
        <v>0</v>
      </c>
      <c r="I4449">
        <v>0</v>
      </c>
      <c r="K4449">
        <v>2</v>
      </c>
      <c r="L4449" t="b">
        <v>0</v>
      </c>
      <c r="N4449" t="b">
        <v>0</v>
      </c>
      <c r="O4449" t="b">
        <v>0</v>
      </c>
      <c r="T4449" t="s">
        <v>1169</v>
      </c>
    </row>
    <row r="4450" spans="1:20" hidden="1" x14ac:dyDescent="0.25">
      <c r="A4450">
        <v>215199</v>
      </c>
      <c r="B4450" t="s">
        <v>1332</v>
      </c>
      <c r="C4450" t="s">
        <v>136</v>
      </c>
      <c r="D4450" t="s">
        <v>137</v>
      </c>
      <c r="E4450">
        <v>0</v>
      </c>
      <c r="H4450">
        <v>0</v>
      </c>
      <c r="I4450">
        <v>0</v>
      </c>
      <c r="K4450">
        <v>8</v>
      </c>
      <c r="L4450" t="b">
        <v>0</v>
      </c>
      <c r="N4450" t="b">
        <v>0</v>
      </c>
      <c r="O4450" t="b">
        <v>0</v>
      </c>
      <c r="T4450" t="s">
        <v>1169</v>
      </c>
    </row>
    <row r="4451" spans="1:20" hidden="1" x14ac:dyDescent="0.25">
      <c r="A4451">
        <v>215909</v>
      </c>
      <c r="B4451" t="s">
        <v>1332</v>
      </c>
      <c r="C4451" t="s">
        <v>141</v>
      </c>
      <c r="D4451" t="s">
        <v>1315</v>
      </c>
      <c r="E4451">
        <v>124</v>
      </c>
      <c r="F4451" t="s">
        <v>23</v>
      </c>
      <c r="H4451">
        <v>0</v>
      </c>
      <c r="I4451">
        <v>0</v>
      </c>
      <c r="K4451">
        <v>0</v>
      </c>
      <c r="L4451" t="b">
        <v>0</v>
      </c>
      <c r="N4451" t="b">
        <v>0</v>
      </c>
      <c r="O4451" t="b">
        <v>0</v>
      </c>
      <c r="T4451" t="s">
        <v>1169</v>
      </c>
    </row>
    <row r="4452" spans="1:20" hidden="1" x14ac:dyDescent="0.25">
      <c r="A4452">
        <v>217351</v>
      </c>
      <c r="B4452" t="s">
        <v>1332</v>
      </c>
      <c r="C4452" t="s">
        <v>1196</v>
      </c>
      <c r="D4452" t="s">
        <v>1223</v>
      </c>
      <c r="E4452">
        <v>0</v>
      </c>
      <c r="H4452">
        <v>0</v>
      </c>
      <c r="I4452">
        <v>0</v>
      </c>
      <c r="K4452">
        <v>4</v>
      </c>
      <c r="L4452" t="b">
        <v>0</v>
      </c>
      <c r="N4452" t="b">
        <v>0</v>
      </c>
      <c r="O4452" t="b">
        <v>0</v>
      </c>
      <c r="T4452" t="s">
        <v>1169</v>
      </c>
    </row>
    <row r="4453" spans="1:20" hidden="1" x14ac:dyDescent="0.25">
      <c r="A4453">
        <v>217352</v>
      </c>
      <c r="B4453" t="s">
        <v>1332</v>
      </c>
      <c r="C4453" t="s">
        <v>1196</v>
      </c>
      <c r="D4453" t="s">
        <v>1224</v>
      </c>
      <c r="E4453">
        <v>0</v>
      </c>
      <c r="H4453">
        <v>0</v>
      </c>
      <c r="I4453">
        <v>0</v>
      </c>
      <c r="K4453">
        <v>4</v>
      </c>
      <c r="L4453" t="b">
        <v>0</v>
      </c>
      <c r="N4453" t="b">
        <v>0</v>
      </c>
      <c r="O4453" t="b">
        <v>0</v>
      </c>
      <c r="T4453" t="s">
        <v>1169</v>
      </c>
    </row>
    <row r="4454" spans="1:20" hidden="1" x14ac:dyDescent="0.25">
      <c r="A4454">
        <v>217353</v>
      </c>
      <c r="B4454" t="s">
        <v>1332</v>
      </c>
      <c r="C4454" t="s">
        <v>1196</v>
      </c>
      <c r="D4454" t="s">
        <v>1225</v>
      </c>
      <c r="E4454">
        <v>0</v>
      </c>
      <c r="H4454">
        <v>0</v>
      </c>
      <c r="I4454">
        <v>0</v>
      </c>
      <c r="K4454">
        <v>4</v>
      </c>
      <c r="L4454" t="b">
        <v>0</v>
      </c>
      <c r="N4454" t="b">
        <v>0</v>
      </c>
      <c r="O4454" t="b">
        <v>0</v>
      </c>
      <c r="T4454" t="s">
        <v>1169</v>
      </c>
    </row>
    <row r="4455" spans="1:20" hidden="1" x14ac:dyDescent="0.25">
      <c r="A4455">
        <v>217614</v>
      </c>
      <c r="B4455" t="s">
        <v>1332</v>
      </c>
      <c r="C4455" t="s">
        <v>236</v>
      </c>
      <c r="D4455" t="s">
        <v>237</v>
      </c>
      <c r="E4455">
        <v>67</v>
      </c>
      <c r="F4455" t="s">
        <v>23</v>
      </c>
      <c r="H4455">
        <v>0</v>
      </c>
      <c r="I4455">
        <v>0</v>
      </c>
      <c r="K4455">
        <v>7</v>
      </c>
      <c r="L4455" t="b">
        <v>0</v>
      </c>
      <c r="N4455" t="b">
        <v>0</v>
      </c>
      <c r="O4455" t="b">
        <v>0</v>
      </c>
      <c r="T4455" t="s">
        <v>1169</v>
      </c>
    </row>
    <row r="4456" spans="1:20" hidden="1" x14ac:dyDescent="0.25">
      <c r="A4456">
        <v>217615</v>
      </c>
      <c r="B4456" t="s">
        <v>1332</v>
      </c>
      <c r="C4456" t="s">
        <v>236</v>
      </c>
      <c r="D4456" t="s">
        <v>1226</v>
      </c>
      <c r="E4456">
        <v>99</v>
      </c>
      <c r="F4456" t="s">
        <v>23</v>
      </c>
      <c r="H4456">
        <v>0</v>
      </c>
      <c r="I4456">
        <v>0</v>
      </c>
      <c r="K4456">
        <v>14</v>
      </c>
      <c r="L4456" t="b">
        <v>0</v>
      </c>
      <c r="N4456" t="b">
        <v>0</v>
      </c>
      <c r="O4456" t="b">
        <v>0</v>
      </c>
      <c r="T4456" t="s">
        <v>1169</v>
      </c>
    </row>
    <row r="4457" spans="1:20" hidden="1" x14ac:dyDescent="0.25">
      <c r="A4457">
        <v>220978</v>
      </c>
      <c r="B4457" t="s">
        <v>1332</v>
      </c>
      <c r="C4457" t="s">
        <v>146</v>
      </c>
      <c r="D4457" t="s">
        <v>1227</v>
      </c>
      <c r="E4457">
        <v>1854</v>
      </c>
      <c r="F4457" t="s">
        <v>23</v>
      </c>
      <c r="H4457">
        <v>0</v>
      </c>
      <c r="I4457">
        <v>0</v>
      </c>
      <c r="K4457">
        <v>4</v>
      </c>
      <c r="L4457" t="b">
        <v>0</v>
      </c>
      <c r="N4457" t="b">
        <v>0</v>
      </c>
      <c r="O4457" t="b">
        <v>0</v>
      </c>
      <c r="T4457" t="s">
        <v>1169</v>
      </c>
    </row>
    <row r="4458" spans="1:20" hidden="1" x14ac:dyDescent="0.25">
      <c r="A4458">
        <v>220979</v>
      </c>
      <c r="B4458" t="s">
        <v>1332</v>
      </c>
      <c r="C4458" t="s">
        <v>146</v>
      </c>
      <c r="D4458" t="s">
        <v>1228</v>
      </c>
      <c r="E4458">
        <v>2266</v>
      </c>
      <c r="F4458" t="s">
        <v>23</v>
      </c>
      <c r="H4458">
        <v>0</v>
      </c>
      <c r="I4458">
        <v>0</v>
      </c>
      <c r="K4458">
        <v>5</v>
      </c>
      <c r="L4458" t="b">
        <v>0</v>
      </c>
      <c r="N4458" t="b">
        <v>0</v>
      </c>
      <c r="O4458" t="b">
        <v>0</v>
      </c>
      <c r="T4458" t="s">
        <v>1169</v>
      </c>
    </row>
    <row r="4459" spans="1:20" hidden="1" x14ac:dyDescent="0.25">
      <c r="A4459">
        <v>220980</v>
      </c>
      <c r="B4459" t="s">
        <v>1332</v>
      </c>
      <c r="C4459" t="s">
        <v>141</v>
      </c>
      <c r="D4459" t="s">
        <v>1229</v>
      </c>
      <c r="E4459">
        <v>25</v>
      </c>
      <c r="F4459" t="s">
        <v>23</v>
      </c>
      <c r="H4459">
        <v>0</v>
      </c>
      <c r="I4459">
        <v>0</v>
      </c>
      <c r="K4459">
        <v>15</v>
      </c>
      <c r="L4459" t="b">
        <v>0</v>
      </c>
      <c r="N4459" t="b">
        <v>0</v>
      </c>
      <c r="O4459" t="b">
        <v>0</v>
      </c>
      <c r="T4459" t="s">
        <v>1169</v>
      </c>
    </row>
    <row r="4460" spans="1:20" hidden="1" x14ac:dyDescent="0.25">
      <c r="A4460">
        <v>220981</v>
      </c>
      <c r="B4460" t="s">
        <v>1332</v>
      </c>
      <c r="C4460" t="s">
        <v>236</v>
      </c>
      <c r="D4460" t="s">
        <v>1271</v>
      </c>
      <c r="E4460">
        <v>125</v>
      </c>
      <c r="F4460" t="s">
        <v>23</v>
      </c>
      <c r="H4460">
        <v>0</v>
      </c>
      <c r="I4460">
        <v>0</v>
      </c>
      <c r="K4460">
        <v>16</v>
      </c>
      <c r="L4460" t="b">
        <v>0</v>
      </c>
      <c r="N4460" t="b">
        <v>0</v>
      </c>
      <c r="O4460" t="b">
        <v>0</v>
      </c>
      <c r="T4460" t="s">
        <v>1169</v>
      </c>
    </row>
    <row r="4461" spans="1:20" hidden="1" x14ac:dyDescent="0.25">
      <c r="A4461">
        <v>226652</v>
      </c>
      <c r="B4461" t="s">
        <v>1332</v>
      </c>
      <c r="C4461" t="s">
        <v>53</v>
      </c>
      <c r="D4461" t="s">
        <v>1231</v>
      </c>
      <c r="E4461">
        <v>315</v>
      </c>
      <c r="F4461" t="s">
        <v>23</v>
      </c>
      <c r="H4461">
        <v>0</v>
      </c>
      <c r="I4461">
        <v>0</v>
      </c>
      <c r="K4461">
        <v>2</v>
      </c>
      <c r="L4461" t="b">
        <v>0</v>
      </c>
      <c r="N4461" t="b">
        <v>0</v>
      </c>
      <c r="O4461" t="b">
        <v>0</v>
      </c>
      <c r="T4461" t="s">
        <v>1169</v>
      </c>
    </row>
    <row r="4462" spans="1:20" hidden="1" x14ac:dyDescent="0.25">
      <c r="A4462">
        <v>226654</v>
      </c>
      <c r="B4462" t="s">
        <v>1332</v>
      </c>
      <c r="C4462" t="s">
        <v>1234</v>
      </c>
      <c r="D4462" t="s">
        <v>1235</v>
      </c>
      <c r="E4462">
        <v>0</v>
      </c>
      <c r="H4462">
        <v>0</v>
      </c>
      <c r="I4462">
        <v>0</v>
      </c>
      <c r="K4462">
        <v>1</v>
      </c>
      <c r="L4462" t="b">
        <v>0</v>
      </c>
      <c r="N4462" t="b">
        <v>0</v>
      </c>
      <c r="O4462" t="b">
        <v>1</v>
      </c>
      <c r="T4462" t="s">
        <v>1169</v>
      </c>
    </row>
    <row r="4463" spans="1:20" hidden="1" x14ac:dyDescent="0.25">
      <c r="A4463">
        <v>226655</v>
      </c>
      <c r="B4463" t="s">
        <v>1332</v>
      </c>
      <c r="C4463" t="s">
        <v>1027</v>
      </c>
      <c r="D4463" t="s">
        <v>1233</v>
      </c>
      <c r="E4463">
        <v>0</v>
      </c>
      <c r="H4463">
        <v>0</v>
      </c>
      <c r="I4463">
        <v>0</v>
      </c>
      <c r="K4463">
        <v>1</v>
      </c>
      <c r="L4463" t="b">
        <v>0</v>
      </c>
      <c r="N4463" t="b">
        <v>0</v>
      </c>
      <c r="O4463" t="b">
        <v>1</v>
      </c>
      <c r="T4463" t="s">
        <v>1169</v>
      </c>
    </row>
    <row r="4464" spans="1:20" hidden="1" x14ac:dyDescent="0.25">
      <c r="A4464">
        <v>226656</v>
      </c>
      <c r="B4464" t="s">
        <v>1332</v>
      </c>
      <c r="C4464" t="s">
        <v>1203</v>
      </c>
      <c r="D4464" t="s">
        <v>1236</v>
      </c>
      <c r="E4464">
        <v>0</v>
      </c>
      <c r="H4464">
        <v>0</v>
      </c>
      <c r="I4464">
        <v>0</v>
      </c>
      <c r="K4464">
        <v>1</v>
      </c>
      <c r="L4464" t="b">
        <v>0</v>
      </c>
      <c r="N4464" t="b">
        <v>0</v>
      </c>
      <c r="O4464" t="b">
        <v>1</v>
      </c>
      <c r="T4464" t="s">
        <v>1169</v>
      </c>
    </row>
    <row r="4465" spans="1:20" hidden="1" x14ac:dyDescent="0.25">
      <c r="A4465">
        <v>226657</v>
      </c>
      <c r="B4465" t="s">
        <v>1332</v>
      </c>
      <c r="C4465" t="s">
        <v>136</v>
      </c>
      <c r="D4465" t="s">
        <v>1237</v>
      </c>
      <c r="E4465">
        <v>0</v>
      </c>
      <c r="H4465">
        <v>0</v>
      </c>
      <c r="I4465">
        <v>0</v>
      </c>
      <c r="K4465">
        <v>0</v>
      </c>
      <c r="L4465" t="b">
        <v>0</v>
      </c>
      <c r="N4465" t="b">
        <v>0</v>
      </c>
      <c r="O4465" t="b">
        <v>1</v>
      </c>
      <c r="T4465" t="s">
        <v>1169</v>
      </c>
    </row>
    <row r="4466" spans="1:20" hidden="1" x14ac:dyDescent="0.25">
      <c r="A4466">
        <v>226658</v>
      </c>
      <c r="B4466" t="s">
        <v>1332</v>
      </c>
      <c r="C4466" t="s">
        <v>78</v>
      </c>
      <c r="D4466" t="s">
        <v>1232</v>
      </c>
      <c r="E4466">
        <v>0</v>
      </c>
      <c r="H4466">
        <v>0</v>
      </c>
      <c r="I4466">
        <v>0</v>
      </c>
      <c r="K4466">
        <v>0</v>
      </c>
      <c r="L4466" t="b">
        <v>0</v>
      </c>
      <c r="N4466" t="b">
        <v>0</v>
      </c>
      <c r="O4466" t="b">
        <v>1</v>
      </c>
      <c r="T4466" t="s">
        <v>1169</v>
      </c>
    </row>
    <row r="4467" spans="1:20" hidden="1" x14ac:dyDescent="0.25">
      <c r="A4467">
        <v>226659</v>
      </c>
      <c r="B4467" t="s">
        <v>1332</v>
      </c>
      <c r="C4467" t="s">
        <v>78</v>
      </c>
      <c r="D4467" t="s">
        <v>1326</v>
      </c>
      <c r="E4467">
        <v>259</v>
      </c>
      <c r="F4467" t="s">
        <v>23</v>
      </c>
      <c r="H4467">
        <v>0</v>
      </c>
      <c r="I4467">
        <v>0</v>
      </c>
      <c r="K4467">
        <v>3</v>
      </c>
      <c r="L4467" t="b">
        <v>0</v>
      </c>
      <c r="N4467" t="b">
        <v>0</v>
      </c>
      <c r="O4467" t="b">
        <v>0</v>
      </c>
      <c r="T4467" t="s">
        <v>1169</v>
      </c>
    </row>
    <row r="4468" spans="1:20" hidden="1" x14ac:dyDescent="0.25">
      <c r="A4468">
        <v>226660</v>
      </c>
      <c r="B4468" t="s">
        <v>1332</v>
      </c>
      <c r="C4468" t="s">
        <v>1213</v>
      </c>
      <c r="D4468" t="s">
        <v>1238</v>
      </c>
      <c r="E4468">
        <v>0</v>
      </c>
      <c r="H4468">
        <v>0</v>
      </c>
      <c r="I4468">
        <v>0</v>
      </c>
      <c r="K4468">
        <v>1</v>
      </c>
      <c r="L4468" t="b">
        <v>0</v>
      </c>
      <c r="N4468" t="b">
        <v>0</v>
      </c>
      <c r="O4468" t="b">
        <v>1</v>
      </c>
      <c r="T4468" t="s">
        <v>1169</v>
      </c>
    </row>
    <row r="4469" spans="1:20" hidden="1" x14ac:dyDescent="0.25">
      <c r="A4469">
        <v>226661</v>
      </c>
      <c r="B4469" t="s">
        <v>1332</v>
      </c>
      <c r="C4469" t="s">
        <v>141</v>
      </c>
      <c r="D4469" t="s">
        <v>1240</v>
      </c>
      <c r="E4469">
        <v>42</v>
      </c>
      <c r="F4469" t="s">
        <v>23</v>
      </c>
      <c r="H4469">
        <v>0</v>
      </c>
      <c r="I4469">
        <v>0</v>
      </c>
      <c r="K4469">
        <v>10</v>
      </c>
      <c r="L4469" t="b">
        <v>0</v>
      </c>
      <c r="N4469" t="b">
        <v>0</v>
      </c>
      <c r="O4469" t="b">
        <v>0</v>
      </c>
      <c r="T4469" t="s">
        <v>1169</v>
      </c>
    </row>
    <row r="4470" spans="1:20" hidden="1" x14ac:dyDescent="0.25">
      <c r="A4470">
        <v>227679</v>
      </c>
      <c r="B4470" t="s">
        <v>1332</v>
      </c>
      <c r="C4470" t="s">
        <v>47</v>
      </c>
      <c r="D4470" t="s">
        <v>1244</v>
      </c>
      <c r="E4470">
        <v>259</v>
      </c>
      <c r="F4470" t="s">
        <v>23</v>
      </c>
      <c r="H4470">
        <v>0</v>
      </c>
      <c r="I4470">
        <v>0</v>
      </c>
      <c r="K4470">
        <v>1</v>
      </c>
      <c r="L4470" t="b">
        <v>0</v>
      </c>
      <c r="N4470" t="b">
        <v>0</v>
      </c>
      <c r="O4470" t="b">
        <v>0</v>
      </c>
      <c r="T4470" t="s">
        <v>1169</v>
      </c>
    </row>
    <row r="4471" spans="1:20" hidden="1" x14ac:dyDescent="0.25">
      <c r="A4471">
        <v>227680</v>
      </c>
      <c r="B4471" t="s">
        <v>1332</v>
      </c>
      <c r="C4471" t="s">
        <v>47</v>
      </c>
      <c r="D4471" t="s">
        <v>1246</v>
      </c>
      <c r="E4471">
        <v>697</v>
      </c>
      <c r="F4471" t="s">
        <v>23</v>
      </c>
      <c r="H4471">
        <v>0</v>
      </c>
      <c r="I4471">
        <v>0</v>
      </c>
      <c r="K4471">
        <v>2</v>
      </c>
      <c r="L4471" t="b">
        <v>0</v>
      </c>
      <c r="N4471" t="b">
        <v>0</v>
      </c>
      <c r="O4471" t="b">
        <v>0</v>
      </c>
      <c r="T4471" t="s">
        <v>1169</v>
      </c>
    </row>
    <row r="4472" spans="1:20" hidden="1" x14ac:dyDescent="0.25">
      <c r="A4472">
        <v>227681</v>
      </c>
      <c r="B4472" t="s">
        <v>1332</v>
      </c>
      <c r="C4472" t="s">
        <v>47</v>
      </c>
      <c r="D4472" t="s">
        <v>1245</v>
      </c>
      <c r="E4472">
        <v>898</v>
      </c>
      <c r="F4472" t="s">
        <v>23</v>
      </c>
      <c r="H4472">
        <v>0</v>
      </c>
      <c r="I4472">
        <v>0</v>
      </c>
      <c r="K4472">
        <v>2</v>
      </c>
      <c r="L4472" t="b">
        <v>0</v>
      </c>
      <c r="N4472" t="b">
        <v>0</v>
      </c>
      <c r="O4472" t="b">
        <v>0</v>
      </c>
      <c r="T4472" t="s">
        <v>1169</v>
      </c>
    </row>
    <row r="4473" spans="1:20" hidden="1" x14ac:dyDescent="0.25">
      <c r="A4473">
        <v>227682</v>
      </c>
      <c r="B4473" t="s">
        <v>1332</v>
      </c>
      <c r="C4473" t="s">
        <v>53</v>
      </c>
      <c r="D4473" t="s">
        <v>1247</v>
      </c>
      <c r="E4473">
        <v>20</v>
      </c>
      <c r="F4473" t="s">
        <v>23</v>
      </c>
      <c r="H4473">
        <v>0</v>
      </c>
      <c r="I4473">
        <v>0</v>
      </c>
      <c r="K4473">
        <v>1</v>
      </c>
      <c r="L4473" t="b">
        <v>0</v>
      </c>
      <c r="N4473" t="b">
        <v>0</v>
      </c>
      <c r="O4473" t="b">
        <v>0</v>
      </c>
      <c r="T4473" t="s">
        <v>1169</v>
      </c>
    </row>
    <row r="4474" spans="1:20" hidden="1" x14ac:dyDescent="0.25">
      <c r="A4474">
        <v>227683</v>
      </c>
      <c r="B4474" t="s">
        <v>1332</v>
      </c>
      <c r="C4474" t="s">
        <v>1234</v>
      </c>
      <c r="D4474" t="s">
        <v>1248</v>
      </c>
      <c r="E4474">
        <v>3681</v>
      </c>
      <c r="F4474" t="s">
        <v>23</v>
      </c>
      <c r="H4474">
        <v>0</v>
      </c>
      <c r="I4474">
        <v>0</v>
      </c>
      <c r="K4474">
        <v>2</v>
      </c>
      <c r="L4474" t="b">
        <v>0</v>
      </c>
      <c r="N4474" t="b">
        <v>0</v>
      </c>
      <c r="O4474" t="b">
        <v>0</v>
      </c>
      <c r="T4474" t="s">
        <v>1169</v>
      </c>
    </row>
    <row r="4475" spans="1:20" hidden="1" x14ac:dyDescent="0.25">
      <c r="A4475">
        <v>227684</v>
      </c>
      <c r="B4475" t="s">
        <v>1332</v>
      </c>
      <c r="C4475" t="s">
        <v>1250</v>
      </c>
      <c r="D4475" t="s">
        <v>1308</v>
      </c>
      <c r="E4475">
        <v>377</v>
      </c>
      <c r="F4475" t="s">
        <v>23</v>
      </c>
      <c r="H4475">
        <v>0</v>
      </c>
      <c r="I4475">
        <v>0</v>
      </c>
      <c r="K4475">
        <v>2</v>
      </c>
      <c r="L4475" t="b">
        <v>0</v>
      </c>
      <c r="N4475" t="b">
        <v>0</v>
      </c>
      <c r="O4475" t="b">
        <v>0</v>
      </c>
      <c r="T4475" t="s">
        <v>1169</v>
      </c>
    </row>
    <row r="4476" spans="1:20" hidden="1" x14ac:dyDescent="0.25">
      <c r="A4476">
        <v>227685</v>
      </c>
      <c r="B4476" t="s">
        <v>1332</v>
      </c>
      <c r="C4476" t="s">
        <v>1250</v>
      </c>
      <c r="D4476" t="s">
        <v>1251</v>
      </c>
      <c r="E4476">
        <v>0</v>
      </c>
      <c r="H4476">
        <v>0</v>
      </c>
      <c r="I4476">
        <v>0</v>
      </c>
      <c r="K4476">
        <v>1</v>
      </c>
      <c r="L4476" t="b">
        <v>0</v>
      </c>
      <c r="N4476" t="b">
        <v>0</v>
      </c>
      <c r="O4476" t="b">
        <v>0</v>
      </c>
      <c r="T4476" t="s">
        <v>1169</v>
      </c>
    </row>
    <row r="4477" spans="1:20" hidden="1" x14ac:dyDescent="0.25">
      <c r="A4477">
        <v>227686</v>
      </c>
      <c r="B4477" t="s">
        <v>1332</v>
      </c>
      <c r="C4477" t="s">
        <v>1250</v>
      </c>
      <c r="D4477" t="s">
        <v>1309</v>
      </c>
      <c r="E4477">
        <v>803</v>
      </c>
      <c r="F4477" t="s">
        <v>23</v>
      </c>
      <c r="H4477">
        <v>0</v>
      </c>
      <c r="I4477">
        <v>0</v>
      </c>
      <c r="K4477">
        <v>3</v>
      </c>
      <c r="L4477" t="b">
        <v>0</v>
      </c>
      <c r="N4477" t="b">
        <v>0</v>
      </c>
      <c r="O4477" t="b">
        <v>0</v>
      </c>
      <c r="T4477" t="s">
        <v>1169</v>
      </c>
    </row>
    <row r="4478" spans="1:20" hidden="1" x14ac:dyDescent="0.25">
      <c r="A4478">
        <v>227687</v>
      </c>
      <c r="B4478" t="s">
        <v>1332</v>
      </c>
      <c r="C4478" t="s">
        <v>1253</v>
      </c>
      <c r="D4478" t="s">
        <v>1255</v>
      </c>
      <c r="E4478">
        <v>0</v>
      </c>
      <c r="H4478">
        <v>0</v>
      </c>
      <c r="I4478">
        <v>0</v>
      </c>
      <c r="K4478">
        <v>1</v>
      </c>
      <c r="L4478" t="b">
        <v>0</v>
      </c>
      <c r="N4478" t="b">
        <v>0</v>
      </c>
      <c r="O4478" t="b">
        <v>0</v>
      </c>
      <c r="T4478" t="s">
        <v>1169</v>
      </c>
    </row>
    <row r="4479" spans="1:20" hidden="1" x14ac:dyDescent="0.25">
      <c r="A4479">
        <v>227688</v>
      </c>
      <c r="B4479" t="s">
        <v>1332</v>
      </c>
      <c r="C4479" t="s">
        <v>1253</v>
      </c>
      <c r="D4479" t="s">
        <v>1254</v>
      </c>
      <c r="E4479">
        <v>194</v>
      </c>
      <c r="F4479" t="s">
        <v>23</v>
      </c>
      <c r="H4479">
        <v>0</v>
      </c>
      <c r="I4479">
        <v>0</v>
      </c>
      <c r="K4479">
        <v>2</v>
      </c>
      <c r="L4479" t="b">
        <v>0</v>
      </c>
      <c r="N4479" t="b">
        <v>0</v>
      </c>
      <c r="O4479" t="b">
        <v>0</v>
      </c>
      <c r="T4479" t="s">
        <v>1169</v>
      </c>
    </row>
    <row r="4480" spans="1:20" hidden="1" x14ac:dyDescent="0.25">
      <c r="A4480">
        <v>227689</v>
      </c>
      <c r="B4480" t="s">
        <v>1332</v>
      </c>
      <c r="C4480" t="s">
        <v>236</v>
      </c>
      <c r="D4480" t="s">
        <v>1249</v>
      </c>
      <c r="E4480">
        <v>99</v>
      </c>
      <c r="F4480" t="s">
        <v>23</v>
      </c>
      <c r="H4480">
        <v>0</v>
      </c>
      <c r="I4480">
        <v>0</v>
      </c>
      <c r="K4480">
        <v>0</v>
      </c>
      <c r="L4480" t="b">
        <v>0</v>
      </c>
      <c r="N4480" t="b">
        <v>0</v>
      </c>
      <c r="O4480" t="b">
        <v>0</v>
      </c>
      <c r="T4480" t="s">
        <v>1169</v>
      </c>
    </row>
    <row r="4481" spans="1:20" hidden="1" x14ac:dyDescent="0.25">
      <c r="A4481">
        <v>227690</v>
      </c>
      <c r="B4481" t="s">
        <v>1332</v>
      </c>
      <c r="C4481" t="s">
        <v>141</v>
      </c>
      <c r="D4481" t="s">
        <v>1243</v>
      </c>
      <c r="E4481">
        <v>80</v>
      </c>
      <c r="F4481" t="s">
        <v>23</v>
      </c>
      <c r="H4481">
        <v>0</v>
      </c>
      <c r="I4481">
        <v>0</v>
      </c>
      <c r="K4481">
        <v>0</v>
      </c>
      <c r="L4481" t="b">
        <v>0</v>
      </c>
      <c r="N4481" t="b">
        <v>0</v>
      </c>
      <c r="O4481" t="b">
        <v>0</v>
      </c>
      <c r="T4481" t="s">
        <v>1169</v>
      </c>
    </row>
    <row r="4482" spans="1:20" hidden="1" x14ac:dyDescent="0.25">
      <c r="A4482">
        <v>227691</v>
      </c>
      <c r="B4482" t="s">
        <v>1332</v>
      </c>
      <c r="C4482" t="s">
        <v>141</v>
      </c>
      <c r="D4482" t="s">
        <v>1241</v>
      </c>
      <c r="E4482">
        <v>85</v>
      </c>
      <c r="F4482" t="s">
        <v>23</v>
      </c>
      <c r="H4482">
        <v>0</v>
      </c>
      <c r="I4482">
        <v>0</v>
      </c>
      <c r="K4482">
        <v>0</v>
      </c>
      <c r="L4482" t="b">
        <v>0</v>
      </c>
      <c r="N4482" t="b">
        <v>0</v>
      </c>
      <c r="O4482" t="b">
        <v>0</v>
      </c>
      <c r="T4482" t="s">
        <v>1169</v>
      </c>
    </row>
    <row r="4483" spans="1:20" hidden="1" x14ac:dyDescent="0.25">
      <c r="A4483">
        <v>227692</v>
      </c>
      <c r="B4483" t="s">
        <v>1332</v>
      </c>
      <c r="C4483" t="s">
        <v>141</v>
      </c>
      <c r="D4483" t="s">
        <v>1242</v>
      </c>
      <c r="E4483">
        <v>43</v>
      </c>
      <c r="F4483" t="s">
        <v>23</v>
      </c>
      <c r="H4483">
        <v>0</v>
      </c>
      <c r="I4483">
        <v>0</v>
      </c>
      <c r="K4483">
        <v>0</v>
      </c>
      <c r="L4483" t="b">
        <v>0</v>
      </c>
      <c r="N4483" t="b">
        <v>0</v>
      </c>
      <c r="O4483" t="b">
        <v>0</v>
      </c>
      <c r="T4483" t="s">
        <v>1169</v>
      </c>
    </row>
    <row r="4484" spans="1:20" hidden="1" x14ac:dyDescent="0.25">
      <c r="A4484">
        <v>227693</v>
      </c>
      <c r="B4484" t="s">
        <v>1332</v>
      </c>
      <c r="C4484" t="s">
        <v>141</v>
      </c>
      <c r="D4484" t="s">
        <v>1239</v>
      </c>
      <c r="E4484">
        <v>28</v>
      </c>
      <c r="F4484" t="s">
        <v>23</v>
      </c>
      <c r="H4484">
        <v>0</v>
      </c>
      <c r="I4484">
        <v>0</v>
      </c>
      <c r="K4484">
        <v>0</v>
      </c>
      <c r="L4484" t="b">
        <v>0</v>
      </c>
      <c r="N4484" t="b">
        <v>0</v>
      </c>
      <c r="O4484" t="b">
        <v>0</v>
      </c>
      <c r="T4484" t="s">
        <v>1169</v>
      </c>
    </row>
    <row r="4485" spans="1:20" hidden="1" x14ac:dyDescent="0.25">
      <c r="A4485">
        <v>227694</v>
      </c>
      <c r="B4485" t="s">
        <v>1332</v>
      </c>
      <c r="C4485" t="s">
        <v>141</v>
      </c>
      <c r="D4485" t="s">
        <v>1259</v>
      </c>
      <c r="E4485">
        <v>66</v>
      </c>
      <c r="F4485" t="s">
        <v>23</v>
      </c>
      <c r="H4485">
        <v>0</v>
      </c>
      <c r="I4485">
        <v>0</v>
      </c>
      <c r="K4485">
        <v>0</v>
      </c>
      <c r="L4485" t="b">
        <v>0</v>
      </c>
      <c r="N4485" t="b">
        <v>0</v>
      </c>
      <c r="O4485" t="b">
        <v>0</v>
      </c>
      <c r="T4485" t="s">
        <v>1169</v>
      </c>
    </row>
    <row r="4486" spans="1:20" hidden="1" x14ac:dyDescent="0.25">
      <c r="A4486">
        <v>227695</v>
      </c>
      <c r="B4486" t="s">
        <v>1332</v>
      </c>
      <c r="C4486" t="s">
        <v>141</v>
      </c>
      <c r="D4486" t="s">
        <v>1289</v>
      </c>
      <c r="E4486">
        <v>39</v>
      </c>
      <c r="F4486" t="s">
        <v>23</v>
      </c>
      <c r="H4486">
        <v>0</v>
      </c>
      <c r="I4486">
        <v>0</v>
      </c>
      <c r="K4486">
        <v>0</v>
      </c>
      <c r="L4486" t="b">
        <v>0</v>
      </c>
      <c r="N4486" t="b">
        <v>0</v>
      </c>
      <c r="O4486" t="b">
        <v>0</v>
      </c>
      <c r="T4486" t="s">
        <v>1169</v>
      </c>
    </row>
    <row r="4487" spans="1:20" hidden="1" x14ac:dyDescent="0.25">
      <c r="A4487">
        <v>232266</v>
      </c>
      <c r="B4487" t="s">
        <v>1332</v>
      </c>
      <c r="C4487" t="s">
        <v>1256</v>
      </c>
      <c r="D4487" t="s">
        <v>1257</v>
      </c>
      <c r="E4487">
        <v>0</v>
      </c>
      <c r="H4487">
        <v>0</v>
      </c>
      <c r="I4487">
        <v>0</v>
      </c>
      <c r="K4487">
        <v>0</v>
      </c>
      <c r="L4487" t="b">
        <v>0</v>
      </c>
      <c r="N4487" t="b">
        <v>0</v>
      </c>
      <c r="O4487" t="b">
        <v>0</v>
      </c>
      <c r="T4487" t="s">
        <v>1169</v>
      </c>
    </row>
    <row r="4488" spans="1:20" hidden="1" x14ac:dyDescent="0.25">
      <c r="A4488">
        <v>232267</v>
      </c>
      <c r="B4488" t="s">
        <v>1332</v>
      </c>
      <c r="C4488" t="s">
        <v>1256</v>
      </c>
      <c r="D4488" t="s">
        <v>1258</v>
      </c>
      <c r="E4488">
        <v>105</v>
      </c>
      <c r="F4488" t="s">
        <v>23</v>
      </c>
      <c r="H4488">
        <v>0</v>
      </c>
      <c r="I4488">
        <v>0</v>
      </c>
      <c r="K4488">
        <v>1</v>
      </c>
      <c r="L4488" t="b">
        <v>0</v>
      </c>
      <c r="N4488" t="b">
        <v>0</v>
      </c>
      <c r="O4488" t="b">
        <v>0</v>
      </c>
      <c r="T4488" t="s">
        <v>1169</v>
      </c>
    </row>
    <row r="4489" spans="1:20" hidden="1" x14ac:dyDescent="0.25">
      <c r="A4489">
        <v>214787</v>
      </c>
      <c r="B4489" t="s">
        <v>1338</v>
      </c>
      <c r="C4489" t="s">
        <v>47</v>
      </c>
      <c r="D4489" t="s">
        <v>284</v>
      </c>
      <c r="E4489">
        <v>316</v>
      </c>
      <c r="F4489" t="s">
        <v>23</v>
      </c>
      <c r="H4489">
        <v>0</v>
      </c>
      <c r="I4489">
        <v>0</v>
      </c>
      <c r="K4489">
        <v>1</v>
      </c>
      <c r="L4489" t="b">
        <v>0</v>
      </c>
      <c r="N4489" t="b">
        <v>0</v>
      </c>
      <c r="O4489" t="b">
        <v>0</v>
      </c>
      <c r="T4489" t="s">
        <v>1169</v>
      </c>
    </row>
    <row r="4490" spans="1:20" hidden="1" x14ac:dyDescent="0.25">
      <c r="A4490">
        <v>214788</v>
      </c>
      <c r="B4490" t="s">
        <v>1338</v>
      </c>
      <c r="C4490" t="s">
        <v>47</v>
      </c>
      <c r="D4490" t="s">
        <v>1170</v>
      </c>
      <c r="E4490">
        <v>316</v>
      </c>
      <c r="F4490" t="s">
        <v>23</v>
      </c>
      <c r="H4490">
        <v>0</v>
      </c>
      <c r="I4490">
        <v>0</v>
      </c>
      <c r="K4490">
        <v>1</v>
      </c>
      <c r="L4490" t="b">
        <v>0</v>
      </c>
      <c r="N4490" t="b">
        <v>0</v>
      </c>
      <c r="O4490" t="b">
        <v>0</v>
      </c>
      <c r="T4490" t="s">
        <v>1169</v>
      </c>
    </row>
    <row r="4491" spans="1:20" hidden="1" x14ac:dyDescent="0.25">
      <c r="A4491">
        <v>214789</v>
      </c>
      <c r="B4491" t="s">
        <v>1338</v>
      </c>
      <c r="C4491" t="s">
        <v>47</v>
      </c>
      <c r="D4491" t="s">
        <v>1171</v>
      </c>
      <c r="E4491">
        <v>316</v>
      </c>
      <c r="F4491" t="s">
        <v>23</v>
      </c>
      <c r="H4491">
        <v>0</v>
      </c>
      <c r="I4491">
        <v>0</v>
      </c>
      <c r="K4491">
        <v>1</v>
      </c>
      <c r="L4491" t="b">
        <v>0</v>
      </c>
      <c r="N4491" t="b">
        <v>0</v>
      </c>
      <c r="O4491" t="b">
        <v>0</v>
      </c>
      <c r="T4491" t="s">
        <v>1169</v>
      </c>
    </row>
    <row r="4492" spans="1:20" hidden="1" x14ac:dyDescent="0.25">
      <c r="A4492">
        <v>214790</v>
      </c>
      <c r="B4492" t="s">
        <v>1338</v>
      </c>
      <c r="C4492" t="s">
        <v>47</v>
      </c>
      <c r="D4492" t="s">
        <v>1172</v>
      </c>
      <c r="E4492">
        <v>316</v>
      </c>
      <c r="F4492" t="s">
        <v>23</v>
      </c>
      <c r="H4492">
        <v>0</v>
      </c>
      <c r="I4492">
        <v>0</v>
      </c>
      <c r="K4492">
        <v>1</v>
      </c>
      <c r="L4492" t="b">
        <v>0</v>
      </c>
      <c r="N4492" t="b">
        <v>0</v>
      </c>
      <c r="O4492" t="b">
        <v>0</v>
      </c>
      <c r="T4492" t="s">
        <v>1169</v>
      </c>
    </row>
    <row r="4493" spans="1:20" hidden="1" x14ac:dyDescent="0.25">
      <c r="A4493">
        <v>214791</v>
      </c>
      <c r="B4493" t="s">
        <v>1338</v>
      </c>
      <c r="C4493" t="s">
        <v>47</v>
      </c>
      <c r="D4493" t="s">
        <v>1173</v>
      </c>
      <c r="E4493">
        <v>316</v>
      </c>
      <c r="F4493" t="s">
        <v>23</v>
      </c>
      <c r="H4493">
        <v>0</v>
      </c>
      <c r="I4493">
        <v>0</v>
      </c>
      <c r="K4493">
        <v>1</v>
      </c>
      <c r="L4493" t="b">
        <v>0</v>
      </c>
      <c r="N4493" t="b">
        <v>0</v>
      </c>
      <c r="O4493" t="b">
        <v>0</v>
      </c>
      <c r="T4493" t="s">
        <v>1169</v>
      </c>
    </row>
    <row r="4494" spans="1:20" hidden="1" x14ac:dyDescent="0.25">
      <c r="A4494">
        <v>214792</v>
      </c>
      <c r="B4494" t="s">
        <v>1338</v>
      </c>
      <c r="C4494" t="s">
        <v>47</v>
      </c>
      <c r="D4494" t="s">
        <v>1174</v>
      </c>
      <c r="E4494">
        <v>566</v>
      </c>
      <c r="F4494" t="s">
        <v>23</v>
      </c>
      <c r="H4494">
        <v>0</v>
      </c>
      <c r="I4494">
        <v>0</v>
      </c>
      <c r="K4494">
        <v>2</v>
      </c>
      <c r="L4494" t="b">
        <v>0</v>
      </c>
      <c r="N4494" t="b">
        <v>0</v>
      </c>
      <c r="O4494" t="b">
        <v>0</v>
      </c>
      <c r="T4494" t="s">
        <v>1169</v>
      </c>
    </row>
    <row r="4495" spans="1:20" hidden="1" x14ac:dyDescent="0.25">
      <c r="A4495">
        <v>214793</v>
      </c>
      <c r="B4495" t="s">
        <v>1338</v>
      </c>
      <c r="C4495" t="s">
        <v>47</v>
      </c>
      <c r="D4495" t="s">
        <v>1175</v>
      </c>
      <c r="E4495">
        <v>566</v>
      </c>
      <c r="F4495" t="s">
        <v>23</v>
      </c>
      <c r="H4495">
        <v>0</v>
      </c>
      <c r="I4495">
        <v>0</v>
      </c>
      <c r="K4495">
        <v>2</v>
      </c>
      <c r="L4495" t="b">
        <v>0</v>
      </c>
      <c r="N4495" t="b">
        <v>0</v>
      </c>
      <c r="O4495" t="b">
        <v>0</v>
      </c>
      <c r="T4495" t="s">
        <v>1169</v>
      </c>
    </row>
    <row r="4496" spans="1:20" hidden="1" x14ac:dyDescent="0.25">
      <c r="A4496">
        <v>214794</v>
      </c>
      <c r="B4496" t="s">
        <v>1338</v>
      </c>
      <c r="C4496" t="s">
        <v>47</v>
      </c>
      <c r="D4496" t="s">
        <v>1176</v>
      </c>
      <c r="E4496">
        <v>316</v>
      </c>
      <c r="F4496" t="s">
        <v>23</v>
      </c>
      <c r="H4496">
        <v>0</v>
      </c>
      <c r="I4496">
        <v>0</v>
      </c>
      <c r="K4496">
        <v>1</v>
      </c>
      <c r="L4496" t="b">
        <v>0</v>
      </c>
      <c r="N4496" t="b">
        <v>0</v>
      </c>
      <c r="O4496" t="b">
        <v>0</v>
      </c>
      <c r="T4496" t="s">
        <v>1169</v>
      </c>
    </row>
    <row r="4497" spans="1:20" hidden="1" x14ac:dyDescent="0.25">
      <c r="A4497">
        <v>214795</v>
      </c>
      <c r="B4497" t="s">
        <v>1338</v>
      </c>
      <c r="C4497" t="s">
        <v>47</v>
      </c>
      <c r="D4497" t="s">
        <v>1177</v>
      </c>
      <c r="E4497">
        <v>566</v>
      </c>
      <c r="F4497" t="s">
        <v>23</v>
      </c>
      <c r="H4497">
        <v>0</v>
      </c>
      <c r="I4497">
        <v>0</v>
      </c>
      <c r="K4497">
        <v>2</v>
      </c>
      <c r="L4497" t="b">
        <v>0</v>
      </c>
      <c r="N4497" t="b">
        <v>0</v>
      </c>
      <c r="O4497" t="b">
        <v>0</v>
      </c>
      <c r="T4497" t="s">
        <v>1169</v>
      </c>
    </row>
    <row r="4498" spans="1:20" hidden="1" x14ac:dyDescent="0.25">
      <c r="A4498">
        <v>214796</v>
      </c>
      <c r="B4498" t="s">
        <v>1338</v>
      </c>
      <c r="C4498" t="s">
        <v>47</v>
      </c>
      <c r="D4498" t="s">
        <v>1178</v>
      </c>
      <c r="E4498">
        <v>316</v>
      </c>
      <c r="F4498" t="s">
        <v>23</v>
      </c>
      <c r="H4498">
        <v>0</v>
      </c>
      <c r="I4498">
        <v>0</v>
      </c>
      <c r="K4498">
        <v>1</v>
      </c>
      <c r="L4498" t="b">
        <v>0</v>
      </c>
      <c r="N4498" t="b">
        <v>0</v>
      </c>
      <c r="O4498" t="b">
        <v>0</v>
      </c>
      <c r="T4498" t="s">
        <v>1169</v>
      </c>
    </row>
    <row r="4499" spans="1:20" hidden="1" x14ac:dyDescent="0.25">
      <c r="A4499">
        <v>214797</v>
      </c>
      <c r="B4499" t="s">
        <v>1338</v>
      </c>
      <c r="C4499" t="s">
        <v>47</v>
      </c>
      <c r="D4499" t="s">
        <v>1179</v>
      </c>
      <c r="E4499">
        <v>316</v>
      </c>
      <c r="F4499" t="s">
        <v>23</v>
      </c>
      <c r="H4499">
        <v>0</v>
      </c>
      <c r="I4499">
        <v>0</v>
      </c>
      <c r="K4499">
        <v>1</v>
      </c>
      <c r="L4499" t="b">
        <v>0</v>
      </c>
      <c r="N4499" t="b">
        <v>0</v>
      </c>
      <c r="O4499" t="b">
        <v>0</v>
      </c>
      <c r="T4499" t="s">
        <v>1169</v>
      </c>
    </row>
    <row r="4500" spans="1:20" hidden="1" x14ac:dyDescent="0.25">
      <c r="A4500">
        <v>214798</v>
      </c>
      <c r="B4500" t="s">
        <v>1338</v>
      </c>
      <c r="C4500" t="s">
        <v>47</v>
      </c>
      <c r="D4500" t="s">
        <v>1180</v>
      </c>
      <c r="E4500">
        <v>316</v>
      </c>
      <c r="F4500" t="s">
        <v>23</v>
      </c>
      <c r="H4500">
        <v>0</v>
      </c>
      <c r="I4500">
        <v>0</v>
      </c>
      <c r="K4500">
        <v>1</v>
      </c>
      <c r="L4500" t="b">
        <v>0</v>
      </c>
      <c r="N4500" t="b">
        <v>0</v>
      </c>
      <c r="O4500" t="b">
        <v>0</v>
      </c>
      <c r="T4500" t="s">
        <v>1169</v>
      </c>
    </row>
    <row r="4501" spans="1:20" hidden="1" x14ac:dyDescent="0.25">
      <c r="A4501">
        <v>214799</v>
      </c>
      <c r="B4501" t="s">
        <v>1338</v>
      </c>
      <c r="C4501" t="s">
        <v>47</v>
      </c>
      <c r="D4501" t="s">
        <v>1181</v>
      </c>
      <c r="E4501">
        <v>316</v>
      </c>
      <c r="F4501" t="s">
        <v>23</v>
      </c>
      <c r="H4501">
        <v>0</v>
      </c>
      <c r="I4501">
        <v>0</v>
      </c>
      <c r="K4501">
        <v>1</v>
      </c>
      <c r="L4501" t="b">
        <v>0</v>
      </c>
      <c r="N4501" t="b">
        <v>0</v>
      </c>
      <c r="O4501" t="b">
        <v>0</v>
      </c>
      <c r="T4501" t="s">
        <v>1169</v>
      </c>
    </row>
    <row r="4502" spans="1:20" hidden="1" x14ac:dyDescent="0.25">
      <c r="A4502">
        <v>214800</v>
      </c>
      <c r="B4502" t="s">
        <v>1338</v>
      </c>
      <c r="C4502" t="s">
        <v>47</v>
      </c>
      <c r="D4502" t="s">
        <v>1182</v>
      </c>
      <c r="E4502">
        <v>316</v>
      </c>
      <c r="F4502" t="s">
        <v>23</v>
      </c>
      <c r="H4502">
        <v>0</v>
      </c>
      <c r="I4502">
        <v>0</v>
      </c>
      <c r="K4502">
        <v>1</v>
      </c>
      <c r="L4502" t="b">
        <v>0</v>
      </c>
      <c r="N4502" t="b">
        <v>0</v>
      </c>
      <c r="O4502" t="b">
        <v>0</v>
      </c>
      <c r="T4502" t="s">
        <v>1169</v>
      </c>
    </row>
    <row r="4503" spans="1:20" hidden="1" x14ac:dyDescent="0.25">
      <c r="A4503">
        <v>214801</v>
      </c>
      <c r="B4503" t="s">
        <v>1338</v>
      </c>
      <c r="C4503" t="s">
        <v>47</v>
      </c>
      <c r="D4503" t="s">
        <v>1183</v>
      </c>
      <c r="E4503">
        <v>316</v>
      </c>
      <c r="F4503" t="s">
        <v>23</v>
      </c>
      <c r="H4503">
        <v>0</v>
      </c>
      <c r="I4503">
        <v>0</v>
      </c>
      <c r="K4503">
        <v>1</v>
      </c>
      <c r="L4503" t="b">
        <v>0</v>
      </c>
      <c r="N4503" t="b">
        <v>0</v>
      </c>
      <c r="O4503" t="b">
        <v>0</v>
      </c>
      <c r="T4503" t="s">
        <v>1169</v>
      </c>
    </row>
    <row r="4504" spans="1:20" hidden="1" x14ac:dyDescent="0.25">
      <c r="A4504">
        <v>214802</v>
      </c>
      <c r="B4504" t="s">
        <v>1338</v>
      </c>
      <c r="C4504" t="s">
        <v>47</v>
      </c>
      <c r="D4504" t="s">
        <v>1184</v>
      </c>
      <c r="E4504">
        <v>316</v>
      </c>
      <c r="F4504" t="s">
        <v>23</v>
      </c>
      <c r="H4504">
        <v>0</v>
      </c>
      <c r="I4504">
        <v>0</v>
      </c>
      <c r="K4504">
        <v>1</v>
      </c>
      <c r="L4504" t="b">
        <v>0</v>
      </c>
      <c r="N4504" t="b">
        <v>0</v>
      </c>
      <c r="O4504" t="b">
        <v>0</v>
      </c>
      <c r="T4504" t="s">
        <v>1169</v>
      </c>
    </row>
    <row r="4505" spans="1:20" hidden="1" x14ac:dyDescent="0.25">
      <c r="A4505">
        <v>214803</v>
      </c>
      <c r="B4505" t="s">
        <v>1338</v>
      </c>
      <c r="C4505" t="s">
        <v>47</v>
      </c>
      <c r="D4505" t="s">
        <v>1185</v>
      </c>
      <c r="E4505">
        <v>566</v>
      </c>
      <c r="F4505" t="s">
        <v>23</v>
      </c>
      <c r="H4505">
        <v>0</v>
      </c>
      <c r="I4505">
        <v>0</v>
      </c>
      <c r="K4505">
        <v>2</v>
      </c>
      <c r="L4505" t="b">
        <v>0</v>
      </c>
      <c r="N4505" t="b">
        <v>0</v>
      </c>
      <c r="O4505" t="b">
        <v>0</v>
      </c>
      <c r="T4505" t="s">
        <v>1169</v>
      </c>
    </row>
    <row r="4506" spans="1:20" hidden="1" x14ac:dyDescent="0.25">
      <c r="A4506">
        <v>214804</v>
      </c>
      <c r="B4506" t="s">
        <v>1338</v>
      </c>
      <c r="C4506" t="s">
        <v>1186</v>
      </c>
      <c r="D4506" t="s">
        <v>1187</v>
      </c>
      <c r="E4506">
        <v>0</v>
      </c>
      <c r="H4506">
        <v>0</v>
      </c>
      <c r="I4506">
        <v>0</v>
      </c>
      <c r="K4506">
        <v>0</v>
      </c>
      <c r="L4506" t="b">
        <v>0</v>
      </c>
      <c r="N4506" t="b">
        <v>0</v>
      </c>
      <c r="O4506" t="b">
        <v>0</v>
      </c>
      <c r="T4506" t="s">
        <v>1169</v>
      </c>
    </row>
    <row r="4507" spans="1:20" hidden="1" x14ac:dyDescent="0.25">
      <c r="A4507">
        <v>214805</v>
      </c>
      <c r="B4507" t="s">
        <v>1338</v>
      </c>
      <c r="C4507" t="s">
        <v>1186</v>
      </c>
      <c r="D4507" t="s">
        <v>1188</v>
      </c>
      <c r="E4507">
        <v>0</v>
      </c>
      <c r="H4507">
        <v>0</v>
      </c>
      <c r="I4507">
        <v>0</v>
      </c>
      <c r="K4507">
        <v>0</v>
      </c>
      <c r="L4507" t="b">
        <v>0</v>
      </c>
      <c r="N4507" t="b">
        <v>0</v>
      </c>
      <c r="O4507" t="b">
        <v>0</v>
      </c>
      <c r="T4507" t="s">
        <v>1169</v>
      </c>
    </row>
    <row r="4508" spans="1:20" hidden="1" x14ac:dyDescent="0.25">
      <c r="A4508">
        <v>214806</v>
      </c>
      <c r="B4508" t="s">
        <v>1338</v>
      </c>
      <c r="C4508" t="s">
        <v>1186</v>
      </c>
      <c r="D4508" t="s">
        <v>1189</v>
      </c>
      <c r="E4508">
        <v>0</v>
      </c>
      <c r="H4508">
        <v>0</v>
      </c>
      <c r="I4508">
        <v>0</v>
      </c>
      <c r="K4508">
        <v>0</v>
      </c>
      <c r="L4508" t="b">
        <v>0</v>
      </c>
      <c r="N4508" t="b">
        <v>0</v>
      </c>
      <c r="O4508" t="b">
        <v>0</v>
      </c>
      <c r="T4508" t="s">
        <v>1169</v>
      </c>
    </row>
    <row r="4509" spans="1:20" hidden="1" x14ac:dyDescent="0.25">
      <c r="A4509">
        <v>214807</v>
      </c>
      <c r="B4509" t="s">
        <v>1338</v>
      </c>
      <c r="C4509" t="s">
        <v>1186</v>
      </c>
      <c r="D4509" t="s">
        <v>1190</v>
      </c>
      <c r="E4509">
        <v>0</v>
      </c>
      <c r="H4509">
        <v>0</v>
      </c>
      <c r="I4509">
        <v>0</v>
      </c>
      <c r="K4509">
        <v>0</v>
      </c>
      <c r="L4509" t="b">
        <v>0</v>
      </c>
      <c r="N4509" t="b">
        <v>0</v>
      </c>
      <c r="O4509" t="b">
        <v>0</v>
      </c>
      <c r="T4509" t="s">
        <v>1169</v>
      </c>
    </row>
    <row r="4510" spans="1:20" hidden="1" x14ac:dyDescent="0.25">
      <c r="A4510">
        <v>214808</v>
      </c>
      <c r="B4510" t="s">
        <v>1338</v>
      </c>
      <c r="C4510" t="s">
        <v>1186</v>
      </c>
      <c r="D4510" t="s">
        <v>1191</v>
      </c>
      <c r="E4510">
        <v>0</v>
      </c>
      <c r="H4510">
        <v>0</v>
      </c>
      <c r="I4510">
        <v>0</v>
      </c>
      <c r="K4510">
        <v>0</v>
      </c>
      <c r="L4510" t="b">
        <v>0</v>
      </c>
      <c r="N4510" t="b">
        <v>0</v>
      </c>
      <c r="O4510" t="b">
        <v>0</v>
      </c>
      <c r="T4510" t="s">
        <v>1169</v>
      </c>
    </row>
    <row r="4511" spans="1:20" hidden="1" x14ac:dyDescent="0.25">
      <c r="A4511">
        <v>214809</v>
      </c>
      <c r="B4511" t="s">
        <v>1338</v>
      </c>
      <c r="C4511" t="s">
        <v>1186</v>
      </c>
      <c r="D4511" t="s">
        <v>1192</v>
      </c>
      <c r="E4511">
        <v>0</v>
      </c>
      <c r="H4511">
        <v>0</v>
      </c>
      <c r="I4511">
        <v>0</v>
      </c>
      <c r="K4511">
        <v>0</v>
      </c>
      <c r="L4511" t="b">
        <v>0</v>
      </c>
      <c r="N4511" t="b">
        <v>0</v>
      </c>
      <c r="O4511" t="b">
        <v>0</v>
      </c>
      <c r="T4511" t="s">
        <v>1169</v>
      </c>
    </row>
    <row r="4512" spans="1:20" hidden="1" x14ac:dyDescent="0.25">
      <c r="A4512">
        <v>214810</v>
      </c>
      <c r="B4512" t="s">
        <v>1338</v>
      </c>
      <c r="C4512" t="s">
        <v>1186</v>
      </c>
      <c r="D4512" t="s">
        <v>1193</v>
      </c>
      <c r="E4512">
        <v>85</v>
      </c>
      <c r="F4512" t="s">
        <v>23</v>
      </c>
      <c r="H4512">
        <v>0</v>
      </c>
      <c r="I4512">
        <v>0</v>
      </c>
      <c r="K4512">
        <v>1</v>
      </c>
      <c r="L4512" t="b">
        <v>0</v>
      </c>
      <c r="N4512" t="b">
        <v>0</v>
      </c>
      <c r="O4512" t="b">
        <v>0</v>
      </c>
      <c r="T4512" t="s">
        <v>1169</v>
      </c>
    </row>
    <row r="4513" spans="1:20" hidden="1" x14ac:dyDescent="0.25">
      <c r="A4513">
        <v>214811</v>
      </c>
      <c r="B4513" t="s">
        <v>1338</v>
      </c>
      <c r="C4513" t="s">
        <v>1186</v>
      </c>
      <c r="D4513" t="s">
        <v>1194</v>
      </c>
      <c r="E4513">
        <v>85</v>
      </c>
      <c r="F4513" t="s">
        <v>23</v>
      </c>
      <c r="H4513">
        <v>0</v>
      </c>
      <c r="I4513">
        <v>0</v>
      </c>
      <c r="K4513">
        <v>1</v>
      </c>
      <c r="L4513" t="b">
        <v>0</v>
      </c>
      <c r="N4513" t="b">
        <v>0</v>
      </c>
      <c r="O4513" t="b">
        <v>0</v>
      </c>
      <c r="T4513" t="s">
        <v>1169</v>
      </c>
    </row>
    <row r="4514" spans="1:20" hidden="1" x14ac:dyDescent="0.25">
      <c r="A4514">
        <v>214812</v>
      </c>
      <c r="B4514" t="s">
        <v>1338</v>
      </c>
      <c r="C4514" t="s">
        <v>1186</v>
      </c>
      <c r="D4514" t="s">
        <v>1195</v>
      </c>
      <c r="E4514">
        <v>85</v>
      </c>
      <c r="F4514" t="s">
        <v>23</v>
      </c>
      <c r="H4514">
        <v>0</v>
      </c>
      <c r="I4514">
        <v>0</v>
      </c>
      <c r="K4514">
        <v>1</v>
      </c>
      <c r="L4514" t="b">
        <v>0</v>
      </c>
      <c r="N4514" t="b">
        <v>0</v>
      </c>
      <c r="O4514" t="b">
        <v>0</v>
      </c>
      <c r="T4514" t="s">
        <v>1169</v>
      </c>
    </row>
    <row r="4515" spans="1:20" hidden="1" x14ac:dyDescent="0.25">
      <c r="A4515">
        <v>214813</v>
      </c>
      <c r="B4515" t="s">
        <v>1338</v>
      </c>
      <c r="C4515" t="s">
        <v>1196</v>
      </c>
      <c r="D4515" t="s">
        <v>1197</v>
      </c>
      <c r="E4515">
        <v>0</v>
      </c>
      <c r="H4515">
        <v>0</v>
      </c>
      <c r="I4515">
        <v>0</v>
      </c>
      <c r="K4515">
        <v>0</v>
      </c>
      <c r="L4515" t="b">
        <v>0</v>
      </c>
      <c r="N4515" t="b">
        <v>0</v>
      </c>
      <c r="O4515" t="b">
        <v>0</v>
      </c>
      <c r="T4515" t="s">
        <v>1169</v>
      </c>
    </row>
    <row r="4516" spans="1:20" hidden="1" x14ac:dyDescent="0.25">
      <c r="A4516">
        <v>214814</v>
      </c>
      <c r="B4516" t="s">
        <v>1338</v>
      </c>
      <c r="C4516" t="s">
        <v>1196</v>
      </c>
      <c r="D4516" t="s">
        <v>1198</v>
      </c>
      <c r="E4516">
        <v>0</v>
      </c>
      <c r="H4516">
        <v>0</v>
      </c>
      <c r="I4516">
        <v>0</v>
      </c>
      <c r="K4516">
        <v>1</v>
      </c>
      <c r="L4516" t="b">
        <v>0</v>
      </c>
      <c r="N4516" t="b">
        <v>0</v>
      </c>
      <c r="O4516" t="b">
        <v>0</v>
      </c>
      <c r="T4516" t="s">
        <v>1169</v>
      </c>
    </row>
    <row r="4517" spans="1:20" hidden="1" x14ac:dyDescent="0.25">
      <c r="A4517">
        <v>214821</v>
      </c>
      <c r="B4517" t="s">
        <v>1338</v>
      </c>
      <c r="C4517" t="s">
        <v>85</v>
      </c>
      <c r="D4517" t="s">
        <v>325</v>
      </c>
      <c r="E4517">
        <v>0</v>
      </c>
      <c r="H4517">
        <v>0</v>
      </c>
      <c r="I4517">
        <v>0</v>
      </c>
      <c r="K4517">
        <v>0</v>
      </c>
      <c r="L4517" t="b">
        <v>0</v>
      </c>
      <c r="N4517" t="b">
        <v>0</v>
      </c>
      <c r="O4517" t="b">
        <v>0</v>
      </c>
      <c r="T4517" t="s">
        <v>1169</v>
      </c>
    </row>
    <row r="4518" spans="1:20" hidden="1" x14ac:dyDescent="0.25">
      <c r="A4518">
        <v>214822</v>
      </c>
      <c r="B4518" t="s">
        <v>1338</v>
      </c>
      <c r="C4518" t="s">
        <v>85</v>
      </c>
      <c r="D4518" t="s">
        <v>1197</v>
      </c>
      <c r="E4518">
        <v>0</v>
      </c>
      <c r="H4518">
        <v>0</v>
      </c>
      <c r="I4518">
        <v>0</v>
      </c>
      <c r="K4518">
        <v>1</v>
      </c>
      <c r="L4518" t="b">
        <v>0</v>
      </c>
      <c r="N4518" t="b">
        <v>0</v>
      </c>
      <c r="O4518" t="b">
        <v>0</v>
      </c>
      <c r="T4518" t="s">
        <v>1169</v>
      </c>
    </row>
    <row r="4519" spans="1:20" hidden="1" x14ac:dyDescent="0.25">
      <c r="A4519">
        <v>214823</v>
      </c>
      <c r="B4519" t="s">
        <v>1338</v>
      </c>
      <c r="C4519" t="s">
        <v>85</v>
      </c>
      <c r="D4519" t="s">
        <v>331</v>
      </c>
      <c r="E4519">
        <v>0</v>
      </c>
      <c r="H4519">
        <v>0</v>
      </c>
      <c r="I4519">
        <v>0</v>
      </c>
      <c r="K4519">
        <v>2</v>
      </c>
      <c r="L4519" t="b">
        <v>0</v>
      </c>
      <c r="N4519" t="b">
        <v>0</v>
      </c>
      <c r="O4519" t="b">
        <v>0</v>
      </c>
      <c r="T4519" t="s">
        <v>1169</v>
      </c>
    </row>
    <row r="4520" spans="1:20" hidden="1" x14ac:dyDescent="0.25">
      <c r="A4520">
        <v>214832</v>
      </c>
      <c r="B4520" t="s">
        <v>1338</v>
      </c>
      <c r="C4520" t="s">
        <v>53</v>
      </c>
      <c r="D4520" t="s">
        <v>1205</v>
      </c>
      <c r="E4520">
        <v>0</v>
      </c>
      <c r="H4520">
        <v>0</v>
      </c>
      <c r="I4520">
        <v>0</v>
      </c>
      <c r="K4520">
        <v>0</v>
      </c>
      <c r="L4520" t="b">
        <v>0</v>
      </c>
      <c r="N4520" t="b">
        <v>0</v>
      </c>
      <c r="O4520" t="b">
        <v>0</v>
      </c>
      <c r="T4520" t="s">
        <v>1169</v>
      </c>
    </row>
    <row r="4521" spans="1:20" hidden="1" x14ac:dyDescent="0.25">
      <c r="A4521">
        <v>214833</v>
      </c>
      <c r="B4521" t="s">
        <v>1338</v>
      </c>
      <c r="C4521" t="s">
        <v>53</v>
      </c>
      <c r="D4521" t="s">
        <v>383</v>
      </c>
      <c r="E4521">
        <v>169</v>
      </c>
      <c r="F4521" t="s">
        <v>23</v>
      </c>
      <c r="H4521">
        <v>0</v>
      </c>
      <c r="I4521">
        <v>0</v>
      </c>
      <c r="K4521">
        <v>1</v>
      </c>
      <c r="L4521" t="b">
        <v>0</v>
      </c>
      <c r="N4521" t="b">
        <v>0</v>
      </c>
      <c r="O4521" t="b">
        <v>0</v>
      </c>
      <c r="T4521" t="s">
        <v>1169</v>
      </c>
    </row>
    <row r="4522" spans="1:20" hidden="1" x14ac:dyDescent="0.25">
      <c r="A4522">
        <v>214834</v>
      </c>
      <c r="B4522" t="s">
        <v>1338</v>
      </c>
      <c r="C4522" t="s">
        <v>53</v>
      </c>
      <c r="D4522" t="s">
        <v>1206</v>
      </c>
      <c r="E4522">
        <v>375</v>
      </c>
      <c r="F4522" t="s">
        <v>23</v>
      </c>
      <c r="H4522">
        <v>0</v>
      </c>
      <c r="I4522">
        <v>0</v>
      </c>
      <c r="K4522">
        <v>2</v>
      </c>
      <c r="L4522" t="b">
        <v>0</v>
      </c>
      <c r="N4522" t="b">
        <v>0</v>
      </c>
      <c r="O4522" t="b">
        <v>0</v>
      </c>
      <c r="T4522" t="s">
        <v>1169</v>
      </c>
    </row>
    <row r="4523" spans="1:20" hidden="1" x14ac:dyDescent="0.25">
      <c r="A4523">
        <v>214835</v>
      </c>
      <c r="B4523" t="s">
        <v>1338</v>
      </c>
      <c r="C4523" t="s">
        <v>1207</v>
      </c>
      <c r="D4523" t="s">
        <v>1208</v>
      </c>
      <c r="E4523">
        <v>0</v>
      </c>
      <c r="H4523">
        <v>0</v>
      </c>
      <c r="I4523">
        <v>0</v>
      </c>
      <c r="K4523">
        <v>0</v>
      </c>
      <c r="L4523" t="b">
        <v>0</v>
      </c>
      <c r="N4523" t="b">
        <v>0</v>
      </c>
      <c r="O4523" t="b">
        <v>0</v>
      </c>
      <c r="T4523" t="s">
        <v>1169</v>
      </c>
    </row>
    <row r="4524" spans="1:20" hidden="1" x14ac:dyDescent="0.25">
      <c r="A4524">
        <v>214836</v>
      </c>
      <c r="B4524" t="s">
        <v>1338</v>
      </c>
      <c r="C4524" t="s">
        <v>1207</v>
      </c>
      <c r="D4524" t="s">
        <v>1339</v>
      </c>
      <c r="E4524">
        <v>0</v>
      </c>
      <c r="H4524">
        <v>0</v>
      </c>
      <c r="I4524">
        <v>0</v>
      </c>
      <c r="K4524">
        <v>1</v>
      </c>
      <c r="L4524" t="b">
        <v>0</v>
      </c>
      <c r="N4524" t="b">
        <v>0</v>
      </c>
      <c r="O4524" t="b">
        <v>0</v>
      </c>
      <c r="T4524" t="s">
        <v>1169</v>
      </c>
    </row>
    <row r="4525" spans="1:20" hidden="1" x14ac:dyDescent="0.25">
      <c r="A4525">
        <v>214837</v>
      </c>
      <c r="B4525" t="s">
        <v>1338</v>
      </c>
      <c r="C4525" t="s">
        <v>1207</v>
      </c>
      <c r="D4525" t="s">
        <v>1210</v>
      </c>
      <c r="E4525">
        <v>0</v>
      </c>
      <c r="H4525">
        <v>0</v>
      </c>
      <c r="I4525">
        <v>0</v>
      </c>
      <c r="K4525">
        <v>2</v>
      </c>
      <c r="L4525" t="b">
        <v>0</v>
      </c>
      <c r="N4525" t="b">
        <v>0</v>
      </c>
      <c r="O4525" t="b">
        <v>0</v>
      </c>
      <c r="T4525" t="s">
        <v>1169</v>
      </c>
    </row>
    <row r="4526" spans="1:20" hidden="1" x14ac:dyDescent="0.25">
      <c r="A4526">
        <v>214838</v>
      </c>
      <c r="B4526" t="s">
        <v>1338</v>
      </c>
      <c r="C4526" t="s">
        <v>1207</v>
      </c>
      <c r="D4526" t="s">
        <v>1211</v>
      </c>
      <c r="E4526">
        <v>0</v>
      </c>
      <c r="H4526">
        <v>0</v>
      </c>
      <c r="I4526">
        <v>0</v>
      </c>
      <c r="K4526">
        <v>3</v>
      </c>
      <c r="L4526" t="b">
        <v>0</v>
      </c>
      <c r="N4526" t="b">
        <v>0</v>
      </c>
      <c r="O4526" t="b">
        <v>0</v>
      </c>
      <c r="T4526" t="s">
        <v>1169</v>
      </c>
    </row>
    <row r="4527" spans="1:20" hidden="1" x14ac:dyDescent="0.25">
      <c r="A4527">
        <v>214839</v>
      </c>
      <c r="B4527" t="s">
        <v>1338</v>
      </c>
      <c r="C4527" t="s">
        <v>1207</v>
      </c>
      <c r="D4527" t="s">
        <v>1212</v>
      </c>
      <c r="E4527">
        <v>0</v>
      </c>
      <c r="H4527">
        <v>0</v>
      </c>
      <c r="I4527">
        <v>0</v>
      </c>
      <c r="K4527">
        <v>4</v>
      </c>
      <c r="L4527" t="b">
        <v>0</v>
      </c>
      <c r="N4527" t="b">
        <v>0</v>
      </c>
      <c r="O4527" t="b">
        <v>0</v>
      </c>
      <c r="T4527" t="s">
        <v>1169</v>
      </c>
    </row>
    <row r="4528" spans="1:20" hidden="1" x14ac:dyDescent="0.25">
      <c r="A4528">
        <v>214840</v>
      </c>
      <c r="B4528" t="s">
        <v>1338</v>
      </c>
      <c r="C4528" t="s">
        <v>1213</v>
      </c>
      <c r="D4528" t="s">
        <v>1214</v>
      </c>
      <c r="E4528">
        <v>139</v>
      </c>
      <c r="F4528" t="s">
        <v>23</v>
      </c>
      <c r="H4528">
        <v>0</v>
      </c>
      <c r="I4528">
        <v>0</v>
      </c>
      <c r="K4528">
        <v>3</v>
      </c>
      <c r="L4528" t="b">
        <v>0</v>
      </c>
      <c r="N4528" t="b">
        <v>0</v>
      </c>
      <c r="O4528" t="b">
        <v>0</v>
      </c>
      <c r="T4528" t="s">
        <v>1169</v>
      </c>
    </row>
    <row r="4529" spans="1:20" hidden="1" x14ac:dyDescent="0.25">
      <c r="A4529">
        <v>214841</v>
      </c>
      <c r="B4529" t="s">
        <v>1338</v>
      </c>
      <c r="C4529" t="s">
        <v>1213</v>
      </c>
      <c r="D4529" t="s">
        <v>1340</v>
      </c>
      <c r="E4529">
        <v>77</v>
      </c>
      <c r="F4529" t="s">
        <v>23</v>
      </c>
      <c r="H4529">
        <v>0</v>
      </c>
      <c r="I4529">
        <v>0</v>
      </c>
      <c r="K4529">
        <v>2</v>
      </c>
      <c r="L4529" t="b">
        <v>0</v>
      </c>
      <c r="N4529" t="b">
        <v>0</v>
      </c>
      <c r="O4529" t="b">
        <v>0</v>
      </c>
      <c r="T4529" t="s">
        <v>1169</v>
      </c>
    </row>
    <row r="4530" spans="1:20" hidden="1" x14ac:dyDescent="0.25">
      <c r="A4530">
        <v>214843</v>
      </c>
      <c r="B4530" t="s">
        <v>1338</v>
      </c>
      <c r="C4530" t="s">
        <v>236</v>
      </c>
      <c r="D4530" t="s">
        <v>1216</v>
      </c>
      <c r="E4530">
        <v>695</v>
      </c>
      <c r="F4530" t="s">
        <v>23</v>
      </c>
      <c r="H4530">
        <v>0</v>
      </c>
      <c r="I4530">
        <v>0</v>
      </c>
      <c r="K4530">
        <v>9</v>
      </c>
      <c r="L4530" t="b">
        <v>0</v>
      </c>
      <c r="N4530" t="b">
        <v>0</v>
      </c>
      <c r="O4530" t="b">
        <v>0</v>
      </c>
      <c r="T4530" t="s">
        <v>1169</v>
      </c>
    </row>
    <row r="4531" spans="1:20" hidden="1" x14ac:dyDescent="0.25">
      <c r="A4531">
        <v>214844</v>
      </c>
      <c r="B4531" t="s">
        <v>1338</v>
      </c>
      <c r="C4531" t="s">
        <v>141</v>
      </c>
      <c r="D4531" t="s">
        <v>173</v>
      </c>
      <c r="E4531">
        <v>42</v>
      </c>
      <c r="F4531" t="s">
        <v>23</v>
      </c>
      <c r="H4531">
        <v>0</v>
      </c>
      <c r="I4531">
        <v>0</v>
      </c>
      <c r="K4531">
        <v>10</v>
      </c>
      <c r="L4531" t="b">
        <v>0</v>
      </c>
      <c r="N4531" t="b">
        <v>0</v>
      </c>
      <c r="O4531" t="b">
        <v>0</v>
      </c>
      <c r="T4531" t="s">
        <v>1169</v>
      </c>
    </row>
    <row r="4532" spans="1:20" hidden="1" x14ac:dyDescent="0.25">
      <c r="A4532">
        <v>214845</v>
      </c>
      <c r="B4532" t="s">
        <v>1338</v>
      </c>
      <c r="C4532" t="s">
        <v>1186</v>
      </c>
      <c r="D4532" t="s">
        <v>1217</v>
      </c>
      <c r="E4532">
        <v>0</v>
      </c>
      <c r="H4532">
        <v>0</v>
      </c>
      <c r="I4532">
        <v>0</v>
      </c>
      <c r="K4532">
        <v>0</v>
      </c>
      <c r="L4532" t="b">
        <v>0</v>
      </c>
      <c r="N4532" t="b">
        <v>0</v>
      </c>
      <c r="O4532" t="b">
        <v>0</v>
      </c>
      <c r="T4532" t="s">
        <v>1169</v>
      </c>
    </row>
    <row r="4533" spans="1:20" hidden="1" x14ac:dyDescent="0.25">
      <c r="A4533">
        <v>214846</v>
      </c>
      <c r="B4533" t="s">
        <v>1338</v>
      </c>
      <c r="C4533" t="s">
        <v>1186</v>
      </c>
      <c r="D4533" t="s">
        <v>1218</v>
      </c>
      <c r="E4533">
        <v>0</v>
      </c>
      <c r="H4533">
        <v>0</v>
      </c>
      <c r="I4533">
        <v>0</v>
      </c>
      <c r="K4533">
        <v>0</v>
      </c>
      <c r="L4533" t="b">
        <v>0</v>
      </c>
      <c r="N4533" t="b">
        <v>0</v>
      </c>
      <c r="O4533" t="b">
        <v>0</v>
      </c>
      <c r="T4533" t="s">
        <v>1169</v>
      </c>
    </row>
    <row r="4534" spans="1:20" hidden="1" x14ac:dyDescent="0.25">
      <c r="A4534">
        <v>214847</v>
      </c>
      <c r="B4534" t="s">
        <v>1338</v>
      </c>
      <c r="C4534" t="s">
        <v>47</v>
      </c>
      <c r="D4534" t="s">
        <v>1220</v>
      </c>
      <c r="E4534">
        <v>0</v>
      </c>
      <c r="H4534">
        <v>0</v>
      </c>
      <c r="I4534">
        <v>0</v>
      </c>
      <c r="K4534">
        <v>0</v>
      </c>
      <c r="L4534" t="b">
        <v>0</v>
      </c>
      <c r="N4534" t="b">
        <v>0</v>
      </c>
      <c r="O4534" t="b">
        <v>0</v>
      </c>
      <c r="T4534" t="s">
        <v>1169</v>
      </c>
    </row>
    <row r="4535" spans="1:20" hidden="1" x14ac:dyDescent="0.25">
      <c r="A4535">
        <v>214848</v>
      </c>
      <c r="B4535" t="s">
        <v>1338</v>
      </c>
      <c r="C4535" t="s">
        <v>47</v>
      </c>
      <c r="D4535" t="s">
        <v>1221</v>
      </c>
      <c r="E4535">
        <v>0</v>
      </c>
      <c r="H4535">
        <v>0</v>
      </c>
      <c r="I4535">
        <v>0</v>
      </c>
      <c r="K4535">
        <v>0</v>
      </c>
      <c r="L4535" t="b">
        <v>0</v>
      </c>
      <c r="N4535" t="b">
        <v>0</v>
      </c>
      <c r="O4535" t="b">
        <v>0</v>
      </c>
      <c r="T4535" t="s">
        <v>1169</v>
      </c>
    </row>
    <row r="4536" spans="1:20" hidden="1" x14ac:dyDescent="0.25">
      <c r="A4536">
        <v>214849</v>
      </c>
      <c r="B4536" t="s">
        <v>1338</v>
      </c>
      <c r="C4536" t="s">
        <v>47</v>
      </c>
      <c r="D4536" t="s">
        <v>1222</v>
      </c>
      <c r="E4536">
        <v>0</v>
      </c>
      <c r="H4536">
        <v>0</v>
      </c>
      <c r="I4536">
        <v>0</v>
      </c>
      <c r="K4536">
        <v>0</v>
      </c>
      <c r="L4536" t="b">
        <v>0</v>
      </c>
      <c r="N4536" t="b">
        <v>0</v>
      </c>
      <c r="O4536" t="b">
        <v>0</v>
      </c>
      <c r="T4536" t="s">
        <v>1169</v>
      </c>
    </row>
    <row r="4537" spans="1:20" hidden="1" x14ac:dyDescent="0.25">
      <c r="A4537">
        <v>214850</v>
      </c>
      <c r="B4537" t="s">
        <v>1338</v>
      </c>
      <c r="C4537" t="s">
        <v>47</v>
      </c>
      <c r="D4537" t="s">
        <v>1270</v>
      </c>
      <c r="E4537">
        <v>0</v>
      </c>
      <c r="H4537">
        <v>0</v>
      </c>
      <c r="I4537">
        <v>0</v>
      </c>
      <c r="K4537">
        <v>0</v>
      </c>
      <c r="L4537" t="b">
        <v>0</v>
      </c>
      <c r="N4537" t="b">
        <v>0</v>
      </c>
      <c r="O4537" t="b">
        <v>0</v>
      </c>
      <c r="T4537" t="s">
        <v>1169</v>
      </c>
    </row>
    <row r="4538" spans="1:20" hidden="1" x14ac:dyDescent="0.25">
      <c r="A4538">
        <v>217354</v>
      </c>
      <c r="B4538" t="s">
        <v>1338</v>
      </c>
      <c r="C4538" t="s">
        <v>1196</v>
      </c>
      <c r="D4538" t="s">
        <v>1223</v>
      </c>
      <c r="E4538">
        <v>0</v>
      </c>
      <c r="H4538">
        <v>0</v>
      </c>
      <c r="I4538">
        <v>0</v>
      </c>
      <c r="K4538">
        <v>4</v>
      </c>
      <c r="L4538" t="b">
        <v>0</v>
      </c>
      <c r="N4538" t="b">
        <v>0</v>
      </c>
      <c r="O4538" t="b">
        <v>0</v>
      </c>
      <c r="T4538" t="s">
        <v>1169</v>
      </c>
    </row>
    <row r="4539" spans="1:20" hidden="1" x14ac:dyDescent="0.25">
      <c r="A4539">
        <v>217355</v>
      </c>
      <c r="B4539" t="s">
        <v>1338</v>
      </c>
      <c r="C4539" t="s">
        <v>1196</v>
      </c>
      <c r="D4539" t="s">
        <v>1224</v>
      </c>
      <c r="E4539">
        <v>0</v>
      </c>
      <c r="H4539">
        <v>0</v>
      </c>
      <c r="I4539">
        <v>0</v>
      </c>
      <c r="K4539">
        <v>4</v>
      </c>
      <c r="L4539" t="b">
        <v>0</v>
      </c>
      <c r="N4539" t="b">
        <v>0</v>
      </c>
      <c r="O4539" t="b">
        <v>0</v>
      </c>
      <c r="T4539" t="s">
        <v>1169</v>
      </c>
    </row>
    <row r="4540" spans="1:20" hidden="1" x14ac:dyDescent="0.25">
      <c r="A4540">
        <v>217356</v>
      </c>
      <c r="B4540" t="s">
        <v>1338</v>
      </c>
      <c r="C4540" t="s">
        <v>1196</v>
      </c>
      <c r="D4540" t="s">
        <v>1225</v>
      </c>
      <c r="E4540">
        <v>0</v>
      </c>
      <c r="H4540">
        <v>0</v>
      </c>
      <c r="I4540">
        <v>0</v>
      </c>
      <c r="K4540">
        <v>4</v>
      </c>
      <c r="L4540" t="b">
        <v>0</v>
      </c>
      <c r="N4540" t="b">
        <v>0</v>
      </c>
      <c r="O4540" t="b">
        <v>0</v>
      </c>
      <c r="T4540" t="s">
        <v>1169</v>
      </c>
    </row>
    <row r="4541" spans="1:20" hidden="1" x14ac:dyDescent="0.25">
      <c r="A4541">
        <v>222970</v>
      </c>
      <c r="B4541" t="s">
        <v>1338</v>
      </c>
      <c r="C4541" t="s">
        <v>47</v>
      </c>
      <c r="D4541" t="s">
        <v>1244</v>
      </c>
      <c r="E4541">
        <v>259</v>
      </c>
      <c r="F4541" t="s">
        <v>23</v>
      </c>
      <c r="H4541">
        <v>0</v>
      </c>
      <c r="I4541">
        <v>0</v>
      </c>
      <c r="K4541">
        <v>1</v>
      </c>
      <c r="L4541" t="b">
        <v>0</v>
      </c>
      <c r="N4541" t="b">
        <v>0</v>
      </c>
      <c r="O4541" t="b">
        <v>0</v>
      </c>
      <c r="T4541" t="s">
        <v>1169</v>
      </c>
    </row>
    <row r="4542" spans="1:20" hidden="1" x14ac:dyDescent="0.25">
      <c r="A4542">
        <v>222971</v>
      </c>
      <c r="B4542" t="s">
        <v>1338</v>
      </c>
      <c r="C4542" t="s">
        <v>47</v>
      </c>
      <c r="D4542" t="s">
        <v>1303</v>
      </c>
      <c r="E4542">
        <v>666</v>
      </c>
      <c r="F4542" t="s">
        <v>23</v>
      </c>
      <c r="H4542">
        <v>0</v>
      </c>
      <c r="I4542">
        <v>0</v>
      </c>
      <c r="K4542">
        <v>2</v>
      </c>
      <c r="L4542" t="b">
        <v>0</v>
      </c>
      <c r="N4542" t="b">
        <v>0</v>
      </c>
      <c r="O4542" t="b">
        <v>0</v>
      </c>
      <c r="T4542" t="s">
        <v>1169</v>
      </c>
    </row>
    <row r="4543" spans="1:20" hidden="1" x14ac:dyDescent="0.25">
      <c r="A4543">
        <v>222972</v>
      </c>
      <c r="B4543" t="s">
        <v>1338</v>
      </c>
      <c r="C4543" t="s">
        <v>47</v>
      </c>
      <c r="D4543" t="s">
        <v>1304</v>
      </c>
      <c r="E4543">
        <v>465</v>
      </c>
      <c r="F4543" t="s">
        <v>23</v>
      </c>
      <c r="H4543">
        <v>0</v>
      </c>
      <c r="I4543">
        <v>0</v>
      </c>
      <c r="K4543">
        <v>2</v>
      </c>
      <c r="L4543" t="b">
        <v>0</v>
      </c>
      <c r="N4543" t="b">
        <v>0</v>
      </c>
      <c r="O4543" t="b">
        <v>0</v>
      </c>
      <c r="T4543" t="s">
        <v>1169</v>
      </c>
    </row>
    <row r="4544" spans="1:20" hidden="1" x14ac:dyDescent="0.25">
      <c r="A4544">
        <v>222973</v>
      </c>
      <c r="B4544" t="s">
        <v>1338</v>
      </c>
      <c r="C4544" t="s">
        <v>78</v>
      </c>
      <c r="D4544" t="s">
        <v>1341</v>
      </c>
      <c r="E4544">
        <v>65</v>
      </c>
      <c r="F4544" t="s">
        <v>23</v>
      </c>
      <c r="H4544">
        <v>0</v>
      </c>
      <c r="I4544">
        <v>0</v>
      </c>
      <c r="K4544">
        <v>1</v>
      </c>
      <c r="L4544" t="b">
        <v>0</v>
      </c>
      <c r="N4544" t="b">
        <v>0</v>
      </c>
      <c r="O4544" t="b">
        <v>0</v>
      </c>
      <c r="T4544" t="s">
        <v>1169</v>
      </c>
    </row>
    <row r="4545" spans="1:20" hidden="1" x14ac:dyDescent="0.25">
      <c r="A4545">
        <v>222974</v>
      </c>
      <c r="B4545" t="s">
        <v>1338</v>
      </c>
      <c r="C4545" t="s">
        <v>236</v>
      </c>
      <c r="D4545" t="s">
        <v>237</v>
      </c>
      <c r="E4545">
        <v>67</v>
      </c>
      <c r="F4545" t="s">
        <v>23</v>
      </c>
      <c r="H4545">
        <v>0</v>
      </c>
      <c r="I4545">
        <v>0</v>
      </c>
      <c r="K4545">
        <v>0</v>
      </c>
      <c r="L4545" t="b">
        <v>0</v>
      </c>
      <c r="N4545" t="b">
        <v>0</v>
      </c>
      <c r="O4545" t="b">
        <v>0</v>
      </c>
      <c r="T4545" t="s">
        <v>1169</v>
      </c>
    </row>
    <row r="4546" spans="1:20" hidden="1" x14ac:dyDescent="0.25">
      <c r="A4546">
        <v>222975</v>
      </c>
      <c r="B4546" t="s">
        <v>1338</v>
      </c>
      <c r="C4546" t="s">
        <v>53</v>
      </c>
      <c r="D4546" t="s">
        <v>1231</v>
      </c>
      <c r="E4546">
        <v>315</v>
      </c>
      <c r="F4546" t="s">
        <v>23</v>
      </c>
      <c r="H4546">
        <v>0</v>
      </c>
      <c r="I4546">
        <v>0</v>
      </c>
      <c r="K4546">
        <v>2</v>
      </c>
      <c r="L4546" t="b">
        <v>0</v>
      </c>
      <c r="N4546" t="b">
        <v>0</v>
      </c>
      <c r="O4546" t="b">
        <v>0</v>
      </c>
      <c r="T4546" t="s">
        <v>1169</v>
      </c>
    </row>
    <row r="4547" spans="1:20" hidden="1" x14ac:dyDescent="0.25">
      <c r="A4547">
        <v>222976</v>
      </c>
      <c r="B4547" t="s">
        <v>1338</v>
      </c>
      <c r="C4547" t="s">
        <v>236</v>
      </c>
      <c r="D4547" t="s">
        <v>1342</v>
      </c>
      <c r="E4547">
        <v>25</v>
      </c>
      <c r="F4547" t="s">
        <v>23</v>
      </c>
      <c r="H4547">
        <v>0</v>
      </c>
      <c r="I4547">
        <v>0</v>
      </c>
      <c r="K4547">
        <v>0</v>
      </c>
      <c r="L4547" t="b">
        <v>0</v>
      </c>
      <c r="N4547" t="b">
        <v>0</v>
      </c>
      <c r="O4547" t="b">
        <v>0</v>
      </c>
      <c r="T4547" t="s">
        <v>1169</v>
      </c>
    </row>
    <row r="4548" spans="1:20" hidden="1" x14ac:dyDescent="0.25">
      <c r="A4548">
        <v>222980</v>
      </c>
      <c r="B4548" t="s">
        <v>1338</v>
      </c>
      <c r="C4548" t="s">
        <v>141</v>
      </c>
      <c r="D4548" t="s">
        <v>1243</v>
      </c>
      <c r="E4548">
        <v>80</v>
      </c>
      <c r="F4548" t="s">
        <v>23</v>
      </c>
      <c r="H4548">
        <v>0</v>
      </c>
      <c r="I4548">
        <v>0</v>
      </c>
      <c r="K4548">
        <v>0</v>
      </c>
      <c r="L4548" t="b">
        <v>0</v>
      </c>
      <c r="N4548" t="b">
        <v>0</v>
      </c>
      <c r="O4548" t="b">
        <v>0</v>
      </c>
      <c r="T4548" t="s">
        <v>1169</v>
      </c>
    </row>
    <row r="4549" spans="1:20" hidden="1" x14ac:dyDescent="0.25">
      <c r="A4549">
        <v>222981</v>
      </c>
      <c r="B4549" t="s">
        <v>1338</v>
      </c>
      <c r="C4549" t="s">
        <v>141</v>
      </c>
      <c r="D4549" t="s">
        <v>1241</v>
      </c>
      <c r="E4549">
        <v>85</v>
      </c>
      <c r="F4549" t="s">
        <v>23</v>
      </c>
      <c r="H4549">
        <v>0</v>
      </c>
      <c r="I4549">
        <v>0</v>
      </c>
      <c r="K4549">
        <v>0</v>
      </c>
      <c r="L4549" t="b">
        <v>0</v>
      </c>
      <c r="N4549" t="b">
        <v>0</v>
      </c>
      <c r="O4549" t="b">
        <v>0</v>
      </c>
      <c r="T4549" t="s">
        <v>1169</v>
      </c>
    </row>
    <row r="4550" spans="1:20" hidden="1" x14ac:dyDescent="0.25">
      <c r="A4550">
        <v>222982</v>
      </c>
      <c r="B4550" t="s">
        <v>1338</v>
      </c>
      <c r="C4550" t="s">
        <v>141</v>
      </c>
      <c r="D4550" t="s">
        <v>1242</v>
      </c>
      <c r="E4550">
        <v>43</v>
      </c>
      <c r="F4550" t="s">
        <v>23</v>
      </c>
      <c r="H4550">
        <v>0</v>
      </c>
      <c r="I4550">
        <v>0</v>
      </c>
      <c r="K4550">
        <v>0</v>
      </c>
      <c r="L4550" t="b">
        <v>0</v>
      </c>
      <c r="N4550" t="b">
        <v>0</v>
      </c>
      <c r="O4550" t="b">
        <v>0</v>
      </c>
      <c r="T4550" t="s">
        <v>1169</v>
      </c>
    </row>
    <row r="4551" spans="1:20" hidden="1" x14ac:dyDescent="0.25">
      <c r="A4551">
        <v>222987</v>
      </c>
      <c r="B4551" t="s">
        <v>1338</v>
      </c>
      <c r="C4551" t="s">
        <v>141</v>
      </c>
      <c r="D4551" t="s">
        <v>1239</v>
      </c>
      <c r="E4551">
        <v>28</v>
      </c>
      <c r="F4551" t="s">
        <v>23</v>
      </c>
      <c r="H4551">
        <v>0</v>
      </c>
      <c r="I4551">
        <v>0</v>
      </c>
      <c r="K4551">
        <v>0</v>
      </c>
      <c r="L4551" t="b">
        <v>0</v>
      </c>
      <c r="N4551" t="b">
        <v>0</v>
      </c>
      <c r="O4551" t="b">
        <v>0</v>
      </c>
      <c r="T4551" t="s">
        <v>1169</v>
      </c>
    </row>
    <row r="4552" spans="1:20" hidden="1" x14ac:dyDescent="0.25">
      <c r="A4552">
        <v>222988</v>
      </c>
      <c r="B4552" t="s">
        <v>1338</v>
      </c>
      <c r="C4552" t="s">
        <v>141</v>
      </c>
      <c r="D4552" t="s">
        <v>1316</v>
      </c>
      <c r="E4552">
        <v>65</v>
      </c>
      <c r="F4552" t="s">
        <v>23</v>
      </c>
      <c r="H4552">
        <v>0</v>
      </c>
      <c r="I4552">
        <v>0</v>
      </c>
      <c r="K4552">
        <v>0</v>
      </c>
      <c r="L4552" t="b">
        <v>0</v>
      </c>
      <c r="N4552" t="b">
        <v>0</v>
      </c>
      <c r="O4552" t="b">
        <v>0</v>
      </c>
      <c r="T4552" t="s">
        <v>1169</v>
      </c>
    </row>
    <row r="4553" spans="1:20" hidden="1" x14ac:dyDescent="0.25">
      <c r="A4553">
        <v>222989</v>
      </c>
      <c r="B4553" t="s">
        <v>1338</v>
      </c>
      <c r="C4553" t="s">
        <v>236</v>
      </c>
      <c r="D4553" t="s">
        <v>1343</v>
      </c>
      <c r="E4553">
        <v>39</v>
      </c>
      <c r="F4553" t="s">
        <v>23</v>
      </c>
      <c r="H4553">
        <v>0</v>
      </c>
      <c r="I4553">
        <v>0</v>
      </c>
      <c r="K4553">
        <v>0</v>
      </c>
      <c r="L4553" t="b">
        <v>0</v>
      </c>
      <c r="N4553" t="b">
        <v>0</v>
      </c>
      <c r="O4553" t="b">
        <v>0</v>
      </c>
      <c r="T4553" t="s">
        <v>1169</v>
      </c>
    </row>
    <row r="4554" spans="1:20" hidden="1" x14ac:dyDescent="0.25">
      <c r="A4554">
        <v>222990</v>
      </c>
      <c r="B4554" t="s">
        <v>1338</v>
      </c>
      <c r="C4554" t="s">
        <v>141</v>
      </c>
      <c r="D4554" t="s">
        <v>1240</v>
      </c>
      <c r="E4554">
        <v>42</v>
      </c>
      <c r="F4554" t="s">
        <v>23</v>
      </c>
      <c r="H4554">
        <v>0</v>
      </c>
      <c r="I4554">
        <v>0</v>
      </c>
      <c r="K4554">
        <v>0</v>
      </c>
      <c r="L4554" t="b">
        <v>0</v>
      </c>
      <c r="N4554" t="b">
        <v>0</v>
      </c>
      <c r="O4554" t="b">
        <v>0</v>
      </c>
      <c r="T4554" t="s">
        <v>1169</v>
      </c>
    </row>
    <row r="4555" spans="1:20" hidden="1" x14ac:dyDescent="0.25">
      <c r="A4555">
        <v>222991</v>
      </c>
      <c r="B4555" t="s">
        <v>1338</v>
      </c>
      <c r="C4555" t="s">
        <v>141</v>
      </c>
      <c r="D4555" t="s">
        <v>1259</v>
      </c>
      <c r="E4555">
        <v>66</v>
      </c>
      <c r="F4555" t="s">
        <v>23</v>
      </c>
      <c r="H4555">
        <v>0</v>
      </c>
      <c r="I4555">
        <v>0</v>
      </c>
      <c r="K4555">
        <v>0</v>
      </c>
      <c r="L4555" t="b">
        <v>0</v>
      </c>
      <c r="N4555" t="b">
        <v>0</v>
      </c>
      <c r="O4555" t="b">
        <v>0</v>
      </c>
      <c r="T4555" t="s">
        <v>1169</v>
      </c>
    </row>
    <row r="4556" spans="1:20" hidden="1" x14ac:dyDescent="0.25">
      <c r="A4556">
        <v>222992</v>
      </c>
      <c r="B4556" t="s">
        <v>1338</v>
      </c>
      <c r="C4556" t="s">
        <v>141</v>
      </c>
      <c r="D4556" t="s">
        <v>1289</v>
      </c>
      <c r="E4556">
        <v>39</v>
      </c>
      <c r="F4556" t="s">
        <v>23</v>
      </c>
      <c r="H4556">
        <v>0</v>
      </c>
      <c r="I4556">
        <v>0</v>
      </c>
      <c r="K4556">
        <v>0</v>
      </c>
      <c r="L4556" t="b">
        <v>0</v>
      </c>
      <c r="N4556" t="b">
        <v>0</v>
      </c>
      <c r="O4556" t="b">
        <v>0</v>
      </c>
      <c r="T4556" t="s">
        <v>1169</v>
      </c>
    </row>
    <row r="4557" spans="1:20" hidden="1" x14ac:dyDescent="0.25">
      <c r="A4557">
        <v>222993</v>
      </c>
      <c r="B4557" t="s">
        <v>1338</v>
      </c>
      <c r="C4557" t="s">
        <v>236</v>
      </c>
      <c r="D4557" t="s">
        <v>1306</v>
      </c>
      <c r="E4557">
        <v>99</v>
      </c>
      <c r="F4557" t="s">
        <v>23</v>
      </c>
      <c r="H4557">
        <v>0</v>
      </c>
      <c r="I4557">
        <v>0</v>
      </c>
      <c r="K4557">
        <v>0</v>
      </c>
      <c r="L4557" t="b">
        <v>0</v>
      </c>
      <c r="N4557" t="b">
        <v>0</v>
      </c>
      <c r="O4557" t="b">
        <v>0</v>
      </c>
      <c r="T4557" t="s">
        <v>1169</v>
      </c>
    </row>
    <row r="4558" spans="1:20" hidden="1" x14ac:dyDescent="0.25">
      <c r="A4558">
        <v>225183</v>
      </c>
      <c r="B4558" t="s">
        <v>1338</v>
      </c>
      <c r="C4558" t="s">
        <v>78</v>
      </c>
      <c r="D4558" t="s">
        <v>1344</v>
      </c>
      <c r="E4558">
        <v>0</v>
      </c>
      <c r="H4558">
        <v>0</v>
      </c>
      <c r="I4558">
        <v>0</v>
      </c>
      <c r="K4558">
        <v>0</v>
      </c>
      <c r="L4558" t="b">
        <v>0</v>
      </c>
      <c r="N4558" t="b">
        <v>0</v>
      </c>
      <c r="O4558" t="b">
        <v>1</v>
      </c>
      <c r="T4558" t="s">
        <v>1169</v>
      </c>
    </row>
    <row r="4559" spans="1:20" hidden="1" x14ac:dyDescent="0.25">
      <c r="A4559">
        <v>226862</v>
      </c>
      <c r="B4559" t="s">
        <v>1338</v>
      </c>
      <c r="C4559" t="s">
        <v>1213</v>
      </c>
      <c r="D4559" t="s">
        <v>1238</v>
      </c>
      <c r="E4559">
        <v>0</v>
      </c>
      <c r="H4559">
        <v>0</v>
      </c>
      <c r="I4559">
        <v>0</v>
      </c>
      <c r="K4559">
        <v>1</v>
      </c>
      <c r="L4559" t="b">
        <v>0</v>
      </c>
      <c r="N4559" t="b">
        <v>0</v>
      </c>
      <c r="O4559" t="b">
        <v>0</v>
      </c>
      <c r="T4559" t="s">
        <v>1169</v>
      </c>
    </row>
    <row r="4560" spans="1:20" hidden="1" x14ac:dyDescent="0.25">
      <c r="A4560">
        <v>227473</v>
      </c>
      <c r="B4560" t="s">
        <v>1338</v>
      </c>
      <c r="C4560" t="s">
        <v>53</v>
      </c>
      <c r="D4560" t="s">
        <v>1247</v>
      </c>
      <c r="E4560">
        <v>20</v>
      </c>
      <c r="F4560" t="s">
        <v>23</v>
      </c>
      <c r="H4560">
        <v>0</v>
      </c>
      <c r="I4560">
        <v>0</v>
      </c>
      <c r="K4560">
        <v>1</v>
      </c>
      <c r="L4560" t="b">
        <v>0</v>
      </c>
      <c r="N4560" t="b">
        <v>0</v>
      </c>
      <c r="O4560" t="b">
        <v>0</v>
      </c>
      <c r="T4560" t="s">
        <v>1169</v>
      </c>
    </row>
    <row r="4561" spans="1:20" hidden="1" x14ac:dyDescent="0.25">
      <c r="A4561">
        <v>232242</v>
      </c>
      <c r="B4561" t="s">
        <v>1338</v>
      </c>
      <c r="C4561" t="s">
        <v>1256</v>
      </c>
      <c r="D4561" t="s">
        <v>1258</v>
      </c>
      <c r="E4561">
        <v>105</v>
      </c>
      <c r="F4561" t="s">
        <v>23</v>
      </c>
      <c r="H4561">
        <v>0</v>
      </c>
      <c r="I4561">
        <v>0</v>
      </c>
      <c r="K4561">
        <v>1</v>
      </c>
      <c r="L4561" t="b">
        <v>0</v>
      </c>
      <c r="N4561" t="b">
        <v>0</v>
      </c>
      <c r="O4561" t="b">
        <v>0</v>
      </c>
      <c r="T4561" t="s">
        <v>1169</v>
      </c>
    </row>
    <row r="4562" spans="1:20" hidden="1" x14ac:dyDescent="0.25">
      <c r="A4562">
        <v>232243</v>
      </c>
      <c r="B4562" t="s">
        <v>1338</v>
      </c>
      <c r="C4562" t="s">
        <v>1256</v>
      </c>
      <c r="D4562" t="s">
        <v>1257</v>
      </c>
      <c r="E4562">
        <v>0</v>
      </c>
      <c r="H4562">
        <v>0</v>
      </c>
      <c r="I4562">
        <v>0</v>
      </c>
      <c r="K4562">
        <v>0</v>
      </c>
      <c r="L4562" t="b">
        <v>0</v>
      </c>
      <c r="N4562" t="b">
        <v>0</v>
      </c>
      <c r="O4562" t="b">
        <v>0</v>
      </c>
      <c r="T4562" t="s">
        <v>1169</v>
      </c>
    </row>
    <row r="4563" spans="1:20" hidden="1" x14ac:dyDescent="0.25">
      <c r="A4563">
        <v>232632</v>
      </c>
      <c r="B4563" t="s">
        <v>1338</v>
      </c>
      <c r="C4563" t="s">
        <v>136</v>
      </c>
      <c r="D4563" t="s">
        <v>170</v>
      </c>
      <c r="E4563">
        <v>0</v>
      </c>
      <c r="H4563">
        <v>0</v>
      </c>
      <c r="I4563">
        <v>0</v>
      </c>
      <c r="K4563">
        <v>0</v>
      </c>
      <c r="L4563" t="b">
        <v>0</v>
      </c>
      <c r="N4563" t="b">
        <v>0</v>
      </c>
      <c r="O4563" t="b">
        <v>0</v>
      </c>
      <c r="T4563" t="s">
        <v>1169</v>
      </c>
    </row>
    <row r="4564" spans="1:20" hidden="1" x14ac:dyDescent="0.25">
      <c r="A4564">
        <v>232633</v>
      </c>
      <c r="B4564" t="s">
        <v>1338</v>
      </c>
      <c r="C4564" t="s">
        <v>136</v>
      </c>
      <c r="D4564" t="s">
        <v>137</v>
      </c>
      <c r="E4564">
        <v>240</v>
      </c>
      <c r="F4564" t="s">
        <v>23</v>
      </c>
      <c r="H4564">
        <v>0</v>
      </c>
      <c r="I4564">
        <v>0</v>
      </c>
      <c r="K4564">
        <v>1</v>
      </c>
      <c r="L4564" t="b">
        <v>0</v>
      </c>
      <c r="N4564" t="b">
        <v>0</v>
      </c>
      <c r="O4564" t="b">
        <v>0</v>
      </c>
      <c r="T4564" t="s">
        <v>1169</v>
      </c>
    </row>
    <row r="4565" spans="1:20" hidden="1" x14ac:dyDescent="0.25">
      <c r="A4565">
        <v>237282</v>
      </c>
      <c r="B4565" t="s">
        <v>1338</v>
      </c>
      <c r="C4565" t="s">
        <v>236</v>
      </c>
      <c r="D4565" t="s">
        <v>1249</v>
      </c>
      <c r="E4565">
        <v>99</v>
      </c>
      <c r="F4565" t="s">
        <v>23</v>
      </c>
      <c r="H4565">
        <v>0</v>
      </c>
      <c r="I4565">
        <v>0</v>
      </c>
      <c r="K4565">
        <v>0</v>
      </c>
      <c r="L4565" t="b">
        <v>0</v>
      </c>
      <c r="N4565" t="b">
        <v>0</v>
      </c>
      <c r="O4565" t="b">
        <v>0</v>
      </c>
      <c r="T4565" t="s">
        <v>1169</v>
      </c>
    </row>
    <row r="4566" spans="1:20" hidden="1" x14ac:dyDescent="0.25">
      <c r="A4566">
        <v>214851</v>
      </c>
      <c r="B4566" t="s">
        <v>1345</v>
      </c>
      <c r="C4566" t="s">
        <v>47</v>
      </c>
      <c r="D4566" t="s">
        <v>284</v>
      </c>
      <c r="E4566">
        <v>317</v>
      </c>
      <c r="F4566" t="s">
        <v>23</v>
      </c>
      <c r="H4566">
        <v>0</v>
      </c>
      <c r="I4566">
        <v>0</v>
      </c>
      <c r="K4566">
        <v>1</v>
      </c>
      <c r="L4566" t="b">
        <v>0</v>
      </c>
      <c r="N4566" t="b">
        <v>0</v>
      </c>
      <c r="O4566" t="b">
        <v>0</v>
      </c>
      <c r="T4566" t="s">
        <v>1169</v>
      </c>
    </row>
    <row r="4567" spans="1:20" hidden="1" x14ac:dyDescent="0.25">
      <c r="A4567">
        <v>214852</v>
      </c>
      <c r="B4567" t="s">
        <v>1345</v>
      </c>
      <c r="C4567" t="s">
        <v>47</v>
      </c>
      <c r="D4567" t="s">
        <v>1170</v>
      </c>
      <c r="E4567">
        <v>317</v>
      </c>
      <c r="F4567" t="s">
        <v>23</v>
      </c>
      <c r="H4567">
        <v>0</v>
      </c>
      <c r="I4567">
        <v>0</v>
      </c>
      <c r="K4567">
        <v>1</v>
      </c>
      <c r="L4567" t="b">
        <v>0</v>
      </c>
      <c r="N4567" t="b">
        <v>0</v>
      </c>
      <c r="O4567" t="b">
        <v>0</v>
      </c>
      <c r="T4567" t="s">
        <v>1169</v>
      </c>
    </row>
    <row r="4568" spans="1:20" hidden="1" x14ac:dyDescent="0.25">
      <c r="A4568">
        <v>214853</v>
      </c>
      <c r="B4568" t="s">
        <v>1345</v>
      </c>
      <c r="C4568" t="s">
        <v>47</v>
      </c>
      <c r="D4568" t="s">
        <v>1171</v>
      </c>
      <c r="E4568">
        <v>317</v>
      </c>
      <c r="F4568" t="s">
        <v>23</v>
      </c>
      <c r="H4568">
        <v>0</v>
      </c>
      <c r="I4568">
        <v>0</v>
      </c>
      <c r="K4568">
        <v>1</v>
      </c>
      <c r="L4568" t="b">
        <v>0</v>
      </c>
      <c r="N4568" t="b">
        <v>0</v>
      </c>
      <c r="O4568" t="b">
        <v>0</v>
      </c>
      <c r="T4568" t="s">
        <v>1169</v>
      </c>
    </row>
    <row r="4569" spans="1:20" hidden="1" x14ac:dyDescent="0.25">
      <c r="A4569">
        <v>214854</v>
      </c>
      <c r="B4569" t="s">
        <v>1345</v>
      </c>
      <c r="C4569" t="s">
        <v>47</v>
      </c>
      <c r="D4569" t="s">
        <v>1172</v>
      </c>
      <c r="E4569">
        <v>317</v>
      </c>
      <c r="F4569" t="s">
        <v>23</v>
      </c>
      <c r="H4569">
        <v>0</v>
      </c>
      <c r="I4569">
        <v>0</v>
      </c>
      <c r="K4569">
        <v>1</v>
      </c>
      <c r="L4569" t="b">
        <v>0</v>
      </c>
      <c r="N4569" t="b">
        <v>0</v>
      </c>
      <c r="O4569" t="b">
        <v>0</v>
      </c>
      <c r="T4569" t="s">
        <v>1169</v>
      </c>
    </row>
    <row r="4570" spans="1:20" hidden="1" x14ac:dyDescent="0.25">
      <c r="A4570">
        <v>214855</v>
      </c>
      <c r="B4570" t="s">
        <v>1345</v>
      </c>
      <c r="C4570" t="s">
        <v>47</v>
      </c>
      <c r="D4570" t="s">
        <v>1173</v>
      </c>
      <c r="E4570">
        <v>317</v>
      </c>
      <c r="F4570" t="s">
        <v>23</v>
      </c>
      <c r="H4570">
        <v>0</v>
      </c>
      <c r="I4570">
        <v>0</v>
      </c>
      <c r="K4570">
        <v>1</v>
      </c>
      <c r="L4570" t="b">
        <v>0</v>
      </c>
      <c r="N4570" t="b">
        <v>0</v>
      </c>
      <c r="O4570" t="b">
        <v>0</v>
      </c>
      <c r="T4570" t="s">
        <v>1169</v>
      </c>
    </row>
    <row r="4571" spans="1:20" hidden="1" x14ac:dyDescent="0.25">
      <c r="A4571">
        <v>214856</v>
      </c>
      <c r="B4571" t="s">
        <v>1345</v>
      </c>
      <c r="C4571" t="s">
        <v>47</v>
      </c>
      <c r="D4571" t="s">
        <v>1174</v>
      </c>
      <c r="E4571">
        <v>567</v>
      </c>
      <c r="F4571" t="s">
        <v>23</v>
      </c>
      <c r="H4571">
        <v>0</v>
      </c>
      <c r="I4571">
        <v>0</v>
      </c>
      <c r="K4571">
        <v>2</v>
      </c>
      <c r="L4571" t="b">
        <v>0</v>
      </c>
      <c r="N4571" t="b">
        <v>0</v>
      </c>
      <c r="O4571" t="b">
        <v>0</v>
      </c>
      <c r="T4571" t="s">
        <v>1169</v>
      </c>
    </row>
    <row r="4572" spans="1:20" hidden="1" x14ac:dyDescent="0.25">
      <c r="A4572">
        <v>214857</v>
      </c>
      <c r="B4572" t="s">
        <v>1345</v>
      </c>
      <c r="C4572" t="s">
        <v>47</v>
      </c>
      <c r="D4572" t="s">
        <v>1175</v>
      </c>
      <c r="E4572">
        <v>567</v>
      </c>
      <c r="F4572" t="s">
        <v>23</v>
      </c>
      <c r="H4572">
        <v>0</v>
      </c>
      <c r="I4572">
        <v>0</v>
      </c>
      <c r="K4572">
        <v>2</v>
      </c>
      <c r="L4572" t="b">
        <v>0</v>
      </c>
      <c r="N4572" t="b">
        <v>0</v>
      </c>
      <c r="O4572" t="b">
        <v>0</v>
      </c>
      <c r="T4572" t="s">
        <v>1169</v>
      </c>
    </row>
    <row r="4573" spans="1:20" hidden="1" x14ac:dyDescent="0.25">
      <c r="A4573">
        <v>214858</v>
      </c>
      <c r="B4573" t="s">
        <v>1345</v>
      </c>
      <c r="C4573" t="s">
        <v>47</v>
      </c>
      <c r="D4573" t="s">
        <v>1176</v>
      </c>
      <c r="E4573">
        <v>317</v>
      </c>
      <c r="F4573" t="s">
        <v>23</v>
      </c>
      <c r="H4573">
        <v>0</v>
      </c>
      <c r="I4573">
        <v>0</v>
      </c>
      <c r="K4573">
        <v>1</v>
      </c>
      <c r="L4573" t="b">
        <v>0</v>
      </c>
      <c r="N4573" t="b">
        <v>0</v>
      </c>
      <c r="O4573" t="b">
        <v>0</v>
      </c>
      <c r="T4573" t="s">
        <v>1169</v>
      </c>
    </row>
    <row r="4574" spans="1:20" hidden="1" x14ac:dyDescent="0.25">
      <c r="A4574">
        <v>214859</v>
      </c>
      <c r="B4574" t="s">
        <v>1345</v>
      </c>
      <c r="C4574" t="s">
        <v>47</v>
      </c>
      <c r="D4574" t="s">
        <v>1177</v>
      </c>
      <c r="E4574">
        <v>567</v>
      </c>
      <c r="F4574" t="s">
        <v>23</v>
      </c>
      <c r="H4574">
        <v>0</v>
      </c>
      <c r="I4574">
        <v>0</v>
      </c>
      <c r="K4574">
        <v>2</v>
      </c>
      <c r="L4574" t="b">
        <v>0</v>
      </c>
      <c r="N4574" t="b">
        <v>0</v>
      </c>
      <c r="O4574" t="b">
        <v>0</v>
      </c>
      <c r="T4574" t="s">
        <v>1169</v>
      </c>
    </row>
    <row r="4575" spans="1:20" hidden="1" x14ac:dyDescent="0.25">
      <c r="A4575">
        <v>214860</v>
      </c>
      <c r="B4575" t="s">
        <v>1345</v>
      </c>
      <c r="C4575" t="s">
        <v>47</v>
      </c>
      <c r="D4575" t="s">
        <v>1178</v>
      </c>
      <c r="E4575">
        <v>317</v>
      </c>
      <c r="F4575" t="s">
        <v>23</v>
      </c>
      <c r="H4575">
        <v>0</v>
      </c>
      <c r="I4575">
        <v>0</v>
      </c>
      <c r="K4575">
        <v>1</v>
      </c>
      <c r="L4575" t="b">
        <v>0</v>
      </c>
      <c r="N4575" t="b">
        <v>0</v>
      </c>
      <c r="O4575" t="b">
        <v>0</v>
      </c>
      <c r="T4575" t="s">
        <v>1169</v>
      </c>
    </row>
    <row r="4576" spans="1:20" hidden="1" x14ac:dyDescent="0.25">
      <c r="A4576">
        <v>214861</v>
      </c>
      <c r="B4576" t="s">
        <v>1345</v>
      </c>
      <c r="C4576" t="s">
        <v>47</v>
      </c>
      <c r="D4576" t="s">
        <v>1179</v>
      </c>
      <c r="E4576">
        <v>317</v>
      </c>
      <c r="F4576" t="s">
        <v>23</v>
      </c>
      <c r="H4576">
        <v>0</v>
      </c>
      <c r="I4576">
        <v>0</v>
      </c>
      <c r="K4576">
        <v>1</v>
      </c>
      <c r="L4576" t="b">
        <v>0</v>
      </c>
      <c r="N4576" t="b">
        <v>0</v>
      </c>
      <c r="O4576" t="b">
        <v>0</v>
      </c>
      <c r="T4576" t="s">
        <v>1169</v>
      </c>
    </row>
    <row r="4577" spans="1:20" hidden="1" x14ac:dyDescent="0.25">
      <c r="A4577">
        <v>214862</v>
      </c>
      <c r="B4577" t="s">
        <v>1345</v>
      </c>
      <c r="C4577" t="s">
        <v>47</v>
      </c>
      <c r="D4577" t="s">
        <v>1180</v>
      </c>
      <c r="E4577">
        <v>317</v>
      </c>
      <c r="F4577" t="s">
        <v>23</v>
      </c>
      <c r="H4577">
        <v>0</v>
      </c>
      <c r="I4577">
        <v>0</v>
      </c>
      <c r="K4577">
        <v>1</v>
      </c>
      <c r="L4577" t="b">
        <v>0</v>
      </c>
      <c r="N4577" t="b">
        <v>0</v>
      </c>
      <c r="O4577" t="b">
        <v>0</v>
      </c>
      <c r="T4577" t="s">
        <v>1169</v>
      </c>
    </row>
    <row r="4578" spans="1:20" hidden="1" x14ac:dyDescent="0.25">
      <c r="A4578">
        <v>214863</v>
      </c>
      <c r="B4578" t="s">
        <v>1345</v>
      </c>
      <c r="C4578" t="s">
        <v>47</v>
      </c>
      <c r="D4578" t="s">
        <v>1181</v>
      </c>
      <c r="E4578">
        <v>317</v>
      </c>
      <c r="F4578" t="s">
        <v>23</v>
      </c>
      <c r="H4578">
        <v>0</v>
      </c>
      <c r="I4578">
        <v>0</v>
      </c>
      <c r="K4578">
        <v>1</v>
      </c>
      <c r="L4578" t="b">
        <v>0</v>
      </c>
      <c r="N4578" t="b">
        <v>0</v>
      </c>
      <c r="O4578" t="b">
        <v>0</v>
      </c>
      <c r="T4578" t="s">
        <v>1169</v>
      </c>
    </row>
    <row r="4579" spans="1:20" hidden="1" x14ac:dyDescent="0.25">
      <c r="A4579">
        <v>214864</v>
      </c>
      <c r="B4579" t="s">
        <v>1345</v>
      </c>
      <c r="C4579" t="s">
        <v>47</v>
      </c>
      <c r="D4579" t="s">
        <v>1182</v>
      </c>
      <c r="E4579">
        <v>317</v>
      </c>
      <c r="F4579" t="s">
        <v>23</v>
      </c>
      <c r="H4579">
        <v>0</v>
      </c>
      <c r="I4579">
        <v>0</v>
      </c>
      <c r="K4579">
        <v>1</v>
      </c>
      <c r="L4579" t="b">
        <v>0</v>
      </c>
      <c r="N4579" t="b">
        <v>0</v>
      </c>
      <c r="O4579" t="b">
        <v>0</v>
      </c>
      <c r="T4579" t="s">
        <v>1169</v>
      </c>
    </row>
    <row r="4580" spans="1:20" hidden="1" x14ac:dyDescent="0.25">
      <c r="A4580">
        <v>214865</v>
      </c>
      <c r="B4580" t="s">
        <v>1345</v>
      </c>
      <c r="C4580" t="s">
        <v>47</v>
      </c>
      <c r="D4580" t="s">
        <v>1183</v>
      </c>
      <c r="E4580">
        <v>317</v>
      </c>
      <c r="F4580" t="s">
        <v>23</v>
      </c>
      <c r="H4580">
        <v>0</v>
      </c>
      <c r="I4580">
        <v>0</v>
      </c>
      <c r="K4580">
        <v>1</v>
      </c>
      <c r="L4580" t="b">
        <v>0</v>
      </c>
      <c r="N4580" t="b">
        <v>0</v>
      </c>
      <c r="O4580" t="b">
        <v>0</v>
      </c>
      <c r="T4580" t="s">
        <v>1169</v>
      </c>
    </row>
    <row r="4581" spans="1:20" hidden="1" x14ac:dyDescent="0.25">
      <c r="A4581">
        <v>214866</v>
      </c>
      <c r="B4581" t="s">
        <v>1345</v>
      </c>
      <c r="C4581" t="s">
        <v>47</v>
      </c>
      <c r="D4581" t="s">
        <v>1184</v>
      </c>
      <c r="E4581">
        <v>317</v>
      </c>
      <c r="F4581" t="s">
        <v>23</v>
      </c>
      <c r="H4581">
        <v>0</v>
      </c>
      <c r="I4581">
        <v>0</v>
      </c>
      <c r="K4581">
        <v>1</v>
      </c>
      <c r="L4581" t="b">
        <v>0</v>
      </c>
      <c r="N4581" t="b">
        <v>0</v>
      </c>
      <c r="O4581" t="b">
        <v>0</v>
      </c>
      <c r="T4581" t="s">
        <v>1169</v>
      </c>
    </row>
    <row r="4582" spans="1:20" hidden="1" x14ac:dyDescent="0.25">
      <c r="A4582">
        <v>214867</v>
      </c>
      <c r="B4582" t="s">
        <v>1345</v>
      </c>
      <c r="C4582" t="s">
        <v>47</v>
      </c>
      <c r="D4582" t="s">
        <v>1185</v>
      </c>
      <c r="E4582">
        <v>567</v>
      </c>
      <c r="F4582" t="s">
        <v>23</v>
      </c>
      <c r="H4582">
        <v>0</v>
      </c>
      <c r="I4582">
        <v>0</v>
      </c>
      <c r="K4582">
        <v>2</v>
      </c>
      <c r="L4582" t="b">
        <v>0</v>
      </c>
      <c r="N4582" t="b">
        <v>0</v>
      </c>
      <c r="O4582" t="b">
        <v>0</v>
      </c>
      <c r="T4582" t="s">
        <v>1169</v>
      </c>
    </row>
    <row r="4583" spans="1:20" hidden="1" x14ac:dyDescent="0.25">
      <c r="A4583">
        <v>214868</v>
      </c>
      <c r="B4583" t="s">
        <v>1345</v>
      </c>
      <c r="C4583" t="s">
        <v>1186</v>
      </c>
      <c r="D4583" t="s">
        <v>1187</v>
      </c>
      <c r="E4583">
        <v>0</v>
      </c>
      <c r="H4583">
        <v>0</v>
      </c>
      <c r="I4583">
        <v>0</v>
      </c>
      <c r="K4583">
        <v>0</v>
      </c>
      <c r="L4583" t="b">
        <v>0</v>
      </c>
      <c r="N4583" t="b">
        <v>0</v>
      </c>
      <c r="O4583" t="b">
        <v>0</v>
      </c>
      <c r="T4583" t="s">
        <v>1169</v>
      </c>
    </row>
    <row r="4584" spans="1:20" hidden="1" x14ac:dyDescent="0.25">
      <c r="A4584">
        <v>214869</v>
      </c>
      <c r="B4584" t="s">
        <v>1345</v>
      </c>
      <c r="C4584" t="s">
        <v>1186</v>
      </c>
      <c r="D4584" t="s">
        <v>1188</v>
      </c>
      <c r="E4584">
        <v>0</v>
      </c>
      <c r="H4584">
        <v>0</v>
      </c>
      <c r="I4584">
        <v>0</v>
      </c>
      <c r="K4584">
        <v>0</v>
      </c>
      <c r="L4584" t="b">
        <v>0</v>
      </c>
      <c r="N4584" t="b">
        <v>0</v>
      </c>
      <c r="O4584" t="b">
        <v>0</v>
      </c>
      <c r="T4584" t="s">
        <v>1169</v>
      </c>
    </row>
    <row r="4585" spans="1:20" hidden="1" x14ac:dyDescent="0.25">
      <c r="A4585">
        <v>214870</v>
      </c>
      <c r="B4585" t="s">
        <v>1345</v>
      </c>
      <c r="C4585" t="s">
        <v>1186</v>
      </c>
      <c r="D4585" t="s">
        <v>1189</v>
      </c>
      <c r="E4585">
        <v>0</v>
      </c>
      <c r="H4585">
        <v>0</v>
      </c>
      <c r="I4585">
        <v>0</v>
      </c>
      <c r="K4585">
        <v>0</v>
      </c>
      <c r="L4585" t="b">
        <v>0</v>
      </c>
      <c r="N4585" t="b">
        <v>0</v>
      </c>
      <c r="O4585" t="b">
        <v>0</v>
      </c>
      <c r="T4585" t="s">
        <v>1169</v>
      </c>
    </row>
    <row r="4586" spans="1:20" hidden="1" x14ac:dyDescent="0.25">
      <c r="A4586">
        <v>214871</v>
      </c>
      <c r="B4586" t="s">
        <v>1345</v>
      </c>
      <c r="C4586" t="s">
        <v>1186</v>
      </c>
      <c r="D4586" t="s">
        <v>1190</v>
      </c>
      <c r="E4586">
        <v>0</v>
      </c>
      <c r="H4586">
        <v>0</v>
      </c>
      <c r="I4586">
        <v>0</v>
      </c>
      <c r="K4586">
        <v>0</v>
      </c>
      <c r="L4586" t="b">
        <v>0</v>
      </c>
      <c r="N4586" t="b">
        <v>0</v>
      </c>
      <c r="O4586" t="b">
        <v>0</v>
      </c>
      <c r="T4586" t="s">
        <v>1169</v>
      </c>
    </row>
    <row r="4587" spans="1:20" hidden="1" x14ac:dyDescent="0.25">
      <c r="A4587">
        <v>214872</v>
      </c>
      <c r="B4587" t="s">
        <v>1345</v>
      </c>
      <c r="C4587" t="s">
        <v>1186</v>
      </c>
      <c r="D4587" t="s">
        <v>1191</v>
      </c>
      <c r="E4587">
        <v>0</v>
      </c>
      <c r="H4587">
        <v>0</v>
      </c>
      <c r="I4587">
        <v>0</v>
      </c>
      <c r="K4587">
        <v>0</v>
      </c>
      <c r="L4587" t="b">
        <v>0</v>
      </c>
      <c r="N4587" t="b">
        <v>0</v>
      </c>
      <c r="O4587" t="b">
        <v>0</v>
      </c>
      <c r="T4587" t="s">
        <v>1169</v>
      </c>
    </row>
    <row r="4588" spans="1:20" hidden="1" x14ac:dyDescent="0.25">
      <c r="A4588">
        <v>214873</v>
      </c>
      <c r="B4588" t="s">
        <v>1345</v>
      </c>
      <c r="C4588" t="s">
        <v>1186</v>
      </c>
      <c r="D4588" t="s">
        <v>1192</v>
      </c>
      <c r="E4588">
        <v>0</v>
      </c>
      <c r="H4588">
        <v>0</v>
      </c>
      <c r="I4588">
        <v>0</v>
      </c>
      <c r="K4588">
        <v>0</v>
      </c>
      <c r="L4588" t="b">
        <v>0</v>
      </c>
      <c r="N4588" t="b">
        <v>0</v>
      </c>
      <c r="O4588" t="b">
        <v>0</v>
      </c>
      <c r="T4588" t="s">
        <v>1169</v>
      </c>
    </row>
    <row r="4589" spans="1:20" hidden="1" x14ac:dyDescent="0.25">
      <c r="A4589">
        <v>214874</v>
      </c>
      <c r="B4589" t="s">
        <v>1345</v>
      </c>
      <c r="C4589" t="s">
        <v>1186</v>
      </c>
      <c r="D4589" t="s">
        <v>1193</v>
      </c>
      <c r="E4589">
        <v>85</v>
      </c>
      <c r="F4589" t="s">
        <v>23</v>
      </c>
      <c r="H4589">
        <v>0</v>
      </c>
      <c r="I4589">
        <v>0</v>
      </c>
      <c r="K4589">
        <v>1</v>
      </c>
      <c r="L4589" t="b">
        <v>0</v>
      </c>
      <c r="N4589" t="b">
        <v>0</v>
      </c>
      <c r="O4589" t="b">
        <v>0</v>
      </c>
      <c r="T4589" t="s">
        <v>1169</v>
      </c>
    </row>
    <row r="4590" spans="1:20" hidden="1" x14ac:dyDescent="0.25">
      <c r="A4590">
        <v>214875</v>
      </c>
      <c r="B4590" t="s">
        <v>1345</v>
      </c>
      <c r="C4590" t="s">
        <v>1186</v>
      </c>
      <c r="D4590" t="s">
        <v>1194</v>
      </c>
      <c r="E4590">
        <v>85</v>
      </c>
      <c r="F4590" t="s">
        <v>23</v>
      </c>
      <c r="H4590">
        <v>0</v>
      </c>
      <c r="I4590">
        <v>0</v>
      </c>
      <c r="K4590">
        <v>1</v>
      </c>
      <c r="L4590" t="b">
        <v>0</v>
      </c>
      <c r="N4590" t="b">
        <v>0</v>
      </c>
      <c r="O4590" t="b">
        <v>0</v>
      </c>
      <c r="T4590" t="s">
        <v>1169</v>
      </c>
    </row>
    <row r="4591" spans="1:20" hidden="1" x14ac:dyDescent="0.25">
      <c r="A4591">
        <v>214876</v>
      </c>
      <c r="B4591" t="s">
        <v>1345</v>
      </c>
      <c r="C4591" t="s">
        <v>1186</v>
      </c>
      <c r="D4591" t="s">
        <v>1195</v>
      </c>
      <c r="E4591">
        <v>85</v>
      </c>
      <c r="F4591" t="s">
        <v>23</v>
      </c>
      <c r="H4591">
        <v>0</v>
      </c>
      <c r="I4591">
        <v>0</v>
      </c>
      <c r="K4591">
        <v>1</v>
      </c>
      <c r="L4591" t="b">
        <v>0</v>
      </c>
      <c r="N4591" t="b">
        <v>0</v>
      </c>
      <c r="O4591" t="b">
        <v>0</v>
      </c>
      <c r="T4591" t="s">
        <v>1169</v>
      </c>
    </row>
    <row r="4592" spans="1:20" hidden="1" x14ac:dyDescent="0.25">
      <c r="A4592">
        <v>214877</v>
      </c>
      <c r="B4592" t="s">
        <v>1345</v>
      </c>
      <c r="C4592" t="s">
        <v>1196</v>
      </c>
      <c r="D4592" t="s">
        <v>1197</v>
      </c>
      <c r="E4592">
        <v>0</v>
      </c>
      <c r="H4592">
        <v>0</v>
      </c>
      <c r="I4592">
        <v>0</v>
      </c>
      <c r="K4592">
        <v>0</v>
      </c>
      <c r="L4592" t="b">
        <v>0</v>
      </c>
      <c r="N4592" t="b">
        <v>0</v>
      </c>
      <c r="O4592" t="b">
        <v>0</v>
      </c>
      <c r="T4592" t="s">
        <v>1169</v>
      </c>
    </row>
    <row r="4593" spans="1:20" hidden="1" x14ac:dyDescent="0.25">
      <c r="A4593">
        <v>214878</v>
      </c>
      <c r="B4593" t="s">
        <v>1345</v>
      </c>
      <c r="C4593" t="s">
        <v>1196</v>
      </c>
      <c r="D4593" t="s">
        <v>1198</v>
      </c>
      <c r="E4593">
        <v>0</v>
      </c>
      <c r="H4593">
        <v>0</v>
      </c>
      <c r="I4593">
        <v>0</v>
      </c>
      <c r="K4593">
        <v>1</v>
      </c>
      <c r="L4593" t="b">
        <v>0</v>
      </c>
      <c r="N4593" t="b">
        <v>0</v>
      </c>
      <c r="O4593" t="b">
        <v>0</v>
      </c>
      <c r="T4593" t="s">
        <v>1169</v>
      </c>
    </row>
    <row r="4594" spans="1:20" hidden="1" x14ac:dyDescent="0.25">
      <c r="A4594">
        <v>214885</v>
      </c>
      <c r="B4594" t="s">
        <v>1345</v>
      </c>
      <c r="C4594" t="s">
        <v>85</v>
      </c>
      <c r="D4594" t="s">
        <v>325</v>
      </c>
      <c r="E4594">
        <v>0</v>
      </c>
      <c r="H4594">
        <v>0</v>
      </c>
      <c r="I4594">
        <v>0</v>
      </c>
      <c r="K4594">
        <v>0</v>
      </c>
      <c r="L4594" t="b">
        <v>0</v>
      </c>
      <c r="N4594" t="b">
        <v>0</v>
      </c>
      <c r="O4594" t="b">
        <v>0</v>
      </c>
      <c r="T4594" t="s">
        <v>1169</v>
      </c>
    </row>
    <row r="4595" spans="1:20" hidden="1" x14ac:dyDescent="0.25">
      <c r="A4595">
        <v>214886</v>
      </c>
      <c r="B4595" t="s">
        <v>1345</v>
      </c>
      <c r="C4595" t="s">
        <v>85</v>
      </c>
      <c r="D4595" t="s">
        <v>1197</v>
      </c>
      <c r="E4595">
        <v>0</v>
      </c>
      <c r="H4595">
        <v>0</v>
      </c>
      <c r="I4595">
        <v>0</v>
      </c>
      <c r="K4595">
        <v>1</v>
      </c>
      <c r="L4595" t="b">
        <v>0</v>
      </c>
      <c r="N4595" t="b">
        <v>0</v>
      </c>
      <c r="O4595" t="b">
        <v>0</v>
      </c>
      <c r="T4595" t="s">
        <v>1169</v>
      </c>
    </row>
    <row r="4596" spans="1:20" hidden="1" x14ac:dyDescent="0.25">
      <c r="A4596">
        <v>214887</v>
      </c>
      <c r="B4596" t="s">
        <v>1345</v>
      </c>
      <c r="C4596" t="s">
        <v>85</v>
      </c>
      <c r="D4596" t="s">
        <v>331</v>
      </c>
      <c r="E4596">
        <v>0</v>
      </c>
      <c r="H4596">
        <v>0</v>
      </c>
      <c r="I4596">
        <v>0</v>
      </c>
      <c r="K4596">
        <v>2</v>
      </c>
      <c r="L4596" t="b">
        <v>0</v>
      </c>
      <c r="N4596" t="b">
        <v>0</v>
      </c>
      <c r="O4596" t="b">
        <v>0</v>
      </c>
      <c r="T4596" t="s">
        <v>1169</v>
      </c>
    </row>
    <row r="4597" spans="1:20" hidden="1" x14ac:dyDescent="0.25">
      <c r="A4597">
        <v>214896</v>
      </c>
      <c r="B4597" t="s">
        <v>1345</v>
      </c>
      <c r="C4597" t="s">
        <v>53</v>
      </c>
      <c r="D4597" t="s">
        <v>1205</v>
      </c>
      <c r="E4597">
        <v>0</v>
      </c>
      <c r="H4597">
        <v>0</v>
      </c>
      <c r="I4597">
        <v>0</v>
      </c>
      <c r="K4597">
        <v>0</v>
      </c>
      <c r="L4597" t="b">
        <v>0</v>
      </c>
      <c r="N4597" t="b">
        <v>0</v>
      </c>
      <c r="O4597" t="b">
        <v>0</v>
      </c>
      <c r="T4597" t="s">
        <v>1169</v>
      </c>
    </row>
    <row r="4598" spans="1:20" hidden="1" x14ac:dyDescent="0.25">
      <c r="A4598">
        <v>214897</v>
      </c>
      <c r="B4598" t="s">
        <v>1345</v>
      </c>
      <c r="C4598" t="s">
        <v>53</v>
      </c>
      <c r="D4598" t="s">
        <v>383</v>
      </c>
      <c r="E4598">
        <v>169</v>
      </c>
      <c r="F4598" t="s">
        <v>23</v>
      </c>
      <c r="H4598">
        <v>0</v>
      </c>
      <c r="I4598">
        <v>0</v>
      </c>
      <c r="K4598">
        <v>1</v>
      </c>
      <c r="L4598" t="b">
        <v>0</v>
      </c>
      <c r="N4598" t="b">
        <v>0</v>
      </c>
      <c r="O4598" t="b">
        <v>0</v>
      </c>
      <c r="T4598" t="s">
        <v>1169</v>
      </c>
    </row>
    <row r="4599" spans="1:20" hidden="1" x14ac:dyDescent="0.25">
      <c r="A4599">
        <v>214898</v>
      </c>
      <c r="B4599" t="s">
        <v>1345</v>
      </c>
      <c r="C4599" t="s">
        <v>53</v>
      </c>
      <c r="D4599" t="s">
        <v>1206</v>
      </c>
      <c r="E4599">
        <v>375</v>
      </c>
      <c r="F4599" t="s">
        <v>23</v>
      </c>
      <c r="H4599">
        <v>0</v>
      </c>
      <c r="I4599">
        <v>0</v>
      </c>
      <c r="K4599">
        <v>2</v>
      </c>
      <c r="L4599" t="b">
        <v>0</v>
      </c>
      <c r="N4599" t="b">
        <v>0</v>
      </c>
      <c r="O4599" t="b">
        <v>0</v>
      </c>
      <c r="T4599" t="s">
        <v>1169</v>
      </c>
    </row>
    <row r="4600" spans="1:20" hidden="1" x14ac:dyDescent="0.25">
      <c r="A4600">
        <v>214899</v>
      </c>
      <c r="B4600" t="s">
        <v>1345</v>
      </c>
      <c r="C4600" t="s">
        <v>1207</v>
      </c>
      <c r="D4600" t="s">
        <v>1208</v>
      </c>
      <c r="E4600">
        <v>0</v>
      </c>
      <c r="H4600">
        <v>0</v>
      </c>
      <c r="I4600">
        <v>0</v>
      </c>
      <c r="K4600">
        <v>0</v>
      </c>
      <c r="L4600" t="b">
        <v>0</v>
      </c>
      <c r="N4600" t="b">
        <v>0</v>
      </c>
      <c r="O4600" t="b">
        <v>0</v>
      </c>
      <c r="T4600" t="s">
        <v>1169</v>
      </c>
    </row>
    <row r="4601" spans="1:20" hidden="1" x14ac:dyDescent="0.25">
      <c r="A4601">
        <v>214900</v>
      </c>
      <c r="B4601" t="s">
        <v>1345</v>
      </c>
      <c r="C4601" t="s">
        <v>1207</v>
      </c>
      <c r="D4601" t="s">
        <v>1209</v>
      </c>
      <c r="E4601">
        <v>0</v>
      </c>
      <c r="H4601">
        <v>0</v>
      </c>
      <c r="I4601">
        <v>0</v>
      </c>
      <c r="K4601">
        <v>1</v>
      </c>
      <c r="L4601" t="b">
        <v>0</v>
      </c>
      <c r="N4601" t="b">
        <v>0</v>
      </c>
      <c r="O4601" t="b">
        <v>0</v>
      </c>
      <c r="T4601" t="s">
        <v>1169</v>
      </c>
    </row>
    <row r="4602" spans="1:20" hidden="1" x14ac:dyDescent="0.25">
      <c r="A4602">
        <v>214901</v>
      </c>
      <c r="B4602" t="s">
        <v>1345</v>
      </c>
      <c r="C4602" t="s">
        <v>1207</v>
      </c>
      <c r="D4602" t="s">
        <v>1346</v>
      </c>
      <c r="E4602">
        <v>0</v>
      </c>
      <c r="H4602">
        <v>0</v>
      </c>
      <c r="I4602">
        <v>0</v>
      </c>
      <c r="K4602">
        <v>2</v>
      </c>
      <c r="L4602" t="b">
        <v>0</v>
      </c>
      <c r="N4602" t="b">
        <v>0</v>
      </c>
      <c r="O4602" t="b">
        <v>0</v>
      </c>
      <c r="T4602" t="s">
        <v>1169</v>
      </c>
    </row>
    <row r="4603" spans="1:20" hidden="1" x14ac:dyDescent="0.25">
      <c r="A4603">
        <v>214902</v>
      </c>
      <c r="B4603" t="s">
        <v>1345</v>
      </c>
      <c r="C4603" t="s">
        <v>1207</v>
      </c>
      <c r="D4603" t="s">
        <v>1300</v>
      </c>
      <c r="E4603">
        <v>0</v>
      </c>
      <c r="H4603">
        <v>0</v>
      </c>
      <c r="I4603">
        <v>0</v>
      </c>
      <c r="K4603">
        <v>3</v>
      </c>
      <c r="L4603" t="b">
        <v>0</v>
      </c>
      <c r="N4603" t="b">
        <v>0</v>
      </c>
      <c r="O4603" t="b">
        <v>0</v>
      </c>
      <c r="T4603" t="s">
        <v>1169</v>
      </c>
    </row>
    <row r="4604" spans="1:20" hidden="1" x14ac:dyDescent="0.25">
      <c r="A4604">
        <v>214904</v>
      </c>
      <c r="B4604" t="s">
        <v>1345</v>
      </c>
      <c r="C4604" t="s">
        <v>1213</v>
      </c>
      <c r="D4604" t="s">
        <v>1214</v>
      </c>
      <c r="E4604">
        <v>139</v>
      </c>
      <c r="F4604" t="s">
        <v>23</v>
      </c>
      <c r="H4604">
        <v>0</v>
      </c>
      <c r="I4604">
        <v>0</v>
      </c>
      <c r="K4604">
        <v>3</v>
      </c>
      <c r="L4604" t="b">
        <v>0</v>
      </c>
      <c r="N4604" t="b">
        <v>0</v>
      </c>
      <c r="O4604" t="b">
        <v>0</v>
      </c>
      <c r="T4604" t="s">
        <v>1169</v>
      </c>
    </row>
    <row r="4605" spans="1:20" hidden="1" x14ac:dyDescent="0.25">
      <c r="A4605">
        <v>214905</v>
      </c>
      <c r="B4605" t="s">
        <v>1345</v>
      </c>
      <c r="C4605" t="s">
        <v>1213</v>
      </c>
      <c r="D4605" t="s">
        <v>1340</v>
      </c>
      <c r="E4605">
        <v>77</v>
      </c>
      <c r="F4605" t="s">
        <v>23</v>
      </c>
      <c r="H4605">
        <v>0</v>
      </c>
      <c r="I4605">
        <v>0</v>
      </c>
      <c r="K4605">
        <v>2</v>
      </c>
      <c r="L4605" t="b">
        <v>0</v>
      </c>
      <c r="N4605" t="b">
        <v>0</v>
      </c>
      <c r="O4605" t="b">
        <v>0</v>
      </c>
      <c r="T4605" t="s">
        <v>1169</v>
      </c>
    </row>
    <row r="4606" spans="1:20" hidden="1" x14ac:dyDescent="0.25">
      <c r="A4606">
        <v>214908</v>
      </c>
      <c r="B4606" t="s">
        <v>1345</v>
      </c>
      <c r="C4606" t="s">
        <v>141</v>
      </c>
      <c r="D4606" t="s">
        <v>173</v>
      </c>
      <c r="E4606">
        <v>42</v>
      </c>
      <c r="F4606" t="s">
        <v>23</v>
      </c>
      <c r="H4606">
        <v>0</v>
      </c>
      <c r="I4606">
        <v>0</v>
      </c>
      <c r="K4606">
        <v>10</v>
      </c>
      <c r="L4606" t="b">
        <v>0</v>
      </c>
      <c r="N4606" t="b">
        <v>0</v>
      </c>
      <c r="O4606" t="b">
        <v>0</v>
      </c>
      <c r="T4606" t="s">
        <v>1169</v>
      </c>
    </row>
    <row r="4607" spans="1:20" hidden="1" x14ac:dyDescent="0.25">
      <c r="A4607">
        <v>214909</v>
      </c>
      <c r="B4607" t="s">
        <v>1345</v>
      </c>
      <c r="C4607" t="s">
        <v>1186</v>
      </c>
      <c r="D4607" t="s">
        <v>1217</v>
      </c>
      <c r="E4607">
        <v>0</v>
      </c>
      <c r="H4607">
        <v>0</v>
      </c>
      <c r="I4607">
        <v>0</v>
      </c>
      <c r="K4607">
        <v>0</v>
      </c>
      <c r="L4607" t="b">
        <v>0</v>
      </c>
      <c r="N4607" t="b">
        <v>0</v>
      </c>
      <c r="O4607" t="b">
        <v>0</v>
      </c>
      <c r="T4607" t="s">
        <v>1169</v>
      </c>
    </row>
    <row r="4608" spans="1:20" hidden="1" x14ac:dyDescent="0.25">
      <c r="A4608">
        <v>214910</v>
      </c>
      <c r="B4608" t="s">
        <v>1345</v>
      </c>
      <c r="C4608" t="s">
        <v>1186</v>
      </c>
      <c r="D4608" t="s">
        <v>1218</v>
      </c>
      <c r="E4608">
        <v>0</v>
      </c>
      <c r="H4608">
        <v>0</v>
      </c>
      <c r="I4608">
        <v>0</v>
      </c>
      <c r="K4608">
        <v>0</v>
      </c>
      <c r="L4608" t="b">
        <v>0</v>
      </c>
      <c r="N4608" t="b">
        <v>0</v>
      </c>
      <c r="O4608" t="b">
        <v>0</v>
      </c>
      <c r="T4608" t="s">
        <v>1169</v>
      </c>
    </row>
    <row r="4609" spans="1:20" hidden="1" x14ac:dyDescent="0.25">
      <c r="A4609">
        <v>214911</v>
      </c>
      <c r="B4609" t="s">
        <v>1345</v>
      </c>
      <c r="C4609" t="s">
        <v>47</v>
      </c>
      <c r="D4609" t="s">
        <v>1220</v>
      </c>
      <c r="E4609">
        <v>0</v>
      </c>
      <c r="H4609">
        <v>0</v>
      </c>
      <c r="I4609">
        <v>0</v>
      </c>
      <c r="K4609">
        <v>0</v>
      </c>
      <c r="L4609" t="b">
        <v>0</v>
      </c>
      <c r="N4609" t="b">
        <v>0</v>
      </c>
      <c r="O4609" t="b">
        <v>0</v>
      </c>
      <c r="T4609" t="s">
        <v>1169</v>
      </c>
    </row>
    <row r="4610" spans="1:20" hidden="1" x14ac:dyDescent="0.25">
      <c r="A4610">
        <v>214912</v>
      </c>
      <c r="B4610" t="s">
        <v>1345</v>
      </c>
      <c r="C4610" t="s">
        <v>47</v>
      </c>
      <c r="D4610" t="s">
        <v>1221</v>
      </c>
      <c r="E4610">
        <v>0</v>
      </c>
      <c r="H4610">
        <v>0</v>
      </c>
      <c r="I4610">
        <v>0</v>
      </c>
      <c r="K4610">
        <v>0</v>
      </c>
      <c r="L4610" t="b">
        <v>0</v>
      </c>
      <c r="N4610" t="b">
        <v>0</v>
      </c>
      <c r="O4610" t="b">
        <v>0</v>
      </c>
      <c r="T4610" t="s">
        <v>1169</v>
      </c>
    </row>
    <row r="4611" spans="1:20" hidden="1" x14ac:dyDescent="0.25">
      <c r="A4611">
        <v>214913</v>
      </c>
      <c r="B4611" t="s">
        <v>1345</v>
      </c>
      <c r="C4611" t="s">
        <v>47</v>
      </c>
      <c r="D4611" t="s">
        <v>1222</v>
      </c>
      <c r="E4611">
        <v>0</v>
      </c>
      <c r="H4611">
        <v>0</v>
      </c>
      <c r="I4611">
        <v>0</v>
      </c>
      <c r="K4611">
        <v>0</v>
      </c>
      <c r="L4611" t="b">
        <v>0</v>
      </c>
      <c r="N4611" t="b">
        <v>0</v>
      </c>
      <c r="O4611" t="b">
        <v>0</v>
      </c>
      <c r="T4611" t="s">
        <v>1169</v>
      </c>
    </row>
    <row r="4612" spans="1:20" hidden="1" x14ac:dyDescent="0.25">
      <c r="A4612">
        <v>214914</v>
      </c>
      <c r="B4612" t="s">
        <v>1345</v>
      </c>
      <c r="C4612" t="s">
        <v>47</v>
      </c>
      <c r="D4612" t="s">
        <v>1270</v>
      </c>
      <c r="E4612">
        <v>0</v>
      </c>
      <c r="H4612">
        <v>0</v>
      </c>
      <c r="I4612">
        <v>0</v>
      </c>
      <c r="K4612">
        <v>0</v>
      </c>
      <c r="L4612" t="b">
        <v>0</v>
      </c>
      <c r="N4612" t="b">
        <v>0</v>
      </c>
      <c r="O4612" t="b">
        <v>0</v>
      </c>
      <c r="T4612" t="s">
        <v>1169</v>
      </c>
    </row>
    <row r="4613" spans="1:20" hidden="1" x14ac:dyDescent="0.25">
      <c r="A4613">
        <v>215119</v>
      </c>
      <c r="B4613" t="s">
        <v>1345</v>
      </c>
      <c r="C4613" t="s">
        <v>78</v>
      </c>
      <c r="D4613" t="s">
        <v>1341</v>
      </c>
      <c r="E4613">
        <v>65</v>
      </c>
      <c r="F4613" t="s">
        <v>23</v>
      </c>
      <c r="H4613">
        <v>0</v>
      </c>
      <c r="I4613">
        <v>0</v>
      </c>
      <c r="K4613">
        <v>2</v>
      </c>
      <c r="L4613" t="b">
        <v>0</v>
      </c>
      <c r="N4613" t="b">
        <v>0</v>
      </c>
      <c r="O4613" t="b">
        <v>0</v>
      </c>
      <c r="T4613" t="s">
        <v>1169</v>
      </c>
    </row>
    <row r="4614" spans="1:20" hidden="1" x14ac:dyDescent="0.25">
      <c r="A4614">
        <v>217357</v>
      </c>
      <c r="B4614" t="s">
        <v>1345</v>
      </c>
      <c r="C4614" t="s">
        <v>1196</v>
      </c>
      <c r="D4614" t="s">
        <v>1223</v>
      </c>
      <c r="E4614">
        <v>0</v>
      </c>
      <c r="H4614">
        <v>0</v>
      </c>
      <c r="I4614">
        <v>0</v>
      </c>
      <c r="K4614">
        <v>4</v>
      </c>
      <c r="L4614" t="b">
        <v>0</v>
      </c>
      <c r="N4614" t="b">
        <v>0</v>
      </c>
      <c r="O4614" t="b">
        <v>0</v>
      </c>
      <c r="T4614" t="s">
        <v>1169</v>
      </c>
    </row>
    <row r="4615" spans="1:20" hidden="1" x14ac:dyDescent="0.25">
      <c r="A4615">
        <v>217358</v>
      </c>
      <c r="B4615" t="s">
        <v>1345</v>
      </c>
      <c r="C4615" t="s">
        <v>1196</v>
      </c>
      <c r="D4615" t="s">
        <v>1224</v>
      </c>
      <c r="E4615">
        <v>0</v>
      </c>
      <c r="H4615">
        <v>0</v>
      </c>
      <c r="I4615">
        <v>0</v>
      </c>
      <c r="K4615">
        <v>4</v>
      </c>
      <c r="L4615" t="b">
        <v>0</v>
      </c>
      <c r="N4615" t="b">
        <v>0</v>
      </c>
      <c r="O4615" t="b">
        <v>0</v>
      </c>
      <c r="T4615" t="s">
        <v>1169</v>
      </c>
    </row>
    <row r="4616" spans="1:20" hidden="1" x14ac:dyDescent="0.25">
      <c r="A4616">
        <v>217359</v>
      </c>
      <c r="B4616" t="s">
        <v>1345</v>
      </c>
      <c r="C4616" t="s">
        <v>1196</v>
      </c>
      <c r="D4616" t="s">
        <v>1225</v>
      </c>
      <c r="E4616">
        <v>0</v>
      </c>
      <c r="H4616">
        <v>0</v>
      </c>
      <c r="I4616">
        <v>0</v>
      </c>
      <c r="K4616">
        <v>4</v>
      </c>
      <c r="L4616" t="b">
        <v>0</v>
      </c>
      <c r="N4616" t="b">
        <v>0</v>
      </c>
      <c r="O4616" t="b">
        <v>0</v>
      </c>
      <c r="T4616" t="s">
        <v>1169</v>
      </c>
    </row>
    <row r="4617" spans="1:20" hidden="1" x14ac:dyDescent="0.25">
      <c r="A4617">
        <v>222851</v>
      </c>
      <c r="B4617" t="s">
        <v>1345</v>
      </c>
      <c r="C4617" t="s">
        <v>47</v>
      </c>
      <c r="D4617" t="s">
        <v>1244</v>
      </c>
      <c r="E4617">
        <v>259</v>
      </c>
      <c r="F4617" t="s">
        <v>23</v>
      </c>
      <c r="H4617">
        <v>0</v>
      </c>
      <c r="I4617">
        <v>0</v>
      </c>
      <c r="K4617">
        <v>1</v>
      </c>
      <c r="L4617" t="b">
        <v>0</v>
      </c>
      <c r="N4617" t="b">
        <v>0</v>
      </c>
      <c r="O4617" t="b">
        <v>0</v>
      </c>
      <c r="T4617" t="s">
        <v>1169</v>
      </c>
    </row>
    <row r="4618" spans="1:20" hidden="1" x14ac:dyDescent="0.25">
      <c r="A4618">
        <v>222852</v>
      </c>
      <c r="B4618" t="s">
        <v>1345</v>
      </c>
      <c r="C4618" t="s">
        <v>47</v>
      </c>
      <c r="D4618" t="s">
        <v>1303</v>
      </c>
      <c r="E4618">
        <v>667</v>
      </c>
      <c r="F4618" t="s">
        <v>23</v>
      </c>
      <c r="H4618">
        <v>0</v>
      </c>
      <c r="I4618">
        <v>0</v>
      </c>
      <c r="K4618">
        <v>2</v>
      </c>
      <c r="L4618" t="b">
        <v>0</v>
      </c>
      <c r="N4618" t="b">
        <v>0</v>
      </c>
      <c r="O4618" t="b">
        <v>0</v>
      </c>
      <c r="T4618" t="s">
        <v>1169</v>
      </c>
    </row>
    <row r="4619" spans="1:20" hidden="1" x14ac:dyDescent="0.25">
      <c r="A4619">
        <v>222853</v>
      </c>
      <c r="B4619" t="s">
        <v>1345</v>
      </c>
      <c r="C4619" t="s">
        <v>47</v>
      </c>
      <c r="D4619" t="s">
        <v>1304</v>
      </c>
      <c r="E4619">
        <v>466</v>
      </c>
      <c r="F4619" t="s">
        <v>23</v>
      </c>
      <c r="H4619">
        <v>0</v>
      </c>
      <c r="I4619">
        <v>0</v>
      </c>
      <c r="K4619">
        <v>2</v>
      </c>
      <c r="L4619" t="b">
        <v>0</v>
      </c>
      <c r="N4619" t="b">
        <v>0</v>
      </c>
      <c r="O4619" t="b">
        <v>0</v>
      </c>
      <c r="T4619" t="s">
        <v>1169</v>
      </c>
    </row>
    <row r="4620" spans="1:20" hidden="1" x14ac:dyDescent="0.25">
      <c r="A4620">
        <v>222854</v>
      </c>
      <c r="B4620" t="s">
        <v>1345</v>
      </c>
      <c r="C4620" t="s">
        <v>236</v>
      </c>
      <c r="D4620" t="s">
        <v>237</v>
      </c>
      <c r="E4620">
        <v>67</v>
      </c>
      <c r="F4620" t="s">
        <v>23</v>
      </c>
      <c r="H4620">
        <v>0</v>
      </c>
      <c r="I4620">
        <v>0</v>
      </c>
      <c r="K4620">
        <v>0</v>
      </c>
      <c r="L4620" t="b">
        <v>0</v>
      </c>
      <c r="N4620" t="b">
        <v>0</v>
      </c>
      <c r="O4620" t="b">
        <v>0</v>
      </c>
      <c r="T4620" t="s">
        <v>1169</v>
      </c>
    </row>
    <row r="4621" spans="1:20" hidden="1" x14ac:dyDescent="0.25">
      <c r="A4621">
        <v>222855</v>
      </c>
      <c r="B4621" t="s">
        <v>1345</v>
      </c>
      <c r="C4621" t="s">
        <v>53</v>
      </c>
      <c r="D4621" t="s">
        <v>1231</v>
      </c>
      <c r="E4621">
        <v>315</v>
      </c>
      <c r="F4621" t="s">
        <v>23</v>
      </c>
      <c r="H4621">
        <v>0</v>
      </c>
      <c r="I4621">
        <v>0</v>
      </c>
      <c r="K4621">
        <v>2</v>
      </c>
      <c r="L4621" t="b">
        <v>0</v>
      </c>
      <c r="N4621" t="b">
        <v>0</v>
      </c>
      <c r="O4621" t="b">
        <v>0</v>
      </c>
      <c r="T4621" t="s">
        <v>1169</v>
      </c>
    </row>
    <row r="4622" spans="1:20" hidden="1" x14ac:dyDescent="0.25">
      <c r="A4622">
        <v>222856</v>
      </c>
      <c r="B4622" t="s">
        <v>1345</v>
      </c>
      <c r="C4622" t="s">
        <v>236</v>
      </c>
      <c r="D4622" t="s">
        <v>1342</v>
      </c>
      <c r="E4622">
        <v>25</v>
      </c>
      <c r="F4622" t="s">
        <v>23</v>
      </c>
      <c r="H4622">
        <v>0</v>
      </c>
      <c r="I4622">
        <v>0</v>
      </c>
      <c r="K4622">
        <v>0</v>
      </c>
      <c r="L4622" t="b">
        <v>0</v>
      </c>
      <c r="N4622" t="b">
        <v>0</v>
      </c>
      <c r="O4622" t="b">
        <v>0</v>
      </c>
      <c r="T4622" t="s">
        <v>1169</v>
      </c>
    </row>
    <row r="4623" spans="1:20" hidden="1" x14ac:dyDescent="0.25">
      <c r="A4623">
        <v>222860</v>
      </c>
      <c r="B4623" t="s">
        <v>1345</v>
      </c>
      <c r="C4623" t="s">
        <v>236</v>
      </c>
      <c r="D4623" t="s">
        <v>1243</v>
      </c>
      <c r="E4623">
        <v>80</v>
      </c>
      <c r="F4623" t="s">
        <v>23</v>
      </c>
      <c r="H4623">
        <v>0</v>
      </c>
      <c r="I4623">
        <v>0</v>
      </c>
      <c r="K4623">
        <v>0</v>
      </c>
      <c r="L4623" t="b">
        <v>0</v>
      </c>
      <c r="N4623" t="b">
        <v>0</v>
      </c>
      <c r="O4623" t="b">
        <v>0</v>
      </c>
      <c r="T4623" t="s">
        <v>1169</v>
      </c>
    </row>
    <row r="4624" spans="1:20" hidden="1" x14ac:dyDescent="0.25">
      <c r="A4624">
        <v>222861</v>
      </c>
      <c r="B4624" t="s">
        <v>1345</v>
      </c>
      <c r="C4624" t="s">
        <v>141</v>
      </c>
      <c r="D4624" t="s">
        <v>1241</v>
      </c>
      <c r="E4624">
        <v>85</v>
      </c>
      <c r="F4624" t="s">
        <v>23</v>
      </c>
      <c r="H4624">
        <v>0</v>
      </c>
      <c r="I4624">
        <v>0</v>
      </c>
      <c r="K4624">
        <v>0</v>
      </c>
      <c r="L4624" t="b">
        <v>0</v>
      </c>
      <c r="N4624" t="b">
        <v>0</v>
      </c>
      <c r="O4624" t="b">
        <v>0</v>
      </c>
      <c r="T4624" t="s">
        <v>1169</v>
      </c>
    </row>
    <row r="4625" spans="1:20" hidden="1" x14ac:dyDescent="0.25">
      <c r="A4625">
        <v>222862</v>
      </c>
      <c r="B4625" t="s">
        <v>1345</v>
      </c>
      <c r="C4625" t="s">
        <v>141</v>
      </c>
      <c r="D4625" t="s">
        <v>1242</v>
      </c>
      <c r="E4625">
        <v>43</v>
      </c>
      <c r="F4625" t="s">
        <v>23</v>
      </c>
      <c r="H4625">
        <v>0</v>
      </c>
      <c r="I4625">
        <v>0</v>
      </c>
      <c r="K4625">
        <v>0</v>
      </c>
      <c r="L4625" t="b">
        <v>0</v>
      </c>
      <c r="N4625" t="b">
        <v>0</v>
      </c>
      <c r="O4625" t="b">
        <v>0</v>
      </c>
      <c r="T4625" t="s">
        <v>1169</v>
      </c>
    </row>
    <row r="4626" spans="1:20" hidden="1" x14ac:dyDescent="0.25">
      <c r="A4626">
        <v>222867</v>
      </c>
      <c r="B4626" t="s">
        <v>1345</v>
      </c>
      <c r="C4626" t="s">
        <v>141</v>
      </c>
      <c r="D4626" t="s">
        <v>1239</v>
      </c>
      <c r="E4626">
        <v>28</v>
      </c>
      <c r="F4626" t="s">
        <v>23</v>
      </c>
      <c r="H4626">
        <v>0</v>
      </c>
      <c r="I4626">
        <v>0</v>
      </c>
      <c r="K4626">
        <v>0</v>
      </c>
      <c r="L4626" t="b">
        <v>0</v>
      </c>
      <c r="N4626" t="b">
        <v>0</v>
      </c>
      <c r="O4626" t="b">
        <v>0</v>
      </c>
      <c r="T4626" t="s">
        <v>1169</v>
      </c>
    </row>
    <row r="4627" spans="1:20" hidden="1" x14ac:dyDescent="0.25">
      <c r="A4627">
        <v>222869</v>
      </c>
      <c r="B4627" t="s">
        <v>1345</v>
      </c>
      <c r="C4627" t="s">
        <v>236</v>
      </c>
      <c r="D4627" t="s">
        <v>1343</v>
      </c>
      <c r="E4627">
        <v>39</v>
      </c>
      <c r="F4627" t="s">
        <v>23</v>
      </c>
      <c r="H4627">
        <v>0</v>
      </c>
      <c r="I4627">
        <v>0</v>
      </c>
      <c r="K4627">
        <v>0</v>
      </c>
      <c r="L4627" t="b">
        <v>0</v>
      </c>
      <c r="N4627" t="b">
        <v>0</v>
      </c>
      <c r="O4627" t="b">
        <v>0</v>
      </c>
      <c r="T4627" t="s">
        <v>1169</v>
      </c>
    </row>
    <row r="4628" spans="1:20" hidden="1" x14ac:dyDescent="0.25">
      <c r="A4628">
        <v>222871</v>
      </c>
      <c r="B4628" t="s">
        <v>1345</v>
      </c>
      <c r="C4628" t="s">
        <v>141</v>
      </c>
      <c r="D4628" t="s">
        <v>1305</v>
      </c>
      <c r="E4628">
        <v>66</v>
      </c>
      <c r="F4628" t="s">
        <v>23</v>
      </c>
      <c r="H4628">
        <v>0</v>
      </c>
      <c r="I4628">
        <v>0</v>
      </c>
      <c r="K4628">
        <v>0</v>
      </c>
      <c r="L4628" t="b">
        <v>0</v>
      </c>
      <c r="N4628" t="b">
        <v>0</v>
      </c>
      <c r="O4628" t="b">
        <v>0</v>
      </c>
      <c r="T4628" t="s">
        <v>1169</v>
      </c>
    </row>
    <row r="4629" spans="1:20" hidden="1" x14ac:dyDescent="0.25">
      <c r="A4629">
        <v>222872</v>
      </c>
      <c r="B4629" t="s">
        <v>1345</v>
      </c>
      <c r="C4629" t="s">
        <v>141</v>
      </c>
      <c r="D4629" t="s">
        <v>1289</v>
      </c>
      <c r="E4629">
        <v>39</v>
      </c>
      <c r="F4629" t="s">
        <v>23</v>
      </c>
      <c r="H4629">
        <v>0</v>
      </c>
      <c r="I4629">
        <v>0</v>
      </c>
      <c r="K4629">
        <v>0</v>
      </c>
      <c r="L4629" t="b">
        <v>0</v>
      </c>
      <c r="N4629" t="b">
        <v>0</v>
      </c>
      <c r="O4629" t="b">
        <v>0</v>
      </c>
      <c r="T4629" t="s">
        <v>1169</v>
      </c>
    </row>
    <row r="4630" spans="1:20" hidden="1" x14ac:dyDescent="0.25">
      <c r="A4630">
        <v>222874</v>
      </c>
      <c r="B4630" t="s">
        <v>1345</v>
      </c>
      <c r="C4630" t="s">
        <v>236</v>
      </c>
      <c r="D4630" t="s">
        <v>1306</v>
      </c>
      <c r="E4630">
        <v>99</v>
      </c>
      <c r="F4630" t="s">
        <v>23</v>
      </c>
      <c r="H4630">
        <v>0</v>
      </c>
      <c r="I4630">
        <v>0</v>
      </c>
      <c r="K4630">
        <v>0</v>
      </c>
      <c r="L4630" t="b">
        <v>0</v>
      </c>
      <c r="N4630" t="b">
        <v>0</v>
      </c>
      <c r="O4630" t="b">
        <v>0</v>
      </c>
      <c r="T4630" t="s">
        <v>1169</v>
      </c>
    </row>
    <row r="4631" spans="1:20" hidden="1" x14ac:dyDescent="0.25">
      <c r="A4631">
        <v>222875</v>
      </c>
      <c r="B4631" t="s">
        <v>1345</v>
      </c>
      <c r="C4631" t="s">
        <v>236</v>
      </c>
      <c r="D4631" t="s">
        <v>1216</v>
      </c>
      <c r="E4631">
        <v>695</v>
      </c>
      <c r="F4631" t="s">
        <v>23</v>
      </c>
      <c r="H4631">
        <v>0</v>
      </c>
      <c r="I4631">
        <v>0</v>
      </c>
      <c r="K4631">
        <v>0</v>
      </c>
      <c r="L4631" t="b">
        <v>0</v>
      </c>
      <c r="N4631" t="b">
        <v>0</v>
      </c>
      <c r="O4631" t="b">
        <v>0</v>
      </c>
      <c r="T4631" t="s">
        <v>1169</v>
      </c>
    </row>
    <row r="4632" spans="1:20" hidden="1" x14ac:dyDescent="0.25">
      <c r="A4632">
        <v>225171</v>
      </c>
      <c r="B4632" t="s">
        <v>1345</v>
      </c>
      <c r="C4632" t="s">
        <v>78</v>
      </c>
      <c r="D4632" t="s">
        <v>1344</v>
      </c>
      <c r="E4632">
        <v>0</v>
      </c>
      <c r="H4632">
        <v>0</v>
      </c>
      <c r="I4632">
        <v>0</v>
      </c>
      <c r="K4632">
        <v>1</v>
      </c>
      <c r="L4632" t="b">
        <v>0</v>
      </c>
      <c r="N4632" t="b">
        <v>0</v>
      </c>
      <c r="O4632" t="b">
        <v>1</v>
      </c>
      <c r="T4632" t="s">
        <v>1169</v>
      </c>
    </row>
    <row r="4633" spans="1:20" hidden="1" x14ac:dyDescent="0.25">
      <c r="A4633">
        <v>226861</v>
      </c>
      <c r="B4633" t="s">
        <v>1345</v>
      </c>
      <c r="C4633" t="s">
        <v>1213</v>
      </c>
      <c r="D4633" t="s">
        <v>1238</v>
      </c>
      <c r="E4633">
        <v>0</v>
      </c>
      <c r="H4633">
        <v>0</v>
      </c>
      <c r="I4633">
        <v>0</v>
      </c>
      <c r="K4633">
        <v>1</v>
      </c>
      <c r="L4633" t="b">
        <v>0</v>
      </c>
      <c r="N4633" t="b">
        <v>0</v>
      </c>
      <c r="O4633" t="b">
        <v>0</v>
      </c>
      <c r="T4633" t="s">
        <v>1169</v>
      </c>
    </row>
    <row r="4634" spans="1:20" hidden="1" x14ac:dyDescent="0.25">
      <c r="A4634">
        <v>227471</v>
      </c>
      <c r="B4634" t="s">
        <v>1345</v>
      </c>
      <c r="C4634" t="s">
        <v>53</v>
      </c>
      <c r="D4634" t="s">
        <v>1247</v>
      </c>
      <c r="E4634">
        <v>20</v>
      </c>
      <c r="F4634" t="s">
        <v>23</v>
      </c>
      <c r="H4634">
        <v>0</v>
      </c>
      <c r="I4634">
        <v>0</v>
      </c>
      <c r="K4634">
        <v>1</v>
      </c>
      <c r="L4634" t="b">
        <v>0</v>
      </c>
      <c r="N4634" t="b">
        <v>0</v>
      </c>
      <c r="O4634" t="b">
        <v>0</v>
      </c>
      <c r="T4634" t="s">
        <v>1169</v>
      </c>
    </row>
    <row r="4635" spans="1:20" hidden="1" x14ac:dyDescent="0.25">
      <c r="A4635">
        <v>227472</v>
      </c>
      <c r="B4635" t="s">
        <v>1345</v>
      </c>
      <c r="C4635" t="s">
        <v>236</v>
      </c>
      <c r="D4635" t="s">
        <v>1249</v>
      </c>
      <c r="E4635">
        <v>99</v>
      </c>
      <c r="F4635" t="s">
        <v>23</v>
      </c>
      <c r="H4635">
        <v>0</v>
      </c>
      <c r="I4635">
        <v>0</v>
      </c>
      <c r="K4635">
        <v>0</v>
      </c>
      <c r="L4635" t="b">
        <v>0</v>
      </c>
      <c r="N4635" t="b">
        <v>0</v>
      </c>
      <c r="O4635" t="b">
        <v>0</v>
      </c>
      <c r="T4635" t="s">
        <v>1169</v>
      </c>
    </row>
    <row r="4636" spans="1:20" hidden="1" x14ac:dyDescent="0.25">
      <c r="A4636">
        <v>232240</v>
      </c>
      <c r="B4636" t="s">
        <v>1345</v>
      </c>
      <c r="C4636" t="s">
        <v>1256</v>
      </c>
      <c r="D4636" t="s">
        <v>1258</v>
      </c>
      <c r="E4636">
        <v>105</v>
      </c>
      <c r="F4636" t="s">
        <v>23</v>
      </c>
      <c r="H4636">
        <v>0</v>
      </c>
      <c r="I4636">
        <v>0</v>
      </c>
      <c r="K4636">
        <v>1</v>
      </c>
      <c r="L4636" t="b">
        <v>0</v>
      </c>
      <c r="N4636" t="b">
        <v>0</v>
      </c>
      <c r="O4636" t="b">
        <v>0</v>
      </c>
      <c r="T4636" t="s">
        <v>1169</v>
      </c>
    </row>
    <row r="4637" spans="1:20" hidden="1" x14ac:dyDescent="0.25">
      <c r="A4637">
        <v>232241</v>
      </c>
      <c r="B4637" t="s">
        <v>1345</v>
      </c>
      <c r="C4637" t="s">
        <v>1256</v>
      </c>
      <c r="D4637" t="s">
        <v>1257</v>
      </c>
      <c r="E4637">
        <v>0</v>
      </c>
      <c r="H4637">
        <v>0</v>
      </c>
      <c r="I4637">
        <v>0</v>
      </c>
      <c r="K4637">
        <v>0</v>
      </c>
      <c r="L4637" t="b">
        <v>0</v>
      </c>
      <c r="N4637" t="b">
        <v>0</v>
      </c>
      <c r="O4637" t="b">
        <v>0</v>
      </c>
      <c r="T4637" t="s">
        <v>1169</v>
      </c>
    </row>
    <row r="4638" spans="1:20" hidden="1" x14ac:dyDescent="0.25">
      <c r="A4638">
        <v>232630</v>
      </c>
      <c r="B4638" t="s">
        <v>1345</v>
      </c>
      <c r="C4638" t="s">
        <v>136</v>
      </c>
      <c r="D4638" t="s">
        <v>170</v>
      </c>
      <c r="E4638">
        <v>0</v>
      </c>
      <c r="H4638">
        <v>0</v>
      </c>
      <c r="I4638">
        <v>0</v>
      </c>
      <c r="K4638">
        <v>0</v>
      </c>
      <c r="L4638" t="b">
        <v>0</v>
      </c>
      <c r="N4638" t="b">
        <v>0</v>
      </c>
      <c r="O4638" t="b">
        <v>0</v>
      </c>
      <c r="T4638" t="s">
        <v>1169</v>
      </c>
    </row>
    <row r="4639" spans="1:20" hidden="1" x14ac:dyDescent="0.25">
      <c r="A4639">
        <v>232631</v>
      </c>
      <c r="B4639" t="s">
        <v>1345</v>
      </c>
      <c r="C4639" t="s">
        <v>136</v>
      </c>
      <c r="D4639" t="s">
        <v>137</v>
      </c>
      <c r="E4639">
        <v>240</v>
      </c>
      <c r="F4639" t="s">
        <v>23</v>
      </c>
      <c r="H4639">
        <v>0</v>
      </c>
      <c r="I4639">
        <v>0</v>
      </c>
      <c r="K4639">
        <v>1</v>
      </c>
      <c r="L4639" t="b">
        <v>0</v>
      </c>
      <c r="N4639" t="b">
        <v>0</v>
      </c>
      <c r="O4639" t="b">
        <v>0</v>
      </c>
      <c r="T4639" t="s">
        <v>1169</v>
      </c>
    </row>
    <row r="4640" spans="1:20" hidden="1" x14ac:dyDescent="0.25">
      <c r="A4640">
        <v>214915</v>
      </c>
      <c r="B4640" t="s">
        <v>1347</v>
      </c>
      <c r="C4640" t="s">
        <v>47</v>
      </c>
      <c r="D4640" t="s">
        <v>284</v>
      </c>
      <c r="E4640">
        <v>335</v>
      </c>
      <c r="F4640" t="s">
        <v>23</v>
      </c>
      <c r="H4640">
        <v>0</v>
      </c>
      <c r="I4640">
        <v>0</v>
      </c>
      <c r="K4640">
        <v>1</v>
      </c>
      <c r="L4640" t="b">
        <v>0</v>
      </c>
      <c r="N4640" t="b">
        <v>0</v>
      </c>
      <c r="O4640" t="b">
        <v>0</v>
      </c>
      <c r="T4640" t="s">
        <v>1169</v>
      </c>
    </row>
    <row r="4641" spans="1:20" hidden="1" x14ac:dyDescent="0.25">
      <c r="A4641">
        <v>214916</v>
      </c>
      <c r="B4641" t="s">
        <v>1347</v>
      </c>
      <c r="C4641" t="s">
        <v>47</v>
      </c>
      <c r="D4641" t="s">
        <v>1170</v>
      </c>
      <c r="E4641">
        <v>335</v>
      </c>
      <c r="F4641" t="s">
        <v>23</v>
      </c>
      <c r="H4641">
        <v>0</v>
      </c>
      <c r="I4641">
        <v>0</v>
      </c>
      <c r="K4641">
        <v>1</v>
      </c>
      <c r="L4641" t="b">
        <v>0</v>
      </c>
      <c r="N4641" t="b">
        <v>0</v>
      </c>
      <c r="O4641" t="b">
        <v>0</v>
      </c>
      <c r="T4641" t="s">
        <v>1169</v>
      </c>
    </row>
    <row r="4642" spans="1:20" hidden="1" x14ac:dyDescent="0.25">
      <c r="A4642">
        <v>214917</v>
      </c>
      <c r="B4642" t="s">
        <v>1347</v>
      </c>
      <c r="C4642" t="s">
        <v>47</v>
      </c>
      <c r="D4642" t="s">
        <v>1171</v>
      </c>
      <c r="E4642">
        <v>335</v>
      </c>
      <c r="F4642" t="s">
        <v>23</v>
      </c>
      <c r="H4642">
        <v>0</v>
      </c>
      <c r="I4642">
        <v>0</v>
      </c>
      <c r="K4642">
        <v>1</v>
      </c>
      <c r="L4642" t="b">
        <v>0</v>
      </c>
      <c r="N4642" t="b">
        <v>0</v>
      </c>
      <c r="O4642" t="b">
        <v>0</v>
      </c>
      <c r="T4642" t="s">
        <v>1169</v>
      </c>
    </row>
    <row r="4643" spans="1:20" hidden="1" x14ac:dyDescent="0.25">
      <c r="A4643">
        <v>214918</v>
      </c>
      <c r="B4643" t="s">
        <v>1347</v>
      </c>
      <c r="C4643" t="s">
        <v>47</v>
      </c>
      <c r="D4643" t="s">
        <v>1172</v>
      </c>
      <c r="E4643">
        <v>335</v>
      </c>
      <c r="F4643" t="s">
        <v>23</v>
      </c>
      <c r="H4643">
        <v>0</v>
      </c>
      <c r="I4643">
        <v>0</v>
      </c>
      <c r="K4643">
        <v>1</v>
      </c>
      <c r="L4643" t="b">
        <v>0</v>
      </c>
      <c r="N4643" t="b">
        <v>0</v>
      </c>
      <c r="O4643" t="b">
        <v>0</v>
      </c>
      <c r="T4643" t="s">
        <v>1169</v>
      </c>
    </row>
    <row r="4644" spans="1:20" hidden="1" x14ac:dyDescent="0.25">
      <c r="A4644">
        <v>214919</v>
      </c>
      <c r="B4644" t="s">
        <v>1347</v>
      </c>
      <c r="C4644" t="s">
        <v>47</v>
      </c>
      <c r="D4644" t="s">
        <v>1173</v>
      </c>
      <c r="E4644">
        <v>335</v>
      </c>
      <c r="F4644" t="s">
        <v>23</v>
      </c>
      <c r="H4644">
        <v>0</v>
      </c>
      <c r="I4644">
        <v>0</v>
      </c>
      <c r="K4644">
        <v>1</v>
      </c>
      <c r="L4644" t="b">
        <v>0</v>
      </c>
      <c r="N4644" t="b">
        <v>0</v>
      </c>
      <c r="O4644" t="b">
        <v>0</v>
      </c>
      <c r="T4644" t="s">
        <v>1169</v>
      </c>
    </row>
    <row r="4645" spans="1:20" hidden="1" x14ac:dyDescent="0.25">
      <c r="A4645">
        <v>214920</v>
      </c>
      <c r="B4645" t="s">
        <v>1347</v>
      </c>
      <c r="C4645" t="s">
        <v>47</v>
      </c>
      <c r="D4645" t="s">
        <v>1174</v>
      </c>
      <c r="E4645">
        <v>585</v>
      </c>
      <c r="F4645" t="s">
        <v>23</v>
      </c>
      <c r="H4645">
        <v>0</v>
      </c>
      <c r="I4645">
        <v>0</v>
      </c>
      <c r="K4645">
        <v>2</v>
      </c>
      <c r="L4645" t="b">
        <v>0</v>
      </c>
      <c r="N4645" t="b">
        <v>0</v>
      </c>
      <c r="O4645" t="b">
        <v>0</v>
      </c>
      <c r="T4645" t="s">
        <v>1169</v>
      </c>
    </row>
    <row r="4646" spans="1:20" hidden="1" x14ac:dyDescent="0.25">
      <c r="A4646">
        <v>214921</v>
      </c>
      <c r="B4646" t="s">
        <v>1347</v>
      </c>
      <c r="C4646" t="s">
        <v>47</v>
      </c>
      <c r="D4646" t="s">
        <v>1175</v>
      </c>
      <c r="E4646">
        <v>585</v>
      </c>
      <c r="F4646" t="s">
        <v>23</v>
      </c>
      <c r="H4646">
        <v>0</v>
      </c>
      <c r="I4646">
        <v>0</v>
      </c>
      <c r="K4646">
        <v>2</v>
      </c>
      <c r="L4646" t="b">
        <v>0</v>
      </c>
      <c r="N4646" t="b">
        <v>0</v>
      </c>
      <c r="O4646" t="b">
        <v>0</v>
      </c>
      <c r="T4646" t="s">
        <v>1169</v>
      </c>
    </row>
    <row r="4647" spans="1:20" hidden="1" x14ac:dyDescent="0.25">
      <c r="A4647">
        <v>214922</v>
      </c>
      <c r="B4647" t="s">
        <v>1347</v>
      </c>
      <c r="C4647" t="s">
        <v>47</v>
      </c>
      <c r="D4647" t="s">
        <v>1176</v>
      </c>
      <c r="E4647">
        <v>585</v>
      </c>
      <c r="F4647" t="s">
        <v>23</v>
      </c>
      <c r="H4647">
        <v>0</v>
      </c>
      <c r="I4647">
        <v>0</v>
      </c>
      <c r="K4647">
        <v>2</v>
      </c>
      <c r="L4647" t="b">
        <v>0</v>
      </c>
      <c r="N4647" t="b">
        <v>0</v>
      </c>
      <c r="O4647" t="b">
        <v>0</v>
      </c>
      <c r="T4647" t="s">
        <v>1169</v>
      </c>
    </row>
    <row r="4648" spans="1:20" hidden="1" x14ac:dyDescent="0.25">
      <c r="A4648">
        <v>214923</v>
      </c>
      <c r="B4648" t="s">
        <v>1347</v>
      </c>
      <c r="C4648" t="s">
        <v>47</v>
      </c>
      <c r="D4648" t="s">
        <v>1177</v>
      </c>
      <c r="E4648">
        <v>335</v>
      </c>
      <c r="F4648" t="s">
        <v>23</v>
      </c>
      <c r="H4648">
        <v>0</v>
      </c>
      <c r="I4648">
        <v>0</v>
      </c>
      <c r="K4648">
        <v>1</v>
      </c>
      <c r="L4648" t="b">
        <v>0</v>
      </c>
      <c r="N4648" t="b">
        <v>0</v>
      </c>
      <c r="O4648" t="b">
        <v>0</v>
      </c>
      <c r="T4648" t="s">
        <v>1169</v>
      </c>
    </row>
    <row r="4649" spans="1:20" hidden="1" x14ac:dyDescent="0.25">
      <c r="A4649">
        <v>214924</v>
      </c>
      <c r="B4649" t="s">
        <v>1347</v>
      </c>
      <c r="C4649" t="s">
        <v>47</v>
      </c>
      <c r="D4649" t="s">
        <v>1178</v>
      </c>
      <c r="E4649">
        <v>335</v>
      </c>
      <c r="F4649" t="s">
        <v>23</v>
      </c>
      <c r="H4649">
        <v>0</v>
      </c>
      <c r="I4649">
        <v>0</v>
      </c>
      <c r="K4649">
        <v>1</v>
      </c>
      <c r="L4649" t="b">
        <v>0</v>
      </c>
      <c r="N4649" t="b">
        <v>0</v>
      </c>
      <c r="O4649" t="b">
        <v>0</v>
      </c>
      <c r="T4649" t="s">
        <v>1169</v>
      </c>
    </row>
    <row r="4650" spans="1:20" hidden="1" x14ac:dyDescent="0.25">
      <c r="A4650">
        <v>214925</v>
      </c>
      <c r="B4650" t="s">
        <v>1347</v>
      </c>
      <c r="C4650" t="s">
        <v>47</v>
      </c>
      <c r="D4650" t="s">
        <v>1179</v>
      </c>
      <c r="E4650">
        <v>335</v>
      </c>
      <c r="F4650" t="s">
        <v>23</v>
      </c>
      <c r="H4650">
        <v>0</v>
      </c>
      <c r="I4650">
        <v>0</v>
      </c>
      <c r="K4650">
        <v>1</v>
      </c>
      <c r="L4650" t="b">
        <v>0</v>
      </c>
      <c r="N4650" t="b">
        <v>0</v>
      </c>
      <c r="O4650" t="b">
        <v>0</v>
      </c>
      <c r="T4650" t="s">
        <v>1169</v>
      </c>
    </row>
    <row r="4651" spans="1:20" hidden="1" x14ac:dyDescent="0.25">
      <c r="A4651">
        <v>214926</v>
      </c>
      <c r="B4651" t="s">
        <v>1347</v>
      </c>
      <c r="C4651" t="s">
        <v>47</v>
      </c>
      <c r="D4651" t="s">
        <v>1180</v>
      </c>
      <c r="E4651">
        <v>335</v>
      </c>
      <c r="F4651" t="s">
        <v>23</v>
      </c>
      <c r="H4651">
        <v>0</v>
      </c>
      <c r="I4651">
        <v>0</v>
      </c>
      <c r="K4651">
        <v>1</v>
      </c>
      <c r="L4651" t="b">
        <v>0</v>
      </c>
      <c r="N4651" t="b">
        <v>0</v>
      </c>
      <c r="O4651" t="b">
        <v>0</v>
      </c>
      <c r="T4651" t="s">
        <v>1169</v>
      </c>
    </row>
    <row r="4652" spans="1:20" hidden="1" x14ac:dyDescent="0.25">
      <c r="A4652">
        <v>214927</v>
      </c>
      <c r="B4652" t="s">
        <v>1347</v>
      </c>
      <c r="C4652" t="s">
        <v>47</v>
      </c>
      <c r="D4652" t="s">
        <v>1181</v>
      </c>
      <c r="E4652">
        <v>335</v>
      </c>
      <c r="F4652" t="s">
        <v>23</v>
      </c>
      <c r="H4652">
        <v>0</v>
      </c>
      <c r="I4652">
        <v>0</v>
      </c>
      <c r="K4652">
        <v>1</v>
      </c>
      <c r="L4652" t="b">
        <v>0</v>
      </c>
      <c r="N4652" t="b">
        <v>0</v>
      </c>
      <c r="O4652" t="b">
        <v>0</v>
      </c>
      <c r="T4652" t="s">
        <v>1169</v>
      </c>
    </row>
    <row r="4653" spans="1:20" hidden="1" x14ac:dyDescent="0.25">
      <c r="A4653">
        <v>214928</v>
      </c>
      <c r="B4653" t="s">
        <v>1347</v>
      </c>
      <c r="C4653" t="s">
        <v>47</v>
      </c>
      <c r="D4653" t="s">
        <v>1182</v>
      </c>
      <c r="E4653">
        <v>335</v>
      </c>
      <c r="F4653" t="s">
        <v>23</v>
      </c>
      <c r="H4653">
        <v>0</v>
      </c>
      <c r="I4653">
        <v>0</v>
      </c>
      <c r="K4653">
        <v>1</v>
      </c>
      <c r="L4653" t="b">
        <v>0</v>
      </c>
      <c r="N4653" t="b">
        <v>0</v>
      </c>
      <c r="O4653" t="b">
        <v>0</v>
      </c>
      <c r="T4653" t="s">
        <v>1169</v>
      </c>
    </row>
    <row r="4654" spans="1:20" hidden="1" x14ac:dyDescent="0.25">
      <c r="A4654">
        <v>214929</v>
      </c>
      <c r="B4654" t="s">
        <v>1347</v>
      </c>
      <c r="C4654" t="s">
        <v>47</v>
      </c>
      <c r="D4654" t="s">
        <v>1183</v>
      </c>
      <c r="E4654">
        <v>335</v>
      </c>
      <c r="F4654" t="s">
        <v>23</v>
      </c>
      <c r="H4654">
        <v>0</v>
      </c>
      <c r="I4654">
        <v>0</v>
      </c>
      <c r="K4654">
        <v>1</v>
      </c>
      <c r="L4654" t="b">
        <v>0</v>
      </c>
      <c r="N4654" t="b">
        <v>0</v>
      </c>
      <c r="O4654" t="b">
        <v>0</v>
      </c>
      <c r="T4654" t="s">
        <v>1169</v>
      </c>
    </row>
    <row r="4655" spans="1:20" hidden="1" x14ac:dyDescent="0.25">
      <c r="A4655">
        <v>214930</v>
      </c>
      <c r="B4655" t="s">
        <v>1347</v>
      </c>
      <c r="C4655" t="s">
        <v>47</v>
      </c>
      <c r="D4655" t="s">
        <v>1184</v>
      </c>
      <c r="E4655">
        <v>335</v>
      </c>
      <c r="F4655" t="s">
        <v>23</v>
      </c>
      <c r="H4655">
        <v>0</v>
      </c>
      <c r="I4655">
        <v>0</v>
      </c>
      <c r="K4655">
        <v>1</v>
      </c>
      <c r="L4655" t="b">
        <v>0</v>
      </c>
      <c r="N4655" t="b">
        <v>0</v>
      </c>
      <c r="O4655" t="b">
        <v>0</v>
      </c>
      <c r="T4655" t="s">
        <v>1169</v>
      </c>
    </row>
    <row r="4656" spans="1:20" hidden="1" x14ac:dyDescent="0.25">
      <c r="A4656">
        <v>214931</v>
      </c>
      <c r="B4656" t="s">
        <v>1347</v>
      </c>
      <c r="C4656" t="s">
        <v>47</v>
      </c>
      <c r="D4656" t="s">
        <v>1185</v>
      </c>
      <c r="E4656">
        <v>585</v>
      </c>
      <c r="F4656" t="s">
        <v>23</v>
      </c>
      <c r="H4656">
        <v>0</v>
      </c>
      <c r="I4656">
        <v>0</v>
      </c>
      <c r="K4656">
        <v>2</v>
      </c>
      <c r="L4656" t="b">
        <v>0</v>
      </c>
      <c r="N4656" t="b">
        <v>0</v>
      </c>
      <c r="O4656" t="b">
        <v>0</v>
      </c>
      <c r="T4656" t="s">
        <v>1169</v>
      </c>
    </row>
    <row r="4657" spans="1:20" hidden="1" x14ac:dyDescent="0.25">
      <c r="A4657">
        <v>214932</v>
      </c>
      <c r="B4657" t="s">
        <v>1347</v>
      </c>
      <c r="C4657" t="s">
        <v>1186</v>
      </c>
      <c r="D4657" t="s">
        <v>1187</v>
      </c>
      <c r="E4657">
        <v>0</v>
      </c>
      <c r="H4657">
        <v>0</v>
      </c>
      <c r="I4657">
        <v>0</v>
      </c>
      <c r="K4657">
        <v>0</v>
      </c>
      <c r="L4657" t="b">
        <v>0</v>
      </c>
      <c r="N4657" t="b">
        <v>0</v>
      </c>
      <c r="O4657" t="b">
        <v>0</v>
      </c>
      <c r="T4657" t="s">
        <v>1169</v>
      </c>
    </row>
    <row r="4658" spans="1:20" hidden="1" x14ac:dyDescent="0.25">
      <c r="A4658">
        <v>214933</v>
      </c>
      <c r="B4658" t="s">
        <v>1347</v>
      </c>
      <c r="C4658" t="s">
        <v>1186</v>
      </c>
      <c r="D4658" t="s">
        <v>1188</v>
      </c>
      <c r="E4658">
        <v>0</v>
      </c>
      <c r="H4658">
        <v>0</v>
      </c>
      <c r="I4658">
        <v>0</v>
      </c>
      <c r="K4658">
        <v>0</v>
      </c>
      <c r="L4658" t="b">
        <v>0</v>
      </c>
      <c r="N4658" t="b">
        <v>0</v>
      </c>
      <c r="O4658" t="b">
        <v>0</v>
      </c>
      <c r="T4658" t="s">
        <v>1169</v>
      </c>
    </row>
    <row r="4659" spans="1:20" hidden="1" x14ac:dyDescent="0.25">
      <c r="A4659">
        <v>214934</v>
      </c>
      <c r="B4659" t="s">
        <v>1347</v>
      </c>
      <c r="C4659" t="s">
        <v>1186</v>
      </c>
      <c r="D4659" t="s">
        <v>1189</v>
      </c>
      <c r="E4659">
        <v>0</v>
      </c>
      <c r="H4659">
        <v>0</v>
      </c>
      <c r="I4659">
        <v>0</v>
      </c>
      <c r="K4659">
        <v>0</v>
      </c>
      <c r="L4659" t="b">
        <v>0</v>
      </c>
      <c r="N4659" t="b">
        <v>0</v>
      </c>
      <c r="O4659" t="b">
        <v>0</v>
      </c>
      <c r="T4659" t="s">
        <v>1169</v>
      </c>
    </row>
    <row r="4660" spans="1:20" hidden="1" x14ac:dyDescent="0.25">
      <c r="A4660">
        <v>214935</v>
      </c>
      <c r="B4660" t="s">
        <v>1347</v>
      </c>
      <c r="C4660" t="s">
        <v>1186</v>
      </c>
      <c r="D4660" t="s">
        <v>1190</v>
      </c>
      <c r="E4660">
        <v>0</v>
      </c>
      <c r="H4660">
        <v>0</v>
      </c>
      <c r="I4660">
        <v>0</v>
      </c>
      <c r="K4660">
        <v>0</v>
      </c>
      <c r="L4660" t="b">
        <v>0</v>
      </c>
      <c r="N4660" t="b">
        <v>0</v>
      </c>
      <c r="O4660" t="b">
        <v>0</v>
      </c>
      <c r="T4660" t="s">
        <v>1169</v>
      </c>
    </row>
    <row r="4661" spans="1:20" hidden="1" x14ac:dyDescent="0.25">
      <c r="A4661">
        <v>214936</v>
      </c>
      <c r="B4661" t="s">
        <v>1347</v>
      </c>
      <c r="C4661" t="s">
        <v>1186</v>
      </c>
      <c r="D4661" t="s">
        <v>1191</v>
      </c>
      <c r="E4661">
        <v>0</v>
      </c>
      <c r="H4661">
        <v>0</v>
      </c>
      <c r="I4661">
        <v>0</v>
      </c>
      <c r="K4661">
        <v>0</v>
      </c>
      <c r="L4661" t="b">
        <v>0</v>
      </c>
      <c r="N4661" t="b">
        <v>0</v>
      </c>
      <c r="O4661" t="b">
        <v>0</v>
      </c>
      <c r="T4661" t="s">
        <v>1169</v>
      </c>
    </row>
    <row r="4662" spans="1:20" hidden="1" x14ac:dyDescent="0.25">
      <c r="A4662">
        <v>214937</v>
      </c>
      <c r="B4662" t="s">
        <v>1347</v>
      </c>
      <c r="C4662" t="s">
        <v>1186</v>
      </c>
      <c r="D4662" t="s">
        <v>1192</v>
      </c>
      <c r="E4662">
        <v>0</v>
      </c>
      <c r="H4662">
        <v>0</v>
      </c>
      <c r="I4662">
        <v>0</v>
      </c>
      <c r="K4662">
        <v>0</v>
      </c>
      <c r="L4662" t="b">
        <v>0</v>
      </c>
      <c r="N4662" t="b">
        <v>0</v>
      </c>
      <c r="O4662" t="b">
        <v>0</v>
      </c>
      <c r="T4662" t="s">
        <v>1169</v>
      </c>
    </row>
    <row r="4663" spans="1:20" hidden="1" x14ac:dyDescent="0.25">
      <c r="A4663">
        <v>214938</v>
      </c>
      <c r="B4663" t="s">
        <v>1347</v>
      </c>
      <c r="C4663" t="s">
        <v>1186</v>
      </c>
      <c r="D4663" t="s">
        <v>1193</v>
      </c>
      <c r="E4663">
        <v>85</v>
      </c>
      <c r="F4663" t="s">
        <v>23</v>
      </c>
      <c r="H4663">
        <v>0</v>
      </c>
      <c r="I4663">
        <v>0</v>
      </c>
      <c r="K4663">
        <v>1</v>
      </c>
      <c r="L4663" t="b">
        <v>0</v>
      </c>
      <c r="N4663" t="b">
        <v>0</v>
      </c>
      <c r="O4663" t="b">
        <v>0</v>
      </c>
      <c r="T4663" t="s">
        <v>1169</v>
      </c>
    </row>
    <row r="4664" spans="1:20" hidden="1" x14ac:dyDescent="0.25">
      <c r="A4664">
        <v>214939</v>
      </c>
      <c r="B4664" t="s">
        <v>1347</v>
      </c>
      <c r="C4664" t="s">
        <v>1186</v>
      </c>
      <c r="D4664" t="s">
        <v>1194</v>
      </c>
      <c r="E4664">
        <v>85</v>
      </c>
      <c r="F4664" t="s">
        <v>23</v>
      </c>
      <c r="H4664">
        <v>0</v>
      </c>
      <c r="I4664">
        <v>0</v>
      </c>
      <c r="K4664">
        <v>1</v>
      </c>
      <c r="L4664" t="b">
        <v>0</v>
      </c>
      <c r="N4664" t="b">
        <v>0</v>
      </c>
      <c r="O4664" t="b">
        <v>0</v>
      </c>
      <c r="T4664" t="s">
        <v>1169</v>
      </c>
    </row>
    <row r="4665" spans="1:20" hidden="1" x14ac:dyDescent="0.25">
      <c r="A4665">
        <v>214940</v>
      </c>
      <c r="B4665" t="s">
        <v>1347</v>
      </c>
      <c r="C4665" t="s">
        <v>1186</v>
      </c>
      <c r="D4665" t="s">
        <v>1195</v>
      </c>
      <c r="E4665">
        <v>85</v>
      </c>
      <c r="F4665" t="s">
        <v>23</v>
      </c>
      <c r="H4665">
        <v>0</v>
      </c>
      <c r="I4665">
        <v>0</v>
      </c>
      <c r="K4665">
        <v>1</v>
      </c>
      <c r="L4665" t="b">
        <v>0</v>
      </c>
      <c r="N4665" t="b">
        <v>0</v>
      </c>
      <c r="O4665" t="b">
        <v>0</v>
      </c>
      <c r="T4665" t="s">
        <v>1169</v>
      </c>
    </row>
    <row r="4666" spans="1:20" hidden="1" x14ac:dyDescent="0.25">
      <c r="A4666">
        <v>214941</v>
      </c>
      <c r="B4666" t="s">
        <v>1347</v>
      </c>
      <c r="C4666" t="s">
        <v>1196</v>
      </c>
      <c r="D4666" t="s">
        <v>1197</v>
      </c>
      <c r="E4666">
        <v>0</v>
      </c>
      <c r="H4666">
        <v>0</v>
      </c>
      <c r="I4666">
        <v>0</v>
      </c>
      <c r="K4666">
        <v>0</v>
      </c>
      <c r="L4666" t="b">
        <v>0</v>
      </c>
      <c r="N4666" t="b">
        <v>0</v>
      </c>
      <c r="O4666" t="b">
        <v>0</v>
      </c>
      <c r="T4666" t="s">
        <v>1169</v>
      </c>
    </row>
    <row r="4667" spans="1:20" hidden="1" x14ac:dyDescent="0.25">
      <c r="A4667">
        <v>214942</v>
      </c>
      <c r="B4667" t="s">
        <v>1347</v>
      </c>
      <c r="C4667" t="s">
        <v>1196</v>
      </c>
      <c r="D4667" t="s">
        <v>1198</v>
      </c>
      <c r="E4667">
        <v>0</v>
      </c>
      <c r="H4667">
        <v>0</v>
      </c>
      <c r="I4667">
        <v>0</v>
      </c>
      <c r="K4667">
        <v>1</v>
      </c>
      <c r="L4667" t="b">
        <v>0</v>
      </c>
      <c r="N4667" t="b">
        <v>0</v>
      </c>
      <c r="O4667" t="b">
        <v>0</v>
      </c>
      <c r="T4667" t="s">
        <v>1169</v>
      </c>
    </row>
    <row r="4668" spans="1:20" hidden="1" x14ac:dyDescent="0.25">
      <c r="A4668">
        <v>214945</v>
      </c>
      <c r="B4668" t="s">
        <v>1347</v>
      </c>
      <c r="C4668" t="s">
        <v>146</v>
      </c>
      <c r="D4668" t="s">
        <v>1199</v>
      </c>
      <c r="E4668">
        <v>0</v>
      </c>
      <c r="H4668">
        <v>0</v>
      </c>
      <c r="I4668">
        <v>0</v>
      </c>
      <c r="K4668">
        <v>0</v>
      </c>
      <c r="L4668" t="b">
        <v>1</v>
      </c>
      <c r="N4668" t="b">
        <v>0</v>
      </c>
      <c r="O4668" t="b">
        <v>0</v>
      </c>
      <c r="T4668" t="s">
        <v>1169</v>
      </c>
    </row>
    <row r="4669" spans="1:20" hidden="1" x14ac:dyDescent="0.25">
      <c r="A4669">
        <v>214949</v>
      </c>
      <c r="B4669" t="s">
        <v>1347</v>
      </c>
      <c r="C4669" t="s">
        <v>85</v>
      </c>
      <c r="D4669" t="s">
        <v>325</v>
      </c>
      <c r="E4669">
        <v>0</v>
      </c>
      <c r="H4669">
        <v>0</v>
      </c>
      <c r="I4669">
        <v>0</v>
      </c>
      <c r="K4669">
        <v>0</v>
      </c>
      <c r="L4669" t="b">
        <v>0</v>
      </c>
      <c r="N4669" t="b">
        <v>0</v>
      </c>
      <c r="O4669" t="b">
        <v>0</v>
      </c>
      <c r="T4669" t="s">
        <v>1169</v>
      </c>
    </row>
    <row r="4670" spans="1:20" hidden="1" x14ac:dyDescent="0.25">
      <c r="A4670">
        <v>214950</v>
      </c>
      <c r="B4670" t="s">
        <v>1347</v>
      </c>
      <c r="C4670" t="s">
        <v>85</v>
      </c>
      <c r="D4670" t="s">
        <v>1197</v>
      </c>
      <c r="E4670">
        <v>0</v>
      </c>
      <c r="H4670">
        <v>0</v>
      </c>
      <c r="I4670">
        <v>0</v>
      </c>
      <c r="K4670">
        <v>1</v>
      </c>
      <c r="L4670" t="b">
        <v>0</v>
      </c>
      <c r="N4670" t="b">
        <v>0</v>
      </c>
      <c r="O4670" t="b">
        <v>0</v>
      </c>
      <c r="T4670" t="s">
        <v>1169</v>
      </c>
    </row>
    <row r="4671" spans="1:20" hidden="1" x14ac:dyDescent="0.25">
      <c r="A4671">
        <v>214951</v>
      </c>
      <c r="B4671" t="s">
        <v>1347</v>
      </c>
      <c r="C4671" t="s">
        <v>85</v>
      </c>
      <c r="D4671" t="s">
        <v>331</v>
      </c>
      <c r="E4671">
        <v>0</v>
      </c>
      <c r="H4671">
        <v>0</v>
      </c>
      <c r="I4671">
        <v>0</v>
      </c>
      <c r="K4671">
        <v>2</v>
      </c>
      <c r="L4671" t="b">
        <v>0</v>
      </c>
      <c r="N4671" t="b">
        <v>0</v>
      </c>
      <c r="O4671" t="b">
        <v>0</v>
      </c>
      <c r="T4671" t="s">
        <v>1169</v>
      </c>
    </row>
    <row r="4672" spans="1:20" hidden="1" x14ac:dyDescent="0.25">
      <c r="A4672">
        <v>214960</v>
      </c>
      <c r="B4672" t="s">
        <v>1347</v>
      </c>
      <c r="C4672" t="s">
        <v>53</v>
      </c>
      <c r="D4672" t="s">
        <v>1205</v>
      </c>
      <c r="E4672">
        <v>0</v>
      </c>
      <c r="H4672">
        <v>0</v>
      </c>
      <c r="I4672">
        <v>0</v>
      </c>
      <c r="K4672">
        <v>0</v>
      </c>
      <c r="L4672" t="b">
        <v>0</v>
      </c>
      <c r="N4672" t="b">
        <v>0</v>
      </c>
      <c r="O4672" t="b">
        <v>0</v>
      </c>
      <c r="T4672" t="s">
        <v>1169</v>
      </c>
    </row>
    <row r="4673" spans="1:20" hidden="1" x14ac:dyDescent="0.25">
      <c r="A4673">
        <v>214961</v>
      </c>
      <c r="B4673" t="s">
        <v>1347</v>
      </c>
      <c r="C4673" t="s">
        <v>53</v>
      </c>
      <c r="D4673" t="s">
        <v>383</v>
      </c>
      <c r="E4673">
        <v>169</v>
      </c>
      <c r="F4673" t="s">
        <v>23</v>
      </c>
      <c r="H4673">
        <v>0</v>
      </c>
      <c r="I4673">
        <v>0</v>
      </c>
      <c r="K4673">
        <v>1</v>
      </c>
      <c r="L4673" t="b">
        <v>0</v>
      </c>
      <c r="N4673" t="b">
        <v>0</v>
      </c>
      <c r="O4673" t="b">
        <v>0</v>
      </c>
      <c r="T4673" t="s">
        <v>1169</v>
      </c>
    </row>
    <row r="4674" spans="1:20" hidden="1" x14ac:dyDescent="0.25">
      <c r="A4674">
        <v>214962</v>
      </c>
      <c r="B4674" t="s">
        <v>1347</v>
      </c>
      <c r="C4674" t="s">
        <v>53</v>
      </c>
      <c r="D4674" t="s">
        <v>1206</v>
      </c>
      <c r="E4674">
        <v>375</v>
      </c>
      <c r="F4674" t="s">
        <v>23</v>
      </c>
      <c r="H4674">
        <v>0</v>
      </c>
      <c r="I4674">
        <v>0</v>
      </c>
      <c r="K4674">
        <v>2</v>
      </c>
      <c r="L4674" t="b">
        <v>0</v>
      </c>
      <c r="N4674" t="b">
        <v>0</v>
      </c>
      <c r="O4674" t="b">
        <v>0</v>
      </c>
      <c r="T4674" t="s">
        <v>1169</v>
      </c>
    </row>
    <row r="4675" spans="1:20" hidden="1" x14ac:dyDescent="0.25">
      <c r="A4675">
        <v>214963</v>
      </c>
      <c r="B4675" t="s">
        <v>1347</v>
      </c>
      <c r="C4675" t="s">
        <v>1207</v>
      </c>
      <c r="D4675" t="s">
        <v>1208</v>
      </c>
      <c r="E4675">
        <v>0</v>
      </c>
      <c r="H4675">
        <v>0</v>
      </c>
      <c r="I4675">
        <v>0</v>
      </c>
      <c r="K4675">
        <v>0</v>
      </c>
      <c r="L4675" t="b">
        <v>0</v>
      </c>
      <c r="N4675" t="b">
        <v>0</v>
      </c>
      <c r="O4675" t="b">
        <v>0</v>
      </c>
      <c r="T4675" t="s">
        <v>1169</v>
      </c>
    </row>
    <row r="4676" spans="1:20" hidden="1" x14ac:dyDescent="0.25">
      <c r="A4676">
        <v>214964</v>
      </c>
      <c r="B4676" t="s">
        <v>1347</v>
      </c>
      <c r="C4676" t="s">
        <v>1207</v>
      </c>
      <c r="D4676" t="s">
        <v>1261</v>
      </c>
      <c r="E4676">
        <v>0</v>
      </c>
      <c r="H4676">
        <v>0</v>
      </c>
      <c r="I4676">
        <v>0</v>
      </c>
      <c r="K4676">
        <v>1</v>
      </c>
      <c r="L4676" t="b">
        <v>0</v>
      </c>
      <c r="N4676" t="b">
        <v>0</v>
      </c>
      <c r="O4676" t="b">
        <v>0</v>
      </c>
      <c r="T4676" t="s">
        <v>1169</v>
      </c>
    </row>
    <row r="4677" spans="1:20" hidden="1" x14ac:dyDescent="0.25">
      <c r="A4677">
        <v>214965</v>
      </c>
      <c r="B4677" t="s">
        <v>1347</v>
      </c>
      <c r="C4677" t="s">
        <v>1207</v>
      </c>
      <c r="D4677" t="s">
        <v>1348</v>
      </c>
      <c r="E4677">
        <v>0</v>
      </c>
      <c r="H4677">
        <v>0</v>
      </c>
      <c r="I4677">
        <v>0</v>
      </c>
      <c r="K4677">
        <v>2</v>
      </c>
      <c r="L4677" t="b">
        <v>0</v>
      </c>
      <c r="N4677" t="b">
        <v>0</v>
      </c>
      <c r="O4677" t="b">
        <v>0</v>
      </c>
      <c r="T4677" t="s">
        <v>1169</v>
      </c>
    </row>
    <row r="4678" spans="1:20" hidden="1" x14ac:dyDescent="0.25">
      <c r="A4678">
        <v>214966</v>
      </c>
      <c r="B4678" t="s">
        <v>1347</v>
      </c>
      <c r="C4678" t="s">
        <v>1207</v>
      </c>
      <c r="D4678" t="s">
        <v>1349</v>
      </c>
      <c r="E4678">
        <v>0</v>
      </c>
      <c r="H4678">
        <v>0</v>
      </c>
      <c r="I4678">
        <v>0</v>
      </c>
      <c r="K4678">
        <v>3</v>
      </c>
      <c r="L4678" t="b">
        <v>0</v>
      </c>
      <c r="N4678" t="b">
        <v>0</v>
      </c>
      <c r="O4678" t="b">
        <v>0</v>
      </c>
      <c r="T4678" t="s">
        <v>1169</v>
      </c>
    </row>
    <row r="4679" spans="1:20" hidden="1" x14ac:dyDescent="0.25">
      <c r="A4679">
        <v>214967</v>
      </c>
      <c r="B4679" t="s">
        <v>1347</v>
      </c>
      <c r="C4679" t="s">
        <v>1207</v>
      </c>
      <c r="D4679" t="s">
        <v>1350</v>
      </c>
      <c r="E4679">
        <v>0</v>
      </c>
      <c r="H4679">
        <v>0</v>
      </c>
      <c r="I4679">
        <v>0</v>
      </c>
      <c r="K4679">
        <v>4</v>
      </c>
      <c r="L4679" t="b">
        <v>0</v>
      </c>
      <c r="N4679" t="b">
        <v>0</v>
      </c>
      <c r="O4679" t="b">
        <v>0</v>
      </c>
      <c r="T4679" t="s">
        <v>1169</v>
      </c>
    </row>
    <row r="4680" spans="1:20" hidden="1" x14ac:dyDescent="0.25">
      <c r="A4680">
        <v>214968</v>
      </c>
      <c r="B4680" t="s">
        <v>1347</v>
      </c>
      <c r="C4680" t="s">
        <v>1213</v>
      </c>
      <c r="D4680" t="s">
        <v>1214</v>
      </c>
      <c r="E4680">
        <v>139</v>
      </c>
      <c r="F4680" t="s">
        <v>23</v>
      </c>
      <c r="H4680">
        <v>0</v>
      </c>
      <c r="I4680">
        <v>0</v>
      </c>
      <c r="K4680">
        <v>3</v>
      </c>
      <c r="L4680" t="b">
        <v>0</v>
      </c>
      <c r="N4680" t="b">
        <v>0</v>
      </c>
      <c r="O4680" t="b">
        <v>0</v>
      </c>
      <c r="T4680" t="s">
        <v>1169</v>
      </c>
    </row>
    <row r="4681" spans="1:20" hidden="1" x14ac:dyDescent="0.25">
      <c r="A4681">
        <v>214969</v>
      </c>
      <c r="B4681" t="s">
        <v>1347</v>
      </c>
      <c r="C4681" t="s">
        <v>1213</v>
      </c>
      <c r="D4681" t="s">
        <v>1215</v>
      </c>
      <c r="E4681">
        <v>77</v>
      </c>
      <c r="F4681" t="s">
        <v>23</v>
      </c>
      <c r="H4681">
        <v>0</v>
      </c>
      <c r="I4681">
        <v>0</v>
      </c>
      <c r="K4681">
        <v>2</v>
      </c>
      <c r="L4681" t="b">
        <v>0</v>
      </c>
      <c r="N4681" t="b">
        <v>0</v>
      </c>
      <c r="O4681" t="b">
        <v>0</v>
      </c>
      <c r="T4681" t="s">
        <v>1169</v>
      </c>
    </row>
    <row r="4682" spans="1:20" hidden="1" x14ac:dyDescent="0.25">
      <c r="A4682">
        <v>214972</v>
      </c>
      <c r="B4682" t="s">
        <v>1347</v>
      </c>
      <c r="C4682" t="s">
        <v>141</v>
      </c>
      <c r="D4682" t="s">
        <v>173</v>
      </c>
      <c r="E4682">
        <v>42</v>
      </c>
      <c r="F4682" t="s">
        <v>23</v>
      </c>
      <c r="H4682">
        <v>0</v>
      </c>
      <c r="I4682">
        <v>0</v>
      </c>
      <c r="K4682">
        <v>10</v>
      </c>
      <c r="L4682" t="b">
        <v>0</v>
      </c>
      <c r="N4682" t="b">
        <v>0</v>
      </c>
      <c r="O4682" t="b">
        <v>0</v>
      </c>
      <c r="T4682" t="s">
        <v>1169</v>
      </c>
    </row>
    <row r="4683" spans="1:20" hidden="1" x14ac:dyDescent="0.25">
      <c r="A4683">
        <v>214973</v>
      </c>
      <c r="B4683" t="s">
        <v>1347</v>
      </c>
      <c r="C4683" t="s">
        <v>1186</v>
      </c>
      <c r="D4683" t="s">
        <v>1217</v>
      </c>
      <c r="E4683">
        <v>0</v>
      </c>
      <c r="H4683">
        <v>0</v>
      </c>
      <c r="I4683">
        <v>0</v>
      </c>
      <c r="K4683">
        <v>0</v>
      </c>
      <c r="L4683" t="b">
        <v>0</v>
      </c>
      <c r="N4683" t="b">
        <v>0</v>
      </c>
      <c r="O4683" t="b">
        <v>0</v>
      </c>
      <c r="T4683" t="s">
        <v>1169</v>
      </c>
    </row>
    <row r="4684" spans="1:20" hidden="1" x14ac:dyDescent="0.25">
      <c r="A4684">
        <v>214974</v>
      </c>
      <c r="B4684" t="s">
        <v>1347</v>
      </c>
      <c r="C4684" t="s">
        <v>1186</v>
      </c>
      <c r="D4684" t="s">
        <v>1218</v>
      </c>
      <c r="E4684">
        <v>0</v>
      </c>
      <c r="H4684">
        <v>0</v>
      </c>
      <c r="I4684">
        <v>0</v>
      </c>
      <c r="K4684">
        <v>0</v>
      </c>
      <c r="L4684" t="b">
        <v>0</v>
      </c>
      <c r="N4684" t="b">
        <v>0</v>
      </c>
      <c r="O4684" t="b">
        <v>0</v>
      </c>
      <c r="T4684" t="s">
        <v>1169</v>
      </c>
    </row>
    <row r="4685" spans="1:20" hidden="1" x14ac:dyDescent="0.25">
      <c r="A4685">
        <v>214975</v>
      </c>
      <c r="B4685" t="s">
        <v>1347</v>
      </c>
      <c r="C4685" t="s">
        <v>47</v>
      </c>
      <c r="D4685" t="s">
        <v>1220</v>
      </c>
      <c r="E4685">
        <v>0</v>
      </c>
      <c r="H4685">
        <v>0</v>
      </c>
      <c r="I4685">
        <v>0</v>
      </c>
      <c r="K4685">
        <v>0</v>
      </c>
      <c r="L4685" t="b">
        <v>0</v>
      </c>
      <c r="N4685" t="b">
        <v>0</v>
      </c>
      <c r="O4685" t="b">
        <v>0</v>
      </c>
      <c r="T4685" t="s">
        <v>1169</v>
      </c>
    </row>
    <row r="4686" spans="1:20" hidden="1" x14ac:dyDescent="0.25">
      <c r="A4686">
        <v>214976</v>
      </c>
      <c r="B4686" t="s">
        <v>1347</v>
      </c>
      <c r="C4686" t="s">
        <v>47</v>
      </c>
      <c r="D4686" t="s">
        <v>1221</v>
      </c>
      <c r="E4686">
        <v>0</v>
      </c>
      <c r="H4686">
        <v>0</v>
      </c>
      <c r="I4686">
        <v>0</v>
      </c>
      <c r="K4686">
        <v>0</v>
      </c>
      <c r="L4686" t="b">
        <v>0</v>
      </c>
      <c r="N4686" t="b">
        <v>0</v>
      </c>
      <c r="O4686" t="b">
        <v>0</v>
      </c>
      <c r="T4686" t="s">
        <v>1169</v>
      </c>
    </row>
    <row r="4687" spans="1:20" hidden="1" x14ac:dyDescent="0.25">
      <c r="A4687">
        <v>214977</v>
      </c>
      <c r="B4687" t="s">
        <v>1347</v>
      </c>
      <c r="C4687" t="s">
        <v>47</v>
      </c>
      <c r="D4687" t="s">
        <v>1222</v>
      </c>
      <c r="E4687">
        <v>0</v>
      </c>
      <c r="H4687">
        <v>0</v>
      </c>
      <c r="I4687">
        <v>0</v>
      </c>
      <c r="K4687">
        <v>0</v>
      </c>
      <c r="L4687" t="b">
        <v>0</v>
      </c>
      <c r="N4687" t="b">
        <v>0</v>
      </c>
      <c r="O4687" t="b">
        <v>0</v>
      </c>
      <c r="T4687" t="s">
        <v>1169</v>
      </c>
    </row>
    <row r="4688" spans="1:20" hidden="1" x14ac:dyDescent="0.25">
      <c r="A4688">
        <v>214978</v>
      </c>
      <c r="B4688" t="s">
        <v>1347</v>
      </c>
      <c r="C4688" t="s">
        <v>47</v>
      </c>
      <c r="D4688" t="s">
        <v>1270</v>
      </c>
      <c r="E4688">
        <v>0</v>
      </c>
      <c r="H4688">
        <v>0</v>
      </c>
      <c r="I4688">
        <v>0</v>
      </c>
      <c r="K4688">
        <v>0</v>
      </c>
      <c r="L4688" t="b">
        <v>0</v>
      </c>
      <c r="N4688" t="b">
        <v>0</v>
      </c>
      <c r="O4688" t="b">
        <v>0</v>
      </c>
      <c r="T4688" t="s">
        <v>1169</v>
      </c>
    </row>
    <row r="4689" spans="1:20" hidden="1" x14ac:dyDescent="0.25">
      <c r="A4689">
        <v>214979</v>
      </c>
      <c r="B4689" t="s">
        <v>1347</v>
      </c>
      <c r="C4689" t="s">
        <v>1207</v>
      </c>
      <c r="D4689" t="s">
        <v>1351</v>
      </c>
      <c r="E4689">
        <v>0</v>
      </c>
      <c r="H4689">
        <v>0</v>
      </c>
      <c r="I4689">
        <v>0</v>
      </c>
      <c r="K4689">
        <v>5</v>
      </c>
      <c r="L4689" t="b">
        <v>0</v>
      </c>
      <c r="N4689" t="b">
        <v>0</v>
      </c>
      <c r="O4689" t="b">
        <v>0</v>
      </c>
      <c r="T4689" t="s">
        <v>1169</v>
      </c>
    </row>
    <row r="4690" spans="1:20" hidden="1" x14ac:dyDescent="0.25">
      <c r="A4690">
        <v>214980</v>
      </c>
      <c r="B4690" t="s">
        <v>1347</v>
      </c>
      <c r="C4690" t="s">
        <v>1207</v>
      </c>
      <c r="D4690" t="s">
        <v>1352</v>
      </c>
      <c r="E4690">
        <v>0</v>
      </c>
      <c r="H4690">
        <v>0</v>
      </c>
      <c r="I4690">
        <v>0</v>
      </c>
      <c r="K4690">
        <v>6</v>
      </c>
      <c r="L4690" t="b">
        <v>0</v>
      </c>
      <c r="N4690" t="b">
        <v>0</v>
      </c>
      <c r="O4690" t="b">
        <v>0</v>
      </c>
      <c r="T4690" t="s">
        <v>1169</v>
      </c>
    </row>
    <row r="4691" spans="1:20" hidden="1" x14ac:dyDescent="0.25">
      <c r="A4691">
        <v>214981</v>
      </c>
      <c r="B4691" t="s">
        <v>1347</v>
      </c>
      <c r="C4691" t="s">
        <v>1207</v>
      </c>
      <c r="D4691" t="s">
        <v>1268</v>
      </c>
      <c r="E4691">
        <v>0</v>
      </c>
      <c r="H4691">
        <v>0</v>
      </c>
      <c r="I4691">
        <v>0</v>
      </c>
      <c r="K4691">
        <v>7</v>
      </c>
      <c r="L4691" t="b">
        <v>0</v>
      </c>
      <c r="N4691" t="b">
        <v>0</v>
      </c>
      <c r="O4691" t="b">
        <v>0</v>
      </c>
      <c r="T4691" t="s">
        <v>1169</v>
      </c>
    </row>
    <row r="4692" spans="1:20" hidden="1" x14ac:dyDescent="0.25">
      <c r="A4692">
        <v>215118</v>
      </c>
      <c r="B4692" t="s">
        <v>1347</v>
      </c>
      <c r="C4692" t="s">
        <v>78</v>
      </c>
      <c r="D4692" t="s">
        <v>1341</v>
      </c>
      <c r="E4692">
        <v>65</v>
      </c>
      <c r="F4692" t="s">
        <v>23</v>
      </c>
      <c r="H4692">
        <v>0</v>
      </c>
      <c r="I4692">
        <v>0</v>
      </c>
      <c r="K4692">
        <v>1</v>
      </c>
      <c r="L4692" t="b">
        <v>0</v>
      </c>
      <c r="N4692" t="b">
        <v>0</v>
      </c>
      <c r="O4692" t="b">
        <v>0</v>
      </c>
      <c r="T4692" t="s">
        <v>1169</v>
      </c>
    </row>
    <row r="4693" spans="1:20" hidden="1" x14ac:dyDescent="0.25">
      <c r="A4693">
        <v>215906</v>
      </c>
      <c r="B4693" t="s">
        <v>1347</v>
      </c>
      <c r="C4693" t="s">
        <v>141</v>
      </c>
      <c r="D4693" t="s">
        <v>1315</v>
      </c>
      <c r="E4693">
        <v>124</v>
      </c>
      <c r="F4693" t="s">
        <v>23</v>
      </c>
      <c r="H4693">
        <v>0</v>
      </c>
      <c r="I4693">
        <v>0</v>
      </c>
      <c r="K4693">
        <v>0</v>
      </c>
      <c r="L4693" t="b">
        <v>0</v>
      </c>
      <c r="N4693" t="b">
        <v>0</v>
      </c>
      <c r="O4693" t="b">
        <v>0</v>
      </c>
      <c r="T4693" t="s">
        <v>1169</v>
      </c>
    </row>
    <row r="4694" spans="1:20" hidden="1" x14ac:dyDescent="0.25">
      <c r="A4694">
        <v>217360</v>
      </c>
      <c r="B4694" t="s">
        <v>1347</v>
      </c>
      <c r="C4694" t="s">
        <v>1196</v>
      </c>
      <c r="D4694" t="s">
        <v>1223</v>
      </c>
      <c r="E4694">
        <v>0</v>
      </c>
      <c r="H4694">
        <v>0</v>
      </c>
      <c r="I4694">
        <v>0</v>
      </c>
      <c r="K4694">
        <v>4</v>
      </c>
      <c r="L4694" t="b">
        <v>0</v>
      </c>
      <c r="N4694" t="b">
        <v>0</v>
      </c>
      <c r="O4694" t="b">
        <v>0</v>
      </c>
      <c r="T4694" t="s">
        <v>1169</v>
      </c>
    </row>
    <row r="4695" spans="1:20" hidden="1" x14ac:dyDescent="0.25">
      <c r="A4695">
        <v>217361</v>
      </c>
      <c r="B4695" t="s">
        <v>1347</v>
      </c>
      <c r="C4695" t="s">
        <v>1196</v>
      </c>
      <c r="D4695" t="s">
        <v>1224</v>
      </c>
      <c r="E4695">
        <v>0</v>
      </c>
      <c r="H4695">
        <v>0</v>
      </c>
      <c r="I4695">
        <v>0</v>
      </c>
      <c r="K4695">
        <v>4</v>
      </c>
      <c r="L4695" t="b">
        <v>0</v>
      </c>
      <c r="N4695" t="b">
        <v>0</v>
      </c>
      <c r="O4695" t="b">
        <v>0</v>
      </c>
      <c r="T4695" t="s">
        <v>1169</v>
      </c>
    </row>
    <row r="4696" spans="1:20" hidden="1" x14ac:dyDescent="0.25">
      <c r="A4696">
        <v>217362</v>
      </c>
      <c r="B4696" t="s">
        <v>1347</v>
      </c>
      <c r="C4696" t="s">
        <v>1196</v>
      </c>
      <c r="D4696" t="s">
        <v>1225</v>
      </c>
      <c r="E4696">
        <v>0</v>
      </c>
      <c r="H4696">
        <v>0</v>
      </c>
      <c r="I4696">
        <v>0</v>
      </c>
      <c r="K4696">
        <v>4</v>
      </c>
      <c r="L4696" t="b">
        <v>0</v>
      </c>
      <c r="N4696" t="b">
        <v>0</v>
      </c>
      <c r="O4696" t="b">
        <v>0</v>
      </c>
      <c r="T4696" t="s">
        <v>1169</v>
      </c>
    </row>
    <row r="4697" spans="1:20" hidden="1" x14ac:dyDescent="0.25">
      <c r="A4697">
        <v>222686</v>
      </c>
      <c r="B4697" t="s">
        <v>1347</v>
      </c>
      <c r="C4697" t="s">
        <v>236</v>
      </c>
      <c r="D4697" t="s">
        <v>1343</v>
      </c>
      <c r="E4697">
        <v>25</v>
      </c>
      <c r="F4697" t="s">
        <v>23</v>
      </c>
      <c r="H4697">
        <v>0</v>
      </c>
      <c r="I4697">
        <v>0</v>
      </c>
      <c r="K4697">
        <v>12</v>
      </c>
      <c r="L4697" t="b">
        <v>0</v>
      </c>
      <c r="N4697" t="b">
        <v>0</v>
      </c>
      <c r="O4697" t="b">
        <v>0</v>
      </c>
      <c r="T4697" t="s">
        <v>1169</v>
      </c>
    </row>
    <row r="4698" spans="1:20" hidden="1" x14ac:dyDescent="0.25">
      <c r="A4698">
        <v>223026</v>
      </c>
      <c r="B4698" t="s">
        <v>1347</v>
      </c>
      <c r="C4698" t="s">
        <v>47</v>
      </c>
      <c r="D4698" t="s">
        <v>1244</v>
      </c>
      <c r="E4698">
        <v>259</v>
      </c>
      <c r="F4698" t="s">
        <v>23</v>
      </c>
      <c r="H4698">
        <v>0</v>
      </c>
      <c r="I4698">
        <v>0</v>
      </c>
      <c r="K4698">
        <v>1</v>
      </c>
      <c r="L4698" t="b">
        <v>0</v>
      </c>
      <c r="N4698" t="b">
        <v>0</v>
      </c>
      <c r="O4698" t="b">
        <v>0</v>
      </c>
      <c r="T4698" t="s">
        <v>1169</v>
      </c>
    </row>
    <row r="4699" spans="1:20" hidden="1" x14ac:dyDescent="0.25">
      <c r="A4699">
        <v>223027</v>
      </c>
      <c r="B4699" t="s">
        <v>1347</v>
      </c>
      <c r="C4699" t="s">
        <v>47</v>
      </c>
      <c r="D4699" t="s">
        <v>1303</v>
      </c>
      <c r="E4699">
        <v>685</v>
      </c>
      <c r="F4699" t="s">
        <v>23</v>
      </c>
      <c r="H4699">
        <v>0</v>
      </c>
      <c r="I4699">
        <v>0</v>
      </c>
      <c r="K4699">
        <v>2</v>
      </c>
      <c r="L4699" t="b">
        <v>0</v>
      </c>
      <c r="N4699" t="b">
        <v>0</v>
      </c>
      <c r="O4699" t="b">
        <v>0</v>
      </c>
      <c r="T4699" t="s">
        <v>1169</v>
      </c>
    </row>
    <row r="4700" spans="1:20" hidden="1" x14ac:dyDescent="0.25">
      <c r="A4700">
        <v>223028</v>
      </c>
      <c r="B4700" t="s">
        <v>1347</v>
      </c>
      <c r="C4700" t="s">
        <v>47</v>
      </c>
      <c r="D4700" t="s">
        <v>1304</v>
      </c>
      <c r="E4700">
        <v>484</v>
      </c>
      <c r="F4700" t="s">
        <v>23</v>
      </c>
      <c r="H4700">
        <v>0</v>
      </c>
      <c r="I4700">
        <v>0</v>
      </c>
      <c r="K4700">
        <v>2</v>
      </c>
      <c r="L4700" t="b">
        <v>0</v>
      </c>
      <c r="N4700" t="b">
        <v>0</v>
      </c>
      <c r="O4700" t="b">
        <v>0</v>
      </c>
      <c r="T4700" t="s">
        <v>1169</v>
      </c>
    </row>
    <row r="4701" spans="1:20" hidden="1" x14ac:dyDescent="0.25">
      <c r="A4701">
        <v>223029</v>
      </c>
      <c r="B4701" t="s">
        <v>1347</v>
      </c>
      <c r="C4701" t="s">
        <v>236</v>
      </c>
      <c r="D4701" t="s">
        <v>237</v>
      </c>
      <c r="E4701">
        <v>67</v>
      </c>
      <c r="F4701" t="s">
        <v>23</v>
      </c>
      <c r="H4701">
        <v>0</v>
      </c>
      <c r="I4701">
        <v>0</v>
      </c>
      <c r="K4701">
        <v>0</v>
      </c>
      <c r="L4701" t="b">
        <v>0</v>
      </c>
      <c r="N4701" t="b">
        <v>0</v>
      </c>
      <c r="O4701" t="b">
        <v>0</v>
      </c>
      <c r="T4701" t="s">
        <v>1169</v>
      </c>
    </row>
    <row r="4702" spans="1:20" hidden="1" x14ac:dyDescent="0.25">
      <c r="A4702">
        <v>223030</v>
      </c>
      <c r="B4702" t="s">
        <v>1347</v>
      </c>
      <c r="C4702" t="s">
        <v>53</v>
      </c>
      <c r="D4702" t="s">
        <v>1231</v>
      </c>
      <c r="E4702">
        <v>315</v>
      </c>
      <c r="F4702" t="s">
        <v>23</v>
      </c>
      <c r="H4702">
        <v>0</v>
      </c>
      <c r="I4702">
        <v>0</v>
      </c>
      <c r="K4702">
        <v>2</v>
      </c>
      <c r="L4702" t="b">
        <v>0</v>
      </c>
      <c r="N4702" t="b">
        <v>0</v>
      </c>
      <c r="O4702" t="b">
        <v>0</v>
      </c>
      <c r="T4702" t="s">
        <v>1169</v>
      </c>
    </row>
    <row r="4703" spans="1:20" hidden="1" x14ac:dyDescent="0.25">
      <c r="A4703">
        <v>223031</v>
      </c>
      <c r="B4703" t="s">
        <v>1347</v>
      </c>
      <c r="C4703" t="s">
        <v>236</v>
      </c>
      <c r="D4703" t="s">
        <v>1342</v>
      </c>
      <c r="E4703">
        <v>25</v>
      </c>
      <c r="F4703" t="s">
        <v>23</v>
      </c>
      <c r="H4703">
        <v>0</v>
      </c>
      <c r="I4703">
        <v>0</v>
      </c>
      <c r="K4703">
        <v>0</v>
      </c>
      <c r="L4703" t="b">
        <v>0</v>
      </c>
      <c r="N4703" t="b">
        <v>0</v>
      </c>
      <c r="O4703" t="b">
        <v>0</v>
      </c>
      <c r="T4703" t="s">
        <v>1169</v>
      </c>
    </row>
    <row r="4704" spans="1:20" hidden="1" x14ac:dyDescent="0.25">
      <c r="A4704">
        <v>223032</v>
      </c>
      <c r="B4704" t="s">
        <v>1347</v>
      </c>
      <c r="C4704" t="s">
        <v>236</v>
      </c>
      <c r="D4704" t="s">
        <v>1271</v>
      </c>
      <c r="E4704">
        <v>125</v>
      </c>
      <c r="F4704" t="s">
        <v>23</v>
      </c>
      <c r="H4704">
        <v>0</v>
      </c>
      <c r="I4704">
        <v>0</v>
      </c>
      <c r="K4704">
        <v>0</v>
      </c>
      <c r="L4704" t="b">
        <v>0</v>
      </c>
      <c r="N4704" t="b">
        <v>0</v>
      </c>
      <c r="O4704" t="b">
        <v>0</v>
      </c>
      <c r="T4704" t="s">
        <v>1169</v>
      </c>
    </row>
    <row r="4705" spans="1:20" hidden="1" x14ac:dyDescent="0.25">
      <c r="A4705">
        <v>223034</v>
      </c>
      <c r="B4705" t="s">
        <v>1347</v>
      </c>
      <c r="C4705" t="s">
        <v>141</v>
      </c>
      <c r="D4705" t="s">
        <v>1243</v>
      </c>
      <c r="E4705">
        <v>80</v>
      </c>
      <c r="F4705" t="s">
        <v>23</v>
      </c>
      <c r="H4705">
        <v>0</v>
      </c>
      <c r="I4705">
        <v>0</v>
      </c>
      <c r="K4705">
        <v>0</v>
      </c>
      <c r="L4705" t="b">
        <v>0</v>
      </c>
      <c r="N4705" t="b">
        <v>0</v>
      </c>
      <c r="O4705" t="b">
        <v>0</v>
      </c>
      <c r="T4705" t="s">
        <v>1169</v>
      </c>
    </row>
    <row r="4706" spans="1:20" hidden="1" x14ac:dyDescent="0.25">
      <c r="A4706">
        <v>223035</v>
      </c>
      <c r="B4706" t="s">
        <v>1347</v>
      </c>
      <c r="C4706" t="s">
        <v>141</v>
      </c>
      <c r="D4706" t="s">
        <v>1241</v>
      </c>
      <c r="E4706">
        <v>85</v>
      </c>
      <c r="F4706" t="s">
        <v>23</v>
      </c>
      <c r="H4706">
        <v>0</v>
      </c>
      <c r="I4706">
        <v>0</v>
      </c>
      <c r="K4706">
        <v>0</v>
      </c>
      <c r="L4706" t="b">
        <v>0</v>
      </c>
      <c r="N4706" t="b">
        <v>0</v>
      </c>
      <c r="O4706" t="b">
        <v>0</v>
      </c>
      <c r="T4706" t="s">
        <v>1169</v>
      </c>
    </row>
    <row r="4707" spans="1:20" hidden="1" x14ac:dyDescent="0.25">
      <c r="A4707">
        <v>223036</v>
      </c>
      <c r="B4707" t="s">
        <v>1347</v>
      </c>
      <c r="C4707" t="s">
        <v>141</v>
      </c>
      <c r="D4707" t="s">
        <v>1242</v>
      </c>
      <c r="E4707">
        <v>43</v>
      </c>
      <c r="F4707" t="s">
        <v>23</v>
      </c>
      <c r="H4707">
        <v>0</v>
      </c>
      <c r="I4707">
        <v>0</v>
      </c>
      <c r="K4707">
        <v>0</v>
      </c>
      <c r="L4707" t="b">
        <v>0</v>
      </c>
      <c r="N4707" t="b">
        <v>0</v>
      </c>
      <c r="O4707" t="b">
        <v>0</v>
      </c>
      <c r="T4707" t="s">
        <v>1169</v>
      </c>
    </row>
    <row r="4708" spans="1:20" hidden="1" x14ac:dyDescent="0.25">
      <c r="A4708">
        <v>223041</v>
      </c>
      <c r="B4708" t="s">
        <v>1347</v>
      </c>
      <c r="C4708" t="s">
        <v>141</v>
      </c>
      <c r="D4708" t="s">
        <v>1239</v>
      </c>
      <c r="E4708">
        <v>28</v>
      </c>
      <c r="F4708" t="s">
        <v>23</v>
      </c>
      <c r="H4708">
        <v>0</v>
      </c>
      <c r="I4708">
        <v>0</v>
      </c>
      <c r="K4708">
        <v>0</v>
      </c>
      <c r="L4708" t="b">
        <v>0</v>
      </c>
      <c r="N4708" t="b">
        <v>0</v>
      </c>
      <c r="O4708" t="b">
        <v>0</v>
      </c>
      <c r="T4708" t="s">
        <v>1169</v>
      </c>
    </row>
    <row r="4709" spans="1:20" hidden="1" x14ac:dyDescent="0.25">
      <c r="A4709">
        <v>223043</v>
      </c>
      <c r="B4709" t="s">
        <v>1347</v>
      </c>
      <c r="C4709" t="s">
        <v>141</v>
      </c>
      <c r="D4709" t="s">
        <v>1240</v>
      </c>
      <c r="E4709">
        <v>42</v>
      </c>
      <c r="F4709" t="s">
        <v>23</v>
      </c>
      <c r="H4709">
        <v>0</v>
      </c>
      <c r="I4709">
        <v>0</v>
      </c>
      <c r="K4709">
        <v>0</v>
      </c>
      <c r="L4709" t="b">
        <v>0</v>
      </c>
      <c r="N4709" t="b">
        <v>0</v>
      </c>
      <c r="O4709" t="b">
        <v>0</v>
      </c>
      <c r="T4709" t="s">
        <v>1169</v>
      </c>
    </row>
    <row r="4710" spans="1:20" hidden="1" x14ac:dyDescent="0.25">
      <c r="A4710">
        <v>223044</v>
      </c>
      <c r="B4710" t="s">
        <v>1347</v>
      </c>
      <c r="C4710" t="s">
        <v>141</v>
      </c>
      <c r="D4710" t="s">
        <v>1305</v>
      </c>
      <c r="E4710">
        <v>66</v>
      </c>
      <c r="F4710" t="s">
        <v>23</v>
      </c>
      <c r="H4710">
        <v>0</v>
      </c>
      <c r="I4710">
        <v>0</v>
      </c>
      <c r="K4710">
        <v>0</v>
      </c>
      <c r="L4710" t="b">
        <v>0</v>
      </c>
      <c r="N4710" t="b">
        <v>0</v>
      </c>
      <c r="O4710" t="b">
        <v>0</v>
      </c>
      <c r="T4710" t="s">
        <v>1169</v>
      </c>
    </row>
    <row r="4711" spans="1:20" hidden="1" x14ac:dyDescent="0.25">
      <c r="A4711">
        <v>223045</v>
      </c>
      <c r="B4711" t="s">
        <v>1347</v>
      </c>
      <c r="C4711" t="s">
        <v>141</v>
      </c>
      <c r="D4711" t="s">
        <v>1289</v>
      </c>
      <c r="E4711">
        <v>39</v>
      </c>
      <c r="F4711" t="s">
        <v>23</v>
      </c>
      <c r="H4711">
        <v>0</v>
      </c>
      <c r="I4711">
        <v>0</v>
      </c>
      <c r="K4711">
        <v>0</v>
      </c>
      <c r="L4711" t="b">
        <v>0</v>
      </c>
      <c r="N4711" t="b">
        <v>0</v>
      </c>
      <c r="O4711" t="b">
        <v>0</v>
      </c>
      <c r="T4711" t="s">
        <v>1169</v>
      </c>
    </row>
    <row r="4712" spans="1:20" hidden="1" x14ac:dyDescent="0.25">
      <c r="A4712">
        <v>223046</v>
      </c>
      <c r="B4712" t="s">
        <v>1347</v>
      </c>
      <c r="C4712" t="s">
        <v>236</v>
      </c>
      <c r="D4712" t="s">
        <v>1306</v>
      </c>
      <c r="E4712">
        <v>99</v>
      </c>
      <c r="F4712" t="s">
        <v>23</v>
      </c>
      <c r="H4712">
        <v>0</v>
      </c>
      <c r="I4712">
        <v>0</v>
      </c>
      <c r="K4712">
        <v>0</v>
      </c>
      <c r="L4712" t="b">
        <v>0</v>
      </c>
      <c r="N4712" t="b">
        <v>0</v>
      </c>
      <c r="O4712" t="b">
        <v>0</v>
      </c>
      <c r="T4712" t="s">
        <v>1169</v>
      </c>
    </row>
    <row r="4713" spans="1:20" hidden="1" x14ac:dyDescent="0.25">
      <c r="A4713">
        <v>223048</v>
      </c>
      <c r="B4713" t="s">
        <v>1347</v>
      </c>
      <c r="C4713" t="s">
        <v>236</v>
      </c>
      <c r="D4713" t="s">
        <v>1216</v>
      </c>
      <c r="E4713">
        <v>695</v>
      </c>
      <c r="F4713" t="s">
        <v>23</v>
      </c>
      <c r="H4713">
        <v>0</v>
      </c>
      <c r="I4713">
        <v>0</v>
      </c>
      <c r="K4713">
        <v>0</v>
      </c>
      <c r="L4713" t="b">
        <v>0</v>
      </c>
      <c r="N4713" t="b">
        <v>0</v>
      </c>
      <c r="O4713" t="b">
        <v>0</v>
      </c>
      <c r="T4713" t="s">
        <v>1169</v>
      </c>
    </row>
    <row r="4714" spans="1:20" hidden="1" x14ac:dyDescent="0.25">
      <c r="A4714">
        <v>225190</v>
      </c>
      <c r="B4714" t="s">
        <v>1347</v>
      </c>
      <c r="C4714" t="s">
        <v>78</v>
      </c>
      <c r="D4714" t="s">
        <v>1344</v>
      </c>
      <c r="E4714">
        <v>0</v>
      </c>
      <c r="H4714">
        <v>0</v>
      </c>
      <c r="I4714">
        <v>0</v>
      </c>
      <c r="K4714">
        <v>0</v>
      </c>
      <c r="L4714" t="b">
        <v>0</v>
      </c>
      <c r="N4714" t="b">
        <v>0</v>
      </c>
      <c r="O4714" t="b">
        <v>1</v>
      </c>
      <c r="T4714" t="s">
        <v>1169</v>
      </c>
    </row>
    <row r="4715" spans="1:20" hidden="1" x14ac:dyDescent="0.25">
      <c r="A4715">
        <v>226863</v>
      </c>
      <c r="B4715" t="s">
        <v>1347</v>
      </c>
      <c r="C4715" t="s">
        <v>1213</v>
      </c>
      <c r="D4715" t="s">
        <v>1238</v>
      </c>
      <c r="E4715">
        <v>0</v>
      </c>
      <c r="H4715">
        <v>0</v>
      </c>
      <c r="I4715">
        <v>0</v>
      </c>
      <c r="K4715">
        <v>1</v>
      </c>
      <c r="L4715" t="b">
        <v>0</v>
      </c>
      <c r="N4715" t="b">
        <v>0</v>
      </c>
      <c r="O4715" t="b">
        <v>0</v>
      </c>
      <c r="T4715" t="s">
        <v>1169</v>
      </c>
    </row>
    <row r="4716" spans="1:20" hidden="1" x14ac:dyDescent="0.25">
      <c r="A4716">
        <v>227480</v>
      </c>
      <c r="B4716" t="s">
        <v>1347</v>
      </c>
      <c r="C4716" t="s">
        <v>53</v>
      </c>
      <c r="D4716" t="s">
        <v>1247</v>
      </c>
      <c r="E4716">
        <v>20</v>
      </c>
      <c r="F4716" t="s">
        <v>23</v>
      </c>
      <c r="H4716">
        <v>0</v>
      </c>
      <c r="I4716">
        <v>0</v>
      </c>
      <c r="K4716">
        <v>1</v>
      </c>
      <c r="L4716" t="b">
        <v>0</v>
      </c>
      <c r="N4716" t="b">
        <v>0</v>
      </c>
      <c r="O4716" t="b">
        <v>0</v>
      </c>
      <c r="T4716" t="s">
        <v>1169</v>
      </c>
    </row>
    <row r="4717" spans="1:20" hidden="1" x14ac:dyDescent="0.25">
      <c r="A4717">
        <v>232244</v>
      </c>
      <c r="B4717" t="s">
        <v>1347</v>
      </c>
      <c r="C4717" t="s">
        <v>1256</v>
      </c>
      <c r="D4717" t="s">
        <v>1257</v>
      </c>
      <c r="E4717">
        <v>0</v>
      </c>
      <c r="H4717">
        <v>0</v>
      </c>
      <c r="I4717">
        <v>0</v>
      </c>
      <c r="K4717">
        <v>0</v>
      </c>
      <c r="L4717" t="b">
        <v>0</v>
      </c>
      <c r="N4717" t="b">
        <v>0</v>
      </c>
      <c r="O4717" t="b">
        <v>0</v>
      </c>
      <c r="T4717" t="s">
        <v>1169</v>
      </c>
    </row>
    <row r="4718" spans="1:20" hidden="1" x14ac:dyDescent="0.25">
      <c r="A4718">
        <v>232245</v>
      </c>
      <c r="B4718" t="s">
        <v>1347</v>
      </c>
      <c r="C4718" t="s">
        <v>1256</v>
      </c>
      <c r="D4718" t="s">
        <v>1258</v>
      </c>
      <c r="E4718">
        <v>105</v>
      </c>
      <c r="F4718" t="s">
        <v>23</v>
      </c>
      <c r="H4718">
        <v>0</v>
      </c>
      <c r="I4718">
        <v>0</v>
      </c>
      <c r="K4718">
        <v>1</v>
      </c>
      <c r="L4718" t="b">
        <v>0</v>
      </c>
      <c r="N4718" t="b">
        <v>0</v>
      </c>
      <c r="O4718" t="b">
        <v>0</v>
      </c>
      <c r="T4718" t="s">
        <v>1169</v>
      </c>
    </row>
    <row r="4719" spans="1:20" hidden="1" x14ac:dyDescent="0.25">
      <c r="A4719">
        <v>232634</v>
      </c>
      <c r="B4719" t="s">
        <v>1347</v>
      </c>
      <c r="C4719" t="s">
        <v>136</v>
      </c>
      <c r="D4719" t="s">
        <v>170</v>
      </c>
      <c r="E4719">
        <v>0</v>
      </c>
      <c r="H4719">
        <v>0</v>
      </c>
      <c r="I4719">
        <v>0</v>
      </c>
      <c r="K4719">
        <v>0</v>
      </c>
      <c r="L4719" t="b">
        <v>0</v>
      </c>
      <c r="N4719" t="b">
        <v>0</v>
      </c>
      <c r="O4719" t="b">
        <v>0</v>
      </c>
      <c r="T4719" t="s">
        <v>1169</v>
      </c>
    </row>
    <row r="4720" spans="1:20" hidden="1" x14ac:dyDescent="0.25">
      <c r="A4720">
        <v>232635</v>
      </c>
      <c r="B4720" t="s">
        <v>1347</v>
      </c>
      <c r="C4720" t="s">
        <v>136</v>
      </c>
      <c r="D4720" t="s">
        <v>137</v>
      </c>
      <c r="E4720">
        <v>240</v>
      </c>
      <c r="F4720" t="s">
        <v>23</v>
      </c>
      <c r="H4720">
        <v>0</v>
      </c>
      <c r="I4720">
        <v>0</v>
      </c>
      <c r="K4720">
        <v>1</v>
      </c>
      <c r="L4720" t="b">
        <v>0</v>
      </c>
      <c r="N4720" t="b">
        <v>0</v>
      </c>
      <c r="O4720" t="b">
        <v>0</v>
      </c>
      <c r="T4720" t="s">
        <v>1169</v>
      </c>
    </row>
    <row r="4721" spans="1:20" hidden="1" x14ac:dyDescent="0.25">
      <c r="A4721">
        <v>237283</v>
      </c>
      <c r="B4721" t="s">
        <v>1347</v>
      </c>
      <c r="C4721" t="s">
        <v>236</v>
      </c>
      <c r="D4721" t="s">
        <v>1249</v>
      </c>
      <c r="E4721">
        <v>99</v>
      </c>
      <c r="F4721" t="s">
        <v>23</v>
      </c>
      <c r="H4721">
        <v>0</v>
      </c>
      <c r="I4721">
        <v>0</v>
      </c>
      <c r="K4721">
        <v>0</v>
      </c>
      <c r="L4721" t="b">
        <v>0</v>
      </c>
      <c r="N4721" t="b">
        <v>0</v>
      </c>
      <c r="O4721" t="b">
        <v>0</v>
      </c>
      <c r="T4721" t="s">
        <v>1169</v>
      </c>
    </row>
    <row r="4722" spans="1:20" hidden="1" x14ac:dyDescent="0.25">
      <c r="A4722">
        <v>214982</v>
      </c>
      <c r="B4722" t="s">
        <v>1353</v>
      </c>
      <c r="C4722" t="s">
        <v>47</v>
      </c>
      <c r="D4722" t="s">
        <v>284</v>
      </c>
      <c r="E4722">
        <v>361</v>
      </c>
      <c r="F4722" t="s">
        <v>23</v>
      </c>
      <c r="H4722">
        <v>0</v>
      </c>
      <c r="I4722">
        <v>0</v>
      </c>
      <c r="K4722">
        <v>1</v>
      </c>
      <c r="L4722" t="b">
        <v>0</v>
      </c>
      <c r="N4722" t="b">
        <v>0</v>
      </c>
      <c r="O4722" t="b">
        <v>0</v>
      </c>
      <c r="T4722" t="s">
        <v>1169</v>
      </c>
    </row>
    <row r="4723" spans="1:20" hidden="1" x14ac:dyDescent="0.25">
      <c r="A4723">
        <v>214983</v>
      </c>
      <c r="B4723" t="s">
        <v>1353</v>
      </c>
      <c r="C4723" t="s">
        <v>47</v>
      </c>
      <c r="D4723" t="s">
        <v>1170</v>
      </c>
      <c r="E4723">
        <v>361</v>
      </c>
      <c r="F4723" t="s">
        <v>23</v>
      </c>
      <c r="H4723">
        <v>0</v>
      </c>
      <c r="I4723">
        <v>0</v>
      </c>
      <c r="K4723">
        <v>1</v>
      </c>
      <c r="L4723" t="b">
        <v>0</v>
      </c>
      <c r="N4723" t="b">
        <v>0</v>
      </c>
      <c r="O4723" t="b">
        <v>0</v>
      </c>
      <c r="T4723" t="s">
        <v>1169</v>
      </c>
    </row>
    <row r="4724" spans="1:20" hidden="1" x14ac:dyDescent="0.25">
      <c r="A4724">
        <v>214984</v>
      </c>
      <c r="B4724" t="s">
        <v>1353</v>
      </c>
      <c r="C4724" t="s">
        <v>47</v>
      </c>
      <c r="D4724" t="s">
        <v>1171</v>
      </c>
      <c r="E4724">
        <v>361</v>
      </c>
      <c r="F4724" t="s">
        <v>23</v>
      </c>
      <c r="H4724">
        <v>0</v>
      </c>
      <c r="I4724">
        <v>0</v>
      </c>
      <c r="K4724">
        <v>1</v>
      </c>
      <c r="L4724" t="b">
        <v>0</v>
      </c>
      <c r="N4724" t="b">
        <v>0</v>
      </c>
      <c r="O4724" t="b">
        <v>0</v>
      </c>
      <c r="T4724" t="s">
        <v>1169</v>
      </c>
    </row>
    <row r="4725" spans="1:20" hidden="1" x14ac:dyDescent="0.25">
      <c r="A4725">
        <v>214985</v>
      </c>
      <c r="B4725" t="s">
        <v>1353</v>
      </c>
      <c r="C4725" t="s">
        <v>47</v>
      </c>
      <c r="D4725" t="s">
        <v>1172</v>
      </c>
      <c r="E4725">
        <v>361</v>
      </c>
      <c r="F4725" t="s">
        <v>23</v>
      </c>
      <c r="H4725">
        <v>0</v>
      </c>
      <c r="I4725">
        <v>0</v>
      </c>
      <c r="K4725">
        <v>1</v>
      </c>
      <c r="L4725" t="b">
        <v>0</v>
      </c>
      <c r="N4725" t="b">
        <v>0</v>
      </c>
      <c r="O4725" t="b">
        <v>0</v>
      </c>
      <c r="T4725" t="s">
        <v>1169</v>
      </c>
    </row>
    <row r="4726" spans="1:20" hidden="1" x14ac:dyDescent="0.25">
      <c r="A4726">
        <v>214986</v>
      </c>
      <c r="B4726" t="s">
        <v>1353</v>
      </c>
      <c r="C4726" t="s">
        <v>47</v>
      </c>
      <c r="D4726" t="s">
        <v>1173</v>
      </c>
      <c r="E4726">
        <v>361</v>
      </c>
      <c r="F4726" t="s">
        <v>23</v>
      </c>
      <c r="H4726">
        <v>0</v>
      </c>
      <c r="I4726">
        <v>0</v>
      </c>
      <c r="K4726">
        <v>1</v>
      </c>
      <c r="L4726" t="b">
        <v>0</v>
      </c>
      <c r="N4726" t="b">
        <v>0</v>
      </c>
      <c r="O4726" t="b">
        <v>0</v>
      </c>
      <c r="T4726" t="s">
        <v>1169</v>
      </c>
    </row>
    <row r="4727" spans="1:20" hidden="1" x14ac:dyDescent="0.25">
      <c r="A4727">
        <v>214987</v>
      </c>
      <c r="B4727" t="s">
        <v>1353</v>
      </c>
      <c r="C4727" t="s">
        <v>47</v>
      </c>
      <c r="D4727" t="s">
        <v>1174</v>
      </c>
      <c r="E4727">
        <v>611</v>
      </c>
      <c r="F4727" t="s">
        <v>23</v>
      </c>
      <c r="H4727">
        <v>0</v>
      </c>
      <c r="I4727">
        <v>0</v>
      </c>
      <c r="K4727">
        <v>2</v>
      </c>
      <c r="L4727" t="b">
        <v>0</v>
      </c>
      <c r="N4727" t="b">
        <v>0</v>
      </c>
      <c r="O4727" t="b">
        <v>0</v>
      </c>
      <c r="T4727" t="s">
        <v>1169</v>
      </c>
    </row>
    <row r="4728" spans="1:20" hidden="1" x14ac:dyDescent="0.25">
      <c r="A4728">
        <v>214988</v>
      </c>
      <c r="B4728" t="s">
        <v>1353</v>
      </c>
      <c r="C4728" t="s">
        <v>47</v>
      </c>
      <c r="D4728" t="s">
        <v>1175</v>
      </c>
      <c r="E4728">
        <v>611</v>
      </c>
      <c r="F4728" t="s">
        <v>23</v>
      </c>
      <c r="H4728">
        <v>0</v>
      </c>
      <c r="I4728">
        <v>0</v>
      </c>
      <c r="K4728">
        <v>2</v>
      </c>
      <c r="L4728" t="b">
        <v>0</v>
      </c>
      <c r="N4728" t="b">
        <v>0</v>
      </c>
      <c r="O4728" t="b">
        <v>0</v>
      </c>
      <c r="T4728" t="s">
        <v>1169</v>
      </c>
    </row>
    <row r="4729" spans="1:20" hidden="1" x14ac:dyDescent="0.25">
      <c r="A4729">
        <v>214989</v>
      </c>
      <c r="B4729" t="s">
        <v>1353</v>
      </c>
      <c r="C4729" t="s">
        <v>47</v>
      </c>
      <c r="D4729" t="s">
        <v>1176</v>
      </c>
      <c r="E4729">
        <v>361</v>
      </c>
      <c r="F4729" t="s">
        <v>23</v>
      </c>
      <c r="H4729">
        <v>0</v>
      </c>
      <c r="I4729">
        <v>0</v>
      </c>
      <c r="K4729">
        <v>1</v>
      </c>
      <c r="L4729" t="b">
        <v>0</v>
      </c>
      <c r="N4729" t="b">
        <v>0</v>
      </c>
      <c r="O4729" t="b">
        <v>0</v>
      </c>
      <c r="T4729" t="s">
        <v>1169</v>
      </c>
    </row>
    <row r="4730" spans="1:20" hidden="1" x14ac:dyDescent="0.25">
      <c r="A4730">
        <v>214990</v>
      </c>
      <c r="B4730" t="s">
        <v>1353</v>
      </c>
      <c r="C4730" t="s">
        <v>47</v>
      </c>
      <c r="D4730" t="s">
        <v>1177</v>
      </c>
      <c r="E4730">
        <v>611</v>
      </c>
      <c r="F4730" t="s">
        <v>23</v>
      </c>
      <c r="H4730">
        <v>0</v>
      </c>
      <c r="I4730">
        <v>0</v>
      </c>
      <c r="K4730">
        <v>2</v>
      </c>
      <c r="L4730" t="b">
        <v>0</v>
      </c>
      <c r="N4730" t="b">
        <v>0</v>
      </c>
      <c r="O4730" t="b">
        <v>0</v>
      </c>
      <c r="T4730" t="s">
        <v>1169</v>
      </c>
    </row>
    <row r="4731" spans="1:20" hidden="1" x14ac:dyDescent="0.25">
      <c r="A4731">
        <v>214991</v>
      </c>
      <c r="B4731" t="s">
        <v>1353</v>
      </c>
      <c r="C4731" t="s">
        <v>47</v>
      </c>
      <c r="D4731" t="s">
        <v>1178</v>
      </c>
      <c r="E4731">
        <v>361</v>
      </c>
      <c r="F4731" t="s">
        <v>23</v>
      </c>
      <c r="H4731">
        <v>0</v>
      </c>
      <c r="I4731">
        <v>0</v>
      </c>
      <c r="K4731">
        <v>1</v>
      </c>
      <c r="L4731" t="b">
        <v>0</v>
      </c>
      <c r="N4731" t="b">
        <v>0</v>
      </c>
      <c r="O4731" t="b">
        <v>0</v>
      </c>
      <c r="T4731" t="s">
        <v>1169</v>
      </c>
    </row>
    <row r="4732" spans="1:20" hidden="1" x14ac:dyDescent="0.25">
      <c r="A4732">
        <v>214992</v>
      </c>
      <c r="B4732" t="s">
        <v>1353</v>
      </c>
      <c r="C4732" t="s">
        <v>47</v>
      </c>
      <c r="D4732" t="s">
        <v>1179</v>
      </c>
      <c r="E4732">
        <v>361</v>
      </c>
      <c r="F4732" t="s">
        <v>23</v>
      </c>
      <c r="H4732">
        <v>0</v>
      </c>
      <c r="I4732">
        <v>0</v>
      </c>
      <c r="K4732">
        <v>1</v>
      </c>
      <c r="L4732" t="b">
        <v>0</v>
      </c>
      <c r="N4732" t="b">
        <v>0</v>
      </c>
      <c r="O4732" t="b">
        <v>0</v>
      </c>
      <c r="T4732" t="s">
        <v>1169</v>
      </c>
    </row>
    <row r="4733" spans="1:20" hidden="1" x14ac:dyDescent="0.25">
      <c r="A4733">
        <v>214993</v>
      </c>
      <c r="B4733" t="s">
        <v>1353</v>
      </c>
      <c r="C4733" t="s">
        <v>47</v>
      </c>
      <c r="D4733" t="s">
        <v>1180</v>
      </c>
      <c r="E4733">
        <v>361</v>
      </c>
      <c r="F4733" t="s">
        <v>23</v>
      </c>
      <c r="H4733">
        <v>0</v>
      </c>
      <c r="I4733">
        <v>0</v>
      </c>
      <c r="K4733">
        <v>1</v>
      </c>
      <c r="L4733" t="b">
        <v>0</v>
      </c>
      <c r="N4733" t="b">
        <v>0</v>
      </c>
      <c r="O4733" t="b">
        <v>0</v>
      </c>
      <c r="T4733" t="s">
        <v>1169</v>
      </c>
    </row>
    <row r="4734" spans="1:20" hidden="1" x14ac:dyDescent="0.25">
      <c r="A4734">
        <v>214994</v>
      </c>
      <c r="B4734" t="s">
        <v>1353</v>
      </c>
      <c r="C4734" t="s">
        <v>47</v>
      </c>
      <c r="D4734" t="s">
        <v>1181</v>
      </c>
      <c r="E4734">
        <v>361</v>
      </c>
      <c r="F4734" t="s">
        <v>23</v>
      </c>
      <c r="H4734">
        <v>0</v>
      </c>
      <c r="I4734">
        <v>0</v>
      </c>
      <c r="K4734">
        <v>1</v>
      </c>
      <c r="L4734" t="b">
        <v>0</v>
      </c>
      <c r="N4734" t="b">
        <v>0</v>
      </c>
      <c r="O4734" t="b">
        <v>0</v>
      </c>
      <c r="T4734" t="s">
        <v>1169</v>
      </c>
    </row>
    <row r="4735" spans="1:20" hidden="1" x14ac:dyDescent="0.25">
      <c r="A4735">
        <v>214995</v>
      </c>
      <c r="B4735" t="s">
        <v>1353</v>
      </c>
      <c r="C4735" t="s">
        <v>47</v>
      </c>
      <c r="D4735" t="s">
        <v>1182</v>
      </c>
      <c r="E4735">
        <v>361</v>
      </c>
      <c r="F4735" t="s">
        <v>23</v>
      </c>
      <c r="H4735">
        <v>0</v>
      </c>
      <c r="I4735">
        <v>0</v>
      </c>
      <c r="K4735">
        <v>1</v>
      </c>
      <c r="L4735" t="b">
        <v>0</v>
      </c>
      <c r="N4735" t="b">
        <v>0</v>
      </c>
      <c r="O4735" t="b">
        <v>0</v>
      </c>
      <c r="T4735" t="s">
        <v>1169</v>
      </c>
    </row>
    <row r="4736" spans="1:20" hidden="1" x14ac:dyDescent="0.25">
      <c r="A4736">
        <v>214996</v>
      </c>
      <c r="B4736" t="s">
        <v>1353</v>
      </c>
      <c r="C4736" t="s">
        <v>47</v>
      </c>
      <c r="D4736" t="s">
        <v>1183</v>
      </c>
      <c r="E4736">
        <v>361</v>
      </c>
      <c r="F4736" t="s">
        <v>23</v>
      </c>
      <c r="H4736">
        <v>0</v>
      </c>
      <c r="I4736">
        <v>0</v>
      </c>
      <c r="K4736">
        <v>1</v>
      </c>
      <c r="L4736" t="b">
        <v>0</v>
      </c>
      <c r="N4736" t="b">
        <v>0</v>
      </c>
      <c r="O4736" t="b">
        <v>0</v>
      </c>
      <c r="T4736" t="s">
        <v>1169</v>
      </c>
    </row>
    <row r="4737" spans="1:20" hidden="1" x14ac:dyDescent="0.25">
      <c r="A4737">
        <v>214997</v>
      </c>
      <c r="B4737" t="s">
        <v>1353</v>
      </c>
      <c r="C4737" t="s">
        <v>47</v>
      </c>
      <c r="D4737" t="s">
        <v>1184</v>
      </c>
      <c r="E4737">
        <v>361</v>
      </c>
      <c r="F4737" t="s">
        <v>23</v>
      </c>
      <c r="H4737">
        <v>0</v>
      </c>
      <c r="I4737">
        <v>0</v>
      </c>
      <c r="K4737">
        <v>1</v>
      </c>
      <c r="L4737" t="b">
        <v>0</v>
      </c>
      <c r="N4737" t="b">
        <v>0</v>
      </c>
      <c r="O4737" t="b">
        <v>0</v>
      </c>
      <c r="T4737" t="s">
        <v>1169</v>
      </c>
    </row>
    <row r="4738" spans="1:20" hidden="1" x14ac:dyDescent="0.25">
      <c r="A4738">
        <v>214998</v>
      </c>
      <c r="B4738" t="s">
        <v>1353</v>
      </c>
      <c r="C4738" t="s">
        <v>47</v>
      </c>
      <c r="D4738" t="s">
        <v>1185</v>
      </c>
      <c r="E4738">
        <v>611</v>
      </c>
      <c r="F4738" t="s">
        <v>23</v>
      </c>
      <c r="H4738">
        <v>0</v>
      </c>
      <c r="I4738">
        <v>0</v>
      </c>
      <c r="K4738">
        <v>2</v>
      </c>
      <c r="L4738" t="b">
        <v>0</v>
      </c>
      <c r="N4738" t="b">
        <v>0</v>
      </c>
      <c r="O4738" t="b">
        <v>0</v>
      </c>
      <c r="T4738" t="s">
        <v>1169</v>
      </c>
    </row>
    <row r="4739" spans="1:20" hidden="1" x14ac:dyDescent="0.25">
      <c r="A4739">
        <v>214999</v>
      </c>
      <c r="B4739" t="s">
        <v>1353</v>
      </c>
      <c r="C4739" t="s">
        <v>1186</v>
      </c>
      <c r="D4739" t="s">
        <v>1187</v>
      </c>
      <c r="E4739">
        <v>0</v>
      </c>
      <c r="H4739">
        <v>0</v>
      </c>
      <c r="I4739">
        <v>0</v>
      </c>
      <c r="K4739">
        <v>0</v>
      </c>
      <c r="L4739" t="b">
        <v>0</v>
      </c>
      <c r="N4739" t="b">
        <v>0</v>
      </c>
      <c r="O4739" t="b">
        <v>0</v>
      </c>
      <c r="T4739" t="s">
        <v>1169</v>
      </c>
    </row>
    <row r="4740" spans="1:20" hidden="1" x14ac:dyDescent="0.25">
      <c r="A4740">
        <v>215000</v>
      </c>
      <c r="B4740" t="s">
        <v>1353</v>
      </c>
      <c r="C4740" t="s">
        <v>1186</v>
      </c>
      <c r="D4740" t="s">
        <v>1188</v>
      </c>
      <c r="E4740">
        <v>0</v>
      </c>
      <c r="H4740">
        <v>0</v>
      </c>
      <c r="I4740">
        <v>0</v>
      </c>
      <c r="K4740">
        <v>0</v>
      </c>
      <c r="L4740" t="b">
        <v>0</v>
      </c>
      <c r="N4740" t="b">
        <v>0</v>
      </c>
      <c r="O4740" t="b">
        <v>0</v>
      </c>
      <c r="T4740" t="s">
        <v>1169</v>
      </c>
    </row>
    <row r="4741" spans="1:20" hidden="1" x14ac:dyDescent="0.25">
      <c r="A4741">
        <v>215001</v>
      </c>
      <c r="B4741" t="s">
        <v>1353</v>
      </c>
      <c r="C4741" t="s">
        <v>1186</v>
      </c>
      <c r="D4741" t="s">
        <v>1189</v>
      </c>
      <c r="E4741">
        <v>0</v>
      </c>
      <c r="H4741">
        <v>0</v>
      </c>
      <c r="I4741">
        <v>0</v>
      </c>
      <c r="K4741">
        <v>0</v>
      </c>
      <c r="L4741" t="b">
        <v>0</v>
      </c>
      <c r="N4741" t="b">
        <v>0</v>
      </c>
      <c r="O4741" t="b">
        <v>0</v>
      </c>
      <c r="T4741" t="s">
        <v>1169</v>
      </c>
    </row>
    <row r="4742" spans="1:20" hidden="1" x14ac:dyDescent="0.25">
      <c r="A4742">
        <v>215002</v>
      </c>
      <c r="B4742" t="s">
        <v>1353</v>
      </c>
      <c r="C4742" t="s">
        <v>1186</v>
      </c>
      <c r="D4742" t="s">
        <v>1190</v>
      </c>
      <c r="E4742">
        <v>0</v>
      </c>
      <c r="H4742">
        <v>0</v>
      </c>
      <c r="I4742">
        <v>0</v>
      </c>
      <c r="K4742">
        <v>0</v>
      </c>
      <c r="L4742" t="b">
        <v>0</v>
      </c>
      <c r="N4742" t="b">
        <v>0</v>
      </c>
      <c r="O4742" t="b">
        <v>0</v>
      </c>
      <c r="T4742" t="s">
        <v>1169</v>
      </c>
    </row>
    <row r="4743" spans="1:20" hidden="1" x14ac:dyDescent="0.25">
      <c r="A4743">
        <v>215003</v>
      </c>
      <c r="B4743" t="s">
        <v>1353</v>
      </c>
      <c r="C4743" t="s">
        <v>1186</v>
      </c>
      <c r="D4743" t="s">
        <v>1191</v>
      </c>
      <c r="E4743">
        <v>0</v>
      </c>
      <c r="H4743">
        <v>0</v>
      </c>
      <c r="I4743">
        <v>0</v>
      </c>
      <c r="K4743">
        <v>0</v>
      </c>
      <c r="L4743" t="b">
        <v>0</v>
      </c>
      <c r="N4743" t="b">
        <v>0</v>
      </c>
      <c r="O4743" t="b">
        <v>0</v>
      </c>
      <c r="T4743" t="s">
        <v>1169</v>
      </c>
    </row>
    <row r="4744" spans="1:20" hidden="1" x14ac:dyDescent="0.25">
      <c r="A4744">
        <v>215004</v>
      </c>
      <c r="B4744" t="s">
        <v>1353</v>
      </c>
      <c r="C4744" t="s">
        <v>1186</v>
      </c>
      <c r="D4744" t="s">
        <v>1192</v>
      </c>
      <c r="E4744">
        <v>0</v>
      </c>
      <c r="H4744">
        <v>0</v>
      </c>
      <c r="I4744">
        <v>0</v>
      </c>
      <c r="K4744">
        <v>0</v>
      </c>
      <c r="L4744" t="b">
        <v>0</v>
      </c>
      <c r="N4744" t="b">
        <v>0</v>
      </c>
      <c r="O4744" t="b">
        <v>0</v>
      </c>
      <c r="T4744" t="s">
        <v>1169</v>
      </c>
    </row>
    <row r="4745" spans="1:20" hidden="1" x14ac:dyDescent="0.25">
      <c r="A4745">
        <v>215005</v>
      </c>
      <c r="B4745" t="s">
        <v>1353</v>
      </c>
      <c r="C4745" t="s">
        <v>1186</v>
      </c>
      <c r="D4745" t="s">
        <v>1193</v>
      </c>
      <c r="E4745">
        <v>85</v>
      </c>
      <c r="F4745" t="s">
        <v>23</v>
      </c>
      <c r="H4745">
        <v>0</v>
      </c>
      <c r="I4745">
        <v>0</v>
      </c>
      <c r="K4745">
        <v>1</v>
      </c>
      <c r="L4745" t="b">
        <v>0</v>
      </c>
      <c r="N4745" t="b">
        <v>0</v>
      </c>
      <c r="O4745" t="b">
        <v>0</v>
      </c>
      <c r="T4745" t="s">
        <v>1169</v>
      </c>
    </row>
    <row r="4746" spans="1:20" hidden="1" x14ac:dyDescent="0.25">
      <c r="A4746">
        <v>215006</v>
      </c>
      <c r="B4746" t="s">
        <v>1353</v>
      </c>
      <c r="C4746" t="s">
        <v>1186</v>
      </c>
      <c r="D4746" t="s">
        <v>1194</v>
      </c>
      <c r="E4746">
        <v>85</v>
      </c>
      <c r="F4746" t="s">
        <v>23</v>
      </c>
      <c r="H4746">
        <v>0</v>
      </c>
      <c r="I4746">
        <v>0</v>
      </c>
      <c r="K4746">
        <v>1</v>
      </c>
      <c r="L4746" t="b">
        <v>0</v>
      </c>
      <c r="N4746" t="b">
        <v>0</v>
      </c>
      <c r="O4746" t="b">
        <v>0</v>
      </c>
      <c r="T4746" t="s">
        <v>1169</v>
      </c>
    </row>
    <row r="4747" spans="1:20" hidden="1" x14ac:dyDescent="0.25">
      <c r="A4747">
        <v>215007</v>
      </c>
      <c r="B4747" t="s">
        <v>1353</v>
      </c>
      <c r="C4747" t="s">
        <v>1186</v>
      </c>
      <c r="D4747" t="s">
        <v>1195</v>
      </c>
      <c r="E4747">
        <v>85</v>
      </c>
      <c r="F4747" t="s">
        <v>23</v>
      </c>
      <c r="H4747">
        <v>0</v>
      </c>
      <c r="I4747">
        <v>0</v>
      </c>
      <c r="K4747">
        <v>1</v>
      </c>
      <c r="L4747" t="b">
        <v>0</v>
      </c>
      <c r="N4747" t="b">
        <v>0</v>
      </c>
      <c r="O4747" t="b">
        <v>0</v>
      </c>
      <c r="T4747" t="s">
        <v>1169</v>
      </c>
    </row>
    <row r="4748" spans="1:20" hidden="1" x14ac:dyDescent="0.25">
      <c r="A4748">
        <v>215008</v>
      </c>
      <c r="B4748" t="s">
        <v>1353</v>
      </c>
      <c r="C4748" t="s">
        <v>1196</v>
      </c>
      <c r="D4748" t="s">
        <v>1197</v>
      </c>
      <c r="E4748">
        <v>0</v>
      </c>
      <c r="H4748">
        <v>0</v>
      </c>
      <c r="I4748">
        <v>0</v>
      </c>
      <c r="K4748">
        <v>0</v>
      </c>
      <c r="L4748" t="b">
        <v>0</v>
      </c>
      <c r="N4748" t="b">
        <v>0</v>
      </c>
      <c r="O4748" t="b">
        <v>0</v>
      </c>
      <c r="T4748" t="s">
        <v>1169</v>
      </c>
    </row>
    <row r="4749" spans="1:20" hidden="1" x14ac:dyDescent="0.25">
      <c r="A4749">
        <v>215009</v>
      </c>
      <c r="B4749" t="s">
        <v>1353</v>
      </c>
      <c r="C4749" t="s">
        <v>1196</v>
      </c>
      <c r="D4749" t="s">
        <v>1198</v>
      </c>
      <c r="E4749">
        <v>0</v>
      </c>
      <c r="H4749">
        <v>0</v>
      </c>
      <c r="I4749">
        <v>0</v>
      </c>
      <c r="K4749">
        <v>1</v>
      </c>
      <c r="L4749" t="b">
        <v>0</v>
      </c>
      <c r="N4749" t="b">
        <v>0</v>
      </c>
      <c r="O4749" t="b">
        <v>0</v>
      </c>
      <c r="T4749" t="s">
        <v>1169</v>
      </c>
    </row>
    <row r="4750" spans="1:20" hidden="1" x14ac:dyDescent="0.25">
      <c r="A4750">
        <v>215016</v>
      </c>
      <c r="B4750" t="s">
        <v>1353</v>
      </c>
      <c r="C4750" t="s">
        <v>85</v>
      </c>
      <c r="D4750" t="s">
        <v>325</v>
      </c>
      <c r="E4750">
        <v>0</v>
      </c>
      <c r="H4750">
        <v>0</v>
      </c>
      <c r="I4750">
        <v>0</v>
      </c>
      <c r="K4750">
        <v>0</v>
      </c>
      <c r="L4750" t="b">
        <v>0</v>
      </c>
      <c r="N4750" t="b">
        <v>0</v>
      </c>
      <c r="O4750" t="b">
        <v>0</v>
      </c>
      <c r="T4750" t="s">
        <v>1169</v>
      </c>
    </row>
    <row r="4751" spans="1:20" hidden="1" x14ac:dyDescent="0.25">
      <c r="A4751">
        <v>215017</v>
      </c>
      <c r="B4751" t="s">
        <v>1353</v>
      </c>
      <c r="C4751" t="s">
        <v>85</v>
      </c>
      <c r="D4751" t="s">
        <v>1197</v>
      </c>
      <c r="E4751">
        <v>0</v>
      </c>
      <c r="H4751">
        <v>0</v>
      </c>
      <c r="I4751">
        <v>0</v>
      </c>
      <c r="K4751">
        <v>1</v>
      </c>
      <c r="L4751" t="b">
        <v>0</v>
      </c>
      <c r="N4751" t="b">
        <v>0</v>
      </c>
      <c r="O4751" t="b">
        <v>0</v>
      </c>
      <c r="T4751" t="s">
        <v>1169</v>
      </c>
    </row>
    <row r="4752" spans="1:20" hidden="1" x14ac:dyDescent="0.25">
      <c r="A4752">
        <v>215018</v>
      </c>
      <c r="B4752" t="s">
        <v>1353</v>
      </c>
      <c r="C4752" t="s">
        <v>85</v>
      </c>
      <c r="D4752" t="s">
        <v>331</v>
      </c>
      <c r="E4752">
        <v>0</v>
      </c>
      <c r="H4752">
        <v>0</v>
      </c>
      <c r="I4752">
        <v>0</v>
      </c>
      <c r="K4752">
        <v>2</v>
      </c>
      <c r="L4752" t="b">
        <v>0</v>
      </c>
      <c r="N4752" t="b">
        <v>0</v>
      </c>
      <c r="O4752" t="b">
        <v>0</v>
      </c>
      <c r="T4752" t="s">
        <v>1169</v>
      </c>
    </row>
    <row r="4753" spans="1:20" hidden="1" x14ac:dyDescent="0.25">
      <c r="A4753">
        <v>215027</v>
      </c>
      <c r="B4753" t="s">
        <v>1353</v>
      </c>
      <c r="C4753" t="s">
        <v>53</v>
      </c>
      <c r="D4753" t="s">
        <v>1205</v>
      </c>
      <c r="E4753">
        <v>0</v>
      </c>
      <c r="H4753">
        <v>0</v>
      </c>
      <c r="I4753">
        <v>0</v>
      </c>
      <c r="K4753">
        <v>0</v>
      </c>
      <c r="L4753" t="b">
        <v>0</v>
      </c>
      <c r="N4753" t="b">
        <v>0</v>
      </c>
      <c r="O4753" t="b">
        <v>0</v>
      </c>
      <c r="T4753" t="s">
        <v>1169</v>
      </c>
    </row>
    <row r="4754" spans="1:20" hidden="1" x14ac:dyDescent="0.25">
      <c r="A4754">
        <v>215028</v>
      </c>
      <c r="B4754" t="s">
        <v>1353</v>
      </c>
      <c r="C4754" t="s">
        <v>53</v>
      </c>
      <c r="D4754" t="s">
        <v>383</v>
      </c>
      <c r="E4754">
        <v>169</v>
      </c>
      <c r="F4754" t="s">
        <v>23</v>
      </c>
      <c r="H4754">
        <v>0</v>
      </c>
      <c r="I4754">
        <v>0</v>
      </c>
      <c r="K4754">
        <v>1</v>
      </c>
      <c r="L4754" t="b">
        <v>0</v>
      </c>
      <c r="N4754" t="b">
        <v>0</v>
      </c>
      <c r="O4754" t="b">
        <v>0</v>
      </c>
      <c r="T4754" t="s">
        <v>1169</v>
      </c>
    </row>
    <row r="4755" spans="1:20" hidden="1" x14ac:dyDescent="0.25">
      <c r="A4755">
        <v>215029</v>
      </c>
      <c r="B4755" t="s">
        <v>1353</v>
      </c>
      <c r="C4755" t="s">
        <v>53</v>
      </c>
      <c r="D4755" t="s">
        <v>1206</v>
      </c>
      <c r="E4755">
        <v>375</v>
      </c>
      <c r="F4755" t="s">
        <v>23</v>
      </c>
      <c r="H4755">
        <v>0</v>
      </c>
      <c r="I4755">
        <v>0</v>
      </c>
      <c r="K4755">
        <v>2</v>
      </c>
      <c r="L4755" t="b">
        <v>0</v>
      </c>
      <c r="N4755" t="b">
        <v>0</v>
      </c>
      <c r="O4755" t="b">
        <v>0</v>
      </c>
      <c r="T4755" t="s">
        <v>1169</v>
      </c>
    </row>
    <row r="4756" spans="1:20" hidden="1" x14ac:dyDescent="0.25">
      <c r="A4756">
        <v>215030</v>
      </c>
      <c r="B4756" t="s">
        <v>1353</v>
      </c>
      <c r="C4756" t="s">
        <v>1207</v>
      </c>
      <c r="D4756" t="s">
        <v>1274</v>
      </c>
      <c r="E4756">
        <v>0</v>
      </c>
      <c r="H4756">
        <v>0</v>
      </c>
      <c r="I4756">
        <v>0</v>
      </c>
      <c r="K4756">
        <v>0</v>
      </c>
      <c r="L4756" t="b">
        <v>0</v>
      </c>
      <c r="N4756" t="b">
        <v>0</v>
      </c>
      <c r="O4756" t="b">
        <v>0</v>
      </c>
      <c r="T4756" t="s">
        <v>1169</v>
      </c>
    </row>
    <row r="4757" spans="1:20" hidden="1" x14ac:dyDescent="0.25">
      <c r="A4757">
        <v>215031</v>
      </c>
      <c r="B4757" t="s">
        <v>1353</v>
      </c>
      <c r="C4757" t="s">
        <v>1207</v>
      </c>
      <c r="D4757" t="s">
        <v>1354</v>
      </c>
      <c r="E4757">
        <v>0</v>
      </c>
      <c r="H4757">
        <v>0</v>
      </c>
      <c r="I4757">
        <v>0</v>
      </c>
      <c r="K4757">
        <v>1</v>
      </c>
      <c r="L4757" t="b">
        <v>0</v>
      </c>
      <c r="N4757" t="b">
        <v>0</v>
      </c>
      <c r="O4757" t="b">
        <v>0</v>
      </c>
      <c r="T4757" t="s">
        <v>1169</v>
      </c>
    </row>
    <row r="4758" spans="1:20" hidden="1" x14ac:dyDescent="0.25">
      <c r="A4758">
        <v>215032</v>
      </c>
      <c r="B4758" t="s">
        <v>1353</v>
      </c>
      <c r="C4758" t="s">
        <v>1207</v>
      </c>
      <c r="D4758" t="s">
        <v>1348</v>
      </c>
      <c r="E4758">
        <v>0</v>
      </c>
      <c r="H4758">
        <v>0</v>
      </c>
      <c r="I4758">
        <v>0</v>
      </c>
      <c r="K4758">
        <v>2</v>
      </c>
      <c r="L4758" t="b">
        <v>0</v>
      </c>
      <c r="N4758" t="b">
        <v>0</v>
      </c>
      <c r="O4758" t="b">
        <v>0</v>
      </c>
      <c r="T4758" t="s">
        <v>1169</v>
      </c>
    </row>
    <row r="4759" spans="1:20" hidden="1" x14ac:dyDescent="0.25">
      <c r="A4759">
        <v>215033</v>
      </c>
      <c r="B4759" t="s">
        <v>1353</v>
      </c>
      <c r="C4759" t="s">
        <v>1207</v>
      </c>
      <c r="D4759" t="s">
        <v>1355</v>
      </c>
      <c r="E4759">
        <v>0</v>
      </c>
      <c r="H4759">
        <v>0</v>
      </c>
      <c r="I4759">
        <v>0</v>
      </c>
      <c r="K4759">
        <v>3</v>
      </c>
      <c r="L4759" t="b">
        <v>0</v>
      </c>
      <c r="N4759" t="b">
        <v>0</v>
      </c>
      <c r="O4759" t="b">
        <v>0</v>
      </c>
      <c r="T4759" t="s">
        <v>1169</v>
      </c>
    </row>
    <row r="4760" spans="1:20" hidden="1" x14ac:dyDescent="0.25">
      <c r="A4760">
        <v>215034</v>
      </c>
      <c r="B4760" t="s">
        <v>1353</v>
      </c>
      <c r="C4760" t="s">
        <v>1207</v>
      </c>
      <c r="D4760" t="s">
        <v>1318</v>
      </c>
      <c r="E4760">
        <v>0</v>
      </c>
      <c r="H4760">
        <v>0</v>
      </c>
      <c r="I4760">
        <v>0</v>
      </c>
      <c r="K4760">
        <v>4</v>
      </c>
      <c r="L4760" t="b">
        <v>0</v>
      </c>
      <c r="N4760" t="b">
        <v>0</v>
      </c>
      <c r="O4760" t="b">
        <v>0</v>
      </c>
      <c r="T4760" t="s">
        <v>1169</v>
      </c>
    </row>
    <row r="4761" spans="1:20" hidden="1" x14ac:dyDescent="0.25">
      <c r="A4761">
        <v>215035</v>
      </c>
      <c r="B4761" t="s">
        <v>1353</v>
      </c>
      <c r="C4761" t="s">
        <v>1213</v>
      </c>
      <c r="D4761" t="s">
        <v>1214</v>
      </c>
      <c r="E4761">
        <v>139</v>
      </c>
      <c r="F4761" t="s">
        <v>23</v>
      </c>
      <c r="H4761">
        <v>0</v>
      </c>
      <c r="I4761">
        <v>0</v>
      </c>
      <c r="K4761">
        <v>3</v>
      </c>
      <c r="L4761" t="b">
        <v>0</v>
      </c>
      <c r="N4761" t="b">
        <v>0</v>
      </c>
      <c r="O4761" t="b">
        <v>0</v>
      </c>
      <c r="T4761" t="s">
        <v>1169</v>
      </c>
    </row>
    <row r="4762" spans="1:20" hidden="1" x14ac:dyDescent="0.25">
      <c r="A4762">
        <v>215036</v>
      </c>
      <c r="B4762" t="s">
        <v>1353</v>
      </c>
      <c r="C4762" t="s">
        <v>1213</v>
      </c>
      <c r="D4762" t="s">
        <v>1340</v>
      </c>
      <c r="E4762">
        <v>77</v>
      </c>
      <c r="F4762" t="s">
        <v>23</v>
      </c>
      <c r="H4762">
        <v>0</v>
      </c>
      <c r="I4762">
        <v>0</v>
      </c>
      <c r="K4762">
        <v>2</v>
      </c>
      <c r="L4762" t="b">
        <v>0</v>
      </c>
      <c r="N4762" t="b">
        <v>0</v>
      </c>
      <c r="O4762" t="b">
        <v>0</v>
      </c>
      <c r="T4762" t="s">
        <v>1169</v>
      </c>
    </row>
    <row r="4763" spans="1:20" hidden="1" x14ac:dyDescent="0.25">
      <c r="A4763">
        <v>215039</v>
      </c>
      <c r="B4763" t="s">
        <v>1353</v>
      </c>
      <c r="C4763" t="s">
        <v>141</v>
      </c>
      <c r="D4763" t="s">
        <v>173</v>
      </c>
      <c r="E4763">
        <v>42</v>
      </c>
      <c r="F4763" t="s">
        <v>23</v>
      </c>
      <c r="H4763">
        <v>0</v>
      </c>
      <c r="I4763">
        <v>0</v>
      </c>
      <c r="K4763">
        <v>10</v>
      </c>
      <c r="L4763" t="b">
        <v>0</v>
      </c>
      <c r="N4763" t="b">
        <v>0</v>
      </c>
      <c r="O4763" t="b">
        <v>0</v>
      </c>
      <c r="T4763" t="s">
        <v>1169</v>
      </c>
    </row>
    <row r="4764" spans="1:20" hidden="1" x14ac:dyDescent="0.25">
      <c r="A4764">
        <v>215040</v>
      </c>
      <c r="B4764" t="s">
        <v>1353</v>
      </c>
      <c r="C4764" t="s">
        <v>1186</v>
      </c>
      <c r="D4764" t="s">
        <v>1217</v>
      </c>
      <c r="E4764">
        <v>0</v>
      </c>
      <c r="H4764">
        <v>0</v>
      </c>
      <c r="I4764">
        <v>0</v>
      </c>
      <c r="K4764">
        <v>0</v>
      </c>
      <c r="L4764" t="b">
        <v>0</v>
      </c>
      <c r="N4764" t="b">
        <v>0</v>
      </c>
      <c r="O4764" t="b">
        <v>0</v>
      </c>
      <c r="T4764" t="s">
        <v>1169</v>
      </c>
    </row>
    <row r="4765" spans="1:20" hidden="1" x14ac:dyDescent="0.25">
      <c r="A4765">
        <v>215041</v>
      </c>
      <c r="B4765" t="s">
        <v>1353</v>
      </c>
      <c r="C4765" t="s">
        <v>1186</v>
      </c>
      <c r="D4765" t="s">
        <v>1218</v>
      </c>
      <c r="E4765">
        <v>0</v>
      </c>
      <c r="H4765">
        <v>0</v>
      </c>
      <c r="I4765">
        <v>0</v>
      </c>
      <c r="K4765">
        <v>0</v>
      </c>
      <c r="L4765" t="b">
        <v>0</v>
      </c>
      <c r="N4765" t="b">
        <v>0</v>
      </c>
      <c r="O4765" t="b">
        <v>0</v>
      </c>
      <c r="T4765" t="s">
        <v>1169</v>
      </c>
    </row>
    <row r="4766" spans="1:20" hidden="1" x14ac:dyDescent="0.25">
      <c r="A4766">
        <v>215042</v>
      </c>
      <c r="B4766" t="s">
        <v>1353</v>
      </c>
      <c r="C4766" t="s">
        <v>47</v>
      </c>
      <c r="D4766" t="s">
        <v>1220</v>
      </c>
      <c r="E4766">
        <v>0</v>
      </c>
      <c r="H4766">
        <v>0</v>
      </c>
      <c r="I4766">
        <v>0</v>
      </c>
      <c r="K4766">
        <v>0</v>
      </c>
      <c r="L4766" t="b">
        <v>0</v>
      </c>
      <c r="N4766" t="b">
        <v>0</v>
      </c>
      <c r="O4766" t="b">
        <v>0</v>
      </c>
      <c r="T4766" t="s">
        <v>1169</v>
      </c>
    </row>
    <row r="4767" spans="1:20" hidden="1" x14ac:dyDescent="0.25">
      <c r="A4767">
        <v>215043</v>
      </c>
      <c r="B4767" t="s">
        <v>1353</v>
      </c>
      <c r="C4767" t="s">
        <v>47</v>
      </c>
      <c r="D4767" t="s">
        <v>1221</v>
      </c>
      <c r="E4767">
        <v>0</v>
      </c>
      <c r="H4767">
        <v>0</v>
      </c>
      <c r="I4767">
        <v>0</v>
      </c>
      <c r="K4767">
        <v>0</v>
      </c>
      <c r="L4767" t="b">
        <v>0</v>
      </c>
      <c r="N4767" t="b">
        <v>0</v>
      </c>
      <c r="O4767" t="b">
        <v>0</v>
      </c>
      <c r="T4767" t="s">
        <v>1169</v>
      </c>
    </row>
    <row r="4768" spans="1:20" hidden="1" x14ac:dyDescent="0.25">
      <c r="A4768">
        <v>215044</v>
      </c>
      <c r="B4768" t="s">
        <v>1353</v>
      </c>
      <c r="C4768" t="s">
        <v>47</v>
      </c>
      <c r="D4768" t="s">
        <v>1222</v>
      </c>
      <c r="E4768">
        <v>0</v>
      </c>
      <c r="H4768">
        <v>0</v>
      </c>
      <c r="I4768">
        <v>0</v>
      </c>
      <c r="K4768">
        <v>0</v>
      </c>
      <c r="L4768" t="b">
        <v>0</v>
      </c>
      <c r="N4768" t="b">
        <v>0</v>
      </c>
      <c r="O4768" t="b">
        <v>0</v>
      </c>
      <c r="T4768" t="s">
        <v>1169</v>
      </c>
    </row>
    <row r="4769" spans="1:20" hidden="1" x14ac:dyDescent="0.25">
      <c r="A4769">
        <v>215045</v>
      </c>
      <c r="B4769" t="s">
        <v>1353</v>
      </c>
      <c r="C4769" t="s">
        <v>47</v>
      </c>
      <c r="D4769" t="s">
        <v>1270</v>
      </c>
      <c r="E4769">
        <v>0</v>
      </c>
      <c r="H4769">
        <v>0</v>
      </c>
      <c r="I4769">
        <v>0</v>
      </c>
      <c r="K4769">
        <v>0</v>
      </c>
      <c r="L4769" t="b">
        <v>0</v>
      </c>
      <c r="N4769" t="b">
        <v>0</v>
      </c>
      <c r="O4769" t="b">
        <v>0</v>
      </c>
      <c r="T4769" t="s">
        <v>1169</v>
      </c>
    </row>
    <row r="4770" spans="1:20" hidden="1" x14ac:dyDescent="0.25">
      <c r="A4770">
        <v>215046</v>
      </c>
      <c r="B4770" t="s">
        <v>1353</v>
      </c>
      <c r="C4770" t="s">
        <v>1207</v>
      </c>
      <c r="D4770" t="s">
        <v>1356</v>
      </c>
      <c r="E4770">
        <v>0</v>
      </c>
      <c r="H4770">
        <v>0</v>
      </c>
      <c r="I4770">
        <v>0</v>
      </c>
      <c r="K4770">
        <v>5</v>
      </c>
      <c r="L4770" t="b">
        <v>0</v>
      </c>
      <c r="N4770" t="b">
        <v>0</v>
      </c>
      <c r="O4770" t="b">
        <v>0</v>
      </c>
      <c r="T4770" t="s">
        <v>1169</v>
      </c>
    </row>
    <row r="4771" spans="1:20" hidden="1" x14ac:dyDescent="0.25">
      <c r="A4771">
        <v>215047</v>
      </c>
      <c r="B4771" t="s">
        <v>1353</v>
      </c>
      <c r="C4771" t="s">
        <v>1207</v>
      </c>
      <c r="D4771" t="s">
        <v>1357</v>
      </c>
      <c r="E4771">
        <v>0</v>
      </c>
      <c r="H4771">
        <v>0</v>
      </c>
      <c r="I4771">
        <v>0</v>
      </c>
      <c r="K4771">
        <v>6</v>
      </c>
      <c r="L4771" t="b">
        <v>0</v>
      </c>
      <c r="N4771" t="b">
        <v>0</v>
      </c>
      <c r="O4771" t="b">
        <v>0</v>
      </c>
      <c r="T4771" t="s">
        <v>1169</v>
      </c>
    </row>
    <row r="4772" spans="1:20" hidden="1" x14ac:dyDescent="0.25">
      <c r="A4772">
        <v>215048</v>
      </c>
      <c r="B4772" t="s">
        <v>1353</v>
      </c>
      <c r="C4772" t="s">
        <v>1207</v>
      </c>
      <c r="D4772" t="s">
        <v>1279</v>
      </c>
      <c r="E4772">
        <v>0</v>
      </c>
      <c r="H4772">
        <v>0</v>
      </c>
      <c r="I4772">
        <v>0</v>
      </c>
      <c r="K4772">
        <v>7</v>
      </c>
      <c r="L4772" t="b">
        <v>0</v>
      </c>
      <c r="N4772" t="b">
        <v>0</v>
      </c>
      <c r="O4772" t="b">
        <v>0</v>
      </c>
      <c r="T4772" t="s">
        <v>1169</v>
      </c>
    </row>
    <row r="4773" spans="1:20" hidden="1" x14ac:dyDescent="0.25">
      <c r="A4773">
        <v>215117</v>
      </c>
      <c r="B4773" t="s">
        <v>1353</v>
      </c>
      <c r="C4773" t="s">
        <v>78</v>
      </c>
      <c r="D4773" t="s">
        <v>1358</v>
      </c>
      <c r="E4773">
        <v>65</v>
      </c>
      <c r="F4773" t="s">
        <v>23</v>
      </c>
      <c r="H4773">
        <v>0</v>
      </c>
      <c r="I4773">
        <v>0</v>
      </c>
      <c r="K4773">
        <v>2</v>
      </c>
      <c r="L4773" t="b">
        <v>0</v>
      </c>
      <c r="N4773" t="b">
        <v>0</v>
      </c>
      <c r="O4773" t="b">
        <v>0</v>
      </c>
      <c r="T4773" t="s">
        <v>1169</v>
      </c>
    </row>
    <row r="4774" spans="1:20" hidden="1" x14ac:dyDescent="0.25">
      <c r="A4774">
        <v>215905</v>
      </c>
      <c r="B4774" t="s">
        <v>1353</v>
      </c>
      <c r="C4774" t="s">
        <v>141</v>
      </c>
      <c r="D4774" t="s">
        <v>1315</v>
      </c>
      <c r="E4774">
        <v>124</v>
      </c>
      <c r="F4774" t="s">
        <v>23</v>
      </c>
      <c r="H4774">
        <v>0</v>
      </c>
      <c r="I4774">
        <v>0</v>
      </c>
      <c r="K4774">
        <v>0</v>
      </c>
      <c r="L4774" t="b">
        <v>0</v>
      </c>
      <c r="N4774" t="b">
        <v>0</v>
      </c>
      <c r="O4774" t="b">
        <v>0</v>
      </c>
      <c r="T4774" t="s">
        <v>1169</v>
      </c>
    </row>
    <row r="4775" spans="1:20" hidden="1" x14ac:dyDescent="0.25">
      <c r="A4775">
        <v>217363</v>
      </c>
      <c r="B4775" t="s">
        <v>1353</v>
      </c>
      <c r="C4775" t="s">
        <v>1196</v>
      </c>
      <c r="D4775" t="s">
        <v>1223</v>
      </c>
      <c r="E4775">
        <v>0</v>
      </c>
      <c r="H4775">
        <v>0</v>
      </c>
      <c r="I4775">
        <v>0</v>
      </c>
      <c r="K4775">
        <v>4</v>
      </c>
      <c r="L4775" t="b">
        <v>0</v>
      </c>
      <c r="N4775" t="b">
        <v>0</v>
      </c>
      <c r="O4775" t="b">
        <v>0</v>
      </c>
      <c r="T4775" t="s">
        <v>1169</v>
      </c>
    </row>
    <row r="4776" spans="1:20" hidden="1" x14ac:dyDescent="0.25">
      <c r="A4776">
        <v>217364</v>
      </c>
      <c r="B4776" t="s">
        <v>1353</v>
      </c>
      <c r="C4776" t="s">
        <v>1196</v>
      </c>
      <c r="D4776" t="s">
        <v>1224</v>
      </c>
      <c r="E4776">
        <v>0</v>
      </c>
      <c r="H4776">
        <v>0</v>
      </c>
      <c r="I4776">
        <v>0</v>
      </c>
      <c r="K4776">
        <v>4</v>
      </c>
      <c r="L4776" t="b">
        <v>0</v>
      </c>
      <c r="N4776" t="b">
        <v>0</v>
      </c>
      <c r="O4776" t="b">
        <v>0</v>
      </c>
      <c r="T4776" t="s">
        <v>1169</v>
      </c>
    </row>
    <row r="4777" spans="1:20" hidden="1" x14ac:dyDescent="0.25">
      <c r="A4777">
        <v>217365</v>
      </c>
      <c r="B4777" t="s">
        <v>1353</v>
      </c>
      <c r="C4777" t="s">
        <v>1196</v>
      </c>
      <c r="D4777" t="s">
        <v>1225</v>
      </c>
      <c r="E4777">
        <v>0</v>
      </c>
      <c r="H4777">
        <v>0</v>
      </c>
      <c r="I4777">
        <v>0</v>
      </c>
      <c r="K4777">
        <v>4</v>
      </c>
      <c r="L4777" t="b">
        <v>0</v>
      </c>
      <c r="N4777" t="b">
        <v>0</v>
      </c>
      <c r="O4777" t="b">
        <v>0</v>
      </c>
      <c r="T4777" t="s">
        <v>1169</v>
      </c>
    </row>
    <row r="4778" spans="1:20" hidden="1" x14ac:dyDescent="0.25">
      <c r="A4778">
        <v>223079</v>
      </c>
      <c r="B4778" t="s">
        <v>1353</v>
      </c>
      <c r="C4778" t="s">
        <v>47</v>
      </c>
      <c r="D4778" t="s">
        <v>1244</v>
      </c>
      <c r="E4778">
        <v>259</v>
      </c>
      <c r="F4778" t="s">
        <v>23</v>
      </c>
      <c r="H4778">
        <v>0</v>
      </c>
      <c r="I4778">
        <v>0</v>
      </c>
      <c r="K4778">
        <v>1</v>
      </c>
      <c r="L4778" t="b">
        <v>0</v>
      </c>
      <c r="N4778" t="b">
        <v>0</v>
      </c>
      <c r="O4778" t="b">
        <v>0</v>
      </c>
      <c r="T4778" t="s">
        <v>1169</v>
      </c>
    </row>
    <row r="4779" spans="1:20" hidden="1" x14ac:dyDescent="0.25">
      <c r="A4779">
        <v>223080</v>
      </c>
      <c r="B4779" t="s">
        <v>1353</v>
      </c>
      <c r="C4779" t="s">
        <v>47</v>
      </c>
      <c r="D4779" t="s">
        <v>1303</v>
      </c>
      <c r="E4779">
        <v>711</v>
      </c>
      <c r="F4779" t="s">
        <v>23</v>
      </c>
      <c r="H4779">
        <v>0</v>
      </c>
      <c r="I4779">
        <v>0</v>
      </c>
      <c r="K4779">
        <v>2</v>
      </c>
      <c r="L4779" t="b">
        <v>0</v>
      </c>
      <c r="N4779" t="b">
        <v>0</v>
      </c>
      <c r="O4779" t="b">
        <v>0</v>
      </c>
      <c r="T4779" t="s">
        <v>1169</v>
      </c>
    </row>
    <row r="4780" spans="1:20" hidden="1" x14ac:dyDescent="0.25">
      <c r="A4780">
        <v>223081</v>
      </c>
      <c r="B4780" t="s">
        <v>1353</v>
      </c>
      <c r="C4780" t="s">
        <v>47</v>
      </c>
      <c r="D4780" t="s">
        <v>1304</v>
      </c>
      <c r="E4780">
        <v>510</v>
      </c>
      <c r="F4780" t="s">
        <v>23</v>
      </c>
      <c r="H4780">
        <v>0</v>
      </c>
      <c r="I4780">
        <v>0</v>
      </c>
      <c r="K4780">
        <v>2</v>
      </c>
      <c r="L4780" t="b">
        <v>0</v>
      </c>
      <c r="N4780" t="b">
        <v>0</v>
      </c>
      <c r="O4780" t="b">
        <v>0</v>
      </c>
      <c r="T4780" t="s">
        <v>1169</v>
      </c>
    </row>
    <row r="4781" spans="1:20" hidden="1" x14ac:dyDescent="0.25">
      <c r="A4781">
        <v>223082</v>
      </c>
      <c r="B4781" t="s">
        <v>1353</v>
      </c>
      <c r="C4781" t="s">
        <v>236</v>
      </c>
      <c r="D4781" t="s">
        <v>237</v>
      </c>
      <c r="E4781">
        <v>67</v>
      </c>
      <c r="F4781" t="s">
        <v>23</v>
      </c>
      <c r="H4781">
        <v>0</v>
      </c>
      <c r="I4781">
        <v>0</v>
      </c>
      <c r="K4781">
        <v>0</v>
      </c>
      <c r="L4781" t="b">
        <v>0</v>
      </c>
      <c r="N4781" t="b">
        <v>0</v>
      </c>
      <c r="O4781" t="b">
        <v>0</v>
      </c>
      <c r="T4781" t="s">
        <v>1169</v>
      </c>
    </row>
    <row r="4782" spans="1:20" hidden="1" x14ac:dyDescent="0.25">
      <c r="A4782">
        <v>223083</v>
      </c>
      <c r="B4782" t="s">
        <v>1353</v>
      </c>
      <c r="C4782" t="s">
        <v>53</v>
      </c>
      <c r="D4782" t="s">
        <v>1231</v>
      </c>
      <c r="E4782">
        <v>315</v>
      </c>
      <c r="F4782" t="s">
        <v>23</v>
      </c>
      <c r="H4782">
        <v>0</v>
      </c>
      <c r="I4782">
        <v>0</v>
      </c>
      <c r="K4782">
        <v>2</v>
      </c>
      <c r="L4782" t="b">
        <v>0</v>
      </c>
      <c r="N4782" t="b">
        <v>0</v>
      </c>
      <c r="O4782" t="b">
        <v>0</v>
      </c>
      <c r="T4782" t="s">
        <v>1169</v>
      </c>
    </row>
    <row r="4783" spans="1:20" hidden="1" x14ac:dyDescent="0.25">
      <c r="A4783">
        <v>223084</v>
      </c>
      <c r="B4783" t="s">
        <v>1353</v>
      </c>
      <c r="C4783" t="s">
        <v>236</v>
      </c>
      <c r="D4783" t="s">
        <v>1342</v>
      </c>
      <c r="E4783">
        <v>25</v>
      </c>
      <c r="F4783" t="s">
        <v>23</v>
      </c>
      <c r="H4783">
        <v>0</v>
      </c>
      <c r="I4783">
        <v>0</v>
      </c>
      <c r="K4783">
        <v>0</v>
      </c>
      <c r="L4783" t="b">
        <v>0</v>
      </c>
      <c r="N4783" t="b">
        <v>0</v>
      </c>
      <c r="O4783" t="b">
        <v>0</v>
      </c>
      <c r="T4783" t="s">
        <v>1169</v>
      </c>
    </row>
    <row r="4784" spans="1:20" hidden="1" x14ac:dyDescent="0.25">
      <c r="A4784">
        <v>223085</v>
      </c>
      <c r="B4784" t="s">
        <v>1353</v>
      </c>
      <c r="C4784" t="s">
        <v>236</v>
      </c>
      <c r="D4784" t="s">
        <v>1271</v>
      </c>
      <c r="E4784">
        <v>125</v>
      </c>
      <c r="F4784" t="s">
        <v>23</v>
      </c>
      <c r="H4784">
        <v>0</v>
      </c>
      <c r="I4784">
        <v>0</v>
      </c>
      <c r="K4784">
        <v>0</v>
      </c>
      <c r="L4784" t="b">
        <v>0</v>
      </c>
      <c r="N4784" t="b">
        <v>0</v>
      </c>
      <c r="O4784" t="b">
        <v>0</v>
      </c>
      <c r="T4784" t="s">
        <v>1169</v>
      </c>
    </row>
    <row r="4785" spans="1:20" hidden="1" x14ac:dyDescent="0.25">
      <c r="A4785">
        <v>223087</v>
      </c>
      <c r="B4785" t="s">
        <v>1353</v>
      </c>
      <c r="C4785" t="s">
        <v>141</v>
      </c>
      <c r="D4785" t="s">
        <v>1243</v>
      </c>
      <c r="E4785">
        <v>80</v>
      </c>
      <c r="F4785" t="s">
        <v>23</v>
      </c>
      <c r="H4785">
        <v>0</v>
      </c>
      <c r="I4785">
        <v>0</v>
      </c>
      <c r="K4785">
        <v>0</v>
      </c>
      <c r="L4785" t="b">
        <v>0</v>
      </c>
      <c r="N4785" t="b">
        <v>0</v>
      </c>
      <c r="O4785" t="b">
        <v>0</v>
      </c>
      <c r="T4785" t="s">
        <v>1169</v>
      </c>
    </row>
    <row r="4786" spans="1:20" hidden="1" x14ac:dyDescent="0.25">
      <c r="A4786">
        <v>223088</v>
      </c>
      <c r="B4786" t="s">
        <v>1353</v>
      </c>
      <c r="C4786" t="s">
        <v>141</v>
      </c>
      <c r="D4786" t="s">
        <v>1241</v>
      </c>
      <c r="E4786">
        <v>85</v>
      </c>
      <c r="F4786" t="s">
        <v>23</v>
      </c>
      <c r="H4786">
        <v>0</v>
      </c>
      <c r="I4786">
        <v>0</v>
      </c>
      <c r="K4786">
        <v>0</v>
      </c>
      <c r="L4786" t="b">
        <v>0</v>
      </c>
      <c r="N4786" t="b">
        <v>0</v>
      </c>
      <c r="O4786" t="b">
        <v>0</v>
      </c>
      <c r="T4786" t="s">
        <v>1169</v>
      </c>
    </row>
    <row r="4787" spans="1:20" hidden="1" x14ac:dyDescent="0.25">
      <c r="A4787">
        <v>223089</v>
      </c>
      <c r="B4787" t="s">
        <v>1353</v>
      </c>
      <c r="C4787" t="s">
        <v>141</v>
      </c>
      <c r="D4787" t="s">
        <v>1242</v>
      </c>
      <c r="E4787">
        <v>43</v>
      </c>
      <c r="F4787" t="s">
        <v>23</v>
      </c>
      <c r="H4787">
        <v>0</v>
      </c>
      <c r="I4787">
        <v>0</v>
      </c>
      <c r="K4787">
        <v>0</v>
      </c>
      <c r="L4787" t="b">
        <v>0</v>
      </c>
      <c r="N4787" t="b">
        <v>0</v>
      </c>
      <c r="O4787" t="b">
        <v>0</v>
      </c>
      <c r="T4787" t="s">
        <v>1169</v>
      </c>
    </row>
    <row r="4788" spans="1:20" hidden="1" x14ac:dyDescent="0.25">
      <c r="A4788">
        <v>223094</v>
      </c>
      <c r="B4788" t="s">
        <v>1353</v>
      </c>
      <c r="C4788" t="s">
        <v>141</v>
      </c>
      <c r="D4788" t="s">
        <v>1239</v>
      </c>
      <c r="E4788">
        <v>28</v>
      </c>
      <c r="F4788" t="s">
        <v>23</v>
      </c>
      <c r="H4788">
        <v>0</v>
      </c>
      <c r="I4788">
        <v>0</v>
      </c>
      <c r="K4788">
        <v>0</v>
      </c>
      <c r="L4788" t="b">
        <v>0</v>
      </c>
      <c r="N4788" t="b">
        <v>0</v>
      </c>
      <c r="O4788" t="b">
        <v>0</v>
      </c>
      <c r="T4788" t="s">
        <v>1169</v>
      </c>
    </row>
    <row r="4789" spans="1:20" hidden="1" x14ac:dyDescent="0.25">
      <c r="A4789">
        <v>223095</v>
      </c>
      <c r="B4789" t="s">
        <v>1353</v>
      </c>
      <c r="C4789" t="s">
        <v>141</v>
      </c>
      <c r="D4789" t="s">
        <v>1316</v>
      </c>
      <c r="E4789">
        <v>63</v>
      </c>
      <c r="F4789" t="s">
        <v>23</v>
      </c>
      <c r="H4789">
        <v>0</v>
      </c>
      <c r="I4789">
        <v>0</v>
      </c>
      <c r="K4789">
        <v>0</v>
      </c>
      <c r="L4789" t="b">
        <v>0</v>
      </c>
      <c r="N4789" t="b">
        <v>0</v>
      </c>
      <c r="O4789" t="b">
        <v>0</v>
      </c>
      <c r="T4789" t="s">
        <v>1169</v>
      </c>
    </row>
    <row r="4790" spans="1:20" hidden="1" x14ac:dyDescent="0.25">
      <c r="A4790">
        <v>223096</v>
      </c>
      <c r="B4790" t="s">
        <v>1353</v>
      </c>
      <c r="C4790" t="s">
        <v>236</v>
      </c>
      <c r="D4790" t="s">
        <v>1343</v>
      </c>
      <c r="E4790">
        <v>25</v>
      </c>
      <c r="F4790" t="s">
        <v>23</v>
      </c>
      <c r="H4790">
        <v>0</v>
      </c>
      <c r="I4790">
        <v>0</v>
      </c>
      <c r="K4790">
        <v>0</v>
      </c>
      <c r="L4790" t="b">
        <v>0</v>
      </c>
      <c r="N4790" t="b">
        <v>0</v>
      </c>
      <c r="O4790" t="b">
        <v>0</v>
      </c>
      <c r="T4790" t="s">
        <v>1169</v>
      </c>
    </row>
    <row r="4791" spans="1:20" hidden="1" x14ac:dyDescent="0.25">
      <c r="A4791">
        <v>223097</v>
      </c>
      <c r="B4791" t="s">
        <v>1353</v>
      </c>
      <c r="C4791" t="s">
        <v>141</v>
      </c>
      <c r="D4791" t="s">
        <v>1240</v>
      </c>
      <c r="E4791">
        <v>42</v>
      </c>
      <c r="F4791" t="s">
        <v>23</v>
      </c>
      <c r="H4791">
        <v>0</v>
      </c>
      <c r="I4791">
        <v>0</v>
      </c>
      <c r="K4791">
        <v>0</v>
      </c>
      <c r="L4791" t="b">
        <v>0</v>
      </c>
      <c r="N4791" t="b">
        <v>0</v>
      </c>
      <c r="O4791" t="b">
        <v>0</v>
      </c>
      <c r="T4791" t="s">
        <v>1169</v>
      </c>
    </row>
    <row r="4792" spans="1:20" hidden="1" x14ac:dyDescent="0.25">
      <c r="A4792">
        <v>223098</v>
      </c>
      <c r="B4792" t="s">
        <v>1353</v>
      </c>
      <c r="C4792" t="s">
        <v>141</v>
      </c>
      <c r="D4792" t="s">
        <v>1259</v>
      </c>
      <c r="E4792">
        <v>66</v>
      </c>
      <c r="F4792" t="s">
        <v>23</v>
      </c>
      <c r="H4792">
        <v>0</v>
      </c>
      <c r="I4792">
        <v>0</v>
      </c>
      <c r="K4792">
        <v>0</v>
      </c>
      <c r="L4792" t="b">
        <v>0</v>
      </c>
      <c r="N4792" t="b">
        <v>0</v>
      </c>
      <c r="O4792" t="b">
        <v>0</v>
      </c>
      <c r="T4792" t="s">
        <v>1169</v>
      </c>
    </row>
    <row r="4793" spans="1:20" hidden="1" x14ac:dyDescent="0.25">
      <c r="A4793">
        <v>223099</v>
      </c>
      <c r="B4793" t="s">
        <v>1353</v>
      </c>
      <c r="C4793" t="s">
        <v>236</v>
      </c>
      <c r="D4793" t="s">
        <v>1289</v>
      </c>
      <c r="E4793">
        <v>39</v>
      </c>
      <c r="F4793" t="s">
        <v>23</v>
      </c>
      <c r="H4793">
        <v>0</v>
      </c>
      <c r="I4793">
        <v>0</v>
      </c>
      <c r="K4793">
        <v>0</v>
      </c>
      <c r="L4793" t="b">
        <v>0</v>
      </c>
      <c r="N4793" t="b">
        <v>0</v>
      </c>
      <c r="O4793" t="b">
        <v>0</v>
      </c>
      <c r="T4793" t="s">
        <v>1169</v>
      </c>
    </row>
    <row r="4794" spans="1:20" hidden="1" x14ac:dyDescent="0.25">
      <c r="A4794">
        <v>223100</v>
      </c>
      <c r="B4794" t="s">
        <v>1353</v>
      </c>
      <c r="C4794" t="s">
        <v>236</v>
      </c>
      <c r="D4794" t="s">
        <v>1306</v>
      </c>
      <c r="E4794">
        <v>99</v>
      </c>
      <c r="F4794" t="s">
        <v>23</v>
      </c>
      <c r="H4794">
        <v>0</v>
      </c>
      <c r="I4794">
        <v>0</v>
      </c>
      <c r="K4794">
        <v>0</v>
      </c>
      <c r="L4794" t="b">
        <v>0</v>
      </c>
      <c r="N4794" t="b">
        <v>0</v>
      </c>
      <c r="O4794" t="b">
        <v>0</v>
      </c>
      <c r="T4794" t="s">
        <v>1169</v>
      </c>
    </row>
    <row r="4795" spans="1:20" hidden="1" x14ac:dyDescent="0.25">
      <c r="A4795">
        <v>223102</v>
      </c>
      <c r="B4795" t="s">
        <v>1353</v>
      </c>
      <c r="C4795" t="s">
        <v>236</v>
      </c>
      <c r="D4795" t="s">
        <v>1216</v>
      </c>
      <c r="E4795">
        <v>695</v>
      </c>
      <c r="F4795" t="s">
        <v>23</v>
      </c>
      <c r="H4795">
        <v>0</v>
      </c>
      <c r="I4795">
        <v>0</v>
      </c>
      <c r="K4795">
        <v>0</v>
      </c>
      <c r="L4795" t="b">
        <v>0</v>
      </c>
      <c r="N4795" t="b">
        <v>0</v>
      </c>
      <c r="O4795" t="b">
        <v>0</v>
      </c>
      <c r="T4795" t="s">
        <v>1169</v>
      </c>
    </row>
    <row r="4796" spans="1:20" hidden="1" x14ac:dyDescent="0.25">
      <c r="A4796">
        <v>227262</v>
      </c>
      <c r="B4796" t="s">
        <v>1353</v>
      </c>
      <c r="C4796" t="s">
        <v>1213</v>
      </c>
      <c r="D4796" t="s">
        <v>1238</v>
      </c>
      <c r="E4796">
        <v>0</v>
      </c>
      <c r="H4796">
        <v>0</v>
      </c>
      <c r="I4796">
        <v>0</v>
      </c>
      <c r="K4796">
        <v>1</v>
      </c>
      <c r="L4796" t="b">
        <v>0</v>
      </c>
      <c r="N4796" t="b">
        <v>0</v>
      </c>
      <c r="O4796" t="b">
        <v>0</v>
      </c>
      <c r="T4796" t="s">
        <v>1169</v>
      </c>
    </row>
    <row r="4797" spans="1:20" hidden="1" x14ac:dyDescent="0.25">
      <c r="A4797">
        <v>227263</v>
      </c>
      <c r="B4797" t="s">
        <v>1353</v>
      </c>
      <c r="C4797" t="s">
        <v>78</v>
      </c>
      <c r="D4797" t="s">
        <v>1344</v>
      </c>
      <c r="E4797">
        <v>0</v>
      </c>
      <c r="H4797">
        <v>0</v>
      </c>
      <c r="I4797">
        <v>0</v>
      </c>
      <c r="K4797">
        <v>1</v>
      </c>
      <c r="L4797" t="b">
        <v>0</v>
      </c>
      <c r="N4797" t="b">
        <v>0</v>
      </c>
      <c r="O4797" t="b">
        <v>0</v>
      </c>
      <c r="T4797" t="s">
        <v>1169</v>
      </c>
    </row>
    <row r="4798" spans="1:20" hidden="1" x14ac:dyDescent="0.25">
      <c r="A4798">
        <v>227481</v>
      </c>
      <c r="B4798" t="s">
        <v>1353</v>
      </c>
      <c r="C4798" t="s">
        <v>53</v>
      </c>
      <c r="D4798" t="s">
        <v>1247</v>
      </c>
      <c r="E4798">
        <v>20</v>
      </c>
      <c r="F4798" t="s">
        <v>23</v>
      </c>
      <c r="H4798">
        <v>0</v>
      </c>
      <c r="I4798">
        <v>0</v>
      </c>
      <c r="K4798">
        <v>1</v>
      </c>
      <c r="L4798" t="b">
        <v>0</v>
      </c>
      <c r="N4798" t="b">
        <v>0</v>
      </c>
      <c r="O4798" t="b">
        <v>0</v>
      </c>
      <c r="T4798" t="s">
        <v>1169</v>
      </c>
    </row>
    <row r="4799" spans="1:20" hidden="1" x14ac:dyDescent="0.25">
      <c r="A4799">
        <v>232248</v>
      </c>
      <c r="B4799" t="s">
        <v>1353</v>
      </c>
      <c r="C4799" t="s">
        <v>1256</v>
      </c>
      <c r="D4799" t="s">
        <v>1257</v>
      </c>
      <c r="E4799">
        <v>0</v>
      </c>
      <c r="H4799">
        <v>0</v>
      </c>
      <c r="I4799">
        <v>0</v>
      </c>
      <c r="K4799">
        <v>0</v>
      </c>
      <c r="L4799" t="b">
        <v>0</v>
      </c>
      <c r="N4799" t="b">
        <v>0</v>
      </c>
      <c r="O4799" t="b">
        <v>0</v>
      </c>
      <c r="T4799" t="s">
        <v>1169</v>
      </c>
    </row>
    <row r="4800" spans="1:20" hidden="1" x14ac:dyDescent="0.25">
      <c r="A4800">
        <v>232249</v>
      </c>
      <c r="B4800" t="s">
        <v>1353</v>
      </c>
      <c r="C4800" t="s">
        <v>1256</v>
      </c>
      <c r="D4800" t="s">
        <v>1258</v>
      </c>
      <c r="E4800">
        <v>105</v>
      </c>
      <c r="F4800" t="s">
        <v>23</v>
      </c>
      <c r="H4800">
        <v>0</v>
      </c>
      <c r="I4800">
        <v>0</v>
      </c>
      <c r="K4800">
        <v>1</v>
      </c>
      <c r="L4800" t="b">
        <v>0</v>
      </c>
      <c r="N4800" t="b">
        <v>0</v>
      </c>
      <c r="O4800" t="b">
        <v>0</v>
      </c>
      <c r="T4800" t="s">
        <v>1169</v>
      </c>
    </row>
    <row r="4801" spans="1:20" hidden="1" x14ac:dyDescent="0.25">
      <c r="A4801">
        <v>232636</v>
      </c>
      <c r="B4801" t="s">
        <v>1353</v>
      </c>
      <c r="C4801" t="s">
        <v>136</v>
      </c>
      <c r="D4801" t="s">
        <v>170</v>
      </c>
      <c r="E4801">
        <v>0</v>
      </c>
      <c r="H4801">
        <v>0</v>
      </c>
      <c r="I4801">
        <v>0</v>
      </c>
      <c r="K4801">
        <v>0</v>
      </c>
      <c r="L4801" t="b">
        <v>0</v>
      </c>
      <c r="N4801" t="b">
        <v>0</v>
      </c>
      <c r="O4801" t="b">
        <v>0</v>
      </c>
      <c r="T4801" t="s">
        <v>1169</v>
      </c>
    </row>
    <row r="4802" spans="1:20" hidden="1" x14ac:dyDescent="0.25">
      <c r="A4802">
        <v>232637</v>
      </c>
      <c r="B4802" t="s">
        <v>1353</v>
      </c>
      <c r="C4802" t="s">
        <v>136</v>
      </c>
      <c r="D4802" t="s">
        <v>137</v>
      </c>
      <c r="E4802">
        <v>240</v>
      </c>
      <c r="F4802" t="s">
        <v>23</v>
      </c>
      <c r="H4802">
        <v>0</v>
      </c>
      <c r="I4802">
        <v>0</v>
      </c>
      <c r="K4802">
        <v>1</v>
      </c>
      <c r="L4802" t="b">
        <v>0</v>
      </c>
      <c r="N4802" t="b">
        <v>0</v>
      </c>
      <c r="O4802" t="b">
        <v>0</v>
      </c>
      <c r="T4802" t="s">
        <v>1169</v>
      </c>
    </row>
    <row r="4803" spans="1:20" hidden="1" x14ac:dyDescent="0.25">
      <c r="A4803">
        <v>237284</v>
      </c>
      <c r="B4803" t="s">
        <v>1353</v>
      </c>
      <c r="C4803" t="s">
        <v>236</v>
      </c>
      <c r="D4803" t="s">
        <v>1249</v>
      </c>
      <c r="E4803">
        <v>99</v>
      </c>
      <c r="F4803" t="s">
        <v>23</v>
      </c>
      <c r="H4803">
        <v>0</v>
      </c>
      <c r="I4803">
        <v>0</v>
      </c>
      <c r="K4803">
        <v>0</v>
      </c>
      <c r="L4803" t="b">
        <v>0</v>
      </c>
      <c r="N4803" t="b">
        <v>0</v>
      </c>
      <c r="O4803" t="b">
        <v>0</v>
      </c>
      <c r="T4803" t="s">
        <v>1169</v>
      </c>
    </row>
    <row r="4804" spans="1:20" hidden="1" x14ac:dyDescent="0.25">
      <c r="A4804">
        <v>215049</v>
      </c>
      <c r="B4804" t="s">
        <v>1359</v>
      </c>
      <c r="C4804" t="s">
        <v>47</v>
      </c>
      <c r="D4804" t="s">
        <v>284</v>
      </c>
      <c r="E4804">
        <v>399</v>
      </c>
      <c r="F4804" t="s">
        <v>23</v>
      </c>
      <c r="H4804">
        <v>0</v>
      </c>
      <c r="I4804">
        <v>0</v>
      </c>
      <c r="K4804">
        <v>1</v>
      </c>
      <c r="L4804" t="b">
        <v>0</v>
      </c>
      <c r="N4804" t="b">
        <v>0</v>
      </c>
      <c r="O4804" t="b">
        <v>0</v>
      </c>
      <c r="T4804" t="s">
        <v>1169</v>
      </c>
    </row>
    <row r="4805" spans="1:20" hidden="1" x14ac:dyDescent="0.25">
      <c r="A4805">
        <v>215050</v>
      </c>
      <c r="B4805" t="s">
        <v>1359</v>
      </c>
      <c r="C4805" t="s">
        <v>47</v>
      </c>
      <c r="D4805" t="s">
        <v>1170</v>
      </c>
      <c r="E4805">
        <v>399</v>
      </c>
      <c r="F4805" t="s">
        <v>23</v>
      </c>
      <c r="H4805">
        <v>0</v>
      </c>
      <c r="I4805">
        <v>0</v>
      </c>
      <c r="K4805">
        <v>1</v>
      </c>
      <c r="L4805" t="b">
        <v>0</v>
      </c>
      <c r="N4805" t="b">
        <v>0</v>
      </c>
      <c r="O4805" t="b">
        <v>0</v>
      </c>
      <c r="T4805" t="s">
        <v>1169</v>
      </c>
    </row>
    <row r="4806" spans="1:20" hidden="1" x14ac:dyDescent="0.25">
      <c r="A4806">
        <v>215051</v>
      </c>
      <c r="B4806" t="s">
        <v>1359</v>
      </c>
      <c r="C4806" t="s">
        <v>47</v>
      </c>
      <c r="D4806" t="s">
        <v>1171</v>
      </c>
      <c r="E4806">
        <v>399</v>
      </c>
      <c r="F4806" t="s">
        <v>23</v>
      </c>
      <c r="H4806">
        <v>0</v>
      </c>
      <c r="I4806">
        <v>0</v>
      </c>
      <c r="K4806">
        <v>1</v>
      </c>
      <c r="L4806" t="b">
        <v>0</v>
      </c>
      <c r="N4806" t="b">
        <v>0</v>
      </c>
      <c r="O4806" t="b">
        <v>0</v>
      </c>
      <c r="T4806" t="s">
        <v>1169</v>
      </c>
    </row>
    <row r="4807" spans="1:20" hidden="1" x14ac:dyDescent="0.25">
      <c r="A4807">
        <v>215052</v>
      </c>
      <c r="B4807" t="s">
        <v>1359</v>
      </c>
      <c r="C4807" t="s">
        <v>47</v>
      </c>
      <c r="D4807" t="s">
        <v>1172</v>
      </c>
      <c r="E4807">
        <v>399</v>
      </c>
      <c r="F4807" t="s">
        <v>23</v>
      </c>
      <c r="H4807">
        <v>0</v>
      </c>
      <c r="I4807">
        <v>0</v>
      </c>
      <c r="K4807">
        <v>1</v>
      </c>
      <c r="L4807" t="b">
        <v>0</v>
      </c>
      <c r="N4807" t="b">
        <v>0</v>
      </c>
      <c r="O4807" t="b">
        <v>0</v>
      </c>
      <c r="T4807" t="s">
        <v>1169</v>
      </c>
    </row>
    <row r="4808" spans="1:20" hidden="1" x14ac:dyDescent="0.25">
      <c r="A4808">
        <v>215053</v>
      </c>
      <c r="B4808" t="s">
        <v>1359</v>
      </c>
      <c r="C4808" t="s">
        <v>47</v>
      </c>
      <c r="D4808" t="s">
        <v>1173</v>
      </c>
      <c r="E4808">
        <v>399</v>
      </c>
      <c r="F4808" t="s">
        <v>23</v>
      </c>
      <c r="H4808">
        <v>0</v>
      </c>
      <c r="I4808">
        <v>0</v>
      </c>
      <c r="K4808">
        <v>1</v>
      </c>
      <c r="L4808" t="b">
        <v>0</v>
      </c>
      <c r="N4808" t="b">
        <v>0</v>
      </c>
      <c r="O4808" t="b">
        <v>0</v>
      </c>
      <c r="T4808" t="s">
        <v>1169</v>
      </c>
    </row>
    <row r="4809" spans="1:20" hidden="1" x14ac:dyDescent="0.25">
      <c r="A4809">
        <v>215054</v>
      </c>
      <c r="B4809" t="s">
        <v>1359</v>
      </c>
      <c r="C4809" t="s">
        <v>47</v>
      </c>
      <c r="D4809" t="s">
        <v>1174</v>
      </c>
      <c r="E4809">
        <v>649</v>
      </c>
      <c r="F4809" t="s">
        <v>23</v>
      </c>
      <c r="H4809">
        <v>0</v>
      </c>
      <c r="I4809">
        <v>0</v>
      </c>
      <c r="K4809">
        <v>2</v>
      </c>
      <c r="L4809" t="b">
        <v>0</v>
      </c>
      <c r="N4809" t="b">
        <v>0</v>
      </c>
      <c r="O4809" t="b">
        <v>0</v>
      </c>
      <c r="T4809" t="s">
        <v>1169</v>
      </c>
    </row>
    <row r="4810" spans="1:20" hidden="1" x14ac:dyDescent="0.25">
      <c r="A4810">
        <v>215055</v>
      </c>
      <c r="B4810" t="s">
        <v>1359</v>
      </c>
      <c r="C4810" t="s">
        <v>47</v>
      </c>
      <c r="D4810" t="s">
        <v>1175</v>
      </c>
      <c r="E4810">
        <v>649</v>
      </c>
      <c r="F4810" t="s">
        <v>23</v>
      </c>
      <c r="H4810">
        <v>0</v>
      </c>
      <c r="I4810">
        <v>0</v>
      </c>
      <c r="K4810">
        <v>2</v>
      </c>
      <c r="L4810" t="b">
        <v>0</v>
      </c>
      <c r="N4810" t="b">
        <v>0</v>
      </c>
      <c r="O4810" t="b">
        <v>0</v>
      </c>
      <c r="T4810" t="s">
        <v>1169</v>
      </c>
    </row>
    <row r="4811" spans="1:20" hidden="1" x14ac:dyDescent="0.25">
      <c r="A4811">
        <v>215056</v>
      </c>
      <c r="B4811" t="s">
        <v>1359</v>
      </c>
      <c r="C4811" t="s">
        <v>47</v>
      </c>
      <c r="D4811" t="s">
        <v>1176</v>
      </c>
      <c r="E4811">
        <v>399</v>
      </c>
      <c r="F4811" t="s">
        <v>23</v>
      </c>
      <c r="H4811">
        <v>0</v>
      </c>
      <c r="I4811">
        <v>0</v>
      </c>
      <c r="K4811">
        <v>1</v>
      </c>
      <c r="L4811" t="b">
        <v>0</v>
      </c>
      <c r="N4811" t="b">
        <v>0</v>
      </c>
      <c r="O4811" t="b">
        <v>0</v>
      </c>
      <c r="T4811" t="s">
        <v>1169</v>
      </c>
    </row>
    <row r="4812" spans="1:20" hidden="1" x14ac:dyDescent="0.25">
      <c r="A4812">
        <v>215057</v>
      </c>
      <c r="B4812" t="s">
        <v>1359</v>
      </c>
      <c r="C4812" t="s">
        <v>47</v>
      </c>
      <c r="D4812" t="s">
        <v>1177</v>
      </c>
      <c r="E4812">
        <v>649</v>
      </c>
      <c r="F4812" t="s">
        <v>23</v>
      </c>
      <c r="H4812">
        <v>0</v>
      </c>
      <c r="I4812">
        <v>0</v>
      </c>
      <c r="K4812">
        <v>2</v>
      </c>
      <c r="L4812" t="b">
        <v>0</v>
      </c>
      <c r="N4812" t="b">
        <v>0</v>
      </c>
      <c r="O4812" t="b">
        <v>0</v>
      </c>
      <c r="T4812" t="s">
        <v>1169</v>
      </c>
    </row>
    <row r="4813" spans="1:20" hidden="1" x14ac:dyDescent="0.25">
      <c r="A4813">
        <v>215058</v>
      </c>
      <c r="B4813" t="s">
        <v>1359</v>
      </c>
      <c r="C4813" t="s">
        <v>47</v>
      </c>
      <c r="D4813" t="s">
        <v>1178</v>
      </c>
      <c r="E4813">
        <v>399</v>
      </c>
      <c r="F4813" t="s">
        <v>23</v>
      </c>
      <c r="H4813">
        <v>0</v>
      </c>
      <c r="I4813">
        <v>0</v>
      </c>
      <c r="K4813">
        <v>1</v>
      </c>
      <c r="L4813" t="b">
        <v>0</v>
      </c>
      <c r="N4813" t="b">
        <v>0</v>
      </c>
      <c r="O4813" t="b">
        <v>0</v>
      </c>
      <c r="T4813" t="s">
        <v>1169</v>
      </c>
    </row>
    <row r="4814" spans="1:20" hidden="1" x14ac:dyDescent="0.25">
      <c r="A4814">
        <v>215059</v>
      </c>
      <c r="B4814" t="s">
        <v>1359</v>
      </c>
      <c r="C4814" t="s">
        <v>47</v>
      </c>
      <c r="D4814" t="s">
        <v>1179</v>
      </c>
      <c r="E4814">
        <v>399</v>
      </c>
      <c r="F4814" t="s">
        <v>23</v>
      </c>
      <c r="H4814">
        <v>0</v>
      </c>
      <c r="I4814">
        <v>0</v>
      </c>
      <c r="K4814">
        <v>1</v>
      </c>
      <c r="L4814" t="b">
        <v>0</v>
      </c>
      <c r="N4814" t="b">
        <v>0</v>
      </c>
      <c r="O4814" t="b">
        <v>0</v>
      </c>
      <c r="T4814" t="s">
        <v>1169</v>
      </c>
    </row>
    <row r="4815" spans="1:20" hidden="1" x14ac:dyDescent="0.25">
      <c r="A4815">
        <v>215060</v>
      </c>
      <c r="B4815" t="s">
        <v>1359</v>
      </c>
      <c r="C4815" t="s">
        <v>47</v>
      </c>
      <c r="D4815" t="s">
        <v>1180</v>
      </c>
      <c r="E4815">
        <v>399</v>
      </c>
      <c r="F4815" t="s">
        <v>23</v>
      </c>
      <c r="H4815">
        <v>0</v>
      </c>
      <c r="I4815">
        <v>0</v>
      </c>
      <c r="K4815">
        <v>1</v>
      </c>
      <c r="L4815" t="b">
        <v>0</v>
      </c>
      <c r="N4815" t="b">
        <v>0</v>
      </c>
      <c r="O4815" t="b">
        <v>0</v>
      </c>
      <c r="T4815" t="s">
        <v>1169</v>
      </c>
    </row>
    <row r="4816" spans="1:20" hidden="1" x14ac:dyDescent="0.25">
      <c r="A4816">
        <v>215061</v>
      </c>
      <c r="B4816" t="s">
        <v>1359</v>
      </c>
      <c r="C4816" t="s">
        <v>47</v>
      </c>
      <c r="D4816" t="s">
        <v>1181</v>
      </c>
      <c r="E4816">
        <v>399</v>
      </c>
      <c r="F4816" t="s">
        <v>23</v>
      </c>
      <c r="H4816">
        <v>0</v>
      </c>
      <c r="I4816">
        <v>0</v>
      </c>
      <c r="K4816">
        <v>1</v>
      </c>
      <c r="L4816" t="b">
        <v>0</v>
      </c>
      <c r="N4816" t="b">
        <v>0</v>
      </c>
      <c r="O4816" t="b">
        <v>0</v>
      </c>
      <c r="T4816" t="s">
        <v>1169</v>
      </c>
    </row>
    <row r="4817" spans="1:20" hidden="1" x14ac:dyDescent="0.25">
      <c r="A4817">
        <v>215062</v>
      </c>
      <c r="B4817" t="s">
        <v>1359</v>
      </c>
      <c r="C4817" t="s">
        <v>47</v>
      </c>
      <c r="D4817" t="s">
        <v>1182</v>
      </c>
      <c r="E4817">
        <v>399</v>
      </c>
      <c r="F4817" t="s">
        <v>23</v>
      </c>
      <c r="H4817">
        <v>0</v>
      </c>
      <c r="I4817">
        <v>0</v>
      </c>
      <c r="K4817">
        <v>1</v>
      </c>
      <c r="L4817" t="b">
        <v>0</v>
      </c>
      <c r="N4817" t="b">
        <v>0</v>
      </c>
      <c r="O4817" t="b">
        <v>0</v>
      </c>
      <c r="T4817" t="s">
        <v>1169</v>
      </c>
    </row>
    <row r="4818" spans="1:20" hidden="1" x14ac:dyDescent="0.25">
      <c r="A4818">
        <v>215063</v>
      </c>
      <c r="B4818" t="s">
        <v>1359</v>
      </c>
      <c r="C4818" t="s">
        <v>47</v>
      </c>
      <c r="D4818" t="s">
        <v>1183</v>
      </c>
      <c r="E4818">
        <v>399</v>
      </c>
      <c r="F4818" t="s">
        <v>23</v>
      </c>
      <c r="H4818">
        <v>0</v>
      </c>
      <c r="I4818">
        <v>0</v>
      </c>
      <c r="K4818">
        <v>1</v>
      </c>
      <c r="L4818" t="b">
        <v>0</v>
      </c>
      <c r="N4818" t="b">
        <v>0</v>
      </c>
      <c r="O4818" t="b">
        <v>0</v>
      </c>
      <c r="T4818" t="s">
        <v>1169</v>
      </c>
    </row>
    <row r="4819" spans="1:20" hidden="1" x14ac:dyDescent="0.25">
      <c r="A4819">
        <v>215064</v>
      </c>
      <c r="B4819" t="s">
        <v>1359</v>
      </c>
      <c r="C4819" t="s">
        <v>47</v>
      </c>
      <c r="D4819" t="s">
        <v>1184</v>
      </c>
      <c r="E4819">
        <v>399</v>
      </c>
      <c r="F4819" t="s">
        <v>23</v>
      </c>
      <c r="H4819">
        <v>0</v>
      </c>
      <c r="I4819">
        <v>0</v>
      </c>
      <c r="K4819">
        <v>1</v>
      </c>
      <c r="L4819" t="b">
        <v>0</v>
      </c>
      <c r="N4819" t="b">
        <v>0</v>
      </c>
      <c r="O4819" t="b">
        <v>0</v>
      </c>
      <c r="T4819" t="s">
        <v>1169</v>
      </c>
    </row>
    <row r="4820" spans="1:20" hidden="1" x14ac:dyDescent="0.25">
      <c r="A4820">
        <v>215065</v>
      </c>
      <c r="B4820" t="s">
        <v>1359</v>
      </c>
      <c r="C4820" t="s">
        <v>47</v>
      </c>
      <c r="D4820" t="s">
        <v>1185</v>
      </c>
      <c r="E4820">
        <v>649</v>
      </c>
      <c r="F4820" t="s">
        <v>23</v>
      </c>
      <c r="H4820">
        <v>0</v>
      </c>
      <c r="I4820">
        <v>0</v>
      </c>
      <c r="K4820">
        <v>2</v>
      </c>
      <c r="L4820" t="b">
        <v>0</v>
      </c>
      <c r="N4820" t="b">
        <v>0</v>
      </c>
      <c r="O4820" t="b">
        <v>0</v>
      </c>
      <c r="T4820" t="s">
        <v>1169</v>
      </c>
    </row>
    <row r="4821" spans="1:20" hidden="1" x14ac:dyDescent="0.25">
      <c r="A4821">
        <v>215066</v>
      </c>
      <c r="B4821" t="s">
        <v>1359</v>
      </c>
      <c r="C4821" t="s">
        <v>1186</v>
      </c>
      <c r="D4821" t="s">
        <v>1187</v>
      </c>
      <c r="E4821">
        <v>0</v>
      </c>
      <c r="H4821">
        <v>0</v>
      </c>
      <c r="I4821">
        <v>0</v>
      </c>
      <c r="K4821">
        <v>0</v>
      </c>
      <c r="L4821" t="b">
        <v>0</v>
      </c>
      <c r="N4821" t="b">
        <v>0</v>
      </c>
      <c r="O4821" t="b">
        <v>0</v>
      </c>
      <c r="T4821" t="s">
        <v>1169</v>
      </c>
    </row>
    <row r="4822" spans="1:20" hidden="1" x14ac:dyDescent="0.25">
      <c r="A4822">
        <v>215067</v>
      </c>
      <c r="B4822" t="s">
        <v>1359</v>
      </c>
      <c r="C4822" t="s">
        <v>1186</v>
      </c>
      <c r="D4822" t="s">
        <v>1188</v>
      </c>
      <c r="E4822">
        <v>0</v>
      </c>
      <c r="H4822">
        <v>0</v>
      </c>
      <c r="I4822">
        <v>0</v>
      </c>
      <c r="K4822">
        <v>0</v>
      </c>
      <c r="L4822" t="b">
        <v>0</v>
      </c>
      <c r="N4822" t="b">
        <v>0</v>
      </c>
      <c r="O4822" t="b">
        <v>0</v>
      </c>
      <c r="T4822" t="s">
        <v>1169</v>
      </c>
    </row>
    <row r="4823" spans="1:20" hidden="1" x14ac:dyDescent="0.25">
      <c r="A4823">
        <v>215068</v>
      </c>
      <c r="B4823" t="s">
        <v>1359</v>
      </c>
      <c r="C4823" t="s">
        <v>1186</v>
      </c>
      <c r="D4823" t="s">
        <v>1189</v>
      </c>
      <c r="E4823">
        <v>0</v>
      </c>
      <c r="H4823">
        <v>0</v>
      </c>
      <c r="I4823">
        <v>0</v>
      </c>
      <c r="K4823">
        <v>0</v>
      </c>
      <c r="L4823" t="b">
        <v>0</v>
      </c>
      <c r="N4823" t="b">
        <v>0</v>
      </c>
      <c r="O4823" t="b">
        <v>0</v>
      </c>
      <c r="T4823" t="s">
        <v>1169</v>
      </c>
    </row>
    <row r="4824" spans="1:20" hidden="1" x14ac:dyDescent="0.25">
      <c r="A4824">
        <v>215069</v>
      </c>
      <c r="B4824" t="s">
        <v>1359</v>
      </c>
      <c r="C4824" t="s">
        <v>1186</v>
      </c>
      <c r="D4824" t="s">
        <v>1190</v>
      </c>
      <c r="E4824">
        <v>0</v>
      </c>
      <c r="H4824">
        <v>0</v>
      </c>
      <c r="I4824">
        <v>0</v>
      </c>
      <c r="K4824">
        <v>0</v>
      </c>
      <c r="L4824" t="b">
        <v>0</v>
      </c>
      <c r="N4824" t="b">
        <v>0</v>
      </c>
      <c r="O4824" t="b">
        <v>0</v>
      </c>
      <c r="T4824" t="s">
        <v>1169</v>
      </c>
    </row>
    <row r="4825" spans="1:20" hidden="1" x14ac:dyDescent="0.25">
      <c r="A4825">
        <v>215070</v>
      </c>
      <c r="B4825" t="s">
        <v>1359</v>
      </c>
      <c r="C4825" t="s">
        <v>1186</v>
      </c>
      <c r="D4825" t="s">
        <v>1191</v>
      </c>
      <c r="E4825">
        <v>0</v>
      </c>
      <c r="H4825">
        <v>0</v>
      </c>
      <c r="I4825">
        <v>0</v>
      </c>
      <c r="K4825">
        <v>0</v>
      </c>
      <c r="L4825" t="b">
        <v>0</v>
      </c>
      <c r="N4825" t="b">
        <v>0</v>
      </c>
      <c r="O4825" t="b">
        <v>0</v>
      </c>
      <c r="T4825" t="s">
        <v>1169</v>
      </c>
    </row>
    <row r="4826" spans="1:20" hidden="1" x14ac:dyDescent="0.25">
      <c r="A4826">
        <v>215071</v>
      </c>
      <c r="B4826" t="s">
        <v>1359</v>
      </c>
      <c r="C4826" t="s">
        <v>1186</v>
      </c>
      <c r="D4826" t="s">
        <v>1192</v>
      </c>
      <c r="E4826">
        <v>0</v>
      </c>
      <c r="H4826">
        <v>0</v>
      </c>
      <c r="I4826">
        <v>0</v>
      </c>
      <c r="K4826">
        <v>0</v>
      </c>
      <c r="L4826" t="b">
        <v>0</v>
      </c>
      <c r="N4826" t="b">
        <v>0</v>
      </c>
      <c r="O4826" t="b">
        <v>0</v>
      </c>
      <c r="T4826" t="s">
        <v>1169</v>
      </c>
    </row>
    <row r="4827" spans="1:20" hidden="1" x14ac:dyDescent="0.25">
      <c r="A4827">
        <v>215072</v>
      </c>
      <c r="B4827" t="s">
        <v>1359</v>
      </c>
      <c r="C4827" t="s">
        <v>1186</v>
      </c>
      <c r="D4827" t="s">
        <v>1193</v>
      </c>
      <c r="E4827">
        <v>85</v>
      </c>
      <c r="F4827" t="s">
        <v>23</v>
      </c>
      <c r="H4827">
        <v>0</v>
      </c>
      <c r="I4827">
        <v>0</v>
      </c>
      <c r="K4827">
        <v>1</v>
      </c>
      <c r="L4827" t="b">
        <v>0</v>
      </c>
      <c r="N4827" t="b">
        <v>0</v>
      </c>
      <c r="O4827" t="b">
        <v>0</v>
      </c>
      <c r="T4827" t="s">
        <v>1169</v>
      </c>
    </row>
    <row r="4828" spans="1:20" hidden="1" x14ac:dyDescent="0.25">
      <c r="A4828">
        <v>215073</v>
      </c>
      <c r="B4828" t="s">
        <v>1359</v>
      </c>
      <c r="C4828" t="s">
        <v>1186</v>
      </c>
      <c r="D4828" t="s">
        <v>1194</v>
      </c>
      <c r="E4828">
        <v>85</v>
      </c>
      <c r="F4828" t="s">
        <v>23</v>
      </c>
      <c r="H4828">
        <v>0</v>
      </c>
      <c r="I4828">
        <v>0</v>
      </c>
      <c r="K4828">
        <v>1</v>
      </c>
      <c r="L4828" t="b">
        <v>0</v>
      </c>
      <c r="N4828" t="b">
        <v>0</v>
      </c>
      <c r="O4828" t="b">
        <v>0</v>
      </c>
      <c r="T4828" t="s">
        <v>1169</v>
      </c>
    </row>
    <row r="4829" spans="1:20" hidden="1" x14ac:dyDescent="0.25">
      <c r="A4829">
        <v>215074</v>
      </c>
      <c r="B4829" t="s">
        <v>1359</v>
      </c>
      <c r="C4829" t="s">
        <v>1186</v>
      </c>
      <c r="D4829" t="s">
        <v>1195</v>
      </c>
      <c r="E4829">
        <v>85</v>
      </c>
      <c r="F4829" t="s">
        <v>23</v>
      </c>
      <c r="H4829">
        <v>0</v>
      </c>
      <c r="I4829">
        <v>0</v>
      </c>
      <c r="K4829">
        <v>1</v>
      </c>
      <c r="L4829" t="b">
        <v>0</v>
      </c>
      <c r="N4829" t="b">
        <v>0</v>
      </c>
      <c r="O4829" t="b">
        <v>0</v>
      </c>
      <c r="T4829" t="s">
        <v>1169</v>
      </c>
    </row>
    <row r="4830" spans="1:20" hidden="1" x14ac:dyDescent="0.25">
      <c r="A4830">
        <v>215075</v>
      </c>
      <c r="B4830" t="s">
        <v>1359</v>
      </c>
      <c r="C4830" t="s">
        <v>1196</v>
      </c>
      <c r="D4830" t="s">
        <v>1197</v>
      </c>
      <c r="E4830">
        <v>0</v>
      </c>
      <c r="H4830">
        <v>0</v>
      </c>
      <c r="I4830">
        <v>0</v>
      </c>
      <c r="K4830">
        <v>0</v>
      </c>
      <c r="L4830" t="b">
        <v>0</v>
      </c>
      <c r="N4830" t="b">
        <v>0</v>
      </c>
      <c r="O4830" t="b">
        <v>0</v>
      </c>
      <c r="T4830" t="s">
        <v>1169</v>
      </c>
    </row>
    <row r="4831" spans="1:20" hidden="1" x14ac:dyDescent="0.25">
      <c r="A4831">
        <v>215076</v>
      </c>
      <c r="B4831" t="s">
        <v>1359</v>
      </c>
      <c r="C4831" t="s">
        <v>1196</v>
      </c>
      <c r="D4831" t="s">
        <v>1198</v>
      </c>
      <c r="E4831">
        <v>0</v>
      </c>
      <c r="H4831">
        <v>0</v>
      </c>
      <c r="I4831">
        <v>0</v>
      </c>
      <c r="K4831">
        <v>1</v>
      </c>
      <c r="L4831" t="b">
        <v>0</v>
      </c>
      <c r="N4831" t="b">
        <v>0</v>
      </c>
      <c r="O4831" t="b">
        <v>0</v>
      </c>
      <c r="T4831" t="s">
        <v>1169</v>
      </c>
    </row>
    <row r="4832" spans="1:20" hidden="1" x14ac:dyDescent="0.25">
      <c r="A4832">
        <v>215083</v>
      </c>
      <c r="B4832" t="s">
        <v>1359</v>
      </c>
      <c r="C4832" t="s">
        <v>85</v>
      </c>
      <c r="D4832" t="s">
        <v>325</v>
      </c>
      <c r="E4832">
        <v>0</v>
      </c>
      <c r="H4832">
        <v>0</v>
      </c>
      <c r="I4832">
        <v>0</v>
      </c>
      <c r="K4832">
        <v>0</v>
      </c>
      <c r="L4832" t="b">
        <v>0</v>
      </c>
      <c r="N4832" t="b">
        <v>0</v>
      </c>
      <c r="O4832" t="b">
        <v>0</v>
      </c>
      <c r="T4832" t="s">
        <v>1169</v>
      </c>
    </row>
    <row r="4833" spans="1:20" hidden="1" x14ac:dyDescent="0.25">
      <c r="A4833">
        <v>215084</v>
      </c>
      <c r="B4833" t="s">
        <v>1359</v>
      </c>
      <c r="C4833" t="s">
        <v>85</v>
      </c>
      <c r="D4833" t="s">
        <v>1197</v>
      </c>
      <c r="E4833">
        <v>0</v>
      </c>
      <c r="H4833">
        <v>0</v>
      </c>
      <c r="I4833">
        <v>0</v>
      </c>
      <c r="K4833">
        <v>1</v>
      </c>
      <c r="L4833" t="b">
        <v>0</v>
      </c>
      <c r="N4833" t="b">
        <v>0</v>
      </c>
      <c r="O4833" t="b">
        <v>0</v>
      </c>
      <c r="T4833" t="s">
        <v>1169</v>
      </c>
    </row>
    <row r="4834" spans="1:20" hidden="1" x14ac:dyDescent="0.25">
      <c r="A4834">
        <v>215085</v>
      </c>
      <c r="B4834" t="s">
        <v>1359</v>
      </c>
      <c r="C4834" t="s">
        <v>85</v>
      </c>
      <c r="D4834" t="s">
        <v>331</v>
      </c>
      <c r="E4834">
        <v>0</v>
      </c>
      <c r="H4834">
        <v>0</v>
      </c>
      <c r="I4834">
        <v>0</v>
      </c>
      <c r="K4834">
        <v>2</v>
      </c>
      <c r="L4834" t="b">
        <v>0</v>
      </c>
      <c r="N4834" t="b">
        <v>0</v>
      </c>
      <c r="O4834" t="b">
        <v>0</v>
      </c>
      <c r="T4834" t="s">
        <v>1169</v>
      </c>
    </row>
    <row r="4835" spans="1:20" hidden="1" x14ac:dyDescent="0.25">
      <c r="A4835">
        <v>215094</v>
      </c>
      <c r="B4835" t="s">
        <v>1359</v>
      </c>
      <c r="C4835" t="s">
        <v>53</v>
      </c>
      <c r="D4835" t="s">
        <v>1205</v>
      </c>
      <c r="E4835">
        <v>0</v>
      </c>
      <c r="H4835">
        <v>0</v>
      </c>
      <c r="I4835">
        <v>0</v>
      </c>
      <c r="K4835">
        <v>0</v>
      </c>
      <c r="L4835" t="b">
        <v>0</v>
      </c>
      <c r="N4835" t="b">
        <v>0</v>
      </c>
      <c r="O4835" t="b">
        <v>0</v>
      </c>
      <c r="T4835" t="s">
        <v>1169</v>
      </c>
    </row>
    <row r="4836" spans="1:20" hidden="1" x14ac:dyDescent="0.25">
      <c r="A4836">
        <v>215095</v>
      </c>
      <c r="B4836" t="s">
        <v>1359</v>
      </c>
      <c r="C4836" t="s">
        <v>53</v>
      </c>
      <c r="D4836" t="s">
        <v>383</v>
      </c>
      <c r="E4836">
        <v>169</v>
      </c>
      <c r="F4836" t="s">
        <v>23</v>
      </c>
      <c r="H4836">
        <v>0</v>
      </c>
      <c r="I4836">
        <v>0</v>
      </c>
      <c r="K4836">
        <v>1</v>
      </c>
      <c r="L4836" t="b">
        <v>0</v>
      </c>
      <c r="N4836" t="b">
        <v>0</v>
      </c>
      <c r="O4836" t="b">
        <v>0</v>
      </c>
      <c r="T4836" t="s">
        <v>1169</v>
      </c>
    </row>
    <row r="4837" spans="1:20" hidden="1" x14ac:dyDescent="0.25">
      <c r="A4837">
        <v>215096</v>
      </c>
      <c r="B4837" t="s">
        <v>1359</v>
      </c>
      <c r="C4837" t="s">
        <v>53</v>
      </c>
      <c r="D4837" t="s">
        <v>1206</v>
      </c>
      <c r="E4837">
        <v>375</v>
      </c>
      <c r="F4837" t="s">
        <v>23</v>
      </c>
      <c r="H4837">
        <v>0</v>
      </c>
      <c r="I4837">
        <v>0</v>
      </c>
      <c r="K4837">
        <v>2</v>
      </c>
      <c r="L4837" t="b">
        <v>0</v>
      </c>
      <c r="N4837" t="b">
        <v>0</v>
      </c>
      <c r="O4837" t="b">
        <v>0</v>
      </c>
      <c r="T4837" t="s">
        <v>1169</v>
      </c>
    </row>
    <row r="4838" spans="1:20" hidden="1" x14ac:dyDescent="0.25">
      <c r="A4838">
        <v>215097</v>
      </c>
      <c r="B4838" t="s">
        <v>1359</v>
      </c>
      <c r="C4838" t="s">
        <v>1207</v>
      </c>
      <c r="D4838" t="s">
        <v>1274</v>
      </c>
      <c r="E4838">
        <v>0</v>
      </c>
      <c r="H4838">
        <v>0</v>
      </c>
      <c r="I4838">
        <v>0</v>
      </c>
      <c r="K4838">
        <v>0</v>
      </c>
      <c r="L4838" t="b">
        <v>0</v>
      </c>
      <c r="N4838" t="b">
        <v>0</v>
      </c>
      <c r="O4838" t="b">
        <v>0</v>
      </c>
      <c r="T4838" t="s">
        <v>1169</v>
      </c>
    </row>
    <row r="4839" spans="1:20" hidden="1" x14ac:dyDescent="0.25">
      <c r="A4839">
        <v>215098</v>
      </c>
      <c r="B4839" t="s">
        <v>1359</v>
      </c>
      <c r="C4839" t="s">
        <v>1207</v>
      </c>
      <c r="D4839" t="s">
        <v>1360</v>
      </c>
      <c r="E4839">
        <v>0</v>
      </c>
      <c r="H4839">
        <v>0</v>
      </c>
      <c r="I4839">
        <v>0</v>
      </c>
      <c r="K4839">
        <v>1</v>
      </c>
      <c r="L4839" t="b">
        <v>0</v>
      </c>
      <c r="N4839" t="b">
        <v>0</v>
      </c>
      <c r="O4839" t="b">
        <v>0</v>
      </c>
      <c r="T4839" t="s">
        <v>1169</v>
      </c>
    </row>
    <row r="4840" spans="1:20" hidden="1" x14ac:dyDescent="0.25">
      <c r="A4840">
        <v>215099</v>
      </c>
      <c r="B4840" t="s">
        <v>1359</v>
      </c>
      <c r="C4840" t="s">
        <v>1207</v>
      </c>
      <c r="D4840" t="s">
        <v>1361</v>
      </c>
      <c r="E4840">
        <v>0</v>
      </c>
      <c r="H4840">
        <v>0</v>
      </c>
      <c r="I4840">
        <v>0</v>
      </c>
      <c r="K4840">
        <v>2</v>
      </c>
      <c r="L4840" t="b">
        <v>0</v>
      </c>
      <c r="N4840" t="b">
        <v>0</v>
      </c>
      <c r="O4840" t="b">
        <v>0</v>
      </c>
      <c r="T4840" t="s">
        <v>1169</v>
      </c>
    </row>
    <row r="4841" spans="1:20" hidden="1" x14ac:dyDescent="0.25">
      <c r="A4841">
        <v>215100</v>
      </c>
      <c r="B4841" t="s">
        <v>1359</v>
      </c>
      <c r="C4841" t="s">
        <v>1207</v>
      </c>
      <c r="D4841" t="s">
        <v>1362</v>
      </c>
      <c r="E4841">
        <v>0</v>
      </c>
      <c r="H4841">
        <v>0</v>
      </c>
      <c r="I4841">
        <v>0</v>
      </c>
      <c r="K4841">
        <v>3</v>
      </c>
      <c r="L4841" t="b">
        <v>0</v>
      </c>
      <c r="N4841" t="b">
        <v>0</v>
      </c>
      <c r="O4841" t="b">
        <v>0</v>
      </c>
      <c r="T4841" t="s">
        <v>1169</v>
      </c>
    </row>
    <row r="4842" spans="1:20" hidden="1" x14ac:dyDescent="0.25">
      <c r="A4842">
        <v>215101</v>
      </c>
      <c r="B4842" t="s">
        <v>1359</v>
      </c>
      <c r="C4842" t="s">
        <v>1207</v>
      </c>
      <c r="D4842" t="s">
        <v>1363</v>
      </c>
      <c r="E4842">
        <v>0</v>
      </c>
      <c r="H4842">
        <v>0</v>
      </c>
      <c r="I4842">
        <v>0</v>
      </c>
      <c r="K4842">
        <v>4</v>
      </c>
      <c r="L4842" t="b">
        <v>0</v>
      </c>
      <c r="N4842" t="b">
        <v>0</v>
      </c>
      <c r="O4842" t="b">
        <v>0</v>
      </c>
      <c r="T4842" t="s">
        <v>1169</v>
      </c>
    </row>
    <row r="4843" spans="1:20" hidden="1" x14ac:dyDescent="0.25">
      <c r="A4843">
        <v>215102</v>
      </c>
      <c r="B4843" t="s">
        <v>1359</v>
      </c>
      <c r="C4843" t="s">
        <v>1213</v>
      </c>
      <c r="D4843" t="s">
        <v>1214</v>
      </c>
      <c r="E4843">
        <v>139</v>
      </c>
      <c r="F4843" t="s">
        <v>23</v>
      </c>
      <c r="H4843">
        <v>0</v>
      </c>
      <c r="I4843">
        <v>0</v>
      </c>
      <c r="K4843">
        <v>3</v>
      </c>
      <c r="L4843" t="b">
        <v>0</v>
      </c>
      <c r="N4843" t="b">
        <v>0</v>
      </c>
      <c r="O4843" t="b">
        <v>0</v>
      </c>
      <c r="T4843" t="s">
        <v>1169</v>
      </c>
    </row>
    <row r="4844" spans="1:20" hidden="1" x14ac:dyDescent="0.25">
      <c r="A4844">
        <v>215103</v>
      </c>
      <c r="B4844" t="s">
        <v>1359</v>
      </c>
      <c r="C4844" t="s">
        <v>1213</v>
      </c>
      <c r="D4844" t="s">
        <v>1215</v>
      </c>
      <c r="E4844">
        <v>77</v>
      </c>
      <c r="F4844" t="s">
        <v>23</v>
      </c>
      <c r="H4844">
        <v>0</v>
      </c>
      <c r="I4844">
        <v>0</v>
      </c>
      <c r="K4844">
        <v>2</v>
      </c>
      <c r="L4844" t="b">
        <v>0</v>
      </c>
      <c r="N4844" t="b">
        <v>0</v>
      </c>
      <c r="O4844" t="b">
        <v>0</v>
      </c>
      <c r="T4844" t="s">
        <v>1169</v>
      </c>
    </row>
    <row r="4845" spans="1:20" hidden="1" x14ac:dyDescent="0.25">
      <c r="A4845">
        <v>215106</v>
      </c>
      <c r="B4845" t="s">
        <v>1359</v>
      </c>
      <c r="C4845" t="s">
        <v>141</v>
      </c>
      <c r="D4845" t="s">
        <v>173</v>
      </c>
      <c r="E4845">
        <v>42</v>
      </c>
      <c r="F4845" t="s">
        <v>23</v>
      </c>
      <c r="H4845">
        <v>0</v>
      </c>
      <c r="I4845">
        <v>0</v>
      </c>
      <c r="K4845">
        <v>10</v>
      </c>
      <c r="L4845" t="b">
        <v>0</v>
      </c>
      <c r="N4845" t="b">
        <v>0</v>
      </c>
      <c r="O4845" t="b">
        <v>0</v>
      </c>
      <c r="T4845" t="s">
        <v>1169</v>
      </c>
    </row>
    <row r="4846" spans="1:20" hidden="1" x14ac:dyDescent="0.25">
      <c r="A4846">
        <v>215107</v>
      </c>
      <c r="B4846" t="s">
        <v>1359</v>
      </c>
      <c r="C4846" t="s">
        <v>1186</v>
      </c>
      <c r="D4846" t="s">
        <v>1217</v>
      </c>
      <c r="E4846">
        <v>0</v>
      </c>
      <c r="H4846">
        <v>0</v>
      </c>
      <c r="I4846">
        <v>0</v>
      </c>
      <c r="K4846">
        <v>0</v>
      </c>
      <c r="L4846" t="b">
        <v>0</v>
      </c>
      <c r="N4846" t="b">
        <v>0</v>
      </c>
      <c r="O4846" t="b">
        <v>0</v>
      </c>
      <c r="T4846" t="s">
        <v>1169</v>
      </c>
    </row>
    <row r="4847" spans="1:20" hidden="1" x14ac:dyDescent="0.25">
      <c r="A4847">
        <v>215108</v>
      </c>
      <c r="B4847" t="s">
        <v>1359</v>
      </c>
      <c r="C4847" t="s">
        <v>1186</v>
      </c>
      <c r="D4847" t="s">
        <v>1218</v>
      </c>
      <c r="E4847">
        <v>0</v>
      </c>
      <c r="H4847">
        <v>0</v>
      </c>
      <c r="I4847">
        <v>0</v>
      </c>
      <c r="K4847">
        <v>0</v>
      </c>
      <c r="L4847" t="b">
        <v>0</v>
      </c>
      <c r="N4847" t="b">
        <v>0</v>
      </c>
      <c r="O4847" t="b">
        <v>0</v>
      </c>
      <c r="T4847" t="s">
        <v>1169</v>
      </c>
    </row>
    <row r="4848" spans="1:20" hidden="1" x14ac:dyDescent="0.25">
      <c r="A4848">
        <v>215109</v>
      </c>
      <c r="B4848" t="s">
        <v>1359</v>
      </c>
      <c r="C4848" t="s">
        <v>47</v>
      </c>
      <c r="D4848" t="s">
        <v>1220</v>
      </c>
      <c r="E4848">
        <v>0</v>
      </c>
      <c r="H4848">
        <v>0</v>
      </c>
      <c r="I4848">
        <v>0</v>
      </c>
      <c r="K4848">
        <v>0</v>
      </c>
      <c r="L4848" t="b">
        <v>0</v>
      </c>
      <c r="N4848" t="b">
        <v>0</v>
      </c>
      <c r="O4848" t="b">
        <v>0</v>
      </c>
      <c r="T4848" t="s">
        <v>1169</v>
      </c>
    </row>
    <row r="4849" spans="1:20" hidden="1" x14ac:dyDescent="0.25">
      <c r="A4849">
        <v>215110</v>
      </c>
      <c r="B4849" t="s">
        <v>1359</v>
      </c>
      <c r="C4849" t="s">
        <v>47</v>
      </c>
      <c r="D4849" t="s">
        <v>1221</v>
      </c>
      <c r="E4849">
        <v>0</v>
      </c>
      <c r="H4849">
        <v>0</v>
      </c>
      <c r="I4849">
        <v>0</v>
      </c>
      <c r="K4849">
        <v>0</v>
      </c>
      <c r="L4849" t="b">
        <v>0</v>
      </c>
      <c r="N4849" t="b">
        <v>0</v>
      </c>
      <c r="O4849" t="b">
        <v>0</v>
      </c>
      <c r="T4849" t="s">
        <v>1169</v>
      </c>
    </row>
    <row r="4850" spans="1:20" hidden="1" x14ac:dyDescent="0.25">
      <c r="A4850">
        <v>215111</v>
      </c>
      <c r="B4850" t="s">
        <v>1359</v>
      </c>
      <c r="C4850" t="s">
        <v>47</v>
      </c>
      <c r="D4850" t="s">
        <v>1222</v>
      </c>
      <c r="E4850">
        <v>0</v>
      </c>
      <c r="H4850">
        <v>0</v>
      </c>
      <c r="I4850">
        <v>0</v>
      </c>
      <c r="K4850">
        <v>0</v>
      </c>
      <c r="L4850" t="b">
        <v>0</v>
      </c>
      <c r="N4850" t="b">
        <v>0</v>
      </c>
      <c r="O4850" t="b">
        <v>0</v>
      </c>
      <c r="T4850" t="s">
        <v>1169</v>
      </c>
    </row>
    <row r="4851" spans="1:20" hidden="1" x14ac:dyDescent="0.25">
      <c r="A4851">
        <v>215112</v>
      </c>
      <c r="B4851" t="s">
        <v>1359</v>
      </c>
      <c r="C4851" t="s">
        <v>47</v>
      </c>
      <c r="D4851" t="s">
        <v>1270</v>
      </c>
      <c r="E4851">
        <v>0</v>
      </c>
      <c r="H4851">
        <v>0</v>
      </c>
      <c r="I4851">
        <v>0</v>
      </c>
      <c r="K4851">
        <v>0</v>
      </c>
      <c r="L4851" t="b">
        <v>0</v>
      </c>
      <c r="N4851" t="b">
        <v>0</v>
      </c>
      <c r="O4851" t="b">
        <v>0</v>
      </c>
      <c r="T4851" t="s">
        <v>1169</v>
      </c>
    </row>
    <row r="4852" spans="1:20" hidden="1" x14ac:dyDescent="0.25">
      <c r="A4852">
        <v>215113</v>
      </c>
      <c r="B4852" t="s">
        <v>1359</v>
      </c>
      <c r="C4852" t="s">
        <v>1207</v>
      </c>
      <c r="D4852" t="s">
        <v>1364</v>
      </c>
      <c r="E4852">
        <v>0</v>
      </c>
      <c r="H4852">
        <v>0</v>
      </c>
      <c r="I4852">
        <v>0</v>
      </c>
      <c r="K4852">
        <v>5</v>
      </c>
      <c r="L4852" t="b">
        <v>0</v>
      </c>
      <c r="N4852" t="b">
        <v>0</v>
      </c>
      <c r="O4852" t="b">
        <v>0</v>
      </c>
      <c r="T4852" t="s">
        <v>1169</v>
      </c>
    </row>
    <row r="4853" spans="1:20" hidden="1" x14ac:dyDescent="0.25">
      <c r="A4853">
        <v>215114</v>
      </c>
      <c r="B4853" t="s">
        <v>1359</v>
      </c>
      <c r="C4853" t="s">
        <v>1207</v>
      </c>
      <c r="D4853" t="s">
        <v>1365</v>
      </c>
      <c r="E4853">
        <v>0</v>
      </c>
      <c r="H4853">
        <v>0</v>
      </c>
      <c r="I4853">
        <v>0</v>
      </c>
      <c r="K4853">
        <v>6</v>
      </c>
      <c r="L4853" t="b">
        <v>0</v>
      </c>
      <c r="N4853" t="b">
        <v>0</v>
      </c>
      <c r="O4853" t="b">
        <v>0</v>
      </c>
      <c r="T4853" t="s">
        <v>1169</v>
      </c>
    </row>
    <row r="4854" spans="1:20" hidden="1" x14ac:dyDescent="0.25">
      <c r="A4854">
        <v>215115</v>
      </c>
      <c r="B4854" t="s">
        <v>1359</v>
      </c>
      <c r="C4854" t="s">
        <v>1207</v>
      </c>
      <c r="D4854" t="s">
        <v>1288</v>
      </c>
      <c r="E4854">
        <v>0</v>
      </c>
      <c r="H4854">
        <v>0</v>
      </c>
      <c r="I4854">
        <v>0</v>
      </c>
      <c r="K4854">
        <v>7</v>
      </c>
      <c r="L4854" t="b">
        <v>0</v>
      </c>
      <c r="N4854" t="b">
        <v>0</v>
      </c>
      <c r="O4854" t="b">
        <v>0</v>
      </c>
      <c r="T4854" t="s">
        <v>1169</v>
      </c>
    </row>
    <row r="4855" spans="1:20" hidden="1" x14ac:dyDescent="0.25">
      <c r="A4855">
        <v>215116</v>
      </c>
      <c r="B4855" t="s">
        <v>1359</v>
      </c>
      <c r="C4855" t="s">
        <v>78</v>
      </c>
      <c r="D4855" t="s">
        <v>1341</v>
      </c>
      <c r="E4855">
        <v>65</v>
      </c>
      <c r="F4855" t="s">
        <v>23</v>
      </c>
      <c r="H4855">
        <v>0</v>
      </c>
      <c r="I4855">
        <v>0</v>
      </c>
      <c r="K4855">
        <v>11</v>
      </c>
      <c r="L4855" t="b">
        <v>0</v>
      </c>
      <c r="N4855" t="b">
        <v>0</v>
      </c>
      <c r="O4855" t="b">
        <v>0</v>
      </c>
      <c r="T4855" t="s">
        <v>1169</v>
      </c>
    </row>
    <row r="4856" spans="1:20" hidden="1" x14ac:dyDescent="0.25">
      <c r="A4856">
        <v>215904</v>
      </c>
      <c r="B4856" t="s">
        <v>1359</v>
      </c>
      <c r="C4856" t="s">
        <v>141</v>
      </c>
      <c r="D4856" t="s">
        <v>1315</v>
      </c>
      <c r="E4856">
        <v>124</v>
      </c>
      <c r="F4856" t="s">
        <v>23</v>
      </c>
      <c r="H4856">
        <v>0</v>
      </c>
      <c r="I4856">
        <v>0</v>
      </c>
      <c r="K4856">
        <v>0</v>
      </c>
      <c r="L4856" t="b">
        <v>0</v>
      </c>
      <c r="N4856" t="b">
        <v>0</v>
      </c>
      <c r="O4856" t="b">
        <v>0</v>
      </c>
      <c r="T4856" t="s">
        <v>1169</v>
      </c>
    </row>
    <row r="4857" spans="1:20" hidden="1" x14ac:dyDescent="0.25">
      <c r="A4857">
        <v>217366</v>
      </c>
      <c r="B4857" t="s">
        <v>1359</v>
      </c>
      <c r="C4857" t="s">
        <v>1196</v>
      </c>
      <c r="D4857" t="s">
        <v>1223</v>
      </c>
      <c r="E4857">
        <v>0</v>
      </c>
      <c r="H4857">
        <v>0</v>
      </c>
      <c r="I4857">
        <v>0</v>
      </c>
      <c r="K4857">
        <v>4</v>
      </c>
      <c r="L4857" t="b">
        <v>0</v>
      </c>
      <c r="N4857" t="b">
        <v>0</v>
      </c>
      <c r="O4857" t="b">
        <v>0</v>
      </c>
      <c r="T4857" t="s">
        <v>1169</v>
      </c>
    </row>
    <row r="4858" spans="1:20" hidden="1" x14ac:dyDescent="0.25">
      <c r="A4858">
        <v>217367</v>
      </c>
      <c r="B4858" t="s">
        <v>1359</v>
      </c>
      <c r="C4858" t="s">
        <v>1196</v>
      </c>
      <c r="D4858" t="s">
        <v>1224</v>
      </c>
      <c r="E4858">
        <v>0</v>
      </c>
      <c r="H4858">
        <v>0</v>
      </c>
      <c r="I4858">
        <v>0</v>
      </c>
      <c r="K4858">
        <v>4</v>
      </c>
      <c r="L4858" t="b">
        <v>0</v>
      </c>
      <c r="N4858" t="b">
        <v>0</v>
      </c>
      <c r="O4858" t="b">
        <v>0</v>
      </c>
      <c r="T4858" t="s">
        <v>1169</v>
      </c>
    </row>
    <row r="4859" spans="1:20" hidden="1" x14ac:dyDescent="0.25">
      <c r="A4859">
        <v>217368</v>
      </c>
      <c r="B4859" t="s">
        <v>1359</v>
      </c>
      <c r="C4859" t="s">
        <v>1196</v>
      </c>
      <c r="D4859" t="s">
        <v>1225</v>
      </c>
      <c r="E4859">
        <v>0</v>
      </c>
      <c r="H4859">
        <v>0</v>
      </c>
      <c r="I4859">
        <v>0</v>
      </c>
      <c r="K4859">
        <v>4</v>
      </c>
      <c r="L4859" t="b">
        <v>0</v>
      </c>
      <c r="N4859" t="b">
        <v>0</v>
      </c>
      <c r="O4859" t="b">
        <v>0</v>
      </c>
      <c r="T4859" t="s">
        <v>1169</v>
      </c>
    </row>
    <row r="4860" spans="1:20" hidden="1" x14ac:dyDescent="0.25">
      <c r="A4860">
        <v>223133</v>
      </c>
      <c r="B4860" t="s">
        <v>1359</v>
      </c>
      <c r="C4860" t="s">
        <v>47</v>
      </c>
      <c r="D4860" t="s">
        <v>1244</v>
      </c>
      <c r="E4860">
        <v>259</v>
      </c>
      <c r="F4860" t="s">
        <v>23</v>
      </c>
      <c r="H4860">
        <v>0</v>
      </c>
      <c r="I4860">
        <v>0</v>
      </c>
      <c r="K4860">
        <v>1</v>
      </c>
      <c r="L4860" t="b">
        <v>0</v>
      </c>
      <c r="N4860" t="b">
        <v>0</v>
      </c>
      <c r="O4860" t="b">
        <v>0</v>
      </c>
      <c r="T4860" t="s">
        <v>1169</v>
      </c>
    </row>
    <row r="4861" spans="1:20" hidden="1" x14ac:dyDescent="0.25">
      <c r="A4861">
        <v>223134</v>
      </c>
      <c r="B4861" t="s">
        <v>1359</v>
      </c>
      <c r="C4861" t="s">
        <v>47</v>
      </c>
      <c r="D4861" t="s">
        <v>1303</v>
      </c>
      <c r="E4861">
        <v>749</v>
      </c>
      <c r="F4861" t="s">
        <v>23</v>
      </c>
      <c r="H4861">
        <v>0</v>
      </c>
      <c r="I4861">
        <v>0</v>
      </c>
      <c r="K4861">
        <v>2</v>
      </c>
      <c r="L4861" t="b">
        <v>0</v>
      </c>
      <c r="N4861" t="b">
        <v>0</v>
      </c>
      <c r="O4861" t="b">
        <v>0</v>
      </c>
      <c r="T4861" t="s">
        <v>1169</v>
      </c>
    </row>
    <row r="4862" spans="1:20" hidden="1" x14ac:dyDescent="0.25">
      <c r="A4862">
        <v>223135</v>
      </c>
      <c r="B4862" t="s">
        <v>1359</v>
      </c>
      <c r="C4862" t="s">
        <v>47</v>
      </c>
      <c r="D4862" t="s">
        <v>1304</v>
      </c>
      <c r="E4862">
        <v>548</v>
      </c>
      <c r="F4862" t="s">
        <v>23</v>
      </c>
      <c r="H4862">
        <v>0</v>
      </c>
      <c r="I4862">
        <v>0</v>
      </c>
      <c r="K4862">
        <v>2</v>
      </c>
      <c r="L4862" t="b">
        <v>0</v>
      </c>
      <c r="N4862" t="b">
        <v>0</v>
      </c>
      <c r="O4862" t="b">
        <v>0</v>
      </c>
      <c r="T4862" t="s">
        <v>1169</v>
      </c>
    </row>
    <row r="4863" spans="1:20" hidden="1" x14ac:dyDescent="0.25">
      <c r="A4863">
        <v>223136</v>
      </c>
      <c r="B4863" t="s">
        <v>1359</v>
      </c>
      <c r="C4863" t="s">
        <v>236</v>
      </c>
      <c r="D4863" t="s">
        <v>237</v>
      </c>
      <c r="E4863">
        <v>67</v>
      </c>
      <c r="F4863" t="s">
        <v>23</v>
      </c>
      <c r="H4863">
        <v>0</v>
      </c>
      <c r="I4863">
        <v>0</v>
      </c>
      <c r="K4863">
        <v>0</v>
      </c>
      <c r="L4863" t="b">
        <v>0</v>
      </c>
      <c r="N4863" t="b">
        <v>0</v>
      </c>
      <c r="O4863" t="b">
        <v>0</v>
      </c>
      <c r="T4863" t="s">
        <v>1169</v>
      </c>
    </row>
    <row r="4864" spans="1:20" hidden="1" x14ac:dyDescent="0.25">
      <c r="A4864">
        <v>223137</v>
      </c>
      <c r="B4864" t="s">
        <v>1359</v>
      </c>
      <c r="C4864" t="s">
        <v>53</v>
      </c>
      <c r="D4864" t="s">
        <v>1231</v>
      </c>
      <c r="E4864">
        <v>315</v>
      </c>
      <c r="F4864" t="s">
        <v>23</v>
      </c>
      <c r="H4864">
        <v>0</v>
      </c>
      <c r="I4864">
        <v>0</v>
      </c>
      <c r="K4864">
        <v>2</v>
      </c>
      <c r="L4864" t="b">
        <v>0</v>
      </c>
      <c r="N4864" t="b">
        <v>0</v>
      </c>
      <c r="O4864" t="b">
        <v>0</v>
      </c>
      <c r="T4864" t="s">
        <v>1169</v>
      </c>
    </row>
    <row r="4865" spans="1:20" hidden="1" x14ac:dyDescent="0.25">
      <c r="A4865">
        <v>223138</v>
      </c>
      <c r="B4865" t="s">
        <v>1359</v>
      </c>
      <c r="C4865" t="s">
        <v>236</v>
      </c>
      <c r="D4865" t="s">
        <v>1342</v>
      </c>
      <c r="E4865">
        <v>25</v>
      </c>
      <c r="F4865" t="s">
        <v>23</v>
      </c>
      <c r="H4865">
        <v>0</v>
      </c>
      <c r="I4865">
        <v>0</v>
      </c>
      <c r="K4865">
        <v>0</v>
      </c>
      <c r="L4865" t="b">
        <v>0</v>
      </c>
      <c r="N4865" t="b">
        <v>0</v>
      </c>
      <c r="O4865" t="b">
        <v>0</v>
      </c>
      <c r="T4865" t="s">
        <v>1169</v>
      </c>
    </row>
    <row r="4866" spans="1:20" hidden="1" x14ac:dyDescent="0.25">
      <c r="A4866">
        <v>223139</v>
      </c>
      <c r="B4866" t="s">
        <v>1359</v>
      </c>
      <c r="C4866" t="s">
        <v>236</v>
      </c>
      <c r="D4866" t="s">
        <v>1271</v>
      </c>
      <c r="E4866">
        <v>125</v>
      </c>
      <c r="F4866" t="s">
        <v>23</v>
      </c>
      <c r="H4866">
        <v>0</v>
      </c>
      <c r="I4866">
        <v>0</v>
      </c>
      <c r="K4866">
        <v>0</v>
      </c>
      <c r="L4866" t="b">
        <v>0</v>
      </c>
      <c r="N4866" t="b">
        <v>0</v>
      </c>
      <c r="O4866" t="b">
        <v>0</v>
      </c>
      <c r="T4866" t="s">
        <v>1169</v>
      </c>
    </row>
    <row r="4867" spans="1:20" hidden="1" x14ac:dyDescent="0.25">
      <c r="A4867">
        <v>223141</v>
      </c>
      <c r="B4867" t="s">
        <v>1359</v>
      </c>
      <c r="C4867" t="s">
        <v>141</v>
      </c>
      <c r="D4867" t="s">
        <v>1243</v>
      </c>
      <c r="E4867">
        <v>80</v>
      </c>
      <c r="F4867" t="s">
        <v>23</v>
      </c>
      <c r="H4867">
        <v>0</v>
      </c>
      <c r="I4867">
        <v>0</v>
      </c>
      <c r="K4867">
        <v>0</v>
      </c>
      <c r="L4867" t="b">
        <v>0</v>
      </c>
      <c r="N4867" t="b">
        <v>0</v>
      </c>
      <c r="O4867" t="b">
        <v>0</v>
      </c>
      <c r="T4867" t="s">
        <v>1169</v>
      </c>
    </row>
    <row r="4868" spans="1:20" hidden="1" x14ac:dyDescent="0.25">
      <c r="A4868">
        <v>223142</v>
      </c>
      <c r="B4868" t="s">
        <v>1359</v>
      </c>
      <c r="C4868" t="s">
        <v>141</v>
      </c>
      <c r="D4868" t="s">
        <v>1241</v>
      </c>
      <c r="E4868">
        <v>85</v>
      </c>
      <c r="F4868" t="s">
        <v>23</v>
      </c>
      <c r="H4868">
        <v>0</v>
      </c>
      <c r="I4868">
        <v>0</v>
      </c>
      <c r="K4868">
        <v>0</v>
      </c>
      <c r="L4868" t="b">
        <v>0</v>
      </c>
      <c r="N4868" t="b">
        <v>0</v>
      </c>
      <c r="O4868" t="b">
        <v>0</v>
      </c>
      <c r="T4868" t="s">
        <v>1169</v>
      </c>
    </row>
    <row r="4869" spans="1:20" hidden="1" x14ac:dyDescent="0.25">
      <c r="A4869">
        <v>223143</v>
      </c>
      <c r="B4869" t="s">
        <v>1359</v>
      </c>
      <c r="C4869" t="s">
        <v>141</v>
      </c>
      <c r="D4869" t="s">
        <v>1242</v>
      </c>
      <c r="E4869">
        <v>43</v>
      </c>
      <c r="F4869" t="s">
        <v>23</v>
      </c>
      <c r="H4869">
        <v>0</v>
      </c>
      <c r="I4869">
        <v>0</v>
      </c>
      <c r="K4869">
        <v>0</v>
      </c>
      <c r="L4869" t="b">
        <v>0</v>
      </c>
      <c r="N4869" t="b">
        <v>0</v>
      </c>
      <c r="O4869" t="b">
        <v>0</v>
      </c>
      <c r="T4869" t="s">
        <v>1169</v>
      </c>
    </row>
    <row r="4870" spans="1:20" hidden="1" x14ac:dyDescent="0.25">
      <c r="A4870">
        <v>223144</v>
      </c>
      <c r="B4870" t="s">
        <v>1359</v>
      </c>
      <c r="C4870" t="s">
        <v>141</v>
      </c>
      <c r="D4870" t="s">
        <v>1366</v>
      </c>
      <c r="E4870">
        <v>10</v>
      </c>
      <c r="F4870" t="s">
        <v>23</v>
      </c>
      <c r="H4870">
        <v>0</v>
      </c>
      <c r="I4870">
        <v>0</v>
      </c>
      <c r="K4870">
        <v>0</v>
      </c>
      <c r="L4870" t="b">
        <v>0</v>
      </c>
      <c r="N4870" t="b">
        <v>0</v>
      </c>
      <c r="O4870" t="b">
        <v>0</v>
      </c>
      <c r="T4870" t="s">
        <v>1169</v>
      </c>
    </row>
    <row r="4871" spans="1:20" hidden="1" x14ac:dyDescent="0.25">
      <c r="A4871">
        <v>223148</v>
      </c>
      <c r="B4871" t="s">
        <v>1359</v>
      </c>
      <c r="C4871" t="s">
        <v>141</v>
      </c>
      <c r="D4871" t="s">
        <v>1239</v>
      </c>
      <c r="E4871">
        <v>28</v>
      </c>
      <c r="F4871" t="s">
        <v>23</v>
      </c>
      <c r="H4871">
        <v>0</v>
      </c>
      <c r="I4871">
        <v>0</v>
      </c>
      <c r="K4871">
        <v>0</v>
      </c>
      <c r="L4871" t="b">
        <v>0</v>
      </c>
      <c r="N4871" t="b">
        <v>0</v>
      </c>
      <c r="O4871" t="b">
        <v>0</v>
      </c>
      <c r="T4871" t="s">
        <v>1169</v>
      </c>
    </row>
    <row r="4872" spans="1:20" hidden="1" x14ac:dyDescent="0.25">
      <c r="A4872">
        <v>223149</v>
      </c>
      <c r="B4872" t="s">
        <v>1359</v>
      </c>
      <c r="C4872" t="s">
        <v>141</v>
      </c>
      <c r="D4872" t="s">
        <v>1316</v>
      </c>
      <c r="E4872">
        <v>63</v>
      </c>
      <c r="F4872" t="s">
        <v>23</v>
      </c>
      <c r="H4872">
        <v>0</v>
      </c>
      <c r="I4872">
        <v>0</v>
      </c>
      <c r="K4872">
        <v>0</v>
      </c>
      <c r="L4872" t="b">
        <v>0</v>
      </c>
      <c r="N4872" t="b">
        <v>0</v>
      </c>
      <c r="O4872" t="b">
        <v>0</v>
      </c>
      <c r="T4872" t="s">
        <v>1169</v>
      </c>
    </row>
    <row r="4873" spans="1:20" hidden="1" x14ac:dyDescent="0.25">
      <c r="A4873">
        <v>223150</v>
      </c>
      <c r="B4873" t="s">
        <v>1359</v>
      </c>
      <c r="C4873" t="s">
        <v>236</v>
      </c>
      <c r="D4873" t="s">
        <v>1343</v>
      </c>
      <c r="E4873">
        <v>25</v>
      </c>
      <c r="F4873" t="s">
        <v>23</v>
      </c>
      <c r="H4873">
        <v>0</v>
      </c>
      <c r="I4873">
        <v>0</v>
      </c>
      <c r="K4873">
        <v>0</v>
      </c>
      <c r="L4873" t="b">
        <v>0</v>
      </c>
      <c r="N4873" t="b">
        <v>0</v>
      </c>
      <c r="O4873" t="b">
        <v>0</v>
      </c>
      <c r="T4873" t="s">
        <v>1169</v>
      </c>
    </row>
    <row r="4874" spans="1:20" hidden="1" x14ac:dyDescent="0.25">
      <c r="A4874">
        <v>223151</v>
      </c>
      <c r="B4874" t="s">
        <v>1359</v>
      </c>
      <c r="C4874" t="s">
        <v>141</v>
      </c>
      <c r="D4874" t="s">
        <v>1240</v>
      </c>
      <c r="E4874">
        <v>42</v>
      </c>
      <c r="F4874" t="s">
        <v>23</v>
      </c>
      <c r="H4874">
        <v>0</v>
      </c>
      <c r="I4874">
        <v>0</v>
      </c>
      <c r="K4874">
        <v>0</v>
      </c>
      <c r="L4874" t="b">
        <v>0</v>
      </c>
      <c r="N4874" t="b">
        <v>0</v>
      </c>
      <c r="O4874" t="b">
        <v>0</v>
      </c>
      <c r="T4874" t="s">
        <v>1169</v>
      </c>
    </row>
    <row r="4875" spans="1:20" hidden="1" x14ac:dyDescent="0.25">
      <c r="A4875">
        <v>223152</v>
      </c>
      <c r="B4875" t="s">
        <v>1359</v>
      </c>
      <c r="C4875" t="s">
        <v>141</v>
      </c>
      <c r="D4875" t="s">
        <v>1305</v>
      </c>
      <c r="E4875">
        <v>66</v>
      </c>
      <c r="F4875" t="s">
        <v>23</v>
      </c>
      <c r="H4875">
        <v>0</v>
      </c>
      <c r="I4875">
        <v>0</v>
      </c>
      <c r="K4875">
        <v>0</v>
      </c>
      <c r="L4875" t="b">
        <v>0</v>
      </c>
      <c r="N4875" t="b">
        <v>0</v>
      </c>
      <c r="O4875" t="b">
        <v>0</v>
      </c>
      <c r="T4875" t="s">
        <v>1169</v>
      </c>
    </row>
    <row r="4876" spans="1:20" hidden="1" x14ac:dyDescent="0.25">
      <c r="A4876">
        <v>223153</v>
      </c>
      <c r="B4876" t="s">
        <v>1359</v>
      </c>
      <c r="C4876" t="s">
        <v>141</v>
      </c>
      <c r="D4876" t="s">
        <v>1289</v>
      </c>
      <c r="E4876">
        <v>39</v>
      </c>
      <c r="F4876" t="s">
        <v>23</v>
      </c>
      <c r="H4876">
        <v>0</v>
      </c>
      <c r="I4876">
        <v>0</v>
      </c>
      <c r="K4876">
        <v>0</v>
      </c>
      <c r="L4876" t="b">
        <v>0</v>
      </c>
      <c r="N4876" t="b">
        <v>0</v>
      </c>
      <c r="O4876" t="b">
        <v>0</v>
      </c>
      <c r="T4876" t="s">
        <v>1169</v>
      </c>
    </row>
    <row r="4877" spans="1:20" hidden="1" x14ac:dyDescent="0.25">
      <c r="A4877">
        <v>223154</v>
      </c>
      <c r="B4877" t="s">
        <v>1359</v>
      </c>
      <c r="C4877" t="s">
        <v>236</v>
      </c>
      <c r="D4877" t="s">
        <v>1306</v>
      </c>
      <c r="E4877">
        <v>99</v>
      </c>
      <c r="F4877" t="s">
        <v>23</v>
      </c>
      <c r="H4877">
        <v>0</v>
      </c>
      <c r="I4877">
        <v>0</v>
      </c>
      <c r="K4877">
        <v>0</v>
      </c>
      <c r="L4877" t="b">
        <v>0</v>
      </c>
      <c r="N4877" t="b">
        <v>0</v>
      </c>
      <c r="O4877" t="b">
        <v>0</v>
      </c>
      <c r="T4877" t="s">
        <v>1169</v>
      </c>
    </row>
    <row r="4878" spans="1:20" hidden="1" x14ac:dyDescent="0.25">
      <c r="A4878">
        <v>223156</v>
      </c>
      <c r="B4878" t="s">
        <v>1359</v>
      </c>
      <c r="C4878" t="s">
        <v>236</v>
      </c>
      <c r="D4878" t="s">
        <v>1216</v>
      </c>
      <c r="E4878">
        <v>695</v>
      </c>
      <c r="F4878" t="s">
        <v>23</v>
      </c>
      <c r="H4878">
        <v>0</v>
      </c>
      <c r="I4878">
        <v>0</v>
      </c>
      <c r="K4878">
        <v>0</v>
      </c>
      <c r="L4878" t="b">
        <v>0</v>
      </c>
      <c r="N4878" t="b">
        <v>0</v>
      </c>
      <c r="O4878" t="b">
        <v>0</v>
      </c>
      <c r="T4878" t="s">
        <v>1169</v>
      </c>
    </row>
    <row r="4879" spans="1:20" hidden="1" x14ac:dyDescent="0.25">
      <c r="A4879">
        <v>225611</v>
      </c>
      <c r="B4879" t="s">
        <v>1359</v>
      </c>
      <c r="C4879" t="s">
        <v>78</v>
      </c>
      <c r="D4879" t="s">
        <v>1344</v>
      </c>
      <c r="E4879">
        <v>0</v>
      </c>
      <c r="H4879">
        <v>0</v>
      </c>
      <c r="I4879">
        <v>0</v>
      </c>
      <c r="K4879">
        <v>0</v>
      </c>
      <c r="L4879" t="b">
        <v>0</v>
      </c>
      <c r="N4879" t="b">
        <v>0</v>
      </c>
      <c r="O4879" t="b">
        <v>1</v>
      </c>
      <c r="T4879" t="s">
        <v>1169</v>
      </c>
    </row>
    <row r="4880" spans="1:20" hidden="1" x14ac:dyDescent="0.25">
      <c r="A4880">
        <v>227264</v>
      </c>
      <c r="B4880" t="s">
        <v>1359</v>
      </c>
      <c r="C4880" t="s">
        <v>1213</v>
      </c>
      <c r="D4880" t="s">
        <v>1238</v>
      </c>
      <c r="E4880">
        <v>0</v>
      </c>
      <c r="H4880">
        <v>0</v>
      </c>
      <c r="I4880">
        <v>0</v>
      </c>
      <c r="K4880">
        <v>1</v>
      </c>
      <c r="L4880" t="b">
        <v>0</v>
      </c>
      <c r="N4880" t="b">
        <v>0</v>
      </c>
      <c r="O4880" t="b">
        <v>0</v>
      </c>
      <c r="T4880" t="s">
        <v>1169</v>
      </c>
    </row>
    <row r="4881" spans="1:20" hidden="1" x14ac:dyDescent="0.25">
      <c r="A4881">
        <v>227486</v>
      </c>
      <c r="B4881" t="s">
        <v>1359</v>
      </c>
      <c r="C4881" t="s">
        <v>53</v>
      </c>
      <c r="D4881" t="s">
        <v>1247</v>
      </c>
      <c r="E4881">
        <v>20</v>
      </c>
      <c r="F4881" t="s">
        <v>23</v>
      </c>
      <c r="H4881">
        <v>0</v>
      </c>
      <c r="I4881">
        <v>0</v>
      </c>
      <c r="K4881">
        <v>1</v>
      </c>
      <c r="L4881" t="b">
        <v>0</v>
      </c>
      <c r="N4881" t="b">
        <v>0</v>
      </c>
      <c r="O4881" t="b">
        <v>0</v>
      </c>
      <c r="T4881" t="s">
        <v>1169</v>
      </c>
    </row>
    <row r="4882" spans="1:20" hidden="1" x14ac:dyDescent="0.25">
      <c r="A4882">
        <v>227487</v>
      </c>
      <c r="B4882" t="s">
        <v>1359</v>
      </c>
      <c r="C4882" t="s">
        <v>236</v>
      </c>
      <c r="D4882" t="s">
        <v>1249</v>
      </c>
      <c r="E4882">
        <v>99</v>
      </c>
      <c r="F4882" t="s">
        <v>23</v>
      </c>
      <c r="H4882">
        <v>0</v>
      </c>
      <c r="I4882">
        <v>0</v>
      </c>
      <c r="K4882">
        <v>0</v>
      </c>
      <c r="L4882" t="b">
        <v>0</v>
      </c>
      <c r="N4882" t="b">
        <v>0</v>
      </c>
      <c r="O4882" t="b">
        <v>0</v>
      </c>
      <c r="T4882" t="s">
        <v>1169</v>
      </c>
    </row>
    <row r="4883" spans="1:20" hidden="1" x14ac:dyDescent="0.25">
      <c r="A4883">
        <v>232252</v>
      </c>
      <c r="B4883" t="s">
        <v>1359</v>
      </c>
      <c r="C4883" t="s">
        <v>1256</v>
      </c>
      <c r="D4883" t="s">
        <v>1257</v>
      </c>
      <c r="E4883">
        <v>0</v>
      </c>
      <c r="H4883">
        <v>0</v>
      </c>
      <c r="I4883">
        <v>0</v>
      </c>
      <c r="K4883">
        <v>0</v>
      </c>
      <c r="L4883" t="b">
        <v>0</v>
      </c>
      <c r="N4883" t="b">
        <v>0</v>
      </c>
      <c r="O4883" t="b">
        <v>0</v>
      </c>
      <c r="T4883" t="s">
        <v>1169</v>
      </c>
    </row>
    <row r="4884" spans="1:20" hidden="1" x14ac:dyDescent="0.25">
      <c r="A4884">
        <v>232253</v>
      </c>
      <c r="B4884" t="s">
        <v>1359</v>
      </c>
      <c r="C4884" t="s">
        <v>1256</v>
      </c>
      <c r="D4884" t="s">
        <v>1258</v>
      </c>
      <c r="E4884">
        <v>105</v>
      </c>
      <c r="F4884" t="s">
        <v>23</v>
      </c>
      <c r="H4884">
        <v>0</v>
      </c>
      <c r="I4884">
        <v>0</v>
      </c>
      <c r="K4884">
        <v>1</v>
      </c>
      <c r="L4884" t="b">
        <v>0</v>
      </c>
      <c r="N4884" t="b">
        <v>0</v>
      </c>
      <c r="O4884" t="b">
        <v>0</v>
      </c>
      <c r="T4884" t="s">
        <v>1169</v>
      </c>
    </row>
    <row r="4885" spans="1:20" hidden="1" x14ac:dyDescent="0.25">
      <c r="A4885">
        <v>232643</v>
      </c>
      <c r="B4885" t="s">
        <v>1359</v>
      </c>
      <c r="C4885" t="s">
        <v>136</v>
      </c>
      <c r="D4885" t="s">
        <v>170</v>
      </c>
      <c r="E4885">
        <v>0</v>
      </c>
      <c r="H4885">
        <v>0</v>
      </c>
      <c r="I4885">
        <v>0</v>
      </c>
      <c r="K4885">
        <v>0</v>
      </c>
      <c r="L4885" t="b">
        <v>0</v>
      </c>
      <c r="N4885" t="b">
        <v>0</v>
      </c>
      <c r="O4885" t="b">
        <v>0</v>
      </c>
      <c r="T4885" t="s">
        <v>1169</v>
      </c>
    </row>
    <row r="4886" spans="1:20" hidden="1" x14ac:dyDescent="0.25">
      <c r="A4886">
        <v>232644</v>
      </c>
      <c r="B4886" t="s">
        <v>1359</v>
      </c>
      <c r="C4886" t="s">
        <v>136</v>
      </c>
      <c r="D4886" t="s">
        <v>137</v>
      </c>
      <c r="E4886">
        <v>240</v>
      </c>
      <c r="F4886" t="s">
        <v>23</v>
      </c>
      <c r="H4886">
        <v>0</v>
      </c>
      <c r="I4886">
        <v>0</v>
      </c>
      <c r="K4886">
        <v>1</v>
      </c>
      <c r="L4886" t="b">
        <v>0</v>
      </c>
      <c r="N4886" t="b">
        <v>0</v>
      </c>
      <c r="O4886" t="b">
        <v>0</v>
      </c>
      <c r="T4886" t="s">
        <v>1169</v>
      </c>
    </row>
    <row r="4887" spans="1:20" hidden="1" x14ac:dyDescent="0.25">
      <c r="A4887">
        <v>215140</v>
      </c>
      <c r="B4887" t="s">
        <v>1367</v>
      </c>
      <c r="C4887" t="s">
        <v>47</v>
      </c>
      <c r="D4887" t="s">
        <v>1368</v>
      </c>
      <c r="E4887">
        <v>0</v>
      </c>
      <c r="H4887">
        <v>1</v>
      </c>
      <c r="I4887">
        <v>0</v>
      </c>
      <c r="K4887">
        <v>1</v>
      </c>
      <c r="L4887" t="b">
        <v>1</v>
      </c>
      <c r="N4887" t="b">
        <v>0</v>
      </c>
      <c r="O4887" t="b">
        <v>0</v>
      </c>
      <c r="T4887" t="s">
        <v>1369</v>
      </c>
    </row>
    <row r="4888" spans="1:20" hidden="1" x14ac:dyDescent="0.25">
      <c r="A4888">
        <v>215141</v>
      </c>
      <c r="B4888" t="s">
        <v>1367</v>
      </c>
      <c r="C4888" t="s">
        <v>47</v>
      </c>
      <c r="D4888" t="s">
        <v>1048</v>
      </c>
      <c r="E4888">
        <v>0</v>
      </c>
      <c r="H4888">
        <v>1</v>
      </c>
      <c r="I4888">
        <v>0</v>
      </c>
      <c r="K4888">
        <v>0</v>
      </c>
      <c r="L4888" t="b">
        <v>1</v>
      </c>
      <c r="N4888" t="b">
        <v>0</v>
      </c>
      <c r="O4888" t="b">
        <v>0</v>
      </c>
      <c r="T4888" t="s">
        <v>1369</v>
      </c>
    </row>
    <row r="4889" spans="1:20" hidden="1" x14ac:dyDescent="0.25">
      <c r="A4889">
        <v>215142</v>
      </c>
      <c r="B4889" t="s">
        <v>1367</v>
      </c>
      <c r="C4889" t="s">
        <v>53</v>
      </c>
      <c r="D4889" t="s">
        <v>383</v>
      </c>
      <c r="E4889">
        <v>40</v>
      </c>
      <c r="F4889" t="s">
        <v>23</v>
      </c>
      <c r="H4889">
        <v>2</v>
      </c>
      <c r="I4889">
        <v>0</v>
      </c>
      <c r="K4889">
        <v>1</v>
      </c>
      <c r="L4889" t="b">
        <v>0</v>
      </c>
      <c r="N4889" t="b">
        <v>0</v>
      </c>
      <c r="O4889" t="b">
        <v>0</v>
      </c>
      <c r="T4889" t="s">
        <v>1369</v>
      </c>
    </row>
    <row r="4890" spans="1:20" hidden="1" x14ac:dyDescent="0.25">
      <c r="A4890">
        <v>215143</v>
      </c>
      <c r="B4890" t="s">
        <v>1367</v>
      </c>
      <c r="C4890" t="s">
        <v>53</v>
      </c>
      <c r="D4890" t="s">
        <v>110</v>
      </c>
      <c r="E4890">
        <v>0</v>
      </c>
      <c r="F4890" t="s">
        <v>23</v>
      </c>
      <c r="H4890">
        <v>2</v>
      </c>
      <c r="I4890">
        <v>0</v>
      </c>
      <c r="K4890">
        <v>0</v>
      </c>
      <c r="L4890" t="b">
        <v>0</v>
      </c>
      <c r="N4890" t="b">
        <v>0</v>
      </c>
      <c r="O4890" t="b">
        <v>0</v>
      </c>
      <c r="T4890" t="s">
        <v>1369</v>
      </c>
    </row>
    <row r="4891" spans="1:20" hidden="1" x14ac:dyDescent="0.25">
      <c r="A4891">
        <v>215144</v>
      </c>
      <c r="B4891" t="s">
        <v>1367</v>
      </c>
      <c r="C4891" t="s">
        <v>306</v>
      </c>
      <c r="D4891" t="s">
        <v>266</v>
      </c>
      <c r="E4891">
        <v>39.950000000000003</v>
      </c>
      <c r="F4891" t="s">
        <v>23</v>
      </c>
      <c r="H4891">
        <v>3</v>
      </c>
      <c r="I4891">
        <v>0</v>
      </c>
      <c r="K4891">
        <v>0</v>
      </c>
      <c r="L4891" t="b">
        <v>0</v>
      </c>
      <c r="N4891" t="b">
        <v>0</v>
      </c>
      <c r="O4891" t="b">
        <v>0</v>
      </c>
      <c r="T4891" t="s">
        <v>1369</v>
      </c>
    </row>
    <row r="4892" spans="1:20" hidden="1" x14ac:dyDescent="0.25">
      <c r="A4892">
        <v>215158</v>
      </c>
      <c r="B4892" t="s">
        <v>1370</v>
      </c>
      <c r="C4892" t="s">
        <v>47</v>
      </c>
      <c r="D4892" t="s">
        <v>1368</v>
      </c>
      <c r="E4892">
        <v>0</v>
      </c>
      <c r="H4892">
        <v>1</v>
      </c>
      <c r="I4892">
        <v>0</v>
      </c>
      <c r="K4892">
        <v>1</v>
      </c>
      <c r="L4892" t="b">
        <v>1</v>
      </c>
      <c r="N4892" t="b">
        <v>0</v>
      </c>
      <c r="O4892" t="b">
        <v>0</v>
      </c>
      <c r="T4892" t="s">
        <v>1369</v>
      </c>
    </row>
    <row r="4893" spans="1:20" hidden="1" x14ac:dyDescent="0.25">
      <c r="A4893">
        <v>215159</v>
      </c>
      <c r="B4893" t="s">
        <v>1370</v>
      </c>
      <c r="C4893" t="s">
        <v>47</v>
      </c>
      <c r="D4893" t="s">
        <v>1048</v>
      </c>
      <c r="E4893">
        <v>0</v>
      </c>
      <c r="H4893">
        <v>1</v>
      </c>
      <c r="I4893">
        <v>0</v>
      </c>
      <c r="K4893">
        <v>0</v>
      </c>
      <c r="L4893" t="b">
        <v>1</v>
      </c>
      <c r="N4893" t="b">
        <v>0</v>
      </c>
      <c r="O4893" t="b">
        <v>0</v>
      </c>
      <c r="T4893" t="s">
        <v>1369</v>
      </c>
    </row>
    <row r="4894" spans="1:20" hidden="1" x14ac:dyDescent="0.25">
      <c r="A4894">
        <v>215160</v>
      </c>
      <c r="B4894" t="s">
        <v>1370</v>
      </c>
      <c r="C4894" t="s">
        <v>53</v>
      </c>
      <c r="D4894" t="s">
        <v>1371</v>
      </c>
      <c r="E4894">
        <v>60</v>
      </c>
      <c r="F4894" t="s">
        <v>23</v>
      </c>
      <c r="H4894">
        <v>2</v>
      </c>
      <c r="I4894">
        <v>0</v>
      </c>
      <c r="K4894">
        <v>1</v>
      </c>
      <c r="L4894" t="b">
        <v>0</v>
      </c>
      <c r="N4894" t="b">
        <v>0</v>
      </c>
      <c r="O4894" t="b">
        <v>0</v>
      </c>
      <c r="T4894" t="s">
        <v>1369</v>
      </c>
    </row>
    <row r="4895" spans="1:20" hidden="1" x14ac:dyDescent="0.25">
      <c r="A4895">
        <v>215161</v>
      </c>
      <c r="B4895" t="s">
        <v>1370</v>
      </c>
      <c r="C4895" t="s">
        <v>53</v>
      </c>
      <c r="D4895" t="s">
        <v>110</v>
      </c>
      <c r="E4895">
        <v>0</v>
      </c>
      <c r="F4895" t="s">
        <v>23</v>
      </c>
      <c r="H4895">
        <v>2</v>
      </c>
      <c r="I4895">
        <v>0</v>
      </c>
      <c r="K4895">
        <v>0</v>
      </c>
      <c r="L4895" t="b">
        <v>0</v>
      </c>
      <c r="N4895" t="b">
        <v>0</v>
      </c>
      <c r="O4895" t="b">
        <v>0</v>
      </c>
      <c r="T4895" t="s">
        <v>1369</v>
      </c>
    </row>
    <row r="4896" spans="1:20" hidden="1" x14ac:dyDescent="0.25">
      <c r="A4896">
        <v>215162</v>
      </c>
      <c r="B4896" t="s">
        <v>1370</v>
      </c>
      <c r="C4896" t="s">
        <v>306</v>
      </c>
      <c r="D4896" t="s">
        <v>266</v>
      </c>
      <c r="E4896">
        <v>39.950000000000003</v>
      </c>
      <c r="F4896" t="s">
        <v>23</v>
      </c>
      <c r="H4896">
        <v>3</v>
      </c>
      <c r="I4896">
        <v>0</v>
      </c>
      <c r="K4896">
        <v>0</v>
      </c>
      <c r="L4896" t="b">
        <v>0</v>
      </c>
      <c r="N4896" t="b">
        <v>0</v>
      </c>
      <c r="O4896" t="b">
        <v>0</v>
      </c>
      <c r="T4896" t="s">
        <v>1369</v>
      </c>
    </row>
    <row r="4897" spans="1:20" hidden="1" x14ac:dyDescent="0.25">
      <c r="A4897">
        <v>215168</v>
      </c>
      <c r="B4897" t="s">
        <v>1372</v>
      </c>
      <c r="C4897" t="s">
        <v>47</v>
      </c>
      <c r="D4897" t="s">
        <v>1093</v>
      </c>
      <c r="E4897">
        <v>0</v>
      </c>
      <c r="H4897">
        <v>0</v>
      </c>
      <c r="I4897">
        <v>0</v>
      </c>
      <c r="K4897">
        <v>0</v>
      </c>
      <c r="L4897" t="b">
        <v>1</v>
      </c>
      <c r="N4897" t="b">
        <v>0</v>
      </c>
      <c r="O4897" t="b">
        <v>0</v>
      </c>
      <c r="T4897" t="s">
        <v>1094</v>
      </c>
    </row>
    <row r="4898" spans="1:20" hidden="1" x14ac:dyDescent="0.25">
      <c r="A4898">
        <v>215169</v>
      </c>
      <c r="B4898" t="s">
        <v>1372</v>
      </c>
      <c r="C4898" t="s">
        <v>47</v>
      </c>
      <c r="D4898" t="s">
        <v>1095</v>
      </c>
      <c r="E4898">
        <v>0</v>
      </c>
      <c r="H4898">
        <v>0</v>
      </c>
      <c r="I4898">
        <v>0</v>
      </c>
      <c r="K4898">
        <v>1</v>
      </c>
      <c r="L4898" t="b">
        <v>1</v>
      </c>
      <c r="N4898" t="b">
        <v>0</v>
      </c>
      <c r="O4898" t="b">
        <v>0</v>
      </c>
      <c r="T4898" t="s">
        <v>1094</v>
      </c>
    </row>
    <row r="4899" spans="1:20" hidden="1" x14ac:dyDescent="0.25">
      <c r="A4899">
        <v>215170</v>
      </c>
      <c r="B4899" t="s">
        <v>1372</v>
      </c>
      <c r="C4899" t="s">
        <v>47</v>
      </c>
      <c r="D4899" t="s">
        <v>1096</v>
      </c>
      <c r="E4899">
        <v>0</v>
      </c>
      <c r="H4899">
        <v>0</v>
      </c>
      <c r="I4899">
        <v>0</v>
      </c>
      <c r="K4899">
        <v>2</v>
      </c>
      <c r="L4899" t="b">
        <v>1</v>
      </c>
      <c r="N4899" t="b">
        <v>0</v>
      </c>
      <c r="O4899" t="b">
        <v>0</v>
      </c>
      <c r="T4899" t="s">
        <v>1094</v>
      </c>
    </row>
    <row r="4900" spans="1:20" hidden="1" x14ac:dyDescent="0.25">
      <c r="A4900">
        <v>215171</v>
      </c>
      <c r="B4900" t="s">
        <v>1372</v>
      </c>
      <c r="C4900" t="s">
        <v>47</v>
      </c>
      <c r="D4900" t="s">
        <v>1097</v>
      </c>
      <c r="E4900">
        <v>0</v>
      </c>
      <c r="H4900">
        <v>0</v>
      </c>
      <c r="I4900">
        <v>0</v>
      </c>
      <c r="K4900">
        <v>3</v>
      </c>
      <c r="L4900" t="b">
        <v>0</v>
      </c>
      <c r="N4900" t="b">
        <v>0</v>
      </c>
      <c r="O4900" t="b">
        <v>0</v>
      </c>
      <c r="T4900" t="s">
        <v>1094</v>
      </c>
    </row>
    <row r="4901" spans="1:20" hidden="1" x14ac:dyDescent="0.25">
      <c r="A4901">
        <v>215172</v>
      </c>
      <c r="B4901" t="s">
        <v>1372</v>
      </c>
      <c r="C4901" t="s">
        <v>47</v>
      </c>
      <c r="D4901" t="s">
        <v>1098</v>
      </c>
      <c r="E4901">
        <v>0</v>
      </c>
      <c r="H4901">
        <v>0</v>
      </c>
      <c r="I4901">
        <v>0</v>
      </c>
      <c r="K4901">
        <v>4</v>
      </c>
      <c r="L4901" t="b">
        <v>1</v>
      </c>
      <c r="N4901" t="b">
        <v>0</v>
      </c>
      <c r="O4901" t="b">
        <v>0</v>
      </c>
      <c r="T4901" t="s">
        <v>1094</v>
      </c>
    </row>
    <row r="4902" spans="1:20" hidden="1" x14ac:dyDescent="0.25">
      <c r="A4902">
        <v>215173</v>
      </c>
      <c r="B4902" t="s">
        <v>1372</v>
      </c>
      <c r="C4902" t="s">
        <v>47</v>
      </c>
      <c r="D4902" t="s">
        <v>1099</v>
      </c>
      <c r="E4902">
        <v>0</v>
      </c>
      <c r="H4902">
        <v>0</v>
      </c>
      <c r="I4902">
        <v>0</v>
      </c>
      <c r="K4902">
        <v>5</v>
      </c>
      <c r="L4902" t="b">
        <v>1</v>
      </c>
      <c r="N4902" t="b">
        <v>0</v>
      </c>
      <c r="O4902" t="b">
        <v>0</v>
      </c>
      <c r="T4902" t="s">
        <v>1094</v>
      </c>
    </row>
    <row r="4903" spans="1:20" hidden="1" x14ac:dyDescent="0.25">
      <c r="A4903">
        <v>215174</v>
      </c>
      <c r="B4903" t="s">
        <v>1372</v>
      </c>
      <c r="C4903" t="s">
        <v>47</v>
      </c>
      <c r="D4903" t="s">
        <v>283</v>
      </c>
      <c r="E4903">
        <v>500</v>
      </c>
      <c r="F4903" t="s">
        <v>23</v>
      </c>
      <c r="H4903">
        <v>0</v>
      </c>
      <c r="I4903">
        <v>0</v>
      </c>
      <c r="K4903">
        <v>6</v>
      </c>
      <c r="L4903" t="b">
        <v>1</v>
      </c>
      <c r="N4903" t="b">
        <v>0</v>
      </c>
      <c r="O4903" t="b">
        <v>0</v>
      </c>
      <c r="T4903" t="s">
        <v>1094</v>
      </c>
    </row>
    <row r="4904" spans="1:20" hidden="1" x14ac:dyDescent="0.25">
      <c r="A4904">
        <v>215175</v>
      </c>
      <c r="B4904" t="s">
        <v>1372</v>
      </c>
      <c r="C4904" t="s">
        <v>47</v>
      </c>
      <c r="D4904" t="s">
        <v>1100</v>
      </c>
      <c r="E4904">
        <v>500</v>
      </c>
      <c r="F4904" t="s">
        <v>23</v>
      </c>
      <c r="H4904">
        <v>0</v>
      </c>
      <c r="I4904">
        <v>0</v>
      </c>
      <c r="K4904">
        <v>7</v>
      </c>
      <c r="L4904" t="b">
        <v>1</v>
      </c>
      <c r="N4904" t="b">
        <v>0</v>
      </c>
      <c r="O4904" t="b">
        <v>0</v>
      </c>
      <c r="T4904" t="s">
        <v>1094</v>
      </c>
    </row>
    <row r="4905" spans="1:20" hidden="1" x14ac:dyDescent="0.25">
      <c r="A4905">
        <v>215176</v>
      </c>
      <c r="B4905" t="s">
        <v>1372</v>
      </c>
      <c r="C4905" t="s">
        <v>47</v>
      </c>
      <c r="D4905" t="s">
        <v>282</v>
      </c>
      <c r="E4905">
        <v>500</v>
      </c>
      <c r="F4905" t="s">
        <v>23</v>
      </c>
      <c r="H4905">
        <v>0</v>
      </c>
      <c r="I4905">
        <v>0</v>
      </c>
      <c r="K4905">
        <v>8</v>
      </c>
      <c r="L4905" t="b">
        <v>1</v>
      </c>
      <c r="N4905" t="b">
        <v>0</v>
      </c>
      <c r="O4905" t="b">
        <v>0</v>
      </c>
      <c r="T4905" t="s">
        <v>1094</v>
      </c>
    </row>
    <row r="4906" spans="1:20" hidden="1" x14ac:dyDescent="0.25">
      <c r="A4906">
        <v>215177</v>
      </c>
      <c r="B4906" t="s">
        <v>1372</v>
      </c>
      <c r="C4906" t="s">
        <v>47</v>
      </c>
      <c r="D4906" t="s">
        <v>1101</v>
      </c>
      <c r="E4906">
        <v>500</v>
      </c>
      <c r="F4906" t="s">
        <v>23</v>
      </c>
      <c r="H4906">
        <v>0</v>
      </c>
      <c r="I4906">
        <v>0</v>
      </c>
      <c r="K4906">
        <v>9</v>
      </c>
      <c r="L4906" t="b">
        <v>1</v>
      </c>
      <c r="N4906" t="b">
        <v>0</v>
      </c>
      <c r="O4906" t="b">
        <v>0</v>
      </c>
      <c r="T4906" t="s">
        <v>1094</v>
      </c>
    </row>
    <row r="4907" spans="1:20" hidden="1" x14ac:dyDescent="0.25">
      <c r="A4907">
        <v>215178</v>
      </c>
      <c r="B4907" t="s">
        <v>1372</v>
      </c>
      <c r="C4907" t="s">
        <v>47</v>
      </c>
      <c r="D4907" t="s">
        <v>1112</v>
      </c>
      <c r="E4907">
        <v>500</v>
      </c>
      <c r="F4907" t="s">
        <v>23</v>
      </c>
      <c r="H4907">
        <v>0</v>
      </c>
      <c r="I4907">
        <v>0</v>
      </c>
      <c r="K4907">
        <v>10</v>
      </c>
      <c r="L4907" t="b">
        <v>1</v>
      </c>
      <c r="N4907" t="b">
        <v>0</v>
      </c>
      <c r="O4907" t="b">
        <v>0</v>
      </c>
      <c r="T4907" t="s">
        <v>1094</v>
      </c>
    </row>
    <row r="4908" spans="1:20" hidden="1" x14ac:dyDescent="0.25">
      <c r="A4908">
        <v>215179</v>
      </c>
      <c r="B4908" t="s">
        <v>1372</v>
      </c>
      <c r="C4908" t="s">
        <v>47</v>
      </c>
      <c r="D4908" t="s">
        <v>1103</v>
      </c>
      <c r="E4908">
        <v>500</v>
      </c>
      <c r="F4908" t="s">
        <v>23</v>
      </c>
      <c r="H4908">
        <v>0</v>
      </c>
      <c r="I4908">
        <v>0</v>
      </c>
      <c r="K4908">
        <v>11</v>
      </c>
      <c r="L4908" t="b">
        <v>1</v>
      </c>
      <c r="N4908" t="b">
        <v>0</v>
      </c>
      <c r="O4908" t="b">
        <v>0</v>
      </c>
      <c r="T4908" t="s">
        <v>1094</v>
      </c>
    </row>
    <row r="4909" spans="1:20" hidden="1" x14ac:dyDescent="0.25">
      <c r="A4909">
        <v>215180</v>
      </c>
      <c r="B4909" t="s">
        <v>1372</v>
      </c>
      <c r="C4909" t="s">
        <v>47</v>
      </c>
      <c r="D4909" t="s">
        <v>1104</v>
      </c>
      <c r="E4909">
        <v>500</v>
      </c>
      <c r="F4909" t="s">
        <v>23</v>
      </c>
      <c r="H4909">
        <v>0</v>
      </c>
      <c r="I4909">
        <v>0</v>
      </c>
      <c r="K4909">
        <v>12</v>
      </c>
      <c r="L4909" t="b">
        <v>1</v>
      </c>
      <c r="N4909" t="b">
        <v>0</v>
      </c>
      <c r="O4909" t="b">
        <v>0</v>
      </c>
      <c r="T4909" t="s">
        <v>1094</v>
      </c>
    </row>
    <row r="4910" spans="1:20" hidden="1" x14ac:dyDescent="0.25">
      <c r="A4910">
        <v>215181</v>
      </c>
      <c r="B4910" t="s">
        <v>1372</v>
      </c>
      <c r="C4910" t="s">
        <v>47</v>
      </c>
      <c r="D4910" t="s">
        <v>1105</v>
      </c>
      <c r="E4910">
        <v>500</v>
      </c>
      <c r="F4910" t="s">
        <v>23</v>
      </c>
      <c r="H4910">
        <v>0</v>
      </c>
      <c r="I4910">
        <v>0</v>
      </c>
      <c r="K4910">
        <v>13</v>
      </c>
      <c r="L4910" t="b">
        <v>1</v>
      </c>
      <c r="N4910" t="b">
        <v>0</v>
      </c>
      <c r="O4910" t="b">
        <v>0</v>
      </c>
      <c r="T4910" t="s">
        <v>1094</v>
      </c>
    </row>
    <row r="4911" spans="1:20" hidden="1" x14ac:dyDescent="0.25">
      <c r="A4911">
        <v>215182</v>
      </c>
      <c r="B4911" t="s">
        <v>1372</v>
      </c>
      <c r="C4911" t="s">
        <v>47</v>
      </c>
      <c r="D4911" t="s">
        <v>1106</v>
      </c>
      <c r="E4911">
        <v>500</v>
      </c>
      <c r="F4911" t="s">
        <v>23</v>
      </c>
      <c r="H4911">
        <v>0</v>
      </c>
      <c r="I4911">
        <v>0</v>
      </c>
      <c r="K4911">
        <v>14</v>
      </c>
      <c r="L4911" t="b">
        <v>1</v>
      </c>
      <c r="N4911" t="b">
        <v>0</v>
      </c>
      <c r="O4911" t="b">
        <v>0</v>
      </c>
      <c r="T4911" t="s">
        <v>1094</v>
      </c>
    </row>
    <row r="4912" spans="1:20" hidden="1" x14ac:dyDescent="0.25">
      <c r="A4912">
        <v>215183</v>
      </c>
      <c r="B4912" t="s">
        <v>1372</v>
      </c>
      <c r="C4912" t="s">
        <v>53</v>
      </c>
      <c r="D4912" t="s">
        <v>110</v>
      </c>
      <c r="E4912">
        <v>0</v>
      </c>
      <c r="H4912">
        <v>0</v>
      </c>
      <c r="I4912">
        <v>0</v>
      </c>
      <c r="K4912">
        <v>0</v>
      </c>
      <c r="L4912" t="b">
        <v>1</v>
      </c>
      <c r="N4912" t="b">
        <v>0</v>
      </c>
      <c r="O4912" t="b">
        <v>0</v>
      </c>
      <c r="T4912" t="s">
        <v>1094</v>
      </c>
    </row>
    <row r="4913" spans="1:20" hidden="1" x14ac:dyDescent="0.25">
      <c r="A4913">
        <v>215184</v>
      </c>
      <c r="B4913" t="s">
        <v>1372</v>
      </c>
      <c r="C4913" t="s">
        <v>53</v>
      </c>
      <c r="D4913" t="s">
        <v>1373</v>
      </c>
      <c r="E4913">
        <v>0</v>
      </c>
      <c r="H4913">
        <v>0</v>
      </c>
      <c r="I4913">
        <v>0</v>
      </c>
      <c r="K4913">
        <v>2</v>
      </c>
      <c r="L4913" t="b">
        <v>0</v>
      </c>
      <c r="N4913" t="b">
        <v>0</v>
      </c>
      <c r="O4913" t="b">
        <v>0</v>
      </c>
      <c r="T4913" t="s">
        <v>1094</v>
      </c>
    </row>
    <row r="4914" spans="1:20" hidden="1" x14ac:dyDescent="0.25">
      <c r="A4914">
        <v>215185</v>
      </c>
      <c r="B4914" t="s">
        <v>1372</v>
      </c>
      <c r="C4914" t="s">
        <v>53</v>
      </c>
      <c r="D4914" t="s">
        <v>1108</v>
      </c>
      <c r="E4914">
        <v>100</v>
      </c>
      <c r="F4914" t="s">
        <v>23</v>
      </c>
      <c r="H4914">
        <v>0</v>
      </c>
      <c r="I4914">
        <v>0</v>
      </c>
      <c r="K4914">
        <v>1</v>
      </c>
      <c r="L4914" t="b">
        <v>1</v>
      </c>
      <c r="N4914" t="b">
        <v>0</v>
      </c>
      <c r="O4914" t="b">
        <v>0</v>
      </c>
      <c r="T4914" t="s">
        <v>1094</v>
      </c>
    </row>
    <row r="4915" spans="1:20" hidden="1" x14ac:dyDescent="0.25">
      <c r="A4915">
        <v>215186</v>
      </c>
      <c r="B4915" t="s">
        <v>1372</v>
      </c>
      <c r="C4915" t="s">
        <v>306</v>
      </c>
      <c r="D4915" t="s">
        <v>1109</v>
      </c>
      <c r="E4915">
        <v>75</v>
      </c>
      <c r="F4915" t="s">
        <v>23</v>
      </c>
      <c r="H4915">
        <v>0</v>
      </c>
      <c r="I4915">
        <v>0</v>
      </c>
      <c r="K4915">
        <v>0</v>
      </c>
      <c r="L4915" t="b">
        <v>1</v>
      </c>
      <c r="N4915" t="b">
        <v>0</v>
      </c>
      <c r="O4915" t="b">
        <v>0</v>
      </c>
      <c r="T4915" t="s">
        <v>1094</v>
      </c>
    </row>
    <row r="4916" spans="1:20" hidden="1" x14ac:dyDescent="0.25">
      <c r="A4916">
        <v>215187</v>
      </c>
      <c r="B4916" t="s">
        <v>1372</v>
      </c>
      <c r="C4916" t="s">
        <v>306</v>
      </c>
      <c r="D4916" t="s">
        <v>1110</v>
      </c>
      <c r="E4916">
        <v>125</v>
      </c>
      <c r="F4916" t="s">
        <v>23</v>
      </c>
      <c r="H4916">
        <v>0</v>
      </c>
      <c r="I4916">
        <v>0</v>
      </c>
      <c r="K4916">
        <v>0</v>
      </c>
      <c r="L4916" t="b">
        <v>0</v>
      </c>
      <c r="N4916" t="b">
        <v>0</v>
      </c>
      <c r="O4916" t="b">
        <v>0</v>
      </c>
      <c r="T4916" t="s">
        <v>1094</v>
      </c>
    </row>
    <row r="4917" spans="1:20" hidden="1" x14ac:dyDescent="0.25">
      <c r="A4917">
        <v>215188</v>
      </c>
      <c r="B4917" t="s">
        <v>1372</v>
      </c>
      <c r="C4917" t="s">
        <v>85</v>
      </c>
      <c r="D4917" t="s">
        <v>332</v>
      </c>
      <c r="E4917">
        <v>0</v>
      </c>
      <c r="H4917">
        <v>0</v>
      </c>
      <c r="I4917">
        <v>0</v>
      </c>
      <c r="K4917">
        <v>0</v>
      </c>
      <c r="L4917" t="b">
        <v>0</v>
      </c>
      <c r="N4917" t="b">
        <v>0</v>
      </c>
      <c r="O4917" t="b">
        <v>0</v>
      </c>
      <c r="T4917" t="s">
        <v>1094</v>
      </c>
    </row>
    <row r="4918" spans="1:20" hidden="1" x14ac:dyDescent="0.25">
      <c r="A4918">
        <v>215189</v>
      </c>
      <c r="B4918" t="s">
        <v>1372</v>
      </c>
      <c r="C4918" t="s">
        <v>85</v>
      </c>
      <c r="D4918" t="s">
        <v>331</v>
      </c>
      <c r="E4918">
        <v>0</v>
      </c>
      <c r="H4918">
        <v>0</v>
      </c>
      <c r="I4918">
        <v>0</v>
      </c>
      <c r="K4918">
        <v>1</v>
      </c>
      <c r="L4918" t="b">
        <v>1</v>
      </c>
      <c r="N4918" t="b">
        <v>0</v>
      </c>
      <c r="O4918" t="b">
        <v>0</v>
      </c>
      <c r="T4918" t="s">
        <v>1094</v>
      </c>
    </row>
    <row r="4919" spans="1:20" hidden="1" x14ac:dyDescent="0.25">
      <c r="A4919">
        <v>215190</v>
      </c>
      <c r="B4919" t="s">
        <v>1372</v>
      </c>
      <c r="C4919" t="s">
        <v>85</v>
      </c>
      <c r="D4919" t="s">
        <v>325</v>
      </c>
      <c r="E4919">
        <v>75</v>
      </c>
      <c r="F4919" t="s">
        <v>23</v>
      </c>
      <c r="H4919">
        <v>0</v>
      </c>
      <c r="I4919">
        <v>0</v>
      </c>
      <c r="K4919">
        <v>2</v>
      </c>
      <c r="L4919" t="b">
        <v>1</v>
      </c>
      <c r="N4919" t="b">
        <v>0</v>
      </c>
      <c r="O4919" t="b">
        <v>0</v>
      </c>
      <c r="T4919" t="s">
        <v>1094</v>
      </c>
    </row>
    <row r="4920" spans="1:20" hidden="1" x14ac:dyDescent="0.25">
      <c r="A4920">
        <v>215262</v>
      </c>
      <c r="B4920" t="s">
        <v>1374</v>
      </c>
      <c r="C4920" t="s">
        <v>53</v>
      </c>
      <c r="D4920" t="s">
        <v>1375</v>
      </c>
      <c r="E4920">
        <v>0</v>
      </c>
      <c r="H4920">
        <v>0</v>
      </c>
      <c r="I4920">
        <v>0</v>
      </c>
      <c r="K4920">
        <v>0</v>
      </c>
      <c r="L4920" t="b">
        <v>1</v>
      </c>
      <c r="N4920" t="b">
        <v>0</v>
      </c>
      <c r="O4920" t="b">
        <v>0</v>
      </c>
      <c r="T4920" t="s">
        <v>1376</v>
      </c>
    </row>
    <row r="4921" spans="1:20" hidden="1" x14ac:dyDescent="0.25">
      <c r="A4921">
        <v>215263</v>
      </c>
      <c r="B4921" t="s">
        <v>1374</v>
      </c>
      <c r="C4921" t="s">
        <v>53</v>
      </c>
      <c r="D4921" t="s">
        <v>1377</v>
      </c>
      <c r="E4921">
        <v>0</v>
      </c>
      <c r="H4921">
        <v>0</v>
      </c>
      <c r="I4921">
        <v>0</v>
      </c>
      <c r="K4921">
        <v>2</v>
      </c>
      <c r="L4921" t="b">
        <v>1</v>
      </c>
      <c r="N4921" t="b">
        <v>0</v>
      </c>
      <c r="O4921" t="b">
        <v>0</v>
      </c>
      <c r="T4921" t="s">
        <v>1376</v>
      </c>
    </row>
    <row r="4922" spans="1:20" hidden="1" x14ac:dyDescent="0.25">
      <c r="A4922">
        <v>215264</v>
      </c>
      <c r="B4922" t="s">
        <v>1374</v>
      </c>
      <c r="C4922" t="s">
        <v>53</v>
      </c>
      <c r="D4922" t="s">
        <v>1378</v>
      </c>
      <c r="E4922">
        <v>55</v>
      </c>
      <c r="F4922" t="s">
        <v>23</v>
      </c>
      <c r="H4922">
        <v>0</v>
      </c>
      <c r="I4922">
        <v>0</v>
      </c>
      <c r="K4922">
        <v>4</v>
      </c>
      <c r="L4922" t="b">
        <v>1</v>
      </c>
      <c r="N4922" t="b">
        <v>0</v>
      </c>
      <c r="O4922" t="b">
        <v>0</v>
      </c>
      <c r="T4922" t="s">
        <v>1376</v>
      </c>
    </row>
    <row r="4923" spans="1:20" hidden="1" x14ac:dyDescent="0.25">
      <c r="A4923">
        <v>215265</v>
      </c>
      <c r="B4923" t="s">
        <v>1379</v>
      </c>
      <c r="C4923" t="s">
        <v>53</v>
      </c>
      <c r="D4923" t="s">
        <v>1375</v>
      </c>
      <c r="E4923">
        <v>0</v>
      </c>
      <c r="H4923">
        <v>0</v>
      </c>
      <c r="I4923">
        <v>0</v>
      </c>
      <c r="K4923">
        <v>0</v>
      </c>
      <c r="L4923" t="b">
        <v>0</v>
      </c>
      <c r="N4923" t="b">
        <v>0</v>
      </c>
      <c r="O4923" t="b">
        <v>0</v>
      </c>
      <c r="T4923" t="s">
        <v>1376</v>
      </c>
    </row>
    <row r="4924" spans="1:20" hidden="1" x14ac:dyDescent="0.25">
      <c r="A4924">
        <v>215266</v>
      </c>
      <c r="B4924" t="s">
        <v>1379</v>
      </c>
      <c r="C4924" t="s">
        <v>53</v>
      </c>
      <c r="D4924" t="s">
        <v>1377</v>
      </c>
      <c r="E4924">
        <v>0</v>
      </c>
      <c r="H4924">
        <v>0</v>
      </c>
      <c r="I4924">
        <v>0</v>
      </c>
      <c r="K4924">
        <v>2</v>
      </c>
      <c r="L4924" t="b">
        <v>0</v>
      </c>
      <c r="N4924" t="b">
        <v>0</v>
      </c>
      <c r="O4924" t="b">
        <v>0</v>
      </c>
      <c r="T4924" t="s">
        <v>1376</v>
      </c>
    </row>
    <row r="4925" spans="1:20" hidden="1" x14ac:dyDescent="0.25">
      <c r="A4925">
        <v>215267</v>
      </c>
      <c r="B4925" t="s">
        <v>1379</v>
      </c>
      <c r="C4925" t="s">
        <v>53</v>
      </c>
      <c r="D4925" t="s">
        <v>1378</v>
      </c>
      <c r="E4925">
        <v>55</v>
      </c>
      <c r="F4925" t="s">
        <v>23</v>
      </c>
      <c r="H4925">
        <v>0</v>
      </c>
      <c r="I4925">
        <v>0</v>
      </c>
      <c r="K4925">
        <v>4</v>
      </c>
      <c r="L4925" t="b">
        <v>0</v>
      </c>
      <c r="N4925" t="b">
        <v>0</v>
      </c>
      <c r="O4925" t="b">
        <v>0</v>
      </c>
      <c r="T4925" t="s">
        <v>1376</v>
      </c>
    </row>
    <row r="4926" spans="1:20" hidden="1" x14ac:dyDescent="0.25">
      <c r="A4926">
        <v>215311</v>
      </c>
      <c r="B4926" t="s">
        <v>1380</v>
      </c>
      <c r="C4926" t="s">
        <v>47</v>
      </c>
      <c r="D4926" t="s">
        <v>164</v>
      </c>
      <c r="E4926">
        <v>0</v>
      </c>
      <c r="H4926">
        <v>0</v>
      </c>
      <c r="I4926">
        <v>0</v>
      </c>
      <c r="K4926">
        <v>0</v>
      </c>
      <c r="L4926" t="b">
        <v>0</v>
      </c>
      <c r="N4926" t="b">
        <v>0</v>
      </c>
      <c r="O4926" t="b">
        <v>0</v>
      </c>
      <c r="T4926" t="s">
        <v>1021</v>
      </c>
    </row>
    <row r="4927" spans="1:20" hidden="1" x14ac:dyDescent="0.25">
      <c r="A4927">
        <v>215312</v>
      </c>
      <c r="B4927" t="s">
        <v>1380</v>
      </c>
      <c r="C4927" t="s">
        <v>53</v>
      </c>
      <c r="D4927" t="s">
        <v>1056</v>
      </c>
      <c r="E4927">
        <v>0</v>
      </c>
      <c r="H4927">
        <v>0</v>
      </c>
      <c r="I4927">
        <v>0</v>
      </c>
      <c r="K4927">
        <v>0</v>
      </c>
      <c r="L4927" t="b">
        <v>0</v>
      </c>
      <c r="N4927" t="b">
        <v>0</v>
      </c>
      <c r="O4927" t="b">
        <v>0</v>
      </c>
      <c r="T4927" t="s">
        <v>1021</v>
      </c>
    </row>
    <row r="4928" spans="1:20" hidden="1" x14ac:dyDescent="0.25">
      <c r="A4928">
        <v>215313</v>
      </c>
      <c r="B4928" t="s">
        <v>1380</v>
      </c>
      <c r="C4928" t="s">
        <v>53</v>
      </c>
      <c r="D4928" t="s">
        <v>1023</v>
      </c>
      <c r="E4928">
        <v>199.95</v>
      </c>
      <c r="F4928" t="s">
        <v>23</v>
      </c>
      <c r="H4928">
        <v>0</v>
      </c>
      <c r="I4928">
        <v>0</v>
      </c>
      <c r="K4928">
        <v>1</v>
      </c>
      <c r="L4928" t="b">
        <v>0</v>
      </c>
      <c r="N4928" t="b">
        <v>0</v>
      </c>
      <c r="O4928" t="b">
        <v>0</v>
      </c>
      <c r="T4928" t="s">
        <v>1021</v>
      </c>
    </row>
    <row r="4929" spans="1:20" hidden="1" x14ac:dyDescent="0.25">
      <c r="A4929">
        <v>215314</v>
      </c>
      <c r="B4929" t="s">
        <v>1380</v>
      </c>
      <c r="C4929" t="s">
        <v>47</v>
      </c>
      <c r="D4929" t="s">
        <v>1024</v>
      </c>
      <c r="E4929">
        <v>0</v>
      </c>
      <c r="H4929">
        <v>0</v>
      </c>
      <c r="I4929">
        <v>0</v>
      </c>
      <c r="K4929">
        <v>2</v>
      </c>
      <c r="L4929" t="b">
        <v>0</v>
      </c>
      <c r="N4929" t="b">
        <v>0</v>
      </c>
      <c r="O4929" t="b">
        <v>0</v>
      </c>
      <c r="T4929" t="s">
        <v>1021</v>
      </c>
    </row>
    <row r="4930" spans="1:20" hidden="1" x14ac:dyDescent="0.25">
      <c r="A4930">
        <v>215315</v>
      </c>
      <c r="B4930" t="s">
        <v>1380</v>
      </c>
      <c r="C4930" t="s">
        <v>53</v>
      </c>
      <c r="D4930" t="s">
        <v>1381</v>
      </c>
      <c r="E4930">
        <v>199.95</v>
      </c>
      <c r="F4930" t="s">
        <v>23</v>
      </c>
      <c r="H4930">
        <v>0</v>
      </c>
      <c r="I4930">
        <v>0</v>
      </c>
      <c r="K4930">
        <v>2</v>
      </c>
      <c r="L4930" t="b">
        <v>0</v>
      </c>
      <c r="N4930" t="b">
        <v>0</v>
      </c>
      <c r="O4930" t="b">
        <v>0</v>
      </c>
      <c r="T4930" t="s">
        <v>1021</v>
      </c>
    </row>
    <row r="4931" spans="1:20" hidden="1" x14ac:dyDescent="0.25">
      <c r="A4931">
        <v>215316</v>
      </c>
      <c r="B4931" t="s">
        <v>1380</v>
      </c>
      <c r="C4931" t="s">
        <v>47</v>
      </c>
      <c r="D4931" t="s">
        <v>1382</v>
      </c>
      <c r="E4931">
        <v>300</v>
      </c>
      <c r="F4931" t="s">
        <v>23</v>
      </c>
      <c r="H4931">
        <v>0</v>
      </c>
      <c r="I4931">
        <v>0</v>
      </c>
      <c r="K4931">
        <v>7</v>
      </c>
      <c r="L4931" t="b">
        <v>0</v>
      </c>
      <c r="N4931" t="b">
        <v>0</v>
      </c>
      <c r="O4931" t="b">
        <v>0</v>
      </c>
      <c r="T4931" t="s">
        <v>1021</v>
      </c>
    </row>
    <row r="4932" spans="1:20" hidden="1" x14ac:dyDescent="0.25">
      <c r="A4932">
        <v>215317</v>
      </c>
      <c r="B4932" t="s">
        <v>1380</v>
      </c>
      <c r="C4932" t="s">
        <v>47</v>
      </c>
      <c r="D4932" t="s">
        <v>1026</v>
      </c>
      <c r="E4932">
        <v>0</v>
      </c>
      <c r="H4932">
        <v>0</v>
      </c>
      <c r="I4932">
        <v>0</v>
      </c>
      <c r="K4932">
        <v>3</v>
      </c>
      <c r="L4932" t="b">
        <v>0</v>
      </c>
      <c r="N4932" t="b">
        <v>0</v>
      </c>
      <c r="O4932" t="b">
        <v>0</v>
      </c>
      <c r="T4932" t="s">
        <v>1021</v>
      </c>
    </row>
    <row r="4933" spans="1:20" hidden="1" x14ac:dyDescent="0.25">
      <c r="A4933">
        <v>215318</v>
      </c>
      <c r="B4933" t="s">
        <v>1380</v>
      </c>
      <c r="C4933" t="s">
        <v>47</v>
      </c>
      <c r="D4933" t="s">
        <v>1383</v>
      </c>
      <c r="E4933">
        <v>300</v>
      </c>
      <c r="F4933" t="s">
        <v>23</v>
      </c>
      <c r="H4933">
        <v>0</v>
      </c>
      <c r="I4933">
        <v>0</v>
      </c>
      <c r="K4933">
        <v>6</v>
      </c>
      <c r="L4933" t="b">
        <v>0</v>
      </c>
      <c r="N4933" t="b">
        <v>0</v>
      </c>
      <c r="O4933" t="b">
        <v>0</v>
      </c>
      <c r="T4933" t="s">
        <v>1021</v>
      </c>
    </row>
    <row r="4934" spans="1:20" hidden="1" x14ac:dyDescent="0.25">
      <c r="A4934">
        <v>215319</v>
      </c>
      <c r="B4934" t="s">
        <v>1380</v>
      </c>
      <c r="C4934" t="s">
        <v>47</v>
      </c>
      <c r="D4934" t="s">
        <v>1048</v>
      </c>
      <c r="E4934">
        <v>300</v>
      </c>
      <c r="F4934" t="s">
        <v>23</v>
      </c>
      <c r="H4934">
        <v>0</v>
      </c>
      <c r="I4934">
        <v>0</v>
      </c>
      <c r="K4934">
        <v>5</v>
      </c>
      <c r="L4934" t="b">
        <v>0</v>
      </c>
      <c r="N4934" t="b">
        <v>0</v>
      </c>
      <c r="O4934" t="b">
        <v>0</v>
      </c>
      <c r="T4934" t="s">
        <v>1021</v>
      </c>
    </row>
    <row r="4935" spans="1:20" hidden="1" x14ac:dyDescent="0.25">
      <c r="A4935">
        <v>215328</v>
      </c>
      <c r="B4935" t="s">
        <v>1380</v>
      </c>
      <c r="C4935" t="s">
        <v>47</v>
      </c>
      <c r="D4935" t="s">
        <v>1030</v>
      </c>
      <c r="E4935">
        <v>0</v>
      </c>
      <c r="H4935">
        <v>0</v>
      </c>
      <c r="I4935">
        <v>0</v>
      </c>
      <c r="K4935">
        <v>1</v>
      </c>
      <c r="L4935" t="b">
        <v>0</v>
      </c>
      <c r="N4935" t="b">
        <v>0</v>
      </c>
      <c r="O4935" t="b">
        <v>0</v>
      </c>
      <c r="T4935" t="s">
        <v>1021</v>
      </c>
    </row>
    <row r="4936" spans="1:20" hidden="1" x14ac:dyDescent="0.25">
      <c r="A4936">
        <v>215329</v>
      </c>
      <c r="B4936" t="s">
        <v>1380</v>
      </c>
      <c r="C4936" t="s">
        <v>47</v>
      </c>
      <c r="D4936" t="s">
        <v>1384</v>
      </c>
      <c r="E4936">
        <v>0</v>
      </c>
      <c r="H4936">
        <v>0</v>
      </c>
      <c r="I4936">
        <v>0</v>
      </c>
      <c r="K4936">
        <v>9</v>
      </c>
      <c r="L4936" t="b">
        <v>0</v>
      </c>
      <c r="N4936" t="b">
        <v>0</v>
      </c>
      <c r="O4936" t="b">
        <v>0</v>
      </c>
      <c r="T4936" t="s">
        <v>1021</v>
      </c>
    </row>
    <row r="4937" spans="1:20" hidden="1" x14ac:dyDescent="0.25">
      <c r="A4937">
        <v>215330</v>
      </c>
      <c r="B4937" t="s">
        <v>1380</v>
      </c>
      <c r="C4937" t="s">
        <v>1016</v>
      </c>
      <c r="D4937" t="s">
        <v>1385</v>
      </c>
      <c r="E4937">
        <v>0</v>
      </c>
      <c r="H4937">
        <v>0</v>
      </c>
      <c r="I4937">
        <v>0</v>
      </c>
      <c r="K4937">
        <v>0</v>
      </c>
      <c r="L4937" t="b">
        <v>0</v>
      </c>
      <c r="N4937" t="b">
        <v>0</v>
      </c>
      <c r="O4937" t="b">
        <v>0</v>
      </c>
      <c r="T4937" t="s">
        <v>1021</v>
      </c>
    </row>
    <row r="4938" spans="1:20" hidden="1" x14ac:dyDescent="0.25">
      <c r="A4938">
        <v>215331</v>
      </c>
      <c r="B4938" t="s">
        <v>1380</v>
      </c>
      <c r="C4938" t="s">
        <v>1016</v>
      </c>
      <c r="D4938" t="s">
        <v>1386</v>
      </c>
      <c r="E4938">
        <v>250</v>
      </c>
      <c r="F4938" t="s">
        <v>23</v>
      </c>
      <c r="H4938">
        <v>0</v>
      </c>
      <c r="I4938">
        <v>0</v>
      </c>
      <c r="K4938">
        <v>1</v>
      </c>
      <c r="L4938" t="b">
        <v>0</v>
      </c>
      <c r="N4938" t="b">
        <v>0</v>
      </c>
      <c r="O4938" t="b">
        <v>0</v>
      </c>
      <c r="T4938" t="s">
        <v>1021</v>
      </c>
    </row>
    <row r="4939" spans="1:20" hidden="1" x14ac:dyDescent="0.25">
      <c r="A4939">
        <v>215332</v>
      </c>
      <c r="B4939" t="s">
        <v>1380</v>
      </c>
      <c r="C4939" t="s">
        <v>1016</v>
      </c>
      <c r="D4939" t="s">
        <v>1387</v>
      </c>
      <c r="E4939">
        <v>600</v>
      </c>
      <c r="F4939" t="s">
        <v>23</v>
      </c>
      <c r="H4939">
        <v>0</v>
      </c>
      <c r="I4939">
        <v>0</v>
      </c>
      <c r="K4939">
        <v>2</v>
      </c>
      <c r="L4939" t="b">
        <v>0</v>
      </c>
      <c r="N4939" t="b">
        <v>0</v>
      </c>
      <c r="O4939" t="b">
        <v>0</v>
      </c>
      <c r="T4939" t="s">
        <v>1021</v>
      </c>
    </row>
    <row r="4940" spans="1:20" hidden="1" x14ac:dyDescent="0.25">
      <c r="A4940">
        <v>215334</v>
      </c>
      <c r="B4940" t="s">
        <v>1380</v>
      </c>
      <c r="C4940" t="s">
        <v>1388</v>
      </c>
      <c r="D4940" t="s">
        <v>1389</v>
      </c>
      <c r="E4940">
        <v>300</v>
      </c>
      <c r="F4940" t="s">
        <v>23</v>
      </c>
      <c r="H4940">
        <v>0</v>
      </c>
      <c r="I4940">
        <v>0</v>
      </c>
      <c r="K4940">
        <v>1</v>
      </c>
      <c r="L4940" t="b">
        <v>0</v>
      </c>
      <c r="N4940" t="b">
        <v>0</v>
      </c>
      <c r="O4940" t="b">
        <v>0</v>
      </c>
      <c r="T4940" t="s">
        <v>1021</v>
      </c>
    </row>
    <row r="4941" spans="1:20" hidden="1" x14ac:dyDescent="0.25">
      <c r="A4941">
        <v>220274</v>
      </c>
      <c r="B4941" t="s">
        <v>1380</v>
      </c>
      <c r="C4941" t="s">
        <v>47</v>
      </c>
      <c r="D4941" t="s">
        <v>1033</v>
      </c>
      <c r="E4941">
        <v>300</v>
      </c>
      <c r="F4941" t="s">
        <v>23</v>
      </c>
      <c r="H4941">
        <v>0</v>
      </c>
      <c r="I4941">
        <v>0</v>
      </c>
      <c r="K4941">
        <v>8</v>
      </c>
      <c r="L4941" t="b">
        <v>0</v>
      </c>
      <c r="N4941" t="b">
        <v>0</v>
      </c>
      <c r="O4941" t="b">
        <v>0</v>
      </c>
      <c r="T4941" t="s">
        <v>1021</v>
      </c>
    </row>
    <row r="4942" spans="1:20" hidden="1" x14ac:dyDescent="0.25">
      <c r="A4942">
        <v>220275</v>
      </c>
      <c r="B4942" t="s">
        <v>1380</v>
      </c>
      <c r="C4942" t="s">
        <v>1388</v>
      </c>
      <c r="D4942" t="s">
        <v>234</v>
      </c>
      <c r="E4942">
        <v>0</v>
      </c>
      <c r="H4942">
        <v>0</v>
      </c>
      <c r="I4942">
        <v>0</v>
      </c>
      <c r="K4942">
        <v>0</v>
      </c>
      <c r="L4942" t="b">
        <v>0</v>
      </c>
      <c r="N4942" t="b">
        <v>0</v>
      </c>
      <c r="O4942" t="b">
        <v>0</v>
      </c>
      <c r="T4942" t="s">
        <v>1021</v>
      </c>
    </row>
    <row r="4943" spans="1:20" hidden="1" x14ac:dyDescent="0.25">
      <c r="A4943">
        <v>220280</v>
      </c>
      <c r="B4943" t="s">
        <v>1380</v>
      </c>
      <c r="C4943" t="s">
        <v>1390</v>
      </c>
      <c r="D4943" t="s">
        <v>1391</v>
      </c>
      <c r="E4943">
        <v>0</v>
      </c>
      <c r="H4943">
        <v>0</v>
      </c>
      <c r="I4943">
        <v>0</v>
      </c>
      <c r="K4943">
        <v>0</v>
      </c>
      <c r="L4943" t="b">
        <v>0</v>
      </c>
      <c r="N4943" t="b">
        <v>0</v>
      </c>
      <c r="O4943" t="b">
        <v>0</v>
      </c>
      <c r="T4943" t="s">
        <v>1021</v>
      </c>
    </row>
    <row r="4944" spans="1:20" hidden="1" x14ac:dyDescent="0.25">
      <c r="A4944">
        <v>220281</v>
      </c>
      <c r="B4944" t="s">
        <v>1380</v>
      </c>
      <c r="C4944" t="s">
        <v>1390</v>
      </c>
      <c r="D4944" t="s">
        <v>1392</v>
      </c>
      <c r="E4944">
        <v>0</v>
      </c>
      <c r="H4944">
        <v>0</v>
      </c>
      <c r="I4944">
        <v>0</v>
      </c>
      <c r="K4944">
        <v>2</v>
      </c>
      <c r="L4944" t="b">
        <v>0</v>
      </c>
      <c r="N4944" t="b">
        <v>0</v>
      </c>
      <c r="O4944" t="b">
        <v>0</v>
      </c>
      <c r="T4944" t="s">
        <v>1021</v>
      </c>
    </row>
    <row r="4945" spans="1:20" hidden="1" x14ac:dyDescent="0.25">
      <c r="A4945">
        <v>220282</v>
      </c>
      <c r="B4945" t="s">
        <v>1380</v>
      </c>
      <c r="C4945" t="s">
        <v>1390</v>
      </c>
      <c r="D4945" t="s">
        <v>1393</v>
      </c>
      <c r="E4945">
        <v>0</v>
      </c>
      <c r="H4945">
        <v>0</v>
      </c>
      <c r="I4945">
        <v>0</v>
      </c>
      <c r="K4945">
        <v>3</v>
      </c>
      <c r="L4945" t="b">
        <v>0</v>
      </c>
      <c r="N4945" t="b">
        <v>0</v>
      </c>
      <c r="O4945" t="b">
        <v>0</v>
      </c>
      <c r="T4945" t="s">
        <v>1021</v>
      </c>
    </row>
    <row r="4946" spans="1:20" hidden="1" x14ac:dyDescent="0.25">
      <c r="A4946">
        <v>223534</v>
      </c>
      <c r="B4946" t="s">
        <v>1380</v>
      </c>
      <c r="C4946" t="s">
        <v>358</v>
      </c>
      <c r="D4946" t="s">
        <v>170</v>
      </c>
      <c r="E4946">
        <v>0</v>
      </c>
      <c r="H4946">
        <v>0</v>
      </c>
      <c r="I4946">
        <v>0</v>
      </c>
      <c r="K4946">
        <v>0</v>
      </c>
      <c r="L4946" t="b">
        <v>0</v>
      </c>
      <c r="N4946" t="b">
        <v>0</v>
      </c>
      <c r="O4946" t="b">
        <v>0</v>
      </c>
      <c r="T4946" t="s">
        <v>1021</v>
      </c>
    </row>
    <row r="4947" spans="1:20" hidden="1" x14ac:dyDescent="0.25">
      <c r="A4947">
        <v>223535</v>
      </c>
      <c r="B4947" t="s">
        <v>1380</v>
      </c>
      <c r="C4947" t="s">
        <v>358</v>
      </c>
      <c r="D4947" t="s">
        <v>137</v>
      </c>
      <c r="E4947">
        <v>0</v>
      </c>
      <c r="H4947">
        <v>0</v>
      </c>
      <c r="I4947">
        <v>0</v>
      </c>
      <c r="K4947">
        <v>0</v>
      </c>
      <c r="L4947" t="b">
        <v>0</v>
      </c>
      <c r="N4947" t="b">
        <v>0</v>
      </c>
      <c r="O4947" t="b">
        <v>0</v>
      </c>
      <c r="T4947" t="s">
        <v>1021</v>
      </c>
    </row>
    <row r="4948" spans="1:20" hidden="1" x14ac:dyDescent="0.25">
      <c r="A4948">
        <v>223536</v>
      </c>
      <c r="B4948" t="s">
        <v>1380</v>
      </c>
      <c r="C4948" t="s">
        <v>32</v>
      </c>
      <c r="D4948" t="s">
        <v>1394</v>
      </c>
      <c r="E4948">
        <v>250</v>
      </c>
      <c r="F4948" t="s">
        <v>23</v>
      </c>
      <c r="H4948">
        <v>0</v>
      </c>
      <c r="I4948">
        <v>0</v>
      </c>
      <c r="K4948">
        <v>0</v>
      </c>
      <c r="L4948" t="b">
        <v>0</v>
      </c>
      <c r="N4948" t="b">
        <v>0</v>
      </c>
      <c r="O4948" t="b">
        <v>0</v>
      </c>
      <c r="T4948" t="s">
        <v>1021</v>
      </c>
    </row>
    <row r="4949" spans="1:20" hidden="1" x14ac:dyDescent="0.25">
      <c r="A4949">
        <v>226759</v>
      </c>
      <c r="B4949" t="s">
        <v>1380</v>
      </c>
      <c r="C4949" t="s">
        <v>1016</v>
      </c>
      <c r="D4949" t="s">
        <v>1395</v>
      </c>
      <c r="E4949">
        <v>900</v>
      </c>
      <c r="F4949" t="s">
        <v>23</v>
      </c>
      <c r="H4949">
        <v>0</v>
      </c>
      <c r="I4949">
        <v>1000</v>
      </c>
      <c r="J4949" t="s">
        <v>1396</v>
      </c>
      <c r="K4949">
        <v>4</v>
      </c>
      <c r="L4949" t="b">
        <v>0</v>
      </c>
      <c r="N4949" t="b">
        <v>0</v>
      </c>
      <c r="O4949" t="b">
        <v>0</v>
      </c>
      <c r="T4949" t="s">
        <v>1021</v>
      </c>
    </row>
    <row r="4950" spans="1:20" hidden="1" x14ac:dyDescent="0.25">
      <c r="A4950">
        <v>215335</v>
      </c>
      <c r="B4950" t="s">
        <v>1397</v>
      </c>
      <c r="C4950" t="s">
        <v>47</v>
      </c>
      <c r="D4950" t="s">
        <v>164</v>
      </c>
      <c r="E4950">
        <v>0</v>
      </c>
      <c r="H4950">
        <v>0</v>
      </c>
      <c r="I4950">
        <v>0</v>
      </c>
      <c r="K4950">
        <v>0</v>
      </c>
      <c r="L4950" t="b">
        <v>0</v>
      </c>
      <c r="N4950" t="b">
        <v>0</v>
      </c>
      <c r="O4950" t="b">
        <v>0</v>
      </c>
      <c r="T4950" t="s">
        <v>1021</v>
      </c>
    </row>
    <row r="4951" spans="1:20" hidden="1" x14ac:dyDescent="0.25">
      <c r="A4951">
        <v>215336</v>
      </c>
      <c r="B4951" t="s">
        <v>1397</v>
      </c>
      <c r="C4951" t="s">
        <v>53</v>
      </c>
      <c r="D4951" t="s">
        <v>1056</v>
      </c>
      <c r="E4951">
        <v>0</v>
      </c>
      <c r="H4951">
        <v>0</v>
      </c>
      <c r="I4951">
        <v>0</v>
      </c>
      <c r="K4951">
        <v>0</v>
      </c>
      <c r="L4951" t="b">
        <v>0</v>
      </c>
      <c r="N4951" t="b">
        <v>0</v>
      </c>
      <c r="O4951" t="b">
        <v>0</v>
      </c>
      <c r="T4951" t="s">
        <v>1021</v>
      </c>
    </row>
    <row r="4952" spans="1:20" hidden="1" x14ac:dyDescent="0.25">
      <c r="A4952">
        <v>215337</v>
      </c>
      <c r="B4952" t="s">
        <v>1397</v>
      </c>
      <c r="C4952" t="s">
        <v>53</v>
      </c>
      <c r="D4952" t="s">
        <v>1023</v>
      </c>
      <c r="E4952">
        <v>199.95</v>
      </c>
      <c r="F4952" t="s">
        <v>23</v>
      </c>
      <c r="H4952">
        <v>0</v>
      </c>
      <c r="I4952">
        <v>0</v>
      </c>
      <c r="K4952">
        <v>1</v>
      </c>
      <c r="L4952" t="b">
        <v>0</v>
      </c>
      <c r="N4952" t="b">
        <v>0</v>
      </c>
      <c r="O4952" t="b">
        <v>0</v>
      </c>
      <c r="T4952" t="s">
        <v>1021</v>
      </c>
    </row>
    <row r="4953" spans="1:20" hidden="1" x14ac:dyDescent="0.25">
      <c r="A4953">
        <v>215338</v>
      </c>
      <c r="B4953" t="s">
        <v>1397</v>
      </c>
      <c r="C4953" t="s">
        <v>47</v>
      </c>
      <c r="D4953" t="s">
        <v>1024</v>
      </c>
      <c r="E4953">
        <v>0</v>
      </c>
      <c r="H4953">
        <v>0</v>
      </c>
      <c r="I4953">
        <v>0</v>
      </c>
      <c r="K4953">
        <v>2</v>
      </c>
      <c r="L4953" t="b">
        <v>0</v>
      </c>
      <c r="N4953" t="b">
        <v>0</v>
      </c>
      <c r="O4953" t="b">
        <v>0</v>
      </c>
      <c r="T4953" t="s">
        <v>1021</v>
      </c>
    </row>
    <row r="4954" spans="1:20" hidden="1" x14ac:dyDescent="0.25">
      <c r="A4954">
        <v>215339</v>
      </c>
      <c r="B4954" t="s">
        <v>1397</v>
      </c>
      <c r="C4954" t="s">
        <v>53</v>
      </c>
      <c r="D4954" t="s">
        <v>1025</v>
      </c>
      <c r="E4954">
        <v>199.95</v>
      </c>
      <c r="F4954" t="s">
        <v>23</v>
      </c>
      <c r="H4954">
        <v>0</v>
      </c>
      <c r="I4954">
        <v>0</v>
      </c>
      <c r="K4954">
        <v>3</v>
      </c>
      <c r="L4954" t="b">
        <v>0</v>
      </c>
      <c r="N4954" t="b">
        <v>0</v>
      </c>
      <c r="O4954" t="b">
        <v>0</v>
      </c>
      <c r="T4954" t="s">
        <v>1021</v>
      </c>
    </row>
    <row r="4955" spans="1:20" hidden="1" x14ac:dyDescent="0.25">
      <c r="A4955">
        <v>215340</v>
      </c>
      <c r="B4955" t="s">
        <v>1397</v>
      </c>
      <c r="C4955" t="s">
        <v>47</v>
      </c>
      <c r="D4955" t="s">
        <v>1053</v>
      </c>
      <c r="E4955">
        <v>300</v>
      </c>
      <c r="F4955" t="s">
        <v>23</v>
      </c>
      <c r="H4955">
        <v>0</v>
      </c>
      <c r="I4955">
        <v>0</v>
      </c>
      <c r="K4955">
        <v>6</v>
      </c>
      <c r="L4955" t="b">
        <v>0</v>
      </c>
      <c r="N4955" t="b">
        <v>0</v>
      </c>
      <c r="O4955" t="b">
        <v>0</v>
      </c>
      <c r="T4955" t="s">
        <v>1021</v>
      </c>
    </row>
    <row r="4956" spans="1:20" hidden="1" x14ac:dyDescent="0.25">
      <c r="A4956">
        <v>215341</v>
      </c>
      <c r="B4956" t="s">
        <v>1397</v>
      </c>
      <c r="C4956" t="s">
        <v>47</v>
      </c>
      <c r="D4956" t="s">
        <v>1026</v>
      </c>
      <c r="E4956">
        <v>0</v>
      </c>
      <c r="H4956">
        <v>0</v>
      </c>
      <c r="I4956">
        <v>0</v>
      </c>
      <c r="K4956">
        <v>4</v>
      </c>
      <c r="L4956" t="b">
        <v>0</v>
      </c>
      <c r="N4956" t="b">
        <v>0</v>
      </c>
      <c r="O4956" t="b">
        <v>0</v>
      </c>
      <c r="T4956" t="s">
        <v>1021</v>
      </c>
    </row>
    <row r="4957" spans="1:20" hidden="1" x14ac:dyDescent="0.25">
      <c r="A4957">
        <v>215342</v>
      </c>
      <c r="B4957" t="s">
        <v>1397</v>
      </c>
      <c r="C4957" t="s">
        <v>47</v>
      </c>
      <c r="D4957" t="s">
        <v>1049</v>
      </c>
      <c r="E4957">
        <v>300</v>
      </c>
      <c r="F4957" t="s">
        <v>23</v>
      </c>
      <c r="H4957">
        <v>0</v>
      </c>
      <c r="I4957">
        <v>0</v>
      </c>
      <c r="K4957">
        <v>7</v>
      </c>
      <c r="L4957" t="b">
        <v>0</v>
      </c>
      <c r="N4957" t="b">
        <v>0</v>
      </c>
      <c r="O4957" t="b">
        <v>0</v>
      </c>
      <c r="T4957" t="s">
        <v>1021</v>
      </c>
    </row>
    <row r="4958" spans="1:20" hidden="1" x14ac:dyDescent="0.25">
      <c r="A4958">
        <v>215343</v>
      </c>
      <c r="B4958" t="s">
        <v>1397</v>
      </c>
      <c r="C4958" t="s">
        <v>47</v>
      </c>
      <c r="D4958" t="s">
        <v>1048</v>
      </c>
      <c r="E4958">
        <v>300</v>
      </c>
      <c r="F4958" t="s">
        <v>23</v>
      </c>
      <c r="H4958">
        <v>0</v>
      </c>
      <c r="I4958">
        <v>0</v>
      </c>
      <c r="K4958">
        <v>5</v>
      </c>
      <c r="L4958" t="b">
        <v>0</v>
      </c>
      <c r="N4958" t="b">
        <v>0</v>
      </c>
      <c r="O4958" t="b">
        <v>0</v>
      </c>
      <c r="T4958" t="s">
        <v>1021</v>
      </c>
    </row>
    <row r="4959" spans="1:20" hidden="1" x14ac:dyDescent="0.25">
      <c r="A4959">
        <v>215352</v>
      </c>
      <c r="B4959" t="s">
        <v>1397</v>
      </c>
      <c r="C4959" t="s">
        <v>47</v>
      </c>
      <c r="D4959" t="s">
        <v>1030</v>
      </c>
      <c r="E4959">
        <v>0</v>
      </c>
      <c r="H4959">
        <v>0</v>
      </c>
      <c r="I4959">
        <v>0</v>
      </c>
      <c r="K4959">
        <v>1</v>
      </c>
      <c r="L4959" t="b">
        <v>0</v>
      </c>
      <c r="N4959" t="b">
        <v>0</v>
      </c>
      <c r="O4959" t="b">
        <v>0</v>
      </c>
      <c r="T4959" t="s">
        <v>1021</v>
      </c>
    </row>
    <row r="4960" spans="1:20" hidden="1" x14ac:dyDescent="0.25">
      <c r="A4960">
        <v>215353</v>
      </c>
      <c r="B4960" t="s">
        <v>1397</v>
      </c>
      <c r="C4960" t="s">
        <v>47</v>
      </c>
      <c r="D4960" t="s">
        <v>1384</v>
      </c>
      <c r="E4960">
        <v>0</v>
      </c>
      <c r="H4960">
        <v>0</v>
      </c>
      <c r="I4960">
        <v>0</v>
      </c>
      <c r="K4960">
        <v>9</v>
      </c>
      <c r="L4960" t="b">
        <v>0</v>
      </c>
      <c r="N4960" t="b">
        <v>0</v>
      </c>
      <c r="O4960" t="b">
        <v>0</v>
      </c>
      <c r="T4960" t="s">
        <v>1021</v>
      </c>
    </row>
    <row r="4961" spans="1:20" hidden="1" x14ac:dyDescent="0.25">
      <c r="A4961">
        <v>215354</v>
      </c>
      <c r="B4961" t="s">
        <v>1397</v>
      </c>
      <c r="C4961" t="s">
        <v>1016</v>
      </c>
      <c r="D4961" t="s">
        <v>1385</v>
      </c>
      <c r="E4961">
        <v>0</v>
      </c>
      <c r="H4961">
        <v>0</v>
      </c>
      <c r="I4961">
        <v>0</v>
      </c>
      <c r="K4961">
        <v>1</v>
      </c>
      <c r="L4961" t="b">
        <v>0</v>
      </c>
      <c r="N4961" t="b">
        <v>0</v>
      </c>
      <c r="O4961" t="b">
        <v>0</v>
      </c>
      <c r="T4961" t="s">
        <v>1021</v>
      </c>
    </row>
    <row r="4962" spans="1:20" hidden="1" x14ac:dyDescent="0.25">
      <c r="A4962">
        <v>215355</v>
      </c>
      <c r="B4962" t="s">
        <v>1397</v>
      </c>
      <c r="C4962" t="s">
        <v>1016</v>
      </c>
      <c r="D4962" t="s">
        <v>1386</v>
      </c>
      <c r="E4962">
        <v>350</v>
      </c>
      <c r="F4962" t="s">
        <v>23</v>
      </c>
      <c r="H4962">
        <v>0</v>
      </c>
      <c r="I4962">
        <v>1000</v>
      </c>
      <c r="K4962">
        <v>2</v>
      </c>
      <c r="L4962" t="b">
        <v>0</v>
      </c>
      <c r="N4962" t="b">
        <v>0</v>
      </c>
      <c r="O4962" t="b">
        <v>0</v>
      </c>
      <c r="T4962" t="s">
        <v>1021</v>
      </c>
    </row>
    <row r="4963" spans="1:20" hidden="1" x14ac:dyDescent="0.25">
      <c r="A4963">
        <v>215356</v>
      </c>
      <c r="B4963" t="s">
        <v>1397</v>
      </c>
      <c r="C4963" t="s">
        <v>1016</v>
      </c>
      <c r="D4963" t="s">
        <v>1398</v>
      </c>
      <c r="E4963">
        <v>700</v>
      </c>
      <c r="F4963" t="s">
        <v>23</v>
      </c>
      <c r="H4963">
        <v>0</v>
      </c>
      <c r="I4963">
        <v>1000</v>
      </c>
      <c r="J4963" t="s">
        <v>1396</v>
      </c>
      <c r="K4963">
        <v>3</v>
      </c>
      <c r="L4963" t="b">
        <v>0</v>
      </c>
      <c r="N4963" t="b">
        <v>0</v>
      </c>
      <c r="O4963" t="b">
        <v>0</v>
      </c>
      <c r="T4963" t="s">
        <v>1021</v>
      </c>
    </row>
    <row r="4964" spans="1:20" hidden="1" x14ac:dyDescent="0.25">
      <c r="A4964">
        <v>215357</v>
      </c>
      <c r="B4964" t="s">
        <v>1397</v>
      </c>
      <c r="C4964" t="s">
        <v>1388</v>
      </c>
      <c r="D4964" t="s">
        <v>234</v>
      </c>
      <c r="E4964">
        <v>0</v>
      </c>
      <c r="H4964">
        <v>0</v>
      </c>
      <c r="I4964">
        <v>0</v>
      </c>
      <c r="K4964">
        <v>2</v>
      </c>
      <c r="L4964" t="b">
        <v>0</v>
      </c>
      <c r="N4964" t="b">
        <v>0</v>
      </c>
      <c r="O4964" t="b">
        <v>0</v>
      </c>
      <c r="T4964" t="s">
        <v>1021</v>
      </c>
    </row>
    <row r="4965" spans="1:20" hidden="1" x14ac:dyDescent="0.25">
      <c r="A4965">
        <v>215358</v>
      </c>
      <c r="B4965" t="s">
        <v>1397</v>
      </c>
      <c r="C4965" t="s">
        <v>1388</v>
      </c>
      <c r="D4965" t="s">
        <v>1389</v>
      </c>
      <c r="E4965">
        <v>300</v>
      </c>
      <c r="F4965" t="s">
        <v>23</v>
      </c>
      <c r="H4965">
        <v>0</v>
      </c>
      <c r="I4965">
        <v>0</v>
      </c>
      <c r="K4965">
        <v>3</v>
      </c>
      <c r="L4965" t="b">
        <v>0</v>
      </c>
      <c r="N4965" t="b">
        <v>0</v>
      </c>
      <c r="O4965" t="b">
        <v>0</v>
      </c>
      <c r="T4965" t="s">
        <v>1021</v>
      </c>
    </row>
    <row r="4966" spans="1:20" hidden="1" x14ac:dyDescent="0.25">
      <c r="A4966">
        <v>215359</v>
      </c>
      <c r="B4966" t="s">
        <v>1397</v>
      </c>
      <c r="C4966" t="s">
        <v>1390</v>
      </c>
      <c r="D4966" t="s">
        <v>1391</v>
      </c>
      <c r="E4966">
        <v>0</v>
      </c>
      <c r="H4966">
        <v>0</v>
      </c>
      <c r="I4966">
        <v>0</v>
      </c>
      <c r="K4966">
        <v>3</v>
      </c>
      <c r="L4966" t="b">
        <v>0</v>
      </c>
      <c r="N4966" t="b">
        <v>0</v>
      </c>
      <c r="O4966" t="b">
        <v>0</v>
      </c>
      <c r="T4966" t="s">
        <v>1021</v>
      </c>
    </row>
    <row r="4967" spans="1:20" hidden="1" x14ac:dyDescent="0.25">
      <c r="A4967">
        <v>215360</v>
      </c>
      <c r="B4967" t="s">
        <v>1397</v>
      </c>
      <c r="C4967" t="s">
        <v>1390</v>
      </c>
      <c r="D4967" t="s">
        <v>1392</v>
      </c>
      <c r="E4967">
        <v>0</v>
      </c>
      <c r="H4967">
        <v>0</v>
      </c>
      <c r="I4967">
        <v>0</v>
      </c>
      <c r="K4967">
        <v>2</v>
      </c>
      <c r="L4967" t="b">
        <v>0</v>
      </c>
      <c r="N4967" t="b">
        <v>0</v>
      </c>
      <c r="O4967" t="b">
        <v>0</v>
      </c>
      <c r="T4967" t="s">
        <v>1021</v>
      </c>
    </row>
    <row r="4968" spans="1:20" hidden="1" x14ac:dyDescent="0.25">
      <c r="A4968">
        <v>220283</v>
      </c>
      <c r="B4968" t="s">
        <v>1397</v>
      </c>
      <c r="C4968" t="s">
        <v>47</v>
      </c>
      <c r="D4968" t="s">
        <v>1054</v>
      </c>
      <c r="E4968">
        <v>300</v>
      </c>
      <c r="F4968" t="s">
        <v>23</v>
      </c>
      <c r="H4968">
        <v>0</v>
      </c>
      <c r="I4968">
        <v>0</v>
      </c>
      <c r="K4968">
        <v>8</v>
      </c>
      <c r="L4968" t="b">
        <v>0</v>
      </c>
      <c r="N4968" t="b">
        <v>0</v>
      </c>
      <c r="O4968" t="b">
        <v>0</v>
      </c>
      <c r="T4968" t="s">
        <v>1021</v>
      </c>
    </row>
    <row r="4969" spans="1:20" hidden="1" x14ac:dyDescent="0.25">
      <c r="A4969">
        <v>220284</v>
      </c>
      <c r="B4969" t="s">
        <v>1397</v>
      </c>
      <c r="C4969" t="s">
        <v>1390</v>
      </c>
      <c r="D4969" t="s">
        <v>1393</v>
      </c>
      <c r="E4969">
        <v>0</v>
      </c>
      <c r="H4969">
        <v>0</v>
      </c>
      <c r="I4969">
        <v>0</v>
      </c>
      <c r="K4969">
        <v>3</v>
      </c>
      <c r="L4969" t="b">
        <v>0</v>
      </c>
      <c r="N4969" t="b">
        <v>0</v>
      </c>
      <c r="O4969" t="b">
        <v>0</v>
      </c>
      <c r="T4969" t="s">
        <v>1021</v>
      </c>
    </row>
    <row r="4970" spans="1:20" hidden="1" x14ac:dyDescent="0.25">
      <c r="A4970">
        <v>223528</v>
      </c>
      <c r="B4970" t="s">
        <v>1397</v>
      </c>
      <c r="C4970" t="s">
        <v>358</v>
      </c>
      <c r="D4970" t="s">
        <v>170</v>
      </c>
      <c r="E4970">
        <v>0</v>
      </c>
      <c r="H4970">
        <v>0</v>
      </c>
      <c r="I4970">
        <v>0</v>
      </c>
      <c r="K4970">
        <v>0</v>
      </c>
      <c r="L4970" t="b">
        <v>0</v>
      </c>
      <c r="N4970" t="b">
        <v>0</v>
      </c>
      <c r="O4970" t="b">
        <v>0</v>
      </c>
      <c r="T4970" t="s">
        <v>1021</v>
      </c>
    </row>
    <row r="4971" spans="1:20" hidden="1" x14ac:dyDescent="0.25">
      <c r="A4971">
        <v>223529</v>
      </c>
      <c r="B4971" t="s">
        <v>1397</v>
      </c>
      <c r="C4971" t="s">
        <v>358</v>
      </c>
      <c r="D4971" t="s">
        <v>137</v>
      </c>
      <c r="E4971">
        <v>0</v>
      </c>
      <c r="H4971">
        <v>0</v>
      </c>
      <c r="I4971">
        <v>0</v>
      </c>
      <c r="K4971">
        <v>5</v>
      </c>
      <c r="L4971" t="b">
        <v>0</v>
      </c>
      <c r="N4971" t="b">
        <v>0</v>
      </c>
      <c r="O4971" t="b">
        <v>0</v>
      </c>
      <c r="T4971" t="s">
        <v>1021</v>
      </c>
    </row>
    <row r="4972" spans="1:20" hidden="1" x14ac:dyDescent="0.25">
      <c r="A4972">
        <v>223530</v>
      </c>
      <c r="B4972" t="s">
        <v>1397</v>
      </c>
      <c r="C4972" t="s">
        <v>32</v>
      </c>
      <c r="D4972" t="s">
        <v>1394</v>
      </c>
      <c r="E4972">
        <v>250</v>
      </c>
      <c r="F4972" t="s">
        <v>23</v>
      </c>
      <c r="H4972">
        <v>0</v>
      </c>
      <c r="I4972">
        <v>0</v>
      </c>
      <c r="K4972">
        <v>10</v>
      </c>
      <c r="L4972" t="b">
        <v>0</v>
      </c>
      <c r="N4972" t="b">
        <v>0</v>
      </c>
      <c r="O4972" t="b">
        <v>0</v>
      </c>
      <c r="T4972" t="s">
        <v>1021</v>
      </c>
    </row>
    <row r="4973" spans="1:20" hidden="1" x14ac:dyDescent="0.25">
      <c r="A4973">
        <v>226760</v>
      </c>
      <c r="B4973" t="s">
        <v>1397</v>
      </c>
      <c r="C4973" t="s">
        <v>1016</v>
      </c>
      <c r="D4973" t="s">
        <v>1395</v>
      </c>
      <c r="E4973">
        <v>1050</v>
      </c>
      <c r="F4973" t="s">
        <v>23</v>
      </c>
      <c r="H4973">
        <v>0</v>
      </c>
      <c r="I4973">
        <v>1000</v>
      </c>
      <c r="J4973" t="s">
        <v>1396</v>
      </c>
      <c r="K4973">
        <v>4</v>
      </c>
      <c r="L4973" t="b">
        <v>0</v>
      </c>
      <c r="N4973" t="b">
        <v>0</v>
      </c>
      <c r="O4973" t="b">
        <v>0</v>
      </c>
      <c r="T4973" t="s">
        <v>1021</v>
      </c>
    </row>
    <row r="4974" spans="1:20" hidden="1" x14ac:dyDescent="0.25">
      <c r="A4974">
        <v>215361</v>
      </c>
      <c r="B4974" t="s">
        <v>1399</v>
      </c>
      <c r="C4974" t="s">
        <v>47</v>
      </c>
      <c r="D4974" t="s">
        <v>164</v>
      </c>
      <c r="E4974">
        <v>0</v>
      </c>
      <c r="H4974">
        <v>0</v>
      </c>
      <c r="I4974">
        <v>0</v>
      </c>
      <c r="K4974">
        <v>0</v>
      </c>
      <c r="L4974" t="b">
        <v>0</v>
      </c>
      <c r="N4974" t="b">
        <v>0</v>
      </c>
      <c r="O4974" t="b">
        <v>0</v>
      </c>
      <c r="T4974" t="s">
        <v>1021</v>
      </c>
    </row>
    <row r="4975" spans="1:20" hidden="1" x14ac:dyDescent="0.25">
      <c r="A4975">
        <v>215362</v>
      </c>
      <c r="B4975" t="s">
        <v>1399</v>
      </c>
      <c r="C4975" t="s">
        <v>53</v>
      </c>
      <c r="D4975" t="s">
        <v>1056</v>
      </c>
      <c r="E4975">
        <v>0</v>
      </c>
      <c r="H4975">
        <v>0</v>
      </c>
      <c r="I4975">
        <v>0</v>
      </c>
      <c r="K4975">
        <v>0</v>
      </c>
      <c r="L4975" t="b">
        <v>0</v>
      </c>
      <c r="N4975" t="b">
        <v>0</v>
      </c>
      <c r="O4975" t="b">
        <v>0</v>
      </c>
      <c r="T4975" t="s">
        <v>1021</v>
      </c>
    </row>
    <row r="4976" spans="1:20" hidden="1" x14ac:dyDescent="0.25">
      <c r="A4976">
        <v>215363</v>
      </c>
      <c r="B4976" t="s">
        <v>1399</v>
      </c>
      <c r="C4976" t="s">
        <v>53</v>
      </c>
      <c r="D4976" t="s">
        <v>1023</v>
      </c>
      <c r="E4976">
        <v>199.95</v>
      </c>
      <c r="F4976" t="s">
        <v>23</v>
      </c>
      <c r="H4976">
        <v>0</v>
      </c>
      <c r="I4976">
        <v>0</v>
      </c>
      <c r="K4976">
        <v>1</v>
      </c>
      <c r="L4976" t="b">
        <v>0</v>
      </c>
      <c r="N4976" t="b">
        <v>0</v>
      </c>
      <c r="O4976" t="b">
        <v>0</v>
      </c>
      <c r="T4976" t="s">
        <v>1021</v>
      </c>
    </row>
    <row r="4977" spans="1:20" hidden="1" x14ac:dyDescent="0.25">
      <c r="A4977">
        <v>215364</v>
      </c>
      <c r="B4977" t="s">
        <v>1399</v>
      </c>
      <c r="C4977" t="s">
        <v>47</v>
      </c>
      <c r="D4977" t="s">
        <v>1024</v>
      </c>
      <c r="E4977">
        <v>0</v>
      </c>
      <c r="H4977">
        <v>0</v>
      </c>
      <c r="I4977">
        <v>0</v>
      </c>
      <c r="K4977">
        <v>2</v>
      </c>
      <c r="L4977" t="b">
        <v>0</v>
      </c>
      <c r="N4977" t="b">
        <v>0</v>
      </c>
      <c r="O4977" t="b">
        <v>0</v>
      </c>
      <c r="T4977" t="s">
        <v>1021</v>
      </c>
    </row>
    <row r="4978" spans="1:20" hidden="1" x14ac:dyDescent="0.25">
      <c r="A4978">
        <v>215365</v>
      </c>
      <c r="B4978" t="s">
        <v>1399</v>
      </c>
      <c r="C4978" t="s">
        <v>53</v>
      </c>
      <c r="D4978" t="s">
        <v>1025</v>
      </c>
      <c r="E4978">
        <v>199.95</v>
      </c>
      <c r="F4978" t="s">
        <v>23</v>
      </c>
      <c r="H4978">
        <v>0</v>
      </c>
      <c r="I4978">
        <v>0</v>
      </c>
      <c r="K4978">
        <v>3</v>
      </c>
      <c r="L4978" t="b">
        <v>0</v>
      </c>
      <c r="N4978" t="b">
        <v>0</v>
      </c>
      <c r="O4978" t="b">
        <v>0</v>
      </c>
      <c r="T4978" t="s">
        <v>1021</v>
      </c>
    </row>
    <row r="4979" spans="1:20" hidden="1" x14ac:dyDescent="0.25">
      <c r="A4979">
        <v>215366</v>
      </c>
      <c r="B4979" t="s">
        <v>1399</v>
      </c>
      <c r="C4979" t="s">
        <v>47</v>
      </c>
      <c r="D4979" t="s">
        <v>1053</v>
      </c>
      <c r="E4979">
        <v>300</v>
      </c>
      <c r="F4979" t="s">
        <v>23</v>
      </c>
      <c r="H4979">
        <v>0</v>
      </c>
      <c r="I4979">
        <v>0</v>
      </c>
      <c r="K4979">
        <v>6</v>
      </c>
      <c r="L4979" t="b">
        <v>0</v>
      </c>
      <c r="N4979" t="b">
        <v>0</v>
      </c>
      <c r="O4979" t="b">
        <v>0</v>
      </c>
      <c r="T4979" t="s">
        <v>1021</v>
      </c>
    </row>
    <row r="4980" spans="1:20" hidden="1" x14ac:dyDescent="0.25">
      <c r="A4980">
        <v>215367</v>
      </c>
      <c r="B4980" t="s">
        <v>1399</v>
      </c>
      <c r="C4980" t="s">
        <v>47</v>
      </c>
      <c r="D4980" t="s">
        <v>1026</v>
      </c>
      <c r="E4980">
        <v>0</v>
      </c>
      <c r="H4980">
        <v>0</v>
      </c>
      <c r="I4980">
        <v>0</v>
      </c>
      <c r="K4980">
        <v>3</v>
      </c>
      <c r="L4980" t="b">
        <v>0</v>
      </c>
      <c r="N4980" t="b">
        <v>0</v>
      </c>
      <c r="O4980" t="b">
        <v>0</v>
      </c>
      <c r="T4980" t="s">
        <v>1021</v>
      </c>
    </row>
    <row r="4981" spans="1:20" hidden="1" x14ac:dyDescent="0.25">
      <c r="A4981">
        <v>215368</v>
      </c>
      <c r="B4981" t="s">
        <v>1399</v>
      </c>
      <c r="C4981" t="s">
        <v>47</v>
      </c>
      <c r="D4981" t="s">
        <v>1049</v>
      </c>
      <c r="E4981">
        <v>300</v>
      </c>
      <c r="F4981" t="s">
        <v>23</v>
      </c>
      <c r="H4981">
        <v>0</v>
      </c>
      <c r="I4981">
        <v>0</v>
      </c>
      <c r="K4981">
        <v>7</v>
      </c>
      <c r="L4981" t="b">
        <v>0</v>
      </c>
      <c r="N4981" t="b">
        <v>0</v>
      </c>
      <c r="O4981" t="b">
        <v>0</v>
      </c>
      <c r="T4981" t="s">
        <v>1021</v>
      </c>
    </row>
    <row r="4982" spans="1:20" hidden="1" x14ac:dyDescent="0.25">
      <c r="A4982">
        <v>215369</v>
      </c>
      <c r="B4982" t="s">
        <v>1399</v>
      </c>
      <c r="C4982" t="s">
        <v>47</v>
      </c>
      <c r="D4982" t="s">
        <v>1048</v>
      </c>
      <c r="E4982">
        <v>300</v>
      </c>
      <c r="F4982" t="s">
        <v>23</v>
      </c>
      <c r="H4982">
        <v>0</v>
      </c>
      <c r="I4982">
        <v>0</v>
      </c>
      <c r="K4982">
        <v>5</v>
      </c>
      <c r="L4982" t="b">
        <v>0</v>
      </c>
      <c r="N4982" t="b">
        <v>0</v>
      </c>
      <c r="O4982" t="b">
        <v>0</v>
      </c>
      <c r="T4982" t="s">
        <v>1021</v>
      </c>
    </row>
    <row r="4983" spans="1:20" hidden="1" x14ac:dyDescent="0.25">
      <c r="A4983">
        <v>215378</v>
      </c>
      <c r="B4983" t="s">
        <v>1399</v>
      </c>
      <c r="C4983" t="s">
        <v>47</v>
      </c>
      <c r="D4983" t="s">
        <v>1030</v>
      </c>
      <c r="E4983">
        <v>0</v>
      </c>
      <c r="H4983">
        <v>0</v>
      </c>
      <c r="I4983">
        <v>0</v>
      </c>
      <c r="K4983">
        <v>1</v>
      </c>
      <c r="L4983" t="b">
        <v>0</v>
      </c>
      <c r="N4983" t="b">
        <v>0</v>
      </c>
      <c r="O4983" t="b">
        <v>0</v>
      </c>
      <c r="T4983" t="s">
        <v>1021</v>
      </c>
    </row>
    <row r="4984" spans="1:20" hidden="1" x14ac:dyDescent="0.25">
      <c r="A4984">
        <v>215379</v>
      </c>
      <c r="B4984" t="s">
        <v>1399</v>
      </c>
      <c r="C4984" t="s">
        <v>47</v>
      </c>
      <c r="D4984" t="s">
        <v>1384</v>
      </c>
      <c r="E4984">
        <v>0</v>
      </c>
      <c r="H4984">
        <v>0</v>
      </c>
      <c r="I4984">
        <v>0</v>
      </c>
      <c r="K4984">
        <v>10</v>
      </c>
      <c r="L4984" t="b">
        <v>0</v>
      </c>
      <c r="N4984" t="b">
        <v>0</v>
      </c>
      <c r="O4984" t="b">
        <v>0</v>
      </c>
      <c r="T4984" t="s">
        <v>1021</v>
      </c>
    </row>
    <row r="4985" spans="1:20" hidden="1" x14ac:dyDescent="0.25">
      <c r="A4985">
        <v>215380</v>
      </c>
      <c r="B4985" t="s">
        <v>1399</v>
      </c>
      <c r="C4985" t="s">
        <v>1016</v>
      </c>
      <c r="D4985" t="s">
        <v>1400</v>
      </c>
      <c r="E4985">
        <v>0</v>
      </c>
      <c r="H4985">
        <v>0</v>
      </c>
      <c r="I4985">
        <v>0</v>
      </c>
      <c r="K4985">
        <v>0</v>
      </c>
      <c r="L4985" t="b">
        <v>0</v>
      </c>
      <c r="N4985" t="b">
        <v>0</v>
      </c>
      <c r="O4985" t="b">
        <v>0</v>
      </c>
      <c r="T4985" t="s">
        <v>1021</v>
      </c>
    </row>
    <row r="4986" spans="1:20" hidden="1" x14ac:dyDescent="0.25">
      <c r="A4986">
        <v>215381</v>
      </c>
      <c r="B4986" t="s">
        <v>1399</v>
      </c>
      <c r="C4986" t="s">
        <v>1016</v>
      </c>
      <c r="D4986" t="s">
        <v>1401</v>
      </c>
      <c r="E4986">
        <v>500</v>
      </c>
      <c r="F4986" t="s">
        <v>23</v>
      </c>
      <c r="H4986">
        <v>0</v>
      </c>
      <c r="I4986">
        <v>0</v>
      </c>
      <c r="K4986">
        <v>1</v>
      </c>
      <c r="L4986" t="b">
        <v>0</v>
      </c>
      <c r="N4986" t="b">
        <v>0</v>
      </c>
      <c r="O4986" t="b">
        <v>0</v>
      </c>
      <c r="T4986" t="s">
        <v>1021</v>
      </c>
    </row>
    <row r="4987" spans="1:20" hidden="1" x14ac:dyDescent="0.25">
      <c r="A4987">
        <v>215382</v>
      </c>
      <c r="B4987" t="s">
        <v>1399</v>
      </c>
      <c r="C4987" t="s">
        <v>1016</v>
      </c>
      <c r="D4987" t="s">
        <v>1402</v>
      </c>
      <c r="E4987">
        <v>1000</v>
      </c>
      <c r="F4987" t="s">
        <v>23</v>
      </c>
      <c r="H4987">
        <v>0</v>
      </c>
      <c r="I4987">
        <v>0</v>
      </c>
      <c r="K4987">
        <v>2</v>
      </c>
      <c r="L4987" t="b">
        <v>0</v>
      </c>
      <c r="N4987" t="b">
        <v>0</v>
      </c>
      <c r="O4987" t="b">
        <v>0</v>
      </c>
      <c r="T4987" t="s">
        <v>1021</v>
      </c>
    </row>
    <row r="4988" spans="1:20" hidden="1" x14ac:dyDescent="0.25">
      <c r="A4988">
        <v>215383</v>
      </c>
      <c r="B4988" t="s">
        <v>1399</v>
      </c>
      <c r="C4988" t="s">
        <v>1388</v>
      </c>
      <c r="D4988" t="s">
        <v>234</v>
      </c>
      <c r="E4988">
        <v>0</v>
      </c>
      <c r="H4988">
        <v>0</v>
      </c>
      <c r="I4988">
        <v>0</v>
      </c>
      <c r="K4988">
        <v>0</v>
      </c>
      <c r="L4988" t="b">
        <v>0</v>
      </c>
      <c r="N4988" t="b">
        <v>0</v>
      </c>
      <c r="O4988" t="b">
        <v>0</v>
      </c>
      <c r="T4988" t="s">
        <v>1021</v>
      </c>
    </row>
    <row r="4989" spans="1:20" hidden="1" x14ac:dyDescent="0.25">
      <c r="A4989">
        <v>215384</v>
      </c>
      <c r="B4989" t="s">
        <v>1399</v>
      </c>
      <c r="C4989" t="s">
        <v>1388</v>
      </c>
      <c r="D4989" t="s">
        <v>1389</v>
      </c>
      <c r="E4989">
        <v>300</v>
      </c>
      <c r="F4989" t="s">
        <v>23</v>
      </c>
      <c r="H4989">
        <v>0</v>
      </c>
      <c r="I4989">
        <v>0</v>
      </c>
      <c r="K4989">
        <v>1</v>
      </c>
      <c r="L4989" t="b">
        <v>0</v>
      </c>
      <c r="N4989" t="b">
        <v>0</v>
      </c>
      <c r="O4989" t="b">
        <v>0</v>
      </c>
      <c r="T4989" t="s">
        <v>1021</v>
      </c>
    </row>
    <row r="4990" spans="1:20" hidden="1" x14ac:dyDescent="0.25">
      <c r="A4990">
        <v>215385</v>
      </c>
      <c r="B4990" t="s">
        <v>1399</v>
      </c>
      <c r="C4990" t="s">
        <v>1390</v>
      </c>
      <c r="D4990" t="s">
        <v>1391</v>
      </c>
      <c r="E4990">
        <v>0</v>
      </c>
      <c r="H4990">
        <v>0</v>
      </c>
      <c r="I4990">
        <v>0</v>
      </c>
      <c r="K4990">
        <v>1</v>
      </c>
      <c r="L4990" t="b">
        <v>0</v>
      </c>
      <c r="N4990" t="b">
        <v>0</v>
      </c>
      <c r="O4990" t="b">
        <v>0</v>
      </c>
      <c r="T4990" t="s">
        <v>1021</v>
      </c>
    </row>
    <row r="4991" spans="1:20" hidden="1" x14ac:dyDescent="0.25">
      <c r="A4991">
        <v>215386</v>
      </c>
      <c r="B4991" t="s">
        <v>1399</v>
      </c>
      <c r="C4991" t="s">
        <v>1390</v>
      </c>
      <c r="D4991" t="s">
        <v>1392</v>
      </c>
      <c r="E4991">
        <v>0</v>
      </c>
      <c r="H4991">
        <v>0</v>
      </c>
      <c r="I4991">
        <v>0</v>
      </c>
      <c r="K4991">
        <v>2</v>
      </c>
      <c r="L4991" t="b">
        <v>0</v>
      </c>
      <c r="N4991" t="b">
        <v>0</v>
      </c>
      <c r="O4991" t="b">
        <v>0</v>
      </c>
      <c r="T4991" t="s">
        <v>1021</v>
      </c>
    </row>
    <row r="4992" spans="1:20" hidden="1" x14ac:dyDescent="0.25">
      <c r="A4992">
        <v>220288</v>
      </c>
      <c r="B4992" t="s">
        <v>1399</v>
      </c>
      <c r="C4992" t="s">
        <v>47</v>
      </c>
      <c r="D4992" t="s">
        <v>1054</v>
      </c>
      <c r="E4992">
        <v>300</v>
      </c>
      <c r="F4992" t="s">
        <v>23</v>
      </c>
      <c r="H4992">
        <v>0</v>
      </c>
      <c r="I4992">
        <v>0</v>
      </c>
      <c r="K4992">
        <v>8</v>
      </c>
      <c r="L4992" t="b">
        <v>0</v>
      </c>
      <c r="N4992" t="b">
        <v>0</v>
      </c>
      <c r="O4992" t="b">
        <v>0</v>
      </c>
      <c r="T4992" t="s">
        <v>1021</v>
      </c>
    </row>
    <row r="4993" spans="1:20" hidden="1" x14ac:dyDescent="0.25">
      <c r="A4993">
        <v>220289</v>
      </c>
      <c r="B4993" t="s">
        <v>1399</v>
      </c>
      <c r="C4993" t="s">
        <v>1390</v>
      </c>
      <c r="D4993" t="s">
        <v>1393</v>
      </c>
      <c r="E4993">
        <v>0</v>
      </c>
      <c r="H4993">
        <v>0</v>
      </c>
      <c r="I4993">
        <v>0</v>
      </c>
      <c r="K4993">
        <v>3</v>
      </c>
      <c r="L4993" t="b">
        <v>0</v>
      </c>
      <c r="N4993" t="b">
        <v>0</v>
      </c>
      <c r="O4993" t="b">
        <v>0</v>
      </c>
      <c r="T4993" t="s">
        <v>1021</v>
      </c>
    </row>
    <row r="4994" spans="1:20" hidden="1" x14ac:dyDescent="0.25">
      <c r="A4994">
        <v>223540</v>
      </c>
      <c r="B4994" t="s">
        <v>1399</v>
      </c>
      <c r="C4994" t="s">
        <v>358</v>
      </c>
      <c r="D4994" t="s">
        <v>170</v>
      </c>
      <c r="E4994">
        <v>0</v>
      </c>
      <c r="H4994">
        <v>0</v>
      </c>
      <c r="I4994">
        <v>0</v>
      </c>
      <c r="K4994">
        <v>0</v>
      </c>
      <c r="L4994" t="b">
        <v>0</v>
      </c>
      <c r="N4994" t="b">
        <v>0</v>
      </c>
      <c r="O4994" t="b">
        <v>0</v>
      </c>
      <c r="T4994" t="s">
        <v>1021</v>
      </c>
    </row>
    <row r="4995" spans="1:20" hidden="1" x14ac:dyDescent="0.25">
      <c r="A4995">
        <v>223541</v>
      </c>
      <c r="B4995" t="s">
        <v>1399</v>
      </c>
      <c r="C4995" t="s">
        <v>358</v>
      </c>
      <c r="D4995" t="s">
        <v>137</v>
      </c>
      <c r="E4995">
        <v>0</v>
      </c>
      <c r="H4995">
        <v>0</v>
      </c>
      <c r="I4995">
        <v>0</v>
      </c>
      <c r="K4995">
        <v>0</v>
      </c>
      <c r="L4995" t="b">
        <v>0</v>
      </c>
      <c r="N4995" t="b">
        <v>0</v>
      </c>
      <c r="O4995" t="b">
        <v>0</v>
      </c>
      <c r="T4995" t="s">
        <v>1021</v>
      </c>
    </row>
    <row r="4996" spans="1:20" hidden="1" x14ac:dyDescent="0.25">
      <c r="A4996">
        <v>223542</v>
      </c>
      <c r="B4996" t="s">
        <v>1399</v>
      </c>
      <c r="C4996" t="s">
        <v>32</v>
      </c>
      <c r="D4996" t="s">
        <v>1394</v>
      </c>
      <c r="E4996">
        <v>250</v>
      </c>
      <c r="F4996" t="s">
        <v>23</v>
      </c>
      <c r="H4996">
        <v>0</v>
      </c>
      <c r="I4996">
        <v>0</v>
      </c>
      <c r="K4996">
        <v>0</v>
      </c>
      <c r="L4996" t="b">
        <v>0</v>
      </c>
      <c r="N4996" t="b">
        <v>0</v>
      </c>
      <c r="O4996" t="b">
        <v>0</v>
      </c>
      <c r="T4996" t="s">
        <v>1021</v>
      </c>
    </row>
    <row r="4997" spans="1:20" hidden="1" x14ac:dyDescent="0.25">
      <c r="A4997">
        <v>226762</v>
      </c>
      <c r="B4997" t="s">
        <v>1399</v>
      </c>
      <c r="C4997" t="s">
        <v>1016</v>
      </c>
      <c r="D4997" t="s">
        <v>1395</v>
      </c>
      <c r="E4997">
        <v>1500</v>
      </c>
      <c r="F4997" t="s">
        <v>23</v>
      </c>
      <c r="H4997">
        <v>0</v>
      </c>
      <c r="I4997">
        <v>1000</v>
      </c>
      <c r="J4997" t="s">
        <v>1396</v>
      </c>
      <c r="K4997">
        <v>4</v>
      </c>
      <c r="L4997" t="b">
        <v>0</v>
      </c>
      <c r="N4997" t="b">
        <v>0</v>
      </c>
      <c r="O4997" t="b">
        <v>0</v>
      </c>
      <c r="T4997" t="s">
        <v>1021</v>
      </c>
    </row>
    <row r="4998" spans="1:20" hidden="1" x14ac:dyDescent="0.25">
      <c r="A4998">
        <v>227187</v>
      </c>
      <c r="B4998" t="s">
        <v>1399</v>
      </c>
      <c r="C4998" t="s">
        <v>53</v>
      </c>
      <c r="D4998" t="s">
        <v>1403</v>
      </c>
      <c r="E4998">
        <v>499.95</v>
      </c>
      <c r="F4998" t="s">
        <v>23</v>
      </c>
      <c r="H4998">
        <v>0</v>
      </c>
      <c r="I4998">
        <v>0</v>
      </c>
      <c r="K4998">
        <v>4</v>
      </c>
      <c r="L4998" t="b">
        <v>0</v>
      </c>
      <c r="N4998" t="b">
        <v>0</v>
      </c>
      <c r="O4998" t="b">
        <v>0</v>
      </c>
      <c r="T4998" t="s">
        <v>1021</v>
      </c>
    </row>
    <row r="4999" spans="1:20" hidden="1" x14ac:dyDescent="0.25">
      <c r="A4999">
        <v>215387</v>
      </c>
      <c r="B4999" t="s">
        <v>1404</v>
      </c>
      <c r="C4999" t="s">
        <v>47</v>
      </c>
      <c r="D4999" t="s">
        <v>164</v>
      </c>
      <c r="E4999">
        <v>0</v>
      </c>
      <c r="H4999">
        <v>0</v>
      </c>
      <c r="I4999">
        <v>0</v>
      </c>
      <c r="K4999">
        <v>0</v>
      </c>
      <c r="L4999" t="b">
        <v>0</v>
      </c>
      <c r="N4999" t="b">
        <v>0</v>
      </c>
      <c r="O4999" t="b">
        <v>0</v>
      </c>
      <c r="T4999" t="s">
        <v>1021</v>
      </c>
    </row>
    <row r="5000" spans="1:20" hidden="1" x14ac:dyDescent="0.25">
      <c r="A5000">
        <v>215388</v>
      </c>
      <c r="B5000" t="s">
        <v>1404</v>
      </c>
      <c r="C5000" t="s">
        <v>53</v>
      </c>
      <c r="D5000" t="s">
        <v>1056</v>
      </c>
      <c r="E5000">
        <v>0</v>
      </c>
      <c r="H5000">
        <v>0</v>
      </c>
      <c r="I5000">
        <v>0</v>
      </c>
      <c r="K5000">
        <v>0</v>
      </c>
      <c r="L5000" t="b">
        <v>0</v>
      </c>
      <c r="N5000" t="b">
        <v>0</v>
      </c>
      <c r="O5000" t="b">
        <v>0</v>
      </c>
      <c r="T5000" t="s">
        <v>1021</v>
      </c>
    </row>
    <row r="5001" spans="1:20" hidden="1" x14ac:dyDescent="0.25">
      <c r="A5001">
        <v>215389</v>
      </c>
      <c r="B5001" t="s">
        <v>1404</v>
      </c>
      <c r="C5001" t="s">
        <v>53</v>
      </c>
      <c r="D5001" t="s">
        <v>1023</v>
      </c>
      <c r="E5001">
        <v>199.95</v>
      </c>
      <c r="F5001" t="s">
        <v>23</v>
      </c>
      <c r="H5001">
        <v>0</v>
      </c>
      <c r="I5001">
        <v>0</v>
      </c>
      <c r="K5001">
        <v>1</v>
      </c>
      <c r="L5001" t="b">
        <v>0</v>
      </c>
      <c r="N5001" t="b">
        <v>0</v>
      </c>
      <c r="O5001" t="b">
        <v>0</v>
      </c>
      <c r="T5001" t="s">
        <v>1021</v>
      </c>
    </row>
    <row r="5002" spans="1:20" hidden="1" x14ac:dyDescent="0.25">
      <c r="A5002">
        <v>215390</v>
      </c>
      <c r="B5002" t="s">
        <v>1404</v>
      </c>
      <c r="C5002" t="s">
        <v>47</v>
      </c>
      <c r="D5002" t="s">
        <v>1024</v>
      </c>
      <c r="E5002">
        <v>0</v>
      </c>
      <c r="H5002">
        <v>0</v>
      </c>
      <c r="I5002">
        <v>0</v>
      </c>
      <c r="K5002">
        <v>3</v>
      </c>
      <c r="L5002" t="b">
        <v>0</v>
      </c>
      <c r="N5002" t="b">
        <v>0</v>
      </c>
      <c r="O5002" t="b">
        <v>0</v>
      </c>
      <c r="T5002" t="s">
        <v>1021</v>
      </c>
    </row>
    <row r="5003" spans="1:20" hidden="1" x14ac:dyDescent="0.25">
      <c r="A5003">
        <v>215391</v>
      </c>
      <c r="B5003" t="s">
        <v>1404</v>
      </c>
      <c r="C5003" t="s">
        <v>53</v>
      </c>
      <c r="D5003" t="s">
        <v>1025</v>
      </c>
      <c r="E5003">
        <v>199.95</v>
      </c>
      <c r="F5003" t="s">
        <v>23</v>
      </c>
      <c r="H5003">
        <v>0</v>
      </c>
      <c r="I5003">
        <v>0</v>
      </c>
      <c r="K5003">
        <v>2</v>
      </c>
      <c r="L5003" t="b">
        <v>0</v>
      </c>
      <c r="N5003" t="b">
        <v>0</v>
      </c>
      <c r="O5003" t="b">
        <v>0</v>
      </c>
      <c r="T5003" t="s">
        <v>1021</v>
      </c>
    </row>
    <row r="5004" spans="1:20" hidden="1" x14ac:dyDescent="0.25">
      <c r="A5004">
        <v>215392</v>
      </c>
      <c r="B5004" t="s">
        <v>1404</v>
      </c>
      <c r="C5004" t="s">
        <v>47</v>
      </c>
      <c r="D5004" t="s">
        <v>1382</v>
      </c>
      <c r="E5004">
        <v>300</v>
      </c>
      <c r="F5004" t="s">
        <v>23</v>
      </c>
      <c r="H5004">
        <v>0</v>
      </c>
      <c r="I5004">
        <v>0</v>
      </c>
      <c r="K5004">
        <v>6</v>
      </c>
      <c r="L5004" t="b">
        <v>0</v>
      </c>
      <c r="N5004" t="b">
        <v>0</v>
      </c>
      <c r="O5004" t="b">
        <v>0</v>
      </c>
      <c r="T5004" t="s">
        <v>1021</v>
      </c>
    </row>
    <row r="5005" spans="1:20" hidden="1" x14ac:dyDescent="0.25">
      <c r="A5005">
        <v>215393</v>
      </c>
      <c r="B5005" t="s">
        <v>1404</v>
      </c>
      <c r="C5005" t="s">
        <v>47</v>
      </c>
      <c r="D5005" t="s">
        <v>1026</v>
      </c>
      <c r="E5005">
        <v>0</v>
      </c>
      <c r="H5005">
        <v>0</v>
      </c>
      <c r="I5005">
        <v>0</v>
      </c>
      <c r="K5005">
        <v>4</v>
      </c>
      <c r="L5005" t="b">
        <v>0</v>
      </c>
      <c r="N5005" t="b">
        <v>0</v>
      </c>
      <c r="O5005" t="b">
        <v>0</v>
      </c>
      <c r="T5005" t="s">
        <v>1021</v>
      </c>
    </row>
    <row r="5006" spans="1:20" hidden="1" x14ac:dyDescent="0.25">
      <c r="A5006">
        <v>215394</v>
      </c>
      <c r="B5006" t="s">
        <v>1404</v>
      </c>
      <c r="C5006" t="s">
        <v>47</v>
      </c>
      <c r="D5006" t="s">
        <v>1383</v>
      </c>
      <c r="E5006">
        <v>300</v>
      </c>
      <c r="F5006" t="s">
        <v>23</v>
      </c>
      <c r="H5006">
        <v>0</v>
      </c>
      <c r="I5006">
        <v>0</v>
      </c>
      <c r="K5006">
        <v>7</v>
      </c>
      <c r="L5006" t="b">
        <v>0</v>
      </c>
      <c r="N5006" t="b">
        <v>0</v>
      </c>
      <c r="O5006" t="b">
        <v>0</v>
      </c>
      <c r="T5006" t="s">
        <v>1021</v>
      </c>
    </row>
    <row r="5007" spans="1:20" hidden="1" x14ac:dyDescent="0.25">
      <c r="A5007">
        <v>215395</v>
      </c>
      <c r="B5007" t="s">
        <v>1404</v>
      </c>
      <c r="C5007" t="s">
        <v>47</v>
      </c>
      <c r="D5007" t="s">
        <v>1048</v>
      </c>
      <c r="E5007">
        <v>300</v>
      </c>
      <c r="F5007" t="s">
        <v>23</v>
      </c>
      <c r="H5007">
        <v>0</v>
      </c>
      <c r="I5007">
        <v>0</v>
      </c>
      <c r="K5007">
        <v>5</v>
      </c>
      <c r="L5007" t="b">
        <v>0</v>
      </c>
      <c r="N5007" t="b">
        <v>0</v>
      </c>
      <c r="O5007" t="b">
        <v>0</v>
      </c>
      <c r="T5007" t="s">
        <v>1021</v>
      </c>
    </row>
    <row r="5008" spans="1:20" hidden="1" x14ac:dyDescent="0.25">
      <c r="A5008">
        <v>215404</v>
      </c>
      <c r="B5008" t="s">
        <v>1404</v>
      </c>
      <c r="C5008" t="s">
        <v>47</v>
      </c>
      <c r="D5008" t="s">
        <v>1030</v>
      </c>
      <c r="E5008">
        <v>0</v>
      </c>
      <c r="H5008">
        <v>0</v>
      </c>
      <c r="I5008">
        <v>0</v>
      </c>
      <c r="K5008">
        <v>1</v>
      </c>
      <c r="L5008" t="b">
        <v>0</v>
      </c>
      <c r="N5008" t="b">
        <v>0</v>
      </c>
      <c r="O5008" t="b">
        <v>0</v>
      </c>
      <c r="T5008" t="s">
        <v>1021</v>
      </c>
    </row>
    <row r="5009" spans="1:20" hidden="1" x14ac:dyDescent="0.25">
      <c r="A5009">
        <v>215405</v>
      </c>
      <c r="B5009" t="s">
        <v>1404</v>
      </c>
      <c r="C5009" t="s">
        <v>47</v>
      </c>
      <c r="D5009" t="s">
        <v>1384</v>
      </c>
      <c r="E5009">
        <v>0</v>
      </c>
      <c r="H5009">
        <v>0</v>
      </c>
      <c r="I5009">
        <v>0</v>
      </c>
      <c r="K5009">
        <v>9</v>
      </c>
      <c r="L5009" t="b">
        <v>0</v>
      </c>
      <c r="N5009" t="b">
        <v>0</v>
      </c>
      <c r="O5009" t="b">
        <v>0</v>
      </c>
      <c r="T5009" t="s">
        <v>1021</v>
      </c>
    </row>
    <row r="5010" spans="1:20" hidden="1" x14ac:dyDescent="0.25">
      <c r="A5010">
        <v>215406</v>
      </c>
      <c r="B5010" t="s">
        <v>1404</v>
      </c>
      <c r="C5010" t="s">
        <v>1016</v>
      </c>
      <c r="D5010" t="s">
        <v>1405</v>
      </c>
      <c r="E5010">
        <v>0</v>
      </c>
      <c r="H5010">
        <v>0</v>
      </c>
      <c r="I5010">
        <v>0</v>
      </c>
      <c r="K5010">
        <v>0</v>
      </c>
      <c r="L5010" t="b">
        <v>0</v>
      </c>
      <c r="N5010" t="b">
        <v>0</v>
      </c>
      <c r="O5010" t="b">
        <v>0</v>
      </c>
      <c r="T5010" t="s">
        <v>1021</v>
      </c>
    </row>
    <row r="5011" spans="1:20" hidden="1" x14ac:dyDescent="0.25">
      <c r="A5011">
        <v>215407</v>
      </c>
      <c r="B5011" t="s">
        <v>1404</v>
      </c>
      <c r="C5011" t="s">
        <v>1016</v>
      </c>
      <c r="D5011" t="s">
        <v>1406</v>
      </c>
      <c r="E5011">
        <v>350</v>
      </c>
      <c r="F5011" t="s">
        <v>23</v>
      </c>
      <c r="H5011">
        <v>0</v>
      </c>
      <c r="I5011">
        <v>1000</v>
      </c>
      <c r="J5011" t="s">
        <v>1396</v>
      </c>
      <c r="K5011">
        <v>1</v>
      </c>
      <c r="L5011" t="b">
        <v>0</v>
      </c>
      <c r="N5011" t="b">
        <v>0</v>
      </c>
      <c r="O5011" t="b">
        <v>0</v>
      </c>
      <c r="T5011" t="s">
        <v>1021</v>
      </c>
    </row>
    <row r="5012" spans="1:20" hidden="1" x14ac:dyDescent="0.25">
      <c r="A5012">
        <v>215408</v>
      </c>
      <c r="B5012" t="s">
        <v>1404</v>
      </c>
      <c r="C5012" t="s">
        <v>1016</v>
      </c>
      <c r="D5012" t="s">
        <v>1407</v>
      </c>
      <c r="E5012">
        <v>700</v>
      </c>
      <c r="F5012" t="s">
        <v>23</v>
      </c>
      <c r="H5012">
        <v>0</v>
      </c>
      <c r="I5012">
        <v>710</v>
      </c>
      <c r="J5012" t="s">
        <v>1396</v>
      </c>
      <c r="K5012">
        <v>2</v>
      </c>
      <c r="L5012" t="b">
        <v>0</v>
      </c>
      <c r="N5012" t="b">
        <v>0</v>
      </c>
      <c r="O5012" t="b">
        <v>0</v>
      </c>
      <c r="T5012" t="s">
        <v>1021</v>
      </c>
    </row>
    <row r="5013" spans="1:20" hidden="1" x14ac:dyDescent="0.25">
      <c r="A5013">
        <v>215409</v>
      </c>
      <c r="B5013" t="s">
        <v>1404</v>
      </c>
      <c r="C5013" t="s">
        <v>1388</v>
      </c>
      <c r="D5013" t="s">
        <v>234</v>
      </c>
      <c r="E5013">
        <v>0</v>
      </c>
      <c r="H5013">
        <v>0</v>
      </c>
      <c r="I5013">
        <v>0</v>
      </c>
      <c r="K5013">
        <v>0</v>
      </c>
      <c r="L5013" t="b">
        <v>0</v>
      </c>
      <c r="N5013" t="b">
        <v>0</v>
      </c>
      <c r="O5013" t="b">
        <v>0</v>
      </c>
      <c r="T5013" t="s">
        <v>1021</v>
      </c>
    </row>
    <row r="5014" spans="1:20" hidden="1" x14ac:dyDescent="0.25">
      <c r="A5014">
        <v>215410</v>
      </c>
      <c r="B5014" t="s">
        <v>1404</v>
      </c>
      <c r="C5014" t="s">
        <v>1388</v>
      </c>
      <c r="D5014" t="s">
        <v>1389</v>
      </c>
      <c r="E5014">
        <v>300</v>
      </c>
      <c r="F5014" t="s">
        <v>23</v>
      </c>
      <c r="H5014">
        <v>0</v>
      </c>
      <c r="I5014">
        <v>0</v>
      </c>
      <c r="K5014">
        <v>1</v>
      </c>
      <c r="L5014" t="b">
        <v>0</v>
      </c>
      <c r="N5014" t="b">
        <v>0</v>
      </c>
      <c r="O5014" t="b">
        <v>0</v>
      </c>
      <c r="T5014" t="s">
        <v>1021</v>
      </c>
    </row>
    <row r="5015" spans="1:20" hidden="1" x14ac:dyDescent="0.25">
      <c r="A5015">
        <v>220276</v>
      </c>
      <c r="B5015" t="s">
        <v>1404</v>
      </c>
      <c r="C5015" t="s">
        <v>47</v>
      </c>
      <c r="D5015" t="s">
        <v>1054</v>
      </c>
      <c r="E5015">
        <v>300</v>
      </c>
      <c r="F5015" t="s">
        <v>23</v>
      </c>
      <c r="H5015">
        <v>0</v>
      </c>
      <c r="I5015">
        <v>0</v>
      </c>
      <c r="K5015">
        <v>8</v>
      </c>
      <c r="L5015" t="b">
        <v>0</v>
      </c>
      <c r="N5015" t="b">
        <v>0</v>
      </c>
      <c r="O5015" t="b">
        <v>0</v>
      </c>
      <c r="T5015" t="s">
        <v>1021</v>
      </c>
    </row>
    <row r="5016" spans="1:20" hidden="1" x14ac:dyDescent="0.25">
      <c r="A5016">
        <v>220277</v>
      </c>
      <c r="B5016" t="s">
        <v>1404</v>
      </c>
      <c r="C5016" t="s">
        <v>1390</v>
      </c>
      <c r="D5016" t="s">
        <v>1408</v>
      </c>
      <c r="E5016">
        <v>0</v>
      </c>
      <c r="H5016">
        <v>0</v>
      </c>
      <c r="I5016">
        <v>0</v>
      </c>
      <c r="K5016">
        <v>10</v>
      </c>
      <c r="L5016" t="b">
        <v>0</v>
      </c>
      <c r="N5016" t="b">
        <v>0</v>
      </c>
      <c r="O5016" t="b">
        <v>0</v>
      </c>
      <c r="T5016" t="s">
        <v>1021</v>
      </c>
    </row>
    <row r="5017" spans="1:20" hidden="1" x14ac:dyDescent="0.25">
      <c r="A5017">
        <v>220278</v>
      </c>
      <c r="B5017" t="s">
        <v>1404</v>
      </c>
      <c r="C5017" t="s">
        <v>1390</v>
      </c>
      <c r="D5017" t="s">
        <v>1409</v>
      </c>
      <c r="E5017">
        <v>0</v>
      </c>
      <c r="H5017">
        <v>0</v>
      </c>
      <c r="I5017">
        <v>0</v>
      </c>
      <c r="K5017">
        <v>12</v>
      </c>
      <c r="L5017" t="b">
        <v>0</v>
      </c>
      <c r="N5017" t="b">
        <v>0</v>
      </c>
      <c r="O5017" t="b">
        <v>0</v>
      </c>
      <c r="T5017" t="s">
        <v>1021</v>
      </c>
    </row>
    <row r="5018" spans="1:20" hidden="1" x14ac:dyDescent="0.25">
      <c r="A5018">
        <v>220279</v>
      </c>
      <c r="B5018" t="s">
        <v>1404</v>
      </c>
      <c r="C5018" t="s">
        <v>1390</v>
      </c>
      <c r="D5018" t="s">
        <v>1410</v>
      </c>
      <c r="E5018">
        <v>0</v>
      </c>
      <c r="H5018">
        <v>0</v>
      </c>
      <c r="I5018">
        <v>0</v>
      </c>
      <c r="K5018">
        <v>11</v>
      </c>
      <c r="L5018" t="b">
        <v>0</v>
      </c>
      <c r="N5018" t="b">
        <v>0</v>
      </c>
      <c r="O5018" t="b">
        <v>0</v>
      </c>
      <c r="T5018" t="s">
        <v>1021</v>
      </c>
    </row>
    <row r="5019" spans="1:20" hidden="1" x14ac:dyDescent="0.25">
      <c r="A5019">
        <v>223531</v>
      </c>
      <c r="B5019" t="s">
        <v>1404</v>
      </c>
      <c r="C5019" t="s">
        <v>32</v>
      </c>
      <c r="D5019" t="s">
        <v>1394</v>
      </c>
      <c r="E5019">
        <v>250</v>
      </c>
      <c r="F5019" t="s">
        <v>23</v>
      </c>
      <c r="H5019">
        <v>0</v>
      </c>
      <c r="I5019">
        <v>0</v>
      </c>
      <c r="K5019">
        <v>0</v>
      </c>
      <c r="L5019" t="b">
        <v>0</v>
      </c>
      <c r="N5019" t="b">
        <v>0</v>
      </c>
      <c r="O5019" t="b">
        <v>0</v>
      </c>
      <c r="T5019" t="s">
        <v>1021</v>
      </c>
    </row>
    <row r="5020" spans="1:20" hidden="1" x14ac:dyDescent="0.25">
      <c r="A5020">
        <v>223532</v>
      </c>
      <c r="B5020" t="s">
        <v>1404</v>
      </c>
      <c r="C5020" t="s">
        <v>358</v>
      </c>
      <c r="D5020" t="s">
        <v>170</v>
      </c>
      <c r="E5020">
        <v>0</v>
      </c>
      <c r="H5020">
        <v>0</v>
      </c>
      <c r="I5020">
        <v>0</v>
      </c>
      <c r="K5020">
        <v>1</v>
      </c>
      <c r="L5020" t="b">
        <v>0</v>
      </c>
      <c r="N5020" t="b">
        <v>0</v>
      </c>
      <c r="O5020" t="b">
        <v>0</v>
      </c>
      <c r="T5020" t="s">
        <v>1021</v>
      </c>
    </row>
    <row r="5021" spans="1:20" hidden="1" x14ac:dyDescent="0.25">
      <c r="A5021">
        <v>223533</v>
      </c>
      <c r="B5021" t="s">
        <v>1404</v>
      </c>
      <c r="C5021" t="s">
        <v>358</v>
      </c>
      <c r="D5021" t="s">
        <v>137</v>
      </c>
      <c r="E5021">
        <v>0</v>
      </c>
      <c r="H5021">
        <v>0</v>
      </c>
      <c r="I5021">
        <v>0</v>
      </c>
      <c r="K5021">
        <v>0</v>
      </c>
      <c r="L5021" t="b">
        <v>0</v>
      </c>
      <c r="N5021" t="b">
        <v>0</v>
      </c>
      <c r="O5021" t="b">
        <v>0</v>
      </c>
      <c r="T5021" t="s">
        <v>1021</v>
      </c>
    </row>
    <row r="5022" spans="1:20" hidden="1" x14ac:dyDescent="0.25">
      <c r="A5022">
        <v>226758</v>
      </c>
      <c r="B5022" t="s">
        <v>1404</v>
      </c>
      <c r="C5022" t="s">
        <v>1016</v>
      </c>
      <c r="D5022" t="s">
        <v>1395</v>
      </c>
      <c r="E5022">
        <v>1050</v>
      </c>
      <c r="F5022" t="s">
        <v>23</v>
      </c>
      <c r="H5022">
        <v>0</v>
      </c>
      <c r="I5022">
        <v>1000</v>
      </c>
      <c r="J5022" t="s">
        <v>1396</v>
      </c>
      <c r="K5022">
        <v>3</v>
      </c>
      <c r="L5022" t="b">
        <v>0</v>
      </c>
      <c r="N5022" t="b">
        <v>0</v>
      </c>
      <c r="O5022" t="b">
        <v>0</v>
      </c>
      <c r="T5022" t="s">
        <v>1021</v>
      </c>
    </row>
    <row r="5023" spans="1:20" hidden="1" x14ac:dyDescent="0.25">
      <c r="A5023">
        <v>215411</v>
      </c>
      <c r="B5023" t="s">
        <v>1411</v>
      </c>
      <c r="C5023" t="s">
        <v>47</v>
      </c>
      <c r="D5023" t="s">
        <v>164</v>
      </c>
      <c r="E5023">
        <v>0</v>
      </c>
      <c r="H5023">
        <v>0</v>
      </c>
      <c r="I5023">
        <v>0</v>
      </c>
      <c r="K5023">
        <v>0</v>
      </c>
      <c r="L5023" t="b">
        <v>0</v>
      </c>
      <c r="N5023" t="b">
        <v>0</v>
      </c>
      <c r="O5023" t="b">
        <v>0</v>
      </c>
      <c r="T5023" t="s">
        <v>1021</v>
      </c>
    </row>
    <row r="5024" spans="1:20" hidden="1" x14ac:dyDescent="0.25">
      <c r="A5024">
        <v>215412</v>
      </c>
      <c r="B5024" t="s">
        <v>1411</v>
      </c>
      <c r="C5024" t="s">
        <v>53</v>
      </c>
      <c r="D5024" t="s">
        <v>1056</v>
      </c>
      <c r="E5024">
        <v>0</v>
      </c>
      <c r="H5024">
        <v>0</v>
      </c>
      <c r="I5024">
        <v>0</v>
      </c>
      <c r="K5024">
        <v>0</v>
      </c>
      <c r="L5024" t="b">
        <v>0</v>
      </c>
      <c r="N5024" t="b">
        <v>0</v>
      </c>
      <c r="O5024" t="b">
        <v>0</v>
      </c>
      <c r="T5024" t="s">
        <v>1021</v>
      </c>
    </row>
    <row r="5025" spans="1:20" hidden="1" x14ac:dyDescent="0.25">
      <c r="A5025">
        <v>215413</v>
      </c>
      <c r="B5025" t="s">
        <v>1411</v>
      </c>
      <c r="C5025" t="s">
        <v>53</v>
      </c>
      <c r="D5025" t="s">
        <v>1023</v>
      </c>
      <c r="E5025">
        <v>199.95</v>
      </c>
      <c r="F5025" t="s">
        <v>23</v>
      </c>
      <c r="H5025">
        <v>0</v>
      </c>
      <c r="I5025">
        <v>0</v>
      </c>
      <c r="K5025">
        <v>1</v>
      </c>
      <c r="L5025" t="b">
        <v>0</v>
      </c>
      <c r="N5025" t="b">
        <v>0</v>
      </c>
      <c r="O5025" t="b">
        <v>0</v>
      </c>
      <c r="T5025" t="s">
        <v>1021</v>
      </c>
    </row>
    <row r="5026" spans="1:20" hidden="1" x14ac:dyDescent="0.25">
      <c r="A5026">
        <v>215414</v>
      </c>
      <c r="B5026" t="s">
        <v>1411</v>
      </c>
      <c r="C5026" t="s">
        <v>47</v>
      </c>
      <c r="D5026" t="s">
        <v>1024</v>
      </c>
      <c r="E5026">
        <v>0</v>
      </c>
      <c r="H5026">
        <v>0</v>
      </c>
      <c r="I5026">
        <v>0</v>
      </c>
      <c r="K5026">
        <v>2</v>
      </c>
      <c r="L5026" t="b">
        <v>0</v>
      </c>
      <c r="N5026" t="b">
        <v>0</v>
      </c>
      <c r="O5026" t="b">
        <v>0</v>
      </c>
      <c r="T5026" t="s">
        <v>1021</v>
      </c>
    </row>
    <row r="5027" spans="1:20" hidden="1" x14ac:dyDescent="0.25">
      <c r="A5027">
        <v>215415</v>
      </c>
      <c r="B5027" t="s">
        <v>1411</v>
      </c>
      <c r="C5027" t="s">
        <v>53</v>
      </c>
      <c r="D5027" t="s">
        <v>1025</v>
      </c>
      <c r="E5027">
        <v>199.95</v>
      </c>
      <c r="F5027" t="s">
        <v>23</v>
      </c>
      <c r="H5027">
        <v>0</v>
      </c>
      <c r="I5027">
        <v>0</v>
      </c>
      <c r="K5027">
        <v>2</v>
      </c>
      <c r="L5027" t="b">
        <v>0</v>
      </c>
      <c r="N5027" t="b">
        <v>0</v>
      </c>
      <c r="O5027" t="b">
        <v>0</v>
      </c>
      <c r="T5027" t="s">
        <v>1021</v>
      </c>
    </row>
    <row r="5028" spans="1:20" hidden="1" x14ac:dyDescent="0.25">
      <c r="A5028">
        <v>215416</v>
      </c>
      <c r="B5028" t="s">
        <v>1411</v>
      </c>
      <c r="C5028" t="s">
        <v>47</v>
      </c>
      <c r="D5028" t="s">
        <v>1049</v>
      </c>
      <c r="E5028">
        <v>300</v>
      </c>
      <c r="F5028" t="s">
        <v>23</v>
      </c>
      <c r="H5028">
        <v>0</v>
      </c>
      <c r="I5028">
        <v>0</v>
      </c>
      <c r="K5028">
        <v>7</v>
      </c>
      <c r="L5028" t="b">
        <v>0</v>
      </c>
      <c r="N5028" t="b">
        <v>0</v>
      </c>
      <c r="O5028" t="b">
        <v>0</v>
      </c>
      <c r="T5028" t="s">
        <v>1021</v>
      </c>
    </row>
    <row r="5029" spans="1:20" hidden="1" x14ac:dyDescent="0.25">
      <c r="A5029">
        <v>215417</v>
      </c>
      <c r="B5029" t="s">
        <v>1411</v>
      </c>
      <c r="C5029" t="s">
        <v>47</v>
      </c>
      <c r="D5029" t="s">
        <v>1026</v>
      </c>
      <c r="E5029">
        <v>0</v>
      </c>
      <c r="H5029">
        <v>0</v>
      </c>
      <c r="I5029">
        <v>0</v>
      </c>
      <c r="K5029">
        <v>3</v>
      </c>
      <c r="L5029" t="b">
        <v>0</v>
      </c>
      <c r="N5029" t="b">
        <v>0</v>
      </c>
      <c r="O5029" t="b">
        <v>0</v>
      </c>
      <c r="T5029" t="s">
        <v>1021</v>
      </c>
    </row>
    <row r="5030" spans="1:20" hidden="1" x14ac:dyDescent="0.25">
      <c r="A5030">
        <v>215418</v>
      </c>
      <c r="B5030" t="s">
        <v>1411</v>
      </c>
      <c r="C5030" t="s">
        <v>47</v>
      </c>
      <c r="D5030" t="s">
        <v>1053</v>
      </c>
      <c r="E5030">
        <v>300</v>
      </c>
      <c r="F5030" t="s">
        <v>23</v>
      </c>
      <c r="H5030">
        <v>0</v>
      </c>
      <c r="I5030">
        <v>0</v>
      </c>
      <c r="K5030">
        <v>6</v>
      </c>
      <c r="L5030" t="b">
        <v>0</v>
      </c>
      <c r="N5030" t="b">
        <v>0</v>
      </c>
      <c r="O5030" t="b">
        <v>0</v>
      </c>
      <c r="T5030" t="s">
        <v>1021</v>
      </c>
    </row>
    <row r="5031" spans="1:20" hidden="1" x14ac:dyDescent="0.25">
      <c r="A5031">
        <v>215419</v>
      </c>
      <c r="B5031" t="s">
        <v>1411</v>
      </c>
      <c r="C5031" t="s">
        <v>47</v>
      </c>
      <c r="D5031" t="s">
        <v>1048</v>
      </c>
      <c r="E5031">
        <v>300</v>
      </c>
      <c r="F5031" t="s">
        <v>23</v>
      </c>
      <c r="H5031">
        <v>0</v>
      </c>
      <c r="I5031">
        <v>0</v>
      </c>
      <c r="K5031">
        <v>4</v>
      </c>
      <c r="L5031" t="b">
        <v>0</v>
      </c>
      <c r="N5031" t="b">
        <v>0</v>
      </c>
      <c r="O5031" t="b">
        <v>0</v>
      </c>
      <c r="T5031" t="s">
        <v>1021</v>
      </c>
    </row>
    <row r="5032" spans="1:20" hidden="1" x14ac:dyDescent="0.25">
      <c r="A5032">
        <v>215420</v>
      </c>
      <c r="B5032" t="s">
        <v>1411</v>
      </c>
      <c r="C5032" t="s">
        <v>1027</v>
      </c>
      <c r="D5032" t="s">
        <v>1028</v>
      </c>
      <c r="E5032">
        <v>0</v>
      </c>
      <c r="G5032" t="e">
        <f>-W-1</f>
        <v>#NAME?</v>
      </c>
      <c r="H5032">
        <v>0</v>
      </c>
      <c r="I5032">
        <v>0</v>
      </c>
      <c r="K5032">
        <v>0</v>
      </c>
      <c r="L5032" t="b">
        <v>1</v>
      </c>
      <c r="N5032" t="b">
        <v>0</v>
      </c>
      <c r="O5032" t="b">
        <v>0</v>
      </c>
      <c r="T5032" t="s">
        <v>1021</v>
      </c>
    </row>
    <row r="5033" spans="1:20" hidden="1" x14ac:dyDescent="0.25">
      <c r="A5033">
        <v>215421</v>
      </c>
      <c r="B5033" t="s">
        <v>1411</v>
      </c>
      <c r="C5033" t="s">
        <v>1027</v>
      </c>
      <c r="D5033" t="s">
        <v>1412</v>
      </c>
      <c r="E5033">
        <v>200</v>
      </c>
      <c r="F5033" t="s">
        <v>23</v>
      </c>
      <c r="G5033" t="e">
        <f>-W-2</f>
        <v>#NAME?</v>
      </c>
      <c r="H5033">
        <v>0</v>
      </c>
      <c r="I5033">
        <v>100</v>
      </c>
      <c r="J5033" t="s">
        <v>257</v>
      </c>
      <c r="K5033">
        <v>1</v>
      </c>
      <c r="L5033" t="b">
        <v>1</v>
      </c>
      <c r="N5033" t="b">
        <v>0</v>
      </c>
      <c r="O5033" t="b">
        <v>0</v>
      </c>
      <c r="T5033" t="s">
        <v>1021</v>
      </c>
    </row>
    <row r="5034" spans="1:20" hidden="1" x14ac:dyDescent="0.25">
      <c r="A5034">
        <v>215422</v>
      </c>
      <c r="B5034" t="s">
        <v>1411</v>
      </c>
      <c r="C5034" t="s">
        <v>1070</v>
      </c>
      <c r="D5034" t="s">
        <v>1413</v>
      </c>
      <c r="E5034">
        <v>0</v>
      </c>
      <c r="H5034">
        <v>0</v>
      </c>
      <c r="I5034">
        <v>0</v>
      </c>
      <c r="K5034">
        <v>0</v>
      </c>
      <c r="L5034" t="b">
        <v>1</v>
      </c>
      <c r="N5034" t="b">
        <v>0</v>
      </c>
      <c r="O5034" t="b">
        <v>0</v>
      </c>
      <c r="T5034" t="s">
        <v>1021</v>
      </c>
    </row>
    <row r="5035" spans="1:20" hidden="1" x14ac:dyDescent="0.25">
      <c r="A5035">
        <v>215423</v>
      </c>
      <c r="B5035" t="s">
        <v>1411</v>
      </c>
      <c r="C5035" t="s">
        <v>1070</v>
      </c>
      <c r="D5035" t="s">
        <v>1414</v>
      </c>
      <c r="E5035">
        <v>250</v>
      </c>
      <c r="F5035" t="s">
        <v>23</v>
      </c>
      <c r="H5035">
        <v>0</v>
      </c>
      <c r="I5035">
        <v>150</v>
      </c>
      <c r="J5035" t="s">
        <v>257</v>
      </c>
      <c r="K5035">
        <v>1</v>
      </c>
      <c r="L5035" t="b">
        <v>1</v>
      </c>
      <c r="N5035" t="b">
        <v>0</v>
      </c>
      <c r="O5035" t="b">
        <v>0</v>
      </c>
      <c r="T5035" t="s">
        <v>1021</v>
      </c>
    </row>
    <row r="5036" spans="1:20" hidden="1" x14ac:dyDescent="0.25">
      <c r="A5036">
        <v>215424</v>
      </c>
      <c r="B5036" t="s">
        <v>1411</v>
      </c>
      <c r="C5036" t="s">
        <v>1070</v>
      </c>
      <c r="D5036" t="s">
        <v>1415</v>
      </c>
      <c r="E5036">
        <v>400</v>
      </c>
      <c r="F5036" t="s">
        <v>23</v>
      </c>
      <c r="H5036">
        <v>0</v>
      </c>
      <c r="I5036">
        <v>300</v>
      </c>
      <c r="J5036" t="s">
        <v>257</v>
      </c>
      <c r="K5036">
        <v>2</v>
      </c>
      <c r="L5036" t="b">
        <v>1</v>
      </c>
      <c r="N5036" t="b">
        <v>0</v>
      </c>
      <c r="O5036" t="b">
        <v>0</v>
      </c>
      <c r="T5036" t="s">
        <v>1021</v>
      </c>
    </row>
    <row r="5037" spans="1:20" hidden="1" x14ac:dyDescent="0.25">
      <c r="A5037">
        <v>215428</v>
      </c>
      <c r="B5037" t="s">
        <v>1411</v>
      </c>
      <c r="C5037" t="s">
        <v>47</v>
      </c>
      <c r="D5037" t="s">
        <v>1030</v>
      </c>
      <c r="E5037">
        <v>0</v>
      </c>
      <c r="H5037">
        <v>0</v>
      </c>
      <c r="I5037">
        <v>0</v>
      </c>
      <c r="K5037">
        <v>1</v>
      </c>
      <c r="L5037" t="b">
        <v>0</v>
      </c>
      <c r="N5037" t="b">
        <v>0</v>
      </c>
      <c r="O5037" t="b">
        <v>0</v>
      </c>
      <c r="T5037" t="s">
        <v>1021</v>
      </c>
    </row>
    <row r="5038" spans="1:20" hidden="1" x14ac:dyDescent="0.25">
      <c r="A5038">
        <v>215429</v>
      </c>
      <c r="B5038" t="s">
        <v>1411</v>
      </c>
      <c r="C5038" t="s">
        <v>47</v>
      </c>
      <c r="D5038" t="s">
        <v>1384</v>
      </c>
      <c r="E5038">
        <v>0</v>
      </c>
      <c r="H5038">
        <v>0</v>
      </c>
      <c r="I5038">
        <v>0</v>
      </c>
      <c r="K5038">
        <v>9</v>
      </c>
      <c r="L5038" t="b">
        <v>0</v>
      </c>
      <c r="N5038" t="b">
        <v>0</v>
      </c>
      <c r="O5038" t="b">
        <v>0</v>
      </c>
      <c r="T5038" t="s">
        <v>1021</v>
      </c>
    </row>
    <row r="5039" spans="1:20" hidden="1" x14ac:dyDescent="0.25">
      <c r="A5039">
        <v>215430</v>
      </c>
      <c r="B5039" t="s">
        <v>1411</v>
      </c>
      <c r="C5039" t="s">
        <v>1016</v>
      </c>
      <c r="D5039" t="s">
        <v>1385</v>
      </c>
      <c r="E5039">
        <v>0</v>
      </c>
      <c r="H5039">
        <v>0</v>
      </c>
      <c r="I5039">
        <v>0</v>
      </c>
      <c r="K5039">
        <v>0</v>
      </c>
      <c r="L5039" t="b">
        <v>0</v>
      </c>
      <c r="N5039" t="b">
        <v>0</v>
      </c>
      <c r="O5039" t="b">
        <v>0</v>
      </c>
      <c r="T5039" t="s">
        <v>1021</v>
      </c>
    </row>
    <row r="5040" spans="1:20" hidden="1" x14ac:dyDescent="0.25">
      <c r="A5040">
        <v>215431</v>
      </c>
      <c r="B5040" t="s">
        <v>1411</v>
      </c>
      <c r="C5040" t="s">
        <v>1016</v>
      </c>
      <c r="D5040" t="s">
        <v>1386</v>
      </c>
      <c r="E5040">
        <v>400</v>
      </c>
      <c r="F5040" t="s">
        <v>23</v>
      </c>
      <c r="H5040">
        <v>0</v>
      </c>
      <c r="I5040">
        <v>1000</v>
      </c>
      <c r="J5040" t="s">
        <v>1396</v>
      </c>
      <c r="K5040">
        <v>1</v>
      </c>
      <c r="L5040" t="b">
        <v>0</v>
      </c>
      <c r="N5040" t="b">
        <v>0</v>
      </c>
      <c r="O5040" t="b">
        <v>0</v>
      </c>
      <c r="T5040" t="s">
        <v>1021</v>
      </c>
    </row>
    <row r="5041" spans="1:20" hidden="1" x14ac:dyDescent="0.25">
      <c r="A5041">
        <v>215432</v>
      </c>
      <c r="B5041" t="s">
        <v>1411</v>
      </c>
      <c r="C5041" t="s">
        <v>1016</v>
      </c>
      <c r="D5041" t="s">
        <v>1398</v>
      </c>
      <c r="E5041">
        <v>800</v>
      </c>
      <c r="F5041" t="s">
        <v>23</v>
      </c>
      <c r="H5041">
        <v>0</v>
      </c>
      <c r="I5041">
        <v>1000</v>
      </c>
      <c r="J5041" t="s">
        <v>1396</v>
      </c>
      <c r="K5041">
        <v>2</v>
      </c>
      <c r="L5041" t="b">
        <v>0</v>
      </c>
      <c r="N5041" t="b">
        <v>0</v>
      </c>
      <c r="O5041" t="b">
        <v>0</v>
      </c>
      <c r="T5041" t="s">
        <v>1021</v>
      </c>
    </row>
    <row r="5042" spans="1:20" hidden="1" x14ac:dyDescent="0.25">
      <c r="A5042">
        <v>215433</v>
      </c>
      <c r="B5042" t="s">
        <v>1411</v>
      </c>
      <c r="C5042" t="s">
        <v>1388</v>
      </c>
      <c r="D5042" t="s">
        <v>234</v>
      </c>
      <c r="E5042">
        <v>0</v>
      </c>
      <c r="H5042">
        <v>0</v>
      </c>
      <c r="I5042">
        <v>0</v>
      </c>
      <c r="K5042">
        <v>0</v>
      </c>
      <c r="L5042" t="b">
        <v>0</v>
      </c>
      <c r="N5042" t="b">
        <v>0</v>
      </c>
      <c r="O5042" t="b">
        <v>0</v>
      </c>
      <c r="T5042" t="s">
        <v>1021</v>
      </c>
    </row>
    <row r="5043" spans="1:20" hidden="1" x14ac:dyDescent="0.25">
      <c r="A5043">
        <v>215434</v>
      </c>
      <c r="B5043" t="s">
        <v>1411</v>
      </c>
      <c r="C5043" t="s">
        <v>1388</v>
      </c>
      <c r="D5043" t="s">
        <v>1389</v>
      </c>
      <c r="E5043">
        <v>300</v>
      </c>
      <c r="F5043" t="s">
        <v>23</v>
      </c>
      <c r="H5043">
        <v>0</v>
      </c>
      <c r="I5043">
        <v>0</v>
      </c>
      <c r="K5043">
        <v>1</v>
      </c>
      <c r="L5043" t="b">
        <v>0</v>
      </c>
      <c r="N5043" t="b">
        <v>0</v>
      </c>
      <c r="O5043" t="b">
        <v>0</v>
      </c>
      <c r="T5043" t="s">
        <v>1021</v>
      </c>
    </row>
    <row r="5044" spans="1:20" hidden="1" x14ac:dyDescent="0.25">
      <c r="A5044">
        <v>215435</v>
      </c>
      <c r="B5044" t="s">
        <v>1411</v>
      </c>
      <c r="C5044" t="s">
        <v>1390</v>
      </c>
      <c r="D5044" t="s">
        <v>1391</v>
      </c>
      <c r="E5044">
        <v>0</v>
      </c>
      <c r="H5044">
        <v>0</v>
      </c>
      <c r="I5044">
        <v>0</v>
      </c>
      <c r="K5044">
        <v>1</v>
      </c>
      <c r="L5044" t="b">
        <v>0</v>
      </c>
      <c r="N5044" t="b">
        <v>0</v>
      </c>
      <c r="O5044" t="b">
        <v>0</v>
      </c>
      <c r="T5044" t="s">
        <v>1021</v>
      </c>
    </row>
    <row r="5045" spans="1:20" hidden="1" x14ac:dyDescent="0.25">
      <c r="A5045">
        <v>215436</v>
      </c>
      <c r="B5045" t="s">
        <v>1411</v>
      </c>
      <c r="C5045" t="s">
        <v>1390</v>
      </c>
      <c r="D5045" t="s">
        <v>1392</v>
      </c>
      <c r="E5045">
        <v>0</v>
      </c>
      <c r="H5045">
        <v>0</v>
      </c>
      <c r="I5045">
        <v>0</v>
      </c>
      <c r="K5045">
        <v>2</v>
      </c>
      <c r="L5045" t="b">
        <v>0</v>
      </c>
      <c r="N5045" t="b">
        <v>0</v>
      </c>
      <c r="O5045" t="b">
        <v>0</v>
      </c>
      <c r="T5045" t="s">
        <v>1021</v>
      </c>
    </row>
    <row r="5046" spans="1:20" hidden="1" x14ac:dyDescent="0.25">
      <c r="A5046">
        <v>220285</v>
      </c>
      <c r="B5046" t="s">
        <v>1411</v>
      </c>
      <c r="C5046" t="s">
        <v>47</v>
      </c>
      <c r="D5046" t="s">
        <v>1054</v>
      </c>
      <c r="E5046">
        <v>300</v>
      </c>
      <c r="F5046" t="s">
        <v>23</v>
      </c>
      <c r="H5046">
        <v>0</v>
      </c>
      <c r="I5046">
        <v>0</v>
      </c>
      <c r="K5046">
        <v>8</v>
      </c>
      <c r="L5046" t="b">
        <v>0</v>
      </c>
      <c r="N5046" t="b">
        <v>0</v>
      </c>
      <c r="O5046" t="b">
        <v>0</v>
      </c>
      <c r="T5046" t="s">
        <v>1021</v>
      </c>
    </row>
    <row r="5047" spans="1:20" hidden="1" x14ac:dyDescent="0.25">
      <c r="A5047">
        <v>220286</v>
      </c>
      <c r="B5047" t="s">
        <v>1411</v>
      </c>
      <c r="C5047" t="s">
        <v>1390</v>
      </c>
      <c r="D5047" t="s">
        <v>1393</v>
      </c>
      <c r="E5047">
        <v>0</v>
      </c>
      <c r="H5047">
        <v>0</v>
      </c>
      <c r="I5047">
        <v>0</v>
      </c>
      <c r="K5047">
        <v>3</v>
      </c>
      <c r="L5047" t="b">
        <v>0</v>
      </c>
      <c r="N5047" t="b">
        <v>0</v>
      </c>
      <c r="O5047" t="b">
        <v>0</v>
      </c>
      <c r="T5047" t="s">
        <v>1021</v>
      </c>
    </row>
    <row r="5048" spans="1:20" hidden="1" x14ac:dyDescent="0.25">
      <c r="A5048">
        <v>223537</v>
      </c>
      <c r="B5048" t="s">
        <v>1411</v>
      </c>
      <c r="C5048" t="s">
        <v>358</v>
      </c>
      <c r="D5048" t="s">
        <v>170</v>
      </c>
      <c r="E5048">
        <v>0</v>
      </c>
      <c r="H5048">
        <v>0</v>
      </c>
      <c r="I5048">
        <v>0</v>
      </c>
      <c r="K5048">
        <v>0</v>
      </c>
      <c r="L5048" t="b">
        <v>0</v>
      </c>
      <c r="N5048" t="b">
        <v>0</v>
      </c>
      <c r="O5048" t="b">
        <v>0</v>
      </c>
      <c r="T5048" t="s">
        <v>1021</v>
      </c>
    </row>
    <row r="5049" spans="1:20" hidden="1" x14ac:dyDescent="0.25">
      <c r="A5049">
        <v>223538</v>
      </c>
      <c r="B5049" t="s">
        <v>1411</v>
      </c>
      <c r="C5049" t="s">
        <v>358</v>
      </c>
      <c r="D5049" t="s">
        <v>137</v>
      </c>
      <c r="E5049">
        <v>0</v>
      </c>
      <c r="H5049">
        <v>0</v>
      </c>
      <c r="I5049">
        <v>0</v>
      </c>
      <c r="K5049">
        <v>0</v>
      </c>
      <c r="L5049" t="b">
        <v>0</v>
      </c>
      <c r="N5049" t="b">
        <v>0</v>
      </c>
      <c r="O5049" t="b">
        <v>0</v>
      </c>
      <c r="T5049" t="s">
        <v>1021</v>
      </c>
    </row>
    <row r="5050" spans="1:20" hidden="1" x14ac:dyDescent="0.25">
      <c r="A5050">
        <v>223539</v>
      </c>
      <c r="B5050" t="s">
        <v>1411</v>
      </c>
      <c r="C5050" t="s">
        <v>32</v>
      </c>
      <c r="D5050" t="s">
        <v>1394</v>
      </c>
      <c r="E5050">
        <v>250</v>
      </c>
      <c r="F5050" t="s">
        <v>23</v>
      </c>
      <c r="H5050">
        <v>0</v>
      </c>
      <c r="I5050">
        <v>0</v>
      </c>
      <c r="K5050">
        <v>0</v>
      </c>
      <c r="L5050" t="b">
        <v>0</v>
      </c>
      <c r="N5050" t="b">
        <v>0</v>
      </c>
      <c r="O5050" t="b">
        <v>0</v>
      </c>
      <c r="T5050" t="s">
        <v>1021</v>
      </c>
    </row>
    <row r="5051" spans="1:20" hidden="1" x14ac:dyDescent="0.25">
      <c r="A5051">
        <v>226761</v>
      </c>
      <c r="B5051" t="s">
        <v>1411</v>
      </c>
      <c r="C5051" t="s">
        <v>1016</v>
      </c>
      <c r="D5051" t="s">
        <v>1395</v>
      </c>
      <c r="E5051">
        <v>1300</v>
      </c>
      <c r="F5051" t="s">
        <v>23</v>
      </c>
      <c r="H5051">
        <v>0</v>
      </c>
      <c r="I5051">
        <v>1000</v>
      </c>
      <c r="J5051" t="s">
        <v>1396</v>
      </c>
      <c r="K5051">
        <v>4</v>
      </c>
      <c r="L5051" t="b">
        <v>0</v>
      </c>
      <c r="N5051" t="b">
        <v>0</v>
      </c>
      <c r="O5051" t="b">
        <v>0</v>
      </c>
      <c r="T5051" t="s">
        <v>1021</v>
      </c>
    </row>
    <row r="5052" spans="1:20" hidden="1" x14ac:dyDescent="0.25">
      <c r="A5052">
        <v>215483</v>
      </c>
      <c r="B5052" t="s">
        <v>1416</v>
      </c>
      <c r="C5052" t="s">
        <v>53</v>
      </c>
      <c r="D5052" t="s">
        <v>490</v>
      </c>
      <c r="E5052">
        <v>0</v>
      </c>
      <c r="G5052" t="e">
        <f>-LBCNXXS-BKT22TLG-MCS-W6-XXX-X</f>
        <v>#NAME?</v>
      </c>
      <c r="H5052">
        <v>0</v>
      </c>
      <c r="I5052">
        <v>0</v>
      </c>
      <c r="K5052">
        <v>0</v>
      </c>
      <c r="L5052" t="b">
        <v>1</v>
      </c>
      <c r="N5052" t="b">
        <v>0</v>
      </c>
      <c r="O5052" t="b">
        <v>0</v>
      </c>
      <c r="T5052" t="s">
        <v>395</v>
      </c>
    </row>
    <row r="5053" spans="1:20" hidden="1" x14ac:dyDescent="0.25">
      <c r="A5053">
        <v>215484</v>
      </c>
      <c r="B5053" t="s">
        <v>1416</v>
      </c>
      <c r="C5053" t="s">
        <v>53</v>
      </c>
      <c r="D5053" t="s">
        <v>383</v>
      </c>
      <c r="E5053">
        <v>40</v>
      </c>
      <c r="F5053" t="s">
        <v>23</v>
      </c>
      <c r="G5053" t="e">
        <f>-LBCNXXS-BKT22TLG-ECP-W6-XXX-X</f>
        <v>#NAME?</v>
      </c>
      <c r="H5053">
        <v>0</v>
      </c>
      <c r="I5053">
        <v>0</v>
      </c>
      <c r="K5053">
        <v>0</v>
      </c>
      <c r="L5053" t="b">
        <v>1</v>
      </c>
      <c r="N5053" t="b">
        <v>0</v>
      </c>
      <c r="O5053" t="b">
        <v>0</v>
      </c>
      <c r="T5053" t="s">
        <v>395</v>
      </c>
    </row>
    <row r="5054" spans="1:20" hidden="1" x14ac:dyDescent="0.25">
      <c r="A5054">
        <v>215485</v>
      </c>
      <c r="B5054" t="s">
        <v>1416</v>
      </c>
      <c r="C5054" t="s">
        <v>391</v>
      </c>
      <c r="D5054" t="s">
        <v>478</v>
      </c>
      <c r="E5054">
        <v>0</v>
      </c>
      <c r="G5054" t="e">
        <f>-LBLXTXS-BKT41VPG-MCP-W6-HRJ-X</f>
        <v>#NAME?</v>
      </c>
      <c r="H5054">
        <v>0</v>
      </c>
      <c r="I5054">
        <v>0</v>
      </c>
      <c r="K5054">
        <v>0</v>
      </c>
      <c r="L5054" t="b">
        <v>1</v>
      </c>
      <c r="N5054" t="b">
        <v>0</v>
      </c>
      <c r="O5054" t="b">
        <v>0</v>
      </c>
      <c r="T5054" t="s">
        <v>395</v>
      </c>
    </row>
    <row r="5055" spans="1:20" hidden="1" x14ac:dyDescent="0.25">
      <c r="A5055">
        <v>215486</v>
      </c>
      <c r="B5055" t="s">
        <v>1416</v>
      </c>
      <c r="C5055" t="s">
        <v>391</v>
      </c>
      <c r="D5055" t="s">
        <v>479</v>
      </c>
      <c r="E5055">
        <v>70</v>
      </c>
      <c r="F5055" t="s">
        <v>23</v>
      </c>
      <c r="G5055" t="e">
        <f>-LBLXTXS-BKT41VPG-DCP-W6-HRJ-X</f>
        <v>#NAME?</v>
      </c>
      <c r="H5055">
        <v>0</v>
      </c>
      <c r="I5055">
        <v>0</v>
      </c>
      <c r="K5055">
        <v>0</v>
      </c>
      <c r="L5055" t="b">
        <v>1</v>
      </c>
      <c r="N5055" t="b">
        <v>0</v>
      </c>
      <c r="O5055" t="b">
        <v>0</v>
      </c>
      <c r="T5055" t="s">
        <v>395</v>
      </c>
    </row>
    <row r="5056" spans="1:20" hidden="1" x14ac:dyDescent="0.25">
      <c r="A5056">
        <v>215487</v>
      </c>
      <c r="B5056" t="s">
        <v>1416</v>
      </c>
      <c r="C5056" t="s">
        <v>391</v>
      </c>
      <c r="D5056" t="s">
        <v>480</v>
      </c>
      <c r="E5056">
        <v>0</v>
      </c>
      <c r="G5056" t="e">
        <f>-LBLXTXS-GTT41VPG-MCP-W6-HRJ-X</f>
        <v>#NAME?</v>
      </c>
      <c r="H5056">
        <v>0</v>
      </c>
      <c r="I5056">
        <v>0</v>
      </c>
      <c r="K5056">
        <v>0</v>
      </c>
      <c r="L5056" t="b">
        <v>1</v>
      </c>
      <c r="N5056" t="b">
        <v>0</v>
      </c>
      <c r="O5056" t="b">
        <v>0</v>
      </c>
      <c r="T5056" t="s">
        <v>395</v>
      </c>
    </row>
    <row r="5057" spans="1:20" hidden="1" x14ac:dyDescent="0.25">
      <c r="A5057">
        <v>215488</v>
      </c>
      <c r="B5057" t="s">
        <v>1416</v>
      </c>
      <c r="C5057" t="s">
        <v>391</v>
      </c>
      <c r="D5057" t="s">
        <v>482</v>
      </c>
      <c r="E5057">
        <v>70</v>
      </c>
      <c r="F5057" t="s">
        <v>23</v>
      </c>
      <c r="G5057" t="e">
        <f>-LBLXTXS-GTT41VPG-DCP-W6-HRJ-X</f>
        <v>#NAME?</v>
      </c>
      <c r="H5057">
        <v>0</v>
      </c>
      <c r="I5057">
        <v>0</v>
      </c>
      <c r="K5057">
        <v>0</v>
      </c>
      <c r="L5057" t="b">
        <v>1</v>
      </c>
      <c r="N5057" t="b">
        <v>0</v>
      </c>
      <c r="O5057" t="b">
        <v>0</v>
      </c>
      <c r="T5057" t="s">
        <v>395</v>
      </c>
    </row>
    <row r="5058" spans="1:20" hidden="1" x14ac:dyDescent="0.25">
      <c r="A5058">
        <v>215489</v>
      </c>
      <c r="B5058" t="s">
        <v>1416</v>
      </c>
      <c r="C5058" t="s">
        <v>391</v>
      </c>
      <c r="D5058" t="s">
        <v>498</v>
      </c>
      <c r="E5058">
        <v>100</v>
      </c>
      <c r="F5058" t="s">
        <v>23</v>
      </c>
      <c r="G5058" t="e">
        <f>-LBLXTXB-GYM41VPG-MCB-W6-HRJ-X</f>
        <v>#NAME?</v>
      </c>
      <c r="H5058">
        <v>0</v>
      </c>
      <c r="I5058">
        <v>0</v>
      </c>
      <c r="K5058">
        <v>1</v>
      </c>
      <c r="L5058" t="b">
        <v>1</v>
      </c>
      <c r="N5058" t="b">
        <v>0</v>
      </c>
      <c r="O5058" t="b">
        <v>0</v>
      </c>
      <c r="T5058" t="s">
        <v>395</v>
      </c>
    </row>
    <row r="5059" spans="1:20" hidden="1" x14ac:dyDescent="0.25">
      <c r="A5059">
        <v>215490</v>
      </c>
      <c r="B5059" t="s">
        <v>1416</v>
      </c>
      <c r="C5059" t="s">
        <v>391</v>
      </c>
      <c r="D5059" t="s">
        <v>500</v>
      </c>
      <c r="E5059">
        <v>170</v>
      </c>
      <c r="F5059" t="s">
        <v>23</v>
      </c>
      <c r="G5059" t="e">
        <f>-LBLXTXB-GYM41VPG-DCB-W6-HRJ-X</f>
        <v>#NAME?</v>
      </c>
      <c r="H5059">
        <v>0</v>
      </c>
      <c r="I5059">
        <v>0</v>
      </c>
      <c r="K5059">
        <v>1</v>
      </c>
      <c r="L5059" t="b">
        <v>1</v>
      </c>
      <c r="N5059" t="b">
        <v>0</v>
      </c>
      <c r="O5059" t="b">
        <v>0</v>
      </c>
      <c r="T5059" t="s">
        <v>395</v>
      </c>
    </row>
    <row r="5060" spans="1:20" hidden="1" x14ac:dyDescent="0.25">
      <c r="A5060">
        <v>215491</v>
      </c>
      <c r="B5060" t="s">
        <v>1416</v>
      </c>
      <c r="C5060" t="s">
        <v>391</v>
      </c>
      <c r="D5060" t="s">
        <v>502</v>
      </c>
      <c r="E5060">
        <v>100</v>
      </c>
      <c r="F5060" t="s">
        <v>23</v>
      </c>
      <c r="G5060" t="e">
        <f>-LBLXTXG-GNM41VPB-MBP-W6-HRJ-X</f>
        <v>#NAME?</v>
      </c>
      <c r="H5060">
        <v>0</v>
      </c>
      <c r="I5060">
        <v>0</v>
      </c>
      <c r="K5060">
        <v>1</v>
      </c>
      <c r="L5060" t="b">
        <v>1</v>
      </c>
      <c r="N5060" t="b">
        <v>0</v>
      </c>
      <c r="O5060" t="b">
        <v>0</v>
      </c>
      <c r="T5060" t="s">
        <v>395</v>
      </c>
    </row>
    <row r="5061" spans="1:20" hidden="1" x14ac:dyDescent="0.25">
      <c r="A5061">
        <v>215492</v>
      </c>
      <c r="B5061" t="s">
        <v>1416</v>
      </c>
      <c r="C5061" t="s">
        <v>391</v>
      </c>
      <c r="D5061" t="s">
        <v>505</v>
      </c>
      <c r="E5061">
        <v>170</v>
      </c>
      <c r="F5061" t="s">
        <v>23</v>
      </c>
      <c r="G5061" t="e">
        <f>-LBLXTXG-GNM41VPB-DBP-W6-HRJ-X</f>
        <v>#NAME?</v>
      </c>
      <c r="H5061">
        <v>0</v>
      </c>
      <c r="I5061">
        <v>0</v>
      </c>
      <c r="K5061">
        <v>1</v>
      </c>
      <c r="L5061" t="b">
        <v>1</v>
      </c>
      <c r="N5061" t="b">
        <v>0</v>
      </c>
      <c r="O5061" t="b">
        <v>0</v>
      </c>
      <c r="T5061" t="s">
        <v>395</v>
      </c>
    </row>
    <row r="5062" spans="1:20" hidden="1" x14ac:dyDescent="0.25">
      <c r="A5062">
        <v>215493</v>
      </c>
      <c r="B5062" t="s">
        <v>1416</v>
      </c>
      <c r="C5062" t="s">
        <v>391</v>
      </c>
      <c r="D5062" t="s">
        <v>534</v>
      </c>
      <c r="E5062">
        <v>400</v>
      </c>
      <c r="F5062" t="s">
        <v>23</v>
      </c>
      <c r="G5062" t="e">
        <f>-LBLXT5G-GNG41VPB-MBP-W6-HRJ-X</f>
        <v>#NAME?</v>
      </c>
      <c r="H5062">
        <v>0</v>
      </c>
      <c r="I5062">
        <v>0</v>
      </c>
      <c r="K5062">
        <v>4</v>
      </c>
      <c r="L5062" t="b">
        <v>1</v>
      </c>
      <c r="N5062" t="b">
        <v>0</v>
      </c>
      <c r="O5062" t="b">
        <v>0</v>
      </c>
      <c r="T5062" t="s">
        <v>395</v>
      </c>
    </row>
    <row r="5063" spans="1:20" hidden="1" x14ac:dyDescent="0.25">
      <c r="A5063">
        <v>215494</v>
      </c>
      <c r="B5063" t="s">
        <v>1416</v>
      </c>
      <c r="C5063" t="s">
        <v>391</v>
      </c>
      <c r="D5063" t="s">
        <v>535</v>
      </c>
      <c r="E5063">
        <v>470</v>
      </c>
      <c r="F5063" t="s">
        <v>536</v>
      </c>
      <c r="G5063" t="e">
        <f>-LBLXT5G-GNG41VPB-DBP-W6-HRJ-X</f>
        <v>#NAME?</v>
      </c>
      <c r="H5063">
        <v>0</v>
      </c>
      <c r="I5063">
        <v>0</v>
      </c>
      <c r="K5063">
        <v>4</v>
      </c>
      <c r="L5063" t="b">
        <v>1</v>
      </c>
      <c r="N5063" t="b">
        <v>0</v>
      </c>
      <c r="O5063" t="b">
        <v>0</v>
      </c>
      <c r="T5063" t="s">
        <v>395</v>
      </c>
    </row>
    <row r="5064" spans="1:20" hidden="1" x14ac:dyDescent="0.25">
      <c r="A5064">
        <v>215495</v>
      </c>
      <c r="B5064" t="s">
        <v>1416</v>
      </c>
      <c r="C5064" t="s">
        <v>391</v>
      </c>
      <c r="D5064" t="s">
        <v>1417</v>
      </c>
      <c r="E5064">
        <v>0</v>
      </c>
      <c r="G5064" t="e">
        <f>-LBLXTXG-BUM41VPB-MBP-W6-HRJ-X</f>
        <v>#NAME?</v>
      </c>
      <c r="H5064">
        <v>0</v>
      </c>
      <c r="I5064">
        <v>0</v>
      </c>
      <c r="K5064">
        <v>1</v>
      </c>
      <c r="L5064" t="b">
        <v>1</v>
      </c>
      <c r="N5064" t="b">
        <v>0</v>
      </c>
      <c r="O5064" t="b">
        <v>1</v>
      </c>
      <c r="T5064" t="s">
        <v>395</v>
      </c>
    </row>
    <row r="5065" spans="1:20" hidden="1" x14ac:dyDescent="0.25">
      <c r="A5065">
        <v>215496</v>
      </c>
      <c r="B5065" t="s">
        <v>1416</v>
      </c>
      <c r="C5065" t="s">
        <v>391</v>
      </c>
      <c r="D5065" t="s">
        <v>515</v>
      </c>
      <c r="E5065">
        <v>0</v>
      </c>
      <c r="F5065" t="s">
        <v>23</v>
      </c>
      <c r="G5065" t="e">
        <f>-CMP-BCHROME D LOCK</f>
        <v>#NAME?</v>
      </c>
      <c r="H5065">
        <v>0</v>
      </c>
      <c r="I5065">
        <v>0</v>
      </c>
      <c r="K5065">
        <v>1</v>
      </c>
      <c r="L5065" t="b">
        <v>1</v>
      </c>
      <c r="N5065" t="b">
        <v>0</v>
      </c>
      <c r="O5065" t="b">
        <v>0</v>
      </c>
      <c r="T5065" t="s">
        <v>395</v>
      </c>
    </row>
    <row r="5066" spans="1:20" hidden="1" x14ac:dyDescent="0.25">
      <c r="A5066">
        <v>215497</v>
      </c>
      <c r="B5066" t="s">
        <v>1416</v>
      </c>
      <c r="C5066" t="s">
        <v>391</v>
      </c>
      <c r="D5066" t="s">
        <v>517</v>
      </c>
      <c r="E5066">
        <v>400</v>
      </c>
      <c r="F5066" t="s">
        <v>23</v>
      </c>
      <c r="G5066" t="e">
        <f>-LBLXT5G-BUG41VPB-MBP-W6-HRJ-X</f>
        <v>#NAME?</v>
      </c>
      <c r="H5066">
        <v>0</v>
      </c>
      <c r="I5066">
        <v>0</v>
      </c>
      <c r="K5066">
        <v>2</v>
      </c>
      <c r="L5066" t="b">
        <v>1</v>
      </c>
      <c r="N5066" t="b">
        <v>0</v>
      </c>
      <c r="O5066" t="b">
        <v>0</v>
      </c>
      <c r="T5066" t="s">
        <v>395</v>
      </c>
    </row>
    <row r="5067" spans="1:20" hidden="1" x14ac:dyDescent="0.25">
      <c r="A5067">
        <v>215498</v>
      </c>
      <c r="B5067" t="s">
        <v>1416</v>
      </c>
      <c r="C5067" t="s">
        <v>391</v>
      </c>
      <c r="D5067" t="s">
        <v>520</v>
      </c>
      <c r="E5067">
        <v>470</v>
      </c>
      <c r="F5067" t="s">
        <v>23</v>
      </c>
      <c r="G5067" t="e">
        <f>-LBLXT5G-BUG41VPB-DBP-W6-HRJ-X</f>
        <v>#NAME?</v>
      </c>
      <c r="H5067">
        <v>0</v>
      </c>
      <c r="I5067">
        <v>0</v>
      </c>
      <c r="K5067">
        <v>2</v>
      </c>
      <c r="L5067" t="b">
        <v>1</v>
      </c>
      <c r="N5067" t="b">
        <v>0</v>
      </c>
      <c r="O5067" t="b">
        <v>0</v>
      </c>
      <c r="T5067" t="s">
        <v>395</v>
      </c>
    </row>
    <row r="5068" spans="1:20" hidden="1" x14ac:dyDescent="0.25">
      <c r="A5068">
        <v>215499</v>
      </c>
      <c r="B5068" t="s">
        <v>1416</v>
      </c>
      <c r="C5068" t="s">
        <v>391</v>
      </c>
      <c r="D5068" t="s">
        <v>551</v>
      </c>
      <c r="E5068">
        <v>400</v>
      </c>
      <c r="F5068" t="s">
        <v>23</v>
      </c>
      <c r="G5068" t="e">
        <f>-LBLXT5S-BKG41VPG-MCP-W6-HRJ-X</f>
        <v>#NAME?</v>
      </c>
      <c r="H5068">
        <v>0</v>
      </c>
      <c r="I5068">
        <v>0</v>
      </c>
      <c r="K5068">
        <v>2</v>
      </c>
      <c r="L5068" t="b">
        <v>1</v>
      </c>
      <c r="N5068" t="b">
        <v>0</v>
      </c>
      <c r="O5068" t="b">
        <v>0</v>
      </c>
      <c r="T5068" t="s">
        <v>395</v>
      </c>
    </row>
    <row r="5069" spans="1:20" hidden="1" x14ac:dyDescent="0.25">
      <c r="A5069">
        <v>215500</v>
      </c>
      <c r="B5069" t="s">
        <v>1416</v>
      </c>
      <c r="C5069" t="s">
        <v>391</v>
      </c>
      <c r="D5069" t="s">
        <v>553</v>
      </c>
      <c r="E5069">
        <v>470</v>
      </c>
      <c r="F5069" t="s">
        <v>23</v>
      </c>
      <c r="G5069" t="e">
        <f>-LBLXT5S-BKG41VPG-DCP-W6-HRJ-X</f>
        <v>#NAME?</v>
      </c>
      <c r="H5069">
        <v>0</v>
      </c>
      <c r="I5069">
        <v>0</v>
      </c>
      <c r="K5069">
        <v>2</v>
      </c>
      <c r="L5069" t="b">
        <v>1</v>
      </c>
      <c r="N5069" t="b">
        <v>0</v>
      </c>
      <c r="O5069" t="b">
        <v>0</v>
      </c>
      <c r="T5069" t="s">
        <v>395</v>
      </c>
    </row>
    <row r="5070" spans="1:20" hidden="1" x14ac:dyDescent="0.25">
      <c r="A5070">
        <v>215501</v>
      </c>
      <c r="B5070" t="s">
        <v>1416</v>
      </c>
      <c r="C5070" t="s">
        <v>391</v>
      </c>
      <c r="D5070" t="s">
        <v>555</v>
      </c>
      <c r="E5070">
        <v>400</v>
      </c>
      <c r="F5070" t="s">
        <v>23</v>
      </c>
      <c r="G5070" t="e">
        <f>-LBLXT5G-BKG41VPB-MBP-W6-HRJ-X</f>
        <v>#NAME?</v>
      </c>
      <c r="H5070">
        <v>0</v>
      </c>
      <c r="I5070">
        <v>0</v>
      </c>
      <c r="K5070">
        <v>2</v>
      </c>
      <c r="L5070" t="b">
        <v>1</v>
      </c>
      <c r="N5070" t="b">
        <v>0</v>
      </c>
      <c r="O5070" t="b">
        <v>0</v>
      </c>
      <c r="T5070" t="s">
        <v>395</v>
      </c>
    </row>
    <row r="5071" spans="1:20" hidden="1" x14ac:dyDescent="0.25">
      <c r="A5071">
        <v>215502</v>
      </c>
      <c r="B5071" t="s">
        <v>1416</v>
      </c>
      <c r="C5071" t="s">
        <v>391</v>
      </c>
      <c r="D5071" t="s">
        <v>558</v>
      </c>
      <c r="E5071">
        <v>470</v>
      </c>
      <c r="F5071" t="s">
        <v>23</v>
      </c>
      <c r="G5071" t="e">
        <f>-LBLXT5G-BKG41VPB-DBP-W6-HRJ-X</f>
        <v>#NAME?</v>
      </c>
      <c r="H5071">
        <v>0</v>
      </c>
      <c r="I5071">
        <v>0</v>
      </c>
      <c r="K5071">
        <v>2</v>
      </c>
      <c r="L5071" t="b">
        <v>1</v>
      </c>
      <c r="N5071" t="b">
        <v>0</v>
      </c>
      <c r="O5071" t="b">
        <v>0</v>
      </c>
      <c r="T5071" t="s">
        <v>395</v>
      </c>
    </row>
    <row r="5072" spans="1:20" hidden="1" x14ac:dyDescent="0.25">
      <c r="A5072">
        <v>215503</v>
      </c>
      <c r="B5072" t="s">
        <v>1416</v>
      </c>
      <c r="C5072" t="s">
        <v>391</v>
      </c>
      <c r="D5072" t="s">
        <v>1418</v>
      </c>
      <c r="E5072">
        <v>0</v>
      </c>
      <c r="F5072" t="s">
        <v>23</v>
      </c>
      <c r="G5072" t="e">
        <f>-LBLXT5C-BKG41VPG-MCB-W6-HRJ-X</f>
        <v>#NAME?</v>
      </c>
      <c r="H5072">
        <v>0</v>
      </c>
      <c r="I5072">
        <v>0</v>
      </c>
      <c r="K5072">
        <v>2</v>
      </c>
      <c r="L5072" t="b">
        <v>1</v>
      </c>
      <c r="N5072" t="b">
        <v>0</v>
      </c>
      <c r="O5072" t="b">
        <v>0</v>
      </c>
      <c r="T5072" t="s">
        <v>395</v>
      </c>
    </row>
    <row r="5073" spans="1:20" hidden="1" x14ac:dyDescent="0.25">
      <c r="A5073">
        <v>215504</v>
      </c>
      <c r="B5073" t="s">
        <v>1416</v>
      </c>
      <c r="C5073" t="s">
        <v>391</v>
      </c>
      <c r="D5073" t="s">
        <v>612</v>
      </c>
      <c r="E5073">
        <v>470</v>
      </c>
      <c r="F5073" t="s">
        <v>23</v>
      </c>
      <c r="G5073" t="e">
        <f>-LBLXT5C-BKG41VPG-DCB-W6-HRJ-X</f>
        <v>#NAME?</v>
      </c>
      <c r="H5073">
        <v>0</v>
      </c>
      <c r="I5073">
        <v>0</v>
      </c>
      <c r="K5073">
        <v>2</v>
      </c>
      <c r="L5073" t="b">
        <v>1</v>
      </c>
      <c r="N5073" t="b">
        <v>0</v>
      </c>
      <c r="O5073" t="b">
        <v>0</v>
      </c>
      <c r="T5073" t="s">
        <v>395</v>
      </c>
    </row>
    <row r="5074" spans="1:20" hidden="1" x14ac:dyDescent="0.25">
      <c r="A5074">
        <v>215505</v>
      </c>
      <c r="B5074" t="s">
        <v>1416</v>
      </c>
      <c r="C5074" t="s">
        <v>391</v>
      </c>
      <c r="D5074" t="s">
        <v>925</v>
      </c>
      <c r="E5074">
        <v>100</v>
      </c>
      <c r="F5074" t="s">
        <v>23</v>
      </c>
      <c r="G5074" t="e">
        <f>-LBLXTXB-BUM41VPB-MCB-W6-HRJ-X</f>
        <v>#NAME?</v>
      </c>
      <c r="H5074">
        <v>0</v>
      </c>
      <c r="I5074">
        <v>0</v>
      </c>
      <c r="K5074">
        <v>1</v>
      </c>
      <c r="L5074" t="b">
        <v>1</v>
      </c>
      <c r="N5074" t="b">
        <v>0</v>
      </c>
      <c r="O5074" t="b">
        <v>0</v>
      </c>
      <c r="T5074" t="s">
        <v>395</v>
      </c>
    </row>
    <row r="5075" spans="1:20" hidden="1" x14ac:dyDescent="0.25">
      <c r="A5075">
        <v>215507</v>
      </c>
      <c r="B5075" t="s">
        <v>1416</v>
      </c>
      <c r="C5075" t="s">
        <v>391</v>
      </c>
      <c r="D5075" t="s">
        <v>927</v>
      </c>
      <c r="E5075">
        <v>100</v>
      </c>
      <c r="F5075" t="s">
        <v>23</v>
      </c>
      <c r="G5075" t="e">
        <f>-LBLXTXB-WHM41VPB-MCB-W6-HRJ-X</f>
        <v>#NAME?</v>
      </c>
      <c r="H5075">
        <v>0</v>
      </c>
      <c r="I5075">
        <v>0</v>
      </c>
      <c r="K5075">
        <v>1</v>
      </c>
      <c r="L5075" t="b">
        <v>1</v>
      </c>
      <c r="N5075" t="b">
        <v>0</v>
      </c>
      <c r="O5075" t="b">
        <v>0</v>
      </c>
      <c r="T5075" t="s">
        <v>395</v>
      </c>
    </row>
    <row r="5076" spans="1:20" hidden="1" x14ac:dyDescent="0.25">
      <c r="A5076">
        <v>215508</v>
      </c>
      <c r="B5076" t="s">
        <v>1416</v>
      </c>
      <c r="C5076" t="s">
        <v>391</v>
      </c>
      <c r="D5076" t="s">
        <v>928</v>
      </c>
      <c r="E5076">
        <v>170</v>
      </c>
      <c r="F5076" t="s">
        <v>23</v>
      </c>
      <c r="G5076" t="e">
        <f>-LBLXTXB-WHM41VPB-DCB-W6-HRJ-X</f>
        <v>#NAME?</v>
      </c>
      <c r="H5076">
        <v>0</v>
      </c>
      <c r="I5076">
        <v>0</v>
      </c>
      <c r="K5076">
        <v>1</v>
      </c>
      <c r="L5076" t="b">
        <v>1</v>
      </c>
      <c r="N5076" t="b">
        <v>0</v>
      </c>
      <c r="O5076" t="b">
        <v>0</v>
      </c>
      <c r="T5076" t="s">
        <v>395</v>
      </c>
    </row>
    <row r="5077" spans="1:20" hidden="1" x14ac:dyDescent="0.25">
      <c r="A5077">
        <v>215509</v>
      </c>
      <c r="B5077" t="s">
        <v>1416</v>
      </c>
      <c r="C5077" t="s">
        <v>391</v>
      </c>
      <c r="D5077" t="s">
        <v>616</v>
      </c>
      <c r="E5077">
        <v>100</v>
      </c>
      <c r="F5077" t="s">
        <v>23</v>
      </c>
      <c r="G5077" t="e">
        <f>-LBLXTXB-CPM41VPB-MCB-W6-HRJ-X</f>
        <v>#NAME?</v>
      </c>
      <c r="H5077">
        <v>0</v>
      </c>
      <c r="I5077">
        <v>0</v>
      </c>
      <c r="K5077">
        <v>1</v>
      </c>
      <c r="L5077" t="b">
        <v>1</v>
      </c>
      <c r="N5077" t="b">
        <v>0</v>
      </c>
      <c r="O5077" t="b">
        <v>0</v>
      </c>
      <c r="T5077" t="s">
        <v>395</v>
      </c>
    </row>
    <row r="5078" spans="1:20" hidden="1" x14ac:dyDescent="0.25">
      <c r="A5078">
        <v>215510</v>
      </c>
      <c r="B5078" t="s">
        <v>1416</v>
      </c>
      <c r="C5078" t="s">
        <v>391</v>
      </c>
      <c r="D5078" t="s">
        <v>619</v>
      </c>
      <c r="E5078">
        <v>170</v>
      </c>
      <c r="F5078" t="s">
        <v>23</v>
      </c>
      <c r="G5078" t="e">
        <f>-LBLXTXB-CPM41VPB-DCB-W6-HRJ-X</f>
        <v>#NAME?</v>
      </c>
      <c r="H5078">
        <v>0</v>
      </c>
      <c r="I5078">
        <v>0</v>
      </c>
      <c r="K5078">
        <v>1</v>
      </c>
      <c r="L5078" t="b">
        <v>1</v>
      </c>
      <c r="N5078" t="b">
        <v>0</v>
      </c>
      <c r="O5078" t="b">
        <v>0</v>
      </c>
      <c r="T5078" t="s">
        <v>395</v>
      </c>
    </row>
    <row r="5079" spans="1:20" hidden="1" x14ac:dyDescent="0.25">
      <c r="A5079">
        <v>215511</v>
      </c>
      <c r="B5079" t="s">
        <v>1416</v>
      </c>
      <c r="C5079" t="s">
        <v>32</v>
      </c>
      <c r="D5079" t="s">
        <v>621</v>
      </c>
      <c r="E5079">
        <v>300</v>
      </c>
      <c r="F5079" t="s">
        <v>23</v>
      </c>
      <c r="H5079">
        <v>0</v>
      </c>
      <c r="I5079">
        <v>0</v>
      </c>
      <c r="K5079">
        <v>0</v>
      </c>
      <c r="L5079" t="b">
        <v>1</v>
      </c>
      <c r="N5079" t="b">
        <v>0</v>
      </c>
      <c r="O5079" t="b">
        <v>0</v>
      </c>
      <c r="T5079" t="s">
        <v>395</v>
      </c>
    </row>
    <row r="5080" spans="1:20" hidden="1" x14ac:dyDescent="0.25">
      <c r="A5080">
        <v>215512</v>
      </c>
      <c r="B5080" t="s">
        <v>1416</v>
      </c>
      <c r="C5080" t="s">
        <v>391</v>
      </c>
      <c r="D5080" t="s">
        <v>644</v>
      </c>
      <c r="E5080">
        <v>400</v>
      </c>
      <c r="F5080" t="s">
        <v>23</v>
      </c>
      <c r="G5080" t="e">
        <f>-LBLXT5G-BUG41VPB-MBC-W6-HRJ-X</f>
        <v>#NAME?</v>
      </c>
      <c r="H5080">
        <v>0</v>
      </c>
      <c r="I5080">
        <v>0</v>
      </c>
      <c r="K5080">
        <v>3</v>
      </c>
      <c r="L5080" t="b">
        <v>1</v>
      </c>
      <c r="N5080" t="b">
        <v>0</v>
      </c>
      <c r="O5080" t="b">
        <v>0</v>
      </c>
      <c r="T5080" t="s">
        <v>395</v>
      </c>
    </row>
    <row r="5081" spans="1:20" hidden="1" x14ac:dyDescent="0.25">
      <c r="A5081">
        <v>215513</v>
      </c>
      <c r="B5081" t="s">
        <v>1416</v>
      </c>
      <c r="C5081" t="s">
        <v>391</v>
      </c>
      <c r="D5081" t="s">
        <v>520</v>
      </c>
      <c r="E5081">
        <v>470</v>
      </c>
      <c r="F5081" t="s">
        <v>23</v>
      </c>
      <c r="G5081" t="e">
        <f>-LBLXT5G-BUG41VPB-DBC-W6-HRJ-X</f>
        <v>#NAME?</v>
      </c>
      <c r="H5081">
        <v>0</v>
      </c>
      <c r="I5081">
        <v>0</v>
      </c>
      <c r="K5081">
        <v>3</v>
      </c>
      <c r="L5081" t="b">
        <v>1</v>
      </c>
      <c r="N5081" t="b">
        <v>0</v>
      </c>
      <c r="O5081" t="b">
        <v>0</v>
      </c>
      <c r="T5081" t="s">
        <v>395</v>
      </c>
    </row>
    <row r="5082" spans="1:20" hidden="1" x14ac:dyDescent="0.25">
      <c r="A5082">
        <v>215522</v>
      </c>
      <c r="B5082" t="s">
        <v>1419</v>
      </c>
      <c r="C5082" t="s">
        <v>47</v>
      </c>
      <c r="D5082" t="s">
        <v>284</v>
      </c>
      <c r="E5082">
        <v>226</v>
      </c>
      <c r="F5082" t="s">
        <v>23</v>
      </c>
      <c r="H5082">
        <v>0</v>
      </c>
      <c r="I5082">
        <v>0</v>
      </c>
      <c r="K5082">
        <v>1</v>
      </c>
      <c r="L5082" t="b">
        <v>0</v>
      </c>
      <c r="N5082" t="b">
        <v>0</v>
      </c>
      <c r="O5082" t="b">
        <v>0</v>
      </c>
      <c r="T5082" t="s">
        <v>1169</v>
      </c>
    </row>
    <row r="5083" spans="1:20" hidden="1" x14ac:dyDescent="0.25">
      <c r="A5083">
        <v>215523</v>
      </c>
      <c r="B5083" t="s">
        <v>1419</v>
      </c>
      <c r="C5083" t="s">
        <v>47</v>
      </c>
      <c r="D5083" t="s">
        <v>1170</v>
      </c>
      <c r="E5083">
        <v>226</v>
      </c>
      <c r="F5083" t="s">
        <v>23</v>
      </c>
      <c r="H5083">
        <v>0</v>
      </c>
      <c r="I5083">
        <v>0</v>
      </c>
      <c r="K5083">
        <v>1</v>
      </c>
      <c r="L5083" t="b">
        <v>0</v>
      </c>
      <c r="N5083" t="b">
        <v>0</v>
      </c>
      <c r="O5083" t="b">
        <v>0</v>
      </c>
      <c r="T5083" t="s">
        <v>1169</v>
      </c>
    </row>
    <row r="5084" spans="1:20" hidden="1" x14ac:dyDescent="0.25">
      <c r="A5084">
        <v>215524</v>
      </c>
      <c r="B5084" t="s">
        <v>1419</v>
      </c>
      <c r="C5084" t="s">
        <v>47</v>
      </c>
      <c r="D5084" t="s">
        <v>1171</v>
      </c>
      <c r="E5084">
        <v>226</v>
      </c>
      <c r="F5084" t="s">
        <v>23</v>
      </c>
      <c r="H5084">
        <v>0</v>
      </c>
      <c r="I5084">
        <v>0</v>
      </c>
      <c r="K5084">
        <v>1</v>
      </c>
      <c r="L5084" t="b">
        <v>0</v>
      </c>
      <c r="N5084" t="b">
        <v>0</v>
      </c>
      <c r="O5084" t="b">
        <v>0</v>
      </c>
      <c r="T5084" t="s">
        <v>1169</v>
      </c>
    </row>
    <row r="5085" spans="1:20" hidden="1" x14ac:dyDescent="0.25">
      <c r="A5085">
        <v>215525</v>
      </c>
      <c r="B5085" t="s">
        <v>1419</v>
      </c>
      <c r="C5085" t="s">
        <v>47</v>
      </c>
      <c r="D5085" t="s">
        <v>1172</v>
      </c>
      <c r="E5085">
        <v>226</v>
      </c>
      <c r="F5085" t="s">
        <v>23</v>
      </c>
      <c r="H5085">
        <v>0</v>
      </c>
      <c r="I5085">
        <v>0</v>
      </c>
      <c r="K5085">
        <v>1</v>
      </c>
      <c r="L5085" t="b">
        <v>0</v>
      </c>
      <c r="N5085" t="b">
        <v>0</v>
      </c>
      <c r="O5085" t="b">
        <v>0</v>
      </c>
      <c r="T5085" t="s">
        <v>1169</v>
      </c>
    </row>
    <row r="5086" spans="1:20" hidden="1" x14ac:dyDescent="0.25">
      <c r="A5086">
        <v>215526</v>
      </c>
      <c r="B5086" t="s">
        <v>1419</v>
      </c>
      <c r="C5086" t="s">
        <v>47</v>
      </c>
      <c r="D5086" t="s">
        <v>1173</v>
      </c>
      <c r="E5086">
        <v>226</v>
      </c>
      <c r="F5086" t="s">
        <v>23</v>
      </c>
      <c r="H5086">
        <v>0</v>
      </c>
      <c r="I5086">
        <v>0</v>
      </c>
      <c r="K5086">
        <v>1</v>
      </c>
      <c r="L5086" t="b">
        <v>0</v>
      </c>
      <c r="N5086" t="b">
        <v>0</v>
      </c>
      <c r="O5086" t="b">
        <v>0</v>
      </c>
      <c r="T5086" t="s">
        <v>1169</v>
      </c>
    </row>
    <row r="5087" spans="1:20" hidden="1" x14ac:dyDescent="0.25">
      <c r="A5087">
        <v>215527</v>
      </c>
      <c r="B5087" t="s">
        <v>1419</v>
      </c>
      <c r="C5087" t="s">
        <v>47</v>
      </c>
      <c r="D5087" t="s">
        <v>1174</v>
      </c>
      <c r="E5087">
        <v>476</v>
      </c>
      <c r="F5087" t="s">
        <v>23</v>
      </c>
      <c r="H5087">
        <v>0</v>
      </c>
      <c r="I5087">
        <v>0</v>
      </c>
      <c r="K5087">
        <v>2</v>
      </c>
      <c r="L5087" t="b">
        <v>0</v>
      </c>
      <c r="N5087" t="b">
        <v>0</v>
      </c>
      <c r="O5087" t="b">
        <v>0</v>
      </c>
      <c r="T5087" t="s">
        <v>1169</v>
      </c>
    </row>
    <row r="5088" spans="1:20" hidden="1" x14ac:dyDescent="0.25">
      <c r="A5088">
        <v>215528</v>
      </c>
      <c r="B5088" t="s">
        <v>1419</v>
      </c>
      <c r="C5088" t="s">
        <v>47</v>
      </c>
      <c r="D5088" t="s">
        <v>1175</v>
      </c>
      <c r="E5088">
        <v>476</v>
      </c>
      <c r="F5088" t="s">
        <v>23</v>
      </c>
      <c r="H5088">
        <v>0</v>
      </c>
      <c r="I5088">
        <v>0</v>
      </c>
      <c r="K5088">
        <v>2</v>
      </c>
      <c r="L5088" t="b">
        <v>0</v>
      </c>
      <c r="N5088" t="b">
        <v>0</v>
      </c>
      <c r="O5088" t="b">
        <v>0</v>
      </c>
      <c r="T5088" t="s">
        <v>1169</v>
      </c>
    </row>
    <row r="5089" spans="1:20" hidden="1" x14ac:dyDescent="0.25">
      <c r="A5089">
        <v>215529</v>
      </c>
      <c r="B5089" t="s">
        <v>1419</v>
      </c>
      <c r="C5089" t="s">
        <v>47</v>
      </c>
      <c r="D5089" t="s">
        <v>1176</v>
      </c>
      <c r="E5089">
        <v>226</v>
      </c>
      <c r="F5089" t="s">
        <v>23</v>
      </c>
      <c r="H5089">
        <v>0</v>
      </c>
      <c r="I5089">
        <v>0</v>
      </c>
      <c r="K5089">
        <v>1</v>
      </c>
      <c r="L5089" t="b">
        <v>0</v>
      </c>
      <c r="N5089" t="b">
        <v>0</v>
      </c>
      <c r="O5089" t="b">
        <v>0</v>
      </c>
      <c r="T5089" t="s">
        <v>1169</v>
      </c>
    </row>
    <row r="5090" spans="1:20" hidden="1" x14ac:dyDescent="0.25">
      <c r="A5090">
        <v>215530</v>
      </c>
      <c r="B5090" t="s">
        <v>1419</v>
      </c>
      <c r="C5090" t="s">
        <v>47</v>
      </c>
      <c r="D5090" t="s">
        <v>1177</v>
      </c>
      <c r="E5090">
        <v>476</v>
      </c>
      <c r="F5090" t="s">
        <v>23</v>
      </c>
      <c r="H5090">
        <v>0</v>
      </c>
      <c r="I5090">
        <v>0</v>
      </c>
      <c r="K5090">
        <v>2</v>
      </c>
      <c r="L5090" t="b">
        <v>0</v>
      </c>
      <c r="N5090" t="b">
        <v>0</v>
      </c>
      <c r="O5090" t="b">
        <v>0</v>
      </c>
      <c r="T5090" t="s">
        <v>1169</v>
      </c>
    </row>
    <row r="5091" spans="1:20" hidden="1" x14ac:dyDescent="0.25">
      <c r="A5091">
        <v>215531</v>
      </c>
      <c r="B5091" t="s">
        <v>1419</v>
      </c>
      <c r="C5091" t="s">
        <v>47</v>
      </c>
      <c r="D5091" t="s">
        <v>1178</v>
      </c>
      <c r="E5091">
        <v>226</v>
      </c>
      <c r="F5091" t="s">
        <v>23</v>
      </c>
      <c r="H5091">
        <v>0</v>
      </c>
      <c r="I5091">
        <v>0</v>
      </c>
      <c r="K5091">
        <v>1</v>
      </c>
      <c r="L5091" t="b">
        <v>0</v>
      </c>
      <c r="N5091" t="b">
        <v>0</v>
      </c>
      <c r="O5091" t="b">
        <v>0</v>
      </c>
      <c r="T5091" t="s">
        <v>1169</v>
      </c>
    </row>
    <row r="5092" spans="1:20" hidden="1" x14ac:dyDescent="0.25">
      <c r="A5092">
        <v>215532</v>
      </c>
      <c r="B5092" t="s">
        <v>1419</v>
      </c>
      <c r="C5092" t="s">
        <v>47</v>
      </c>
      <c r="D5092" t="s">
        <v>1179</v>
      </c>
      <c r="E5092">
        <v>226</v>
      </c>
      <c r="F5092" t="s">
        <v>23</v>
      </c>
      <c r="H5092">
        <v>0</v>
      </c>
      <c r="I5092">
        <v>0</v>
      </c>
      <c r="K5092">
        <v>1</v>
      </c>
      <c r="L5092" t="b">
        <v>0</v>
      </c>
      <c r="N5092" t="b">
        <v>0</v>
      </c>
      <c r="O5092" t="b">
        <v>0</v>
      </c>
      <c r="T5092" t="s">
        <v>1169</v>
      </c>
    </row>
    <row r="5093" spans="1:20" hidden="1" x14ac:dyDescent="0.25">
      <c r="A5093">
        <v>215533</v>
      </c>
      <c r="B5093" t="s">
        <v>1419</v>
      </c>
      <c r="C5093" t="s">
        <v>47</v>
      </c>
      <c r="D5093" t="s">
        <v>1180</v>
      </c>
      <c r="E5093">
        <v>226</v>
      </c>
      <c r="F5093" t="s">
        <v>23</v>
      </c>
      <c r="H5093">
        <v>0</v>
      </c>
      <c r="I5093">
        <v>0</v>
      </c>
      <c r="K5093">
        <v>1</v>
      </c>
      <c r="L5093" t="b">
        <v>0</v>
      </c>
      <c r="N5093" t="b">
        <v>0</v>
      </c>
      <c r="O5093" t="b">
        <v>0</v>
      </c>
      <c r="T5093" t="s">
        <v>1169</v>
      </c>
    </row>
    <row r="5094" spans="1:20" hidden="1" x14ac:dyDescent="0.25">
      <c r="A5094">
        <v>215534</v>
      </c>
      <c r="B5094" t="s">
        <v>1419</v>
      </c>
      <c r="C5094" t="s">
        <v>47</v>
      </c>
      <c r="D5094" t="s">
        <v>1181</v>
      </c>
      <c r="E5094">
        <v>226</v>
      </c>
      <c r="F5094" t="s">
        <v>23</v>
      </c>
      <c r="H5094">
        <v>0</v>
      </c>
      <c r="I5094">
        <v>0</v>
      </c>
      <c r="K5094">
        <v>1</v>
      </c>
      <c r="L5094" t="b">
        <v>0</v>
      </c>
      <c r="N5094" t="b">
        <v>0</v>
      </c>
      <c r="O5094" t="b">
        <v>0</v>
      </c>
      <c r="T5094" t="s">
        <v>1169</v>
      </c>
    </row>
    <row r="5095" spans="1:20" hidden="1" x14ac:dyDescent="0.25">
      <c r="A5095">
        <v>215535</v>
      </c>
      <c r="B5095" t="s">
        <v>1419</v>
      </c>
      <c r="C5095" t="s">
        <v>47</v>
      </c>
      <c r="D5095" t="s">
        <v>1182</v>
      </c>
      <c r="E5095">
        <v>226</v>
      </c>
      <c r="F5095" t="s">
        <v>23</v>
      </c>
      <c r="H5095">
        <v>0</v>
      </c>
      <c r="I5095">
        <v>0</v>
      </c>
      <c r="K5095">
        <v>1</v>
      </c>
      <c r="L5095" t="b">
        <v>0</v>
      </c>
      <c r="N5095" t="b">
        <v>0</v>
      </c>
      <c r="O5095" t="b">
        <v>0</v>
      </c>
      <c r="T5095" t="s">
        <v>1169</v>
      </c>
    </row>
    <row r="5096" spans="1:20" hidden="1" x14ac:dyDescent="0.25">
      <c r="A5096">
        <v>215536</v>
      </c>
      <c r="B5096" t="s">
        <v>1419</v>
      </c>
      <c r="C5096" t="s">
        <v>47</v>
      </c>
      <c r="D5096" t="s">
        <v>1183</v>
      </c>
      <c r="E5096">
        <v>226</v>
      </c>
      <c r="F5096" t="s">
        <v>23</v>
      </c>
      <c r="H5096">
        <v>0</v>
      </c>
      <c r="I5096">
        <v>0</v>
      </c>
      <c r="K5096">
        <v>1</v>
      </c>
      <c r="L5096" t="b">
        <v>0</v>
      </c>
      <c r="N5096" t="b">
        <v>0</v>
      </c>
      <c r="O5096" t="b">
        <v>0</v>
      </c>
      <c r="T5096" t="s">
        <v>1169</v>
      </c>
    </row>
    <row r="5097" spans="1:20" hidden="1" x14ac:dyDescent="0.25">
      <c r="A5097">
        <v>215537</v>
      </c>
      <c r="B5097" t="s">
        <v>1419</v>
      </c>
      <c r="C5097" t="s">
        <v>47</v>
      </c>
      <c r="D5097" t="s">
        <v>1184</v>
      </c>
      <c r="E5097">
        <v>226</v>
      </c>
      <c r="F5097" t="s">
        <v>23</v>
      </c>
      <c r="H5097">
        <v>0</v>
      </c>
      <c r="I5097">
        <v>0</v>
      </c>
      <c r="K5097">
        <v>1</v>
      </c>
      <c r="L5097" t="b">
        <v>0</v>
      </c>
      <c r="N5097" t="b">
        <v>0</v>
      </c>
      <c r="O5097" t="b">
        <v>0</v>
      </c>
      <c r="T5097" t="s">
        <v>1169</v>
      </c>
    </row>
    <row r="5098" spans="1:20" hidden="1" x14ac:dyDescent="0.25">
      <c r="A5098">
        <v>215538</v>
      </c>
      <c r="B5098" t="s">
        <v>1419</v>
      </c>
      <c r="C5098" t="s">
        <v>47</v>
      </c>
      <c r="D5098" t="s">
        <v>1185</v>
      </c>
      <c r="E5098">
        <v>476</v>
      </c>
      <c r="F5098" t="s">
        <v>23</v>
      </c>
      <c r="H5098">
        <v>0</v>
      </c>
      <c r="I5098">
        <v>0</v>
      </c>
      <c r="K5098">
        <v>2</v>
      </c>
      <c r="L5098" t="b">
        <v>0</v>
      </c>
      <c r="N5098" t="b">
        <v>0</v>
      </c>
      <c r="O5098" t="b">
        <v>0</v>
      </c>
      <c r="T5098" t="s">
        <v>1169</v>
      </c>
    </row>
    <row r="5099" spans="1:20" hidden="1" x14ac:dyDescent="0.25">
      <c r="A5099">
        <v>215539</v>
      </c>
      <c r="B5099" t="s">
        <v>1419</v>
      </c>
      <c r="C5099" t="s">
        <v>1186</v>
      </c>
      <c r="D5099" t="s">
        <v>1187</v>
      </c>
      <c r="E5099">
        <v>0</v>
      </c>
      <c r="H5099">
        <v>0</v>
      </c>
      <c r="I5099">
        <v>0</v>
      </c>
      <c r="K5099">
        <v>0</v>
      </c>
      <c r="L5099" t="b">
        <v>0</v>
      </c>
      <c r="N5099" t="b">
        <v>0</v>
      </c>
      <c r="O5099" t="b">
        <v>0</v>
      </c>
      <c r="T5099" t="s">
        <v>1169</v>
      </c>
    </row>
    <row r="5100" spans="1:20" hidden="1" x14ac:dyDescent="0.25">
      <c r="A5100">
        <v>215540</v>
      </c>
      <c r="B5100" t="s">
        <v>1419</v>
      </c>
      <c r="C5100" t="s">
        <v>1186</v>
      </c>
      <c r="D5100" t="s">
        <v>1188</v>
      </c>
      <c r="E5100">
        <v>0</v>
      </c>
      <c r="H5100">
        <v>0</v>
      </c>
      <c r="I5100">
        <v>0</v>
      </c>
      <c r="K5100">
        <v>0</v>
      </c>
      <c r="L5100" t="b">
        <v>0</v>
      </c>
      <c r="N5100" t="b">
        <v>0</v>
      </c>
      <c r="O5100" t="b">
        <v>0</v>
      </c>
      <c r="T5100" t="s">
        <v>1169</v>
      </c>
    </row>
    <row r="5101" spans="1:20" hidden="1" x14ac:dyDescent="0.25">
      <c r="A5101">
        <v>215541</v>
      </c>
      <c r="B5101" t="s">
        <v>1419</v>
      </c>
      <c r="C5101" t="s">
        <v>1186</v>
      </c>
      <c r="D5101" t="s">
        <v>1189</v>
      </c>
      <c r="E5101">
        <v>0</v>
      </c>
      <c r="H5101">
        <v>0</v>
      </c>
      <c r="I5101">
        <v>0</v>
      </c>
      <c r="K5101">
        <v>0</v>
      </c>
      <c r="L5101" t="b">
        <v>0</v>
      </c>
      <c r="N5101" t="b">
        <v>0</v>
      </c>
      <c r="O5101" t="b">
        <v>0</v>
      </c>
      <c r="T5101" t="s">
        <v>1169</v>
      </c>
    </row>
    <row r="5102" spans="1:20" hidden="1" x14ac:dyDescent="0.25">
      <c r="A5102">
        <v>215542</v>
      </c>
      <c r="B5102" t="s">
        <v>1419</v>
      </c>
      <c r="C5102" t="s">
        <v>1186</v>
      </c>
      <c r="D5102" t="s">
        <v>1190</v>
      </c>
      <c r="E5102">
        <v>0</v>
      </c>
      <c r="H5102">
        <v>0</v>
      </c>
      <c r="I5102">
        <v>0</v>
      </c>
      <c r="K5102">
        <v>0</v>
      </c>
      <c r="L5102" t="b">
        <v>0</v>
      </c>
      <c r="N5102" t="b">
        <v>0</v>
      </c>
      <c r="O5102" t="b">
        <v>0</v>
      </c>
      <c r="T5102" t="s">
        <v>1169</v>
      </c>
    </row>
    <row r="5103" spans="1:20" hidden="1" x14ac:dyDescent="0.25">
      <c r="A5103">
        <v>215543</v>
      </c>
      <c r="B5103" t="s">
        <v>1419</v>
      </c>
      <c r="C5103" t="s">
        <v>1186</v>
      </c>
      <c r="D5103" t="s">
        <v>1191</v>
      </c>
      <c r="E5103">
        <v>0</v>
      </c>
      <c r="H5103">
        <v>0</v>
      </c>
      <c r="I5103">
        <v>0</v>
      </c>
      <c r="K5103">
        <v>0</v>
      </c>
      <c r="L5103" t="b">
        <v>0</v>
      </c>
      <c r="N5103" t="b">
        <v>0</v>
      </c>
      <c r="O5103" t="b">
        <v>0</v>
      </c>
      <c r="T5103" t="s">
        <v>1169</v>
      </c>
    </row>
    <row r="5104" spans="1:20" hidden="1" x14ac:dyDescent="0.25">
      <c r="A5104">
        <v>215544</v>
      </c>
      <c r="B5104" t="s">
        <v>1419</v>
      </c>
      <c r="C5104" t="s">
        <v>1186</v>
      </c>
      <c r="D5104" t="s">
        <v>1192</v>
      </c>
      <c r="E5104">
        <v>0</v>
      </c>
      <c r="H5104">
        <v>0</v>
      </c>
      <c r="I5104">
        <v>0</v>
      </c>
      <c r="K5104">
        <v>0</v>
      </c>
      <c r="L5104" t="b">
        <v>0</v>
      </c>
      <c r="N5104" t="b">
        <v>0</v>
      </c>
      <c r="O5104" t="b">
        <v>0</v>
      </c>
      <c r="T5104" t="s">
        <v>1169</v>
      </c>
    </row>
    <row r="5105" spans="1:20" hidden="1" x14ac:dyDescent="0.25">
      <c r="A5105">
        <v>215545</v>
      </c>
      <c r="B5105" t="s">
        <v>1419</v>
      </c>
      <c r="C5105" t="s">
        <v>1186</v>
      </c>
      <c r="D5105" t="s">
        <v>1193</v>
      </c>
      <c r="E5105">
        <v>85</v>
      </c>
      <c r="F5105" t="s">
        <v>23</v>
      </c>
      <c r="H5105">
        <v>0</v>
      </c>
      <c r="I5105">
        <v>0</v>
      </c>
      <c r="K5105">
        <v>1</v>
      </c>
      <c r="L5105" t="b">
        <v>0</v>
      </c>
      <c r="N5105" t="b">
        <v>0</v>
      </c>
      <c r="O5105" t="b">
        <v>0</v>
      </c>
      <c r="T5105" t="s">
        <v>1169</v>
      </c>
    </row>
    <row r="5106" spans="1:20" hidden="1" x14ac:dyDescent="0.25">
      <c r="A5106">
        <v>215546</v>
      </c>
      <c r="B5106" t="s">
        <v>1419</v>
      </c>
      <c r="C5106" t="s">
        <v>1186</v>
      </c>
      <c r="D5106" t="s">
        <v>1194</v>
      </c>
      <c r="E5106">
        <v>85</v>
      </c>
      <c r="F5106" t="s">
        <v>23</v>
      </c>
      <c r="H5106">
        <v>0</v>
      </c>
      <c r="I5106">
        <v>0</v>
      </c>
      <c r="K5106">
        <v>1</v>
      </c>
      <c r="L5106" t="b">
        <v>0</v>
      </c>
      <c r="N5106" t="b">
        <v>0</v>
      </c>
      <c r="O5106" t="b">
        <v>0</v>
      </c>
      <c r="T5106" t="s">
        <v>1169</v>
      </c>
    </row>
    <row r="5107" spans="1:20" hidden="1" x14ac:dyDescent="0.25">
      <c r="A5107">
        <v>215547</v>
      </c>
      <c r="B5107" t="s">
        <v>1419</v>
      </c>
      <c r="C5107" t="s">
        <v>1186</v>
      </c>
      <c r="D5107" t="s">
        <v>1195</v>
      </c>
      <c r="E5107">
        <v>85</v>
      </c>
      <c r="F5107" t="s">
        <v>23</v>
      </c>
      <c r="H5107">
        <v>0</v>
      </c>
      <c r="I5107">
        <v>0</v>
      </c>
      <c r="K5107">
        <v>1</v>
      </c>
      <c r="L5107" t="b">
        <v>0</v>
      </c>
      <c r="N5107" t="b">
        <v>0</v>
      </c>
      <c r="O5107" t="b">
        <v>0</v>
      </c>
      <c r="T5107" t="s">
        <v>1169</v>
      </c>
    </row>
    <row r="5108" spans="1:20" hidden="1" x14ac:dyDescent="0.25">
      <c r="A5108">
        <v>215548</v>
      </c>
      <c r="B5108" t="s">
        <v>1419</v>
      </c>
      <c r="C5108" t="s">
        <v>1196</v>
      </c>
      <c r="D5108" t="s">
        <v>1197</v>
      </c>
      <c r="E5108">
        <v>0</v>
      </c>
      <c r="H5108">
        <v>0</v>
      </c>
      <c r="I5108">
        <v>0</v>
      </c>
      <c r="K5108">
        <v>0</v>
      </c>
      <c r="L5108" t="b">
        <v>0</v>
      </c>
      <c r="N5108" t="b">
        <v>0</v>
      </c>
      <c r="O5108" t="b">
        <v>0</v>
      </c>
      <c r="T5108" t="s">
        <v>1169</v>
      </c>
    </row>
    <row r="5109" spans="1:20" hidden="1" x14ac:dyDescent="0.25">
      <c r="A5109">
        <v>215549</v>
      </c>
      <c r="B5109" t="s">
        <v>1419</v>
      </c>
      <c r="C5109" t="s">
        <v>1196</v>
      </c>
      <c r="D5109" t="s">
        <v>1198</v>
      </c>
      <c r="E5109">
        <v>0</v>
      </c>
      <c r="H5109">
        <v>0</v>
      </c>
      <c r="I5109">
        <v>0</v>
      </c>
      <c r="K5109">
        <v>1</v>
      </c>
      <c r="L5109" t="b">
        <v>0</v>
      </c>
      <c r="N5109" t="b">
        <v>0</v>
      </c>
      <c r="O5109" t="b">
        <v>0</v>
      </c>
      <c r="T5109" t="s">
        <v>1169</v>
      </c>
    </row>
    <row r="5110" spans="1:20" hidden="1" x14ac:dyDescent="0.25">
      <c r="A5110">
        <v>215556</v>
      </c>
      <c r="B5110" t="s">
        <v>1419</v>
      </c>
      <c r="C5110" t="s">
        <v>85</v>
      </c>
      <c r="D5110" t="s">
        <v>325</v>
      </c>
      <c r="E5110">
        <v>0</v>
      </c>
      <c r="H5110">
        <v>0</v>
      </c>
      <c r="I5110">
        <v>0</v>
      </c>
      <c r="K5110">
        <v>0</v>
      </c>
      <c r="L5110" t="b">
        <v>0</v>
      </c>
      <c r="N5110" t="b">
        <v>0</v>
      </c>
      <c r="O5110" t="b">
        <v>0</v>
      </c>
      <c r="T5110" t="s">
        <v>1169</v>
      </c>
    </row>
    <row r="5111" spans="1:20" hidden="1" x14ac:dyDescent="0.25">
      <c r="A5111">
        <v>215557</v>
      </c>
      <c r="B5111" t="s">
        <v>1419</v>
      </c>
      <c r="C5111" t="s">
        <v>85</v>
      </c>
      <c r="D5111" t="s">
        <v>1197</v>
      </c>
      <c r="E5111">
        <v>0</v>
      </c>
      <c r="H5111">
        <v>0</v>
      </c>
      <c r="I5111">
        <v>0</v>
      </c>
      <c r="K5111">
        <v>1</v>
      </c>
      <c r="L5111" t="b">
        <v>0</v>
      </c>
      <c r="N5111" t="b">
        <v>0</v>
      </c>
      <c r="O5111" t="b">
        <v>0</v>
      </c>
      <c r="T5111" t="s">
        <v>1169</v>
      </c>
    </row>
    <row r="5112" spans="1:20" hidden="1" x14ac:dyDescent="0.25">
      <c r="A5112">
        <v>215558</v>
      </c>
      <c r="B5112" t="s">
        <v>1419</v>
      </c>
      <c r="C5112" t="s">
        <v>85</v>
      </c>
      <c r="D5112" t="s">
        <v>331</v>
      </c>
      <c r="E5112">
        <v>0</v>
      </c>
      <c r="H5112">
        <v>0</v>
      </c>
      <c r="I5112">
        <v>0</v>
      </c>
      <c r="K5112">
        <v>2</v>
      </c>
      <c r="L5112" t="b">
        <v>0</v>
      </c>
      <c r="N5112" t="b">
        <v>0</v>
      </c>
      <c r="O5112" t="b">
        <v>0</v>
      </c>
      <c r="T5112" t="s">
        <v>1169</v>
      </c>
    </row>
    <row r="5113" spans="1:20" hidden="1" x14ac:dyDescent="0.25">
      <c r="A5113">
        <v>215563</v>
      </c>
      <c r="B5113" t="s">
        <v>1419</v>
      </c>
      <c r="C5113" t="s">
        <v>1027</v>
      </c>
      <c r="D5113" t="s">
        <v>1202</v>
      </c>
      <c r="E5113">
        <v>239</v>
      </c>
      <c r="F5113" t="s">
        <v>23</v>
      </c>
      <c r="H5113">
        <v>0</v>
      </c>
      <c r="I5113">
        <v>50</v>
      </c>
      <c r="J5113" t="s">
        <v>257</v>
      </c>
      <c r="K5113">
        <v>2</v>
      </c>
      <c r="L5113" t="b">
        <v>0</v>
      </c>
      <c r="N5113" t="b">
        <v>0</v>
      </c>
      <c r="O5113" t="b">
        <v>0</v>
      </c>
      <c r="T5113" t="s">
        <v>1169</v>
      </c>
    </row>
    <row r="5114" spans="1:20" hidden="1" x14ac:dyDescent="0.25">
      <c r="A5114">
        <v>215567</v>
      </c>
      <c r="B5114" t="s">
        <v>1419</v>
      </c>
      <c r="C5114" t="s">
        <v>53</v>
      </c>
      <c r="D5114" t="s">
        <v>1205</v>
      </c>
      <c r="E5114">
        <v>0</v>
      </c>
      <c r="H5114">
        <v>0</v>
      </c>
      <c r="I5114">
        <v>0</v>
      </c>
      <c r="K5114">
        <v>0</v>
      </c>
      <c r="L5114" t="b">
        <v>0</v>
      </c>
      <c r="N5114" t="b">
        <v>0</v>
      </c>
      <c r="O5114" t="b">
        <v>0</v>
      </c>
      <c r="T5114" t="s">
        <v>1169</v>
      </c>
    </row>
    <row r="5115" spans="1:20" hidden="1" x14ac:dyDescent="0.25">
      <c r="A5115">
        <v>215568</v>
      </c>
      <c r="B5115" t="s">
        <v>1419</v>
      </c>
      <c r="C5115" t="s">
        <v>53</v>
      </c>
      <c r="D5115" t="s">
        <v>383</v>
      </c>
      <c r="E5115">
        <v>169</v>
      </c>
      <c r="F5115" t="s">
        <v>23</v>
      </c>
      <c r="H5115">
        <v>0</v>
      </c>
      <c r="I5115">
        <v>0</v>
      </c>
      <c r="K5115">
        <v>1</v>
      </c>
      <c r="L5115" t="b">
        <v>0</v>
      </c>
      <c r="N5115" t="b">
        <v>0</v>
      </c>
      <c r="O5115" t="b">
        <v>0</v>
      </c>
      <c r="T5115" t="s">
        <v>1169</v>
      </c>
    </row>
    <row r="5116" spans="1:20" hidden="1" x14ac:dyDescent="0.25">
      <c r="A5116">
        <v>215569</v>
      </c>
      <c r="B5116" t="s">
        <v>1419</v>
      </c>
      <c r="C5116" t="s">
        <v>53</v>
      </c>
      <c r="D5116" t="s">
        <v>1206</v>
      </c>
      <c r="E5116">
        <v>375</v>
      </c>
      <c r="F5116" t="s">
        <v>23</v>
      </c>
      <c r="H5116">
        <v>0</v>
      </c>
      <c r="I5116">
        <v>0</v>
      </c>
      <c r="K5116">
        <v>2</v>
      </c>
      <c r="L5116" t="b">
        <v>0</v>
      </c>
      <c r="N5116" t="b">
        <v>0</v>
      </c>
      <c r="O5116" t="b">
        <v>0</v>
      </c>
      <c r="T5116" t="s">
        <v>1169</v>
      </c>
    </row>
    <row r="5117" spans="1:20" hidden="1" x14ac:dyDescent="0.25">
      <c r="A5117">
        <v>215575</v>
      </c>
      <c r="B5117" t="s">
        <v>1419</v>
      </c>
      <c r="C5117" t="s">
        <v>1213</v>
      </c>
      <c r="D5117" t="s">
        <v>1214</v>
      </c>
      <c r="E5117">
        <v>139</v>
      </c>
      <c r="F5117" t="s">
        <v>23</v>
      </c>
      <c r="H5117">
        <v>0</v>
      </c>
      <c r="I5117">
        <v>0</v>
      </c>
      <c r="K5117">
        <v>2</v>
      </c>
      <c r="L5117" t="b">
        <v>0</v>
      </c>
      <c r="N5117" t="b">
        <v>0</v>
      </c>
      <c r="O5117" t="b">
        <v>0</v>
      </c>
      <c r="T5117" t="s">
        <v>1169</v>
      </c>
    </row>
    <row r="5118" spans="1:20" hidden="1" x14ac:dyDescent="0.25">
      <c r="A5118">
        <v>215576</v>
      </c>
      <c r="B5118" t="s">
        <v>1419</v>
      </c>
      <c r="C5118" t="s">
        <v>1213</v>
      </c>
      <c r="D5118" t="s">
        <v>1215</v>
      </c>
      <c r="E5118">
        <v>77</v>
      </c>
      <c r="F5118" t="s">
        <v>23</v>
      </c>
      <c r="H5118">
        <v>0</v>
      </c>
      <c r="I5118">
        <v>0</v>
      </c>
      <c r="K5118">
        <v>1</v>
      </c>
      <c r="L5118" t="b">
        <v>0</v>
      </c>
      <c r="N5118" t="b">
        <v>0</v>
      </c>
      <c r="O5118" t="b">
        <v>0</v>
      </c>
      <c r="T5118" t="s">
        <v>1169</v>
      </c>
    </row>
    <row r="5119" spans="1:20" hidden="1" x14ac:dyDescent="0.25">
      <c r="A5119">
        <v>215578</v>
      </c>
      <c r="B5119" t="s">
        <v>1419</v>
      </c>
      <c r="C5119" t="s">
        <v>236</v>
      </c>
      <c r="D5119" t="s">
        <v>1216</v>
      </c>
      <c r="E5119">
        <v>695</v>
      </c>
      <c r="F5119" t="s">
        <v>23</v>
      </c>
      <c r="H5119">
        <v>0</v>
      </c>
      <c r="I5119">
        <v>0</v>
      </c>
      <c r="K5119">
        <v>9</v>
      </c>
      <c r="L5119" t="b">
        <v>0</v>
      </c>
      <c r="N5119" t="b">
        <v>0</v>
      </c>
      <c r="O5119" t="b">
        <v>0</v>
      </c>
      <c r="T5119" t="s">
        <v>1169</v>
      </c>
    </row>
    <row r="5120" spans="1:20" hidden="1" x14ac:dyDescent="0.25">
      <c r="A5120">
        <v>215579</v>
      </c>
      <c r="B5120" t="s">
        <v>1419</v>
      </c>
      <c r="C5120" t="s">
        <v>141</v>
      </c>
      <c r="D5120" t="s">
        <v>173</v>
      </c>
      <c r="E5120">
        <v>42</v>
      </c>
      <c r="F5120" t="s">
        <v>23</v>
      </c>
      <c r="H5120">
        <v>0</v>
      </c>
      <c r="I5120">
        <v>0</v>
      </c>
      <c r="K5120">
        <v>10</v>
      </c>
      <c r="L5120" t="b">
        <v>0</v>
      </c>
      <c r="N5120" t="b">
        <v>0</v>
      </c>
      <c r="O5120" t="b">
        <v>0</v>
      </c>
      <c r="T5120" t="s">
        <v>1169</v>
      </c>
    </row>
    <row r="5121" spans="1:20" hidden="1" x14ac:dyDescent="0.25">
      <c r="A5121">
        <v>215580</v>
      </c>
      <c r="B5121" t="s">
        <v>1419</v>
      </c>
      <c r="C5121" t="s">
        <v>1186</v>
      </c>
      <c r="D5121" t="s">
        <v>1217</v>
      </c>
      <c r="E5121">
        <v>0</v>
      </c>
      <c r="H5121">
        <v>0</v>
      </c>
      <c r="I5121">
        <v>0</v>
      </c>
      <c r="K5121">
        <v>0</v>
      </c>
      <c r="L5121" t="b">
        <v>1</v>
      </c>
      <c r="N5121" t="b">
        <v>0</v>
      </c>
      <c r="O5121" t="b">
        <v>0</v>
      </c>
      <c r="T5121" t="s">
        <v>1169</v>
      </c>
    </row>
    <row r="5122" spans="1:20" hidden="1" x14ac:dyDescent="0.25">
      <c r="A5122">
        <v>215581</v>
      </c>
      <c r="B5122" t="s">
        <v>1419</v>
      </c>
      <c r="C5122" t="s">
        <v>1186</v>
      </c>
      <c r="D5122" t="s">
        <v>1218</v>
      </c>
      <c r="E5122">
        <v>0</v>
      </c>
      <c r="H5122">
        <v>0</v>
      </c>
      <c r="I5122">
        <v>0</v>
      </c>
      <c r="K5122">
        <v>0</v>
      </c>
      <c r="L5122" t="b">
        <v>1</v>
      </c>
      <c r="N5122" t="b">
        <v>0</v>
      </c>
      <c r="O5122" t="b">
        <v>0</v>
      </c>
      <c r="T5122" t="s">
        <v>1169</v>
      </c>
    </row>
    <row r="5123" spans="1:20" hidden="1" x14ac:dyDescent="0.25">
      <c r="A5123">
        <v>215582</v>
      </c>
      <c r="B5123" t="s">
        <v>1419</v>
      </c>
      <c r="C5123" t="s">
        <v>47</v>
      </c>
      <c r="D5123" t="s">
        <v>1220</v>
      </c>
      <c r="E5123">
        <v>0</v>
      </c>
      <c r="H5123">
        <v>0</v>
      </c>
      <c r="I5123">
        <v>0</v>
      </c>
      <c r="K5123">
        <v>0</v>
      </c>
      <c r="L5123" t="b">
        <v>0</v>
      </c>
      <c r="N5123" t="b">
        <v>0</v>
      </c>
      <c r="O5123" t="b">
        <v>1</v>
      </c>
      <c r="T5123" t="s">
        <v>1169</v>
      </c>
    </row>
    <row r="5124" spans="1:20" hidden="1" x14ac:dyDescent="0.25">
      <c r="A5124">
        <v>215583</v>
      </c>
      <c r="B5124" t="s">
        <v>1419</v>
      </c>
      <c r="C5124" t="s">
        <v>47</v>
      </c>
      <c r="D5124" t="s">
        <v>1221</v>
      </c>
      <c r="E5124">
        <v>0</v>
      </c>
      <c r="H5124">
        <v>0</v>
      </c>
      <c r="I5124">
        <v>0</v>
      </c>
      <c r="K5124">
        <v>0</v>
      </c>
      <c r="L5124" t="b">
        <v>0</v>
      </c>
      <c r="N5124" t="b">
        <v>0</v>
      </c>
      <c r="O5124" t="b">
        <v>0</v>
      </c>
      <c r="T5124" t="s">
        <v>1169</v>
      </c>
    </row>
    <row r="5125" spans="1:20" hidden="1" x14ac:dyDescent="0.25">
      <c r="A5125">
        <v>215584</v>
      </c>
      <c r="B5125" t="s">
        <v>1419</v>
      </c>
      <c r="C5125" t="s">
        <v>47</v>
      </c>
      <c r="D5125" t="s">
        <v>1222</v>
      </c>
      <c r="E5125">
        <v>0</v>
      </c>
      <c r="H5125">
        <v>0</v>
      </c>
      <c r="I5125">
        <v>0</v>
      </c>
      <c r="K5125">
        <v>0</v>
      </c>
      <c r="L5125" t="b">
        <v>0</v>
      </c>
      <c r="N5125" t="b">
        <v>0</v>
      </c>
      <c r="O5125" t="b">
        <v>0</v>
      </c>
      <c r="T5125" t="s">
        <v>1169</v>
      </c>
    </row>
    <row r="5126" spans="1:20" hidden="1" x14ac:dyDescent="0.25">
      <c r="A5126">
        <v>215585</v>
      </c>
      <c r="B5126" t="s">
        <v>1419</v>
      </c>
      <c r="C5126" t="s">
        <v>47</v>
      </c>
      <c r="D5126" t="s">
        <v>1270</v>
      </c>
      <c r="E5126">
        <v>0</v>
      </c>
      <c r="H5126">
        <v>0</v>
      </c>
      <c r="I5126">
        <v>0</v>
      </c>
      <c r="K5126">
        <v>0</v>
      </c>
      <c r="L5126" t="b">
        <v>0</v>
      </c>
      <c r="N5126" t="b">
        <v>0</v>
      </c>
      <c r="O5126" t="b">
        <v>0</v>
      </c>
      <c r="T5126" t="s">
        <v>1169</v>
      </c>
    </row>
    <row r="5127" spans="1:20" hidden="1" x14ac:dyDescent="0.25">
      <c r="A5127">
        <v>215586</v>
      </c>
      <c r="B5127" t="s">
        <v>1419</v>
      </c>
      <c r="C5127" t="s">
        <v>78</v>
      </c>
      <c r="D5127" t="s">
        <v>1230</v>
      </c>
      <c r="E5127">
        <v>0</v>
      </c>
      <c r="H5127">
        <v>0</v>
      </c>
      <c r="I5127">
        <v>0</v>
      </c>
      <c r="K5127">
        <v>11</v>
      </c>
      <c r="L5127" t="b">
        <v>0</v>
      </c>
      <c r="N5127" t="b">
        <v>0</v>
      </c>
      <c r="O5127" t="b">
        <v>0</v>
      </c>
      <c r="T5127" t="s">
        <v>1169</v>
      </c>
    </row>
    <row r="5128" spans="1:20" hidden="1" x14ac:dyDescent="0.25">
      <c r="A5128">
        <v>215587</v>
      </c>
      <c r="B5128" t="s">
        <v>1419</v>
      </c>
      <c r="C5128" t="s">
        <v>136</v>
      </c>
      <c r="D5128" t="s">
        <v>137</v>
      </c>
      <c r="E5128">
        <v>0</v>
      </c>
      <c r="H5128">
        <v>0</v>
      </c>
      <c r="I5128">
        <v>0</v>
      </c>
      <c r="K5128">
        <v>2</v>
      </c>
      <c r="L5128" t="b">
        <v>0</v>
      </c>
      <c r="N5128" t="b">
        <v>0</v>
      </c>
      <c r="O5128" t="b">
        <v>0</v>
      </c>
      <c r="T5128" t="s">
        <v>1169</v>
      </c>
    </row>
    <row r="5129" spans="1:20" hidden="1" x14ac:dyDescent="0.25">
      <c r="A5129">
        <v>217369</v>
      </c>
      <c r="B5129" t="s">
        <v>1419</v>
      </c>
      <c r="C5129" t="s">
        <v>1196</v>
      </c>
      <c r="D5129" t="s">
        <v>1223</v>
      </c>
      <c r="E5129">
        <v>0</v>
      </c>
      <c r="H5129">
        <v>0</v>
      </c>
      <c r="I5129">
        <v>0</v>
      </c>
      <c r="K5129">
        <v>4</v>
      </c>
      <c r="L5129" t="b">
        <v>0</v>
      </c>
      <c r="N5129" t="b">
        <v>0</v>
      </c>
      <c r="O5129" t="b">
        <v>0</v>
      </c>
      <c r="T5129" t="s">
        <v>1169</v>
      </c>
    </row>
    <row r="5130" spans="1:20" hidden="1" x14ac:dyDescent="0.25">
      <c r="A5130">
        <v>217370</v>
      </c>
      <c r="B5130" t="s">
        <v>1419</v>
      </c>
      <c r="C5130" t="s">
        <v>1196</v>
      </c>
      <c r="D5130" t="s">
        <v>1224</v>
      </c>
      <c r="E5130">
        <v>0</v>
      </c>
      <c r="H5130">
        <v>0</v>
      </c>
      <c r="I5130">
        <v>0</v>
      </c>
      <c r="K5130">
        <v>4</v>
      </c>
      <c r="L5130" t="b">
        <v>0</v>
      </c>
      <c r="N5130" t="b">
        <v>0</v>
      </c>
      <c r="O5130" t="b">
        <v>0</v>
      </c>
      <c r="T5130" t="s">
        <v>1169</v>
      </c>
    </row>
    <row r="5131" spans="1:20" hidden="1" x14ac:dyDescent="0.25">
      <c r="A5131">
        <v>217371</v>
      </c>
      <c r="B5131" t="s">
        <v>1419</v>
      </c>
      <c r="C5131" t="s">
        <v>1196</v>
      </c>
      <c r="D5131" t="s">
        <v>1225</v>
      </c>
      <c r="E5131">
        <v>0</v>
      </c>
      <c r="H5131">
        <v>0</v>
      </c>
      <c r="I5131">
        <v>0</v>
      </c>
      <c r="K5131">
        <v>4</v>
      </c>
      <c r="L5131" t="b">
        <v>0</v>
      </c>
      <c r="N5131" t="b">
        <v>0</v>
      </c>
      <c r="O5131" t="b">
        <v>0</v>
      </c>
      <c r="T5131" t="s">
        <v>1169</v>
      </c>
    </row>
    <row r="5132" spans="1:20" hidden="1" x14ac:dyDescent="0.25">
      <c r="A5132">
        <v>217484</v>
      </c>
      <c r="B5132" t="s">
        <v>1419</v>
      </c>
      <c r="C5132" t="s">
        <v>236</v>
      </c>
      <c r="D5132" t="s">
        <v>237</v>
      </c>
      <c r="E5132">
        <v>67</v>
      </c>
      <c r="F5132" t="s">
        <v>23</v>
      </c>
      <c r="H5132">
        <v>0</v>
      </c>
      <c r="I5132">
        <v>0</v>
      </c>
      <c r="K5132">
        <v>20</v>
      </c>
      <c r="L5132" t="b">
        <v>0</v>
      </c>
      <c r="N5132" t="b">
        <v>0</v>
      </c>
      <c r="O5132" t="b">
        <v>0</v>
      </c>
      <c r="T5132" t="s">
        <v>1169</v>
      </c>
    </row>
    <row r="5133" spans="1:20" hidden="1" x14ac:dyDescent="0.25">
      <c r="A5133">
        <v>217493</v>
      </c>
      <c r="B5133" t="s">
        <v>1419</v>
      </c>
      <c r="C5133" t="s">
        <v>236</v>
      </c>
      <c r="D5133" t="s">
        <v>1226</v>
      </c>
      <c r="E5133">
        <v>99</v>
      </c>
      <c r="F5133" t="s">
        <v>23</v>
      </c>
      <c r="H5133">
        <v>0</v>
      </c>
      <c r="I5133">
        <v>0</v>
      </c>
      <c r="K5133">
        <v>20</v>
      </c>
      <c r="L5133" t="b">
        <v>0</v>
      </c>
      <c r="N5133" t="b">
        <v>0</v>
      </c>
      <c r="O5133" t="b">
        <v>0</v>
      </c>
      <c r="T5133" t="s">
        <v>1169</v>
      </c>
    </row>
    <row r="5134" spans="1:20" hidden="1" x14ac:dyDescent="0.25">
      <c r="A5134">
        <v>226415</v>
      </c>
      <c r="B5134" t="s">
        <v>1419</v>
      </c>
      <c r="C5134" t="s">
        <v>1027</v>
      </c>
      <c r="D5134" t="s">
        <v>1233</v>
      </c>
      <c r="E5134">
        <v>0</v>
      </c>
      <c r="H5134">
        <v>0</v>
      </c>
      <c r="I5134">
        <v>0</v>
      </c>
      <c r="K5134">
        <v>0</v>
      </c>
      <c r="L5134" t="b">
        <v>0</v>
      </c>
      <c r="N5134" t="b">
        <v>0</v>
      </c>
      <c r="O5134" t="b">
        <v>0</v>
      </c>
      <c r="T5134" t="s">
        <v>1169</v>
      </c>
    </row>
    <row r="5135" spans="1:20" hidden="1" x14ac:dyDescent="0.25">
      <c r="A5135">
        <v>226418</v>
      </c>
      <c r="B5135" t="s">
        <v>1419</v>
      </c>
      <c r="C5135" t="s">
        <v>1213</v>
      </c>
      <c r="D5135" t="s">
        <v>1238</v>
      </c>
      <c r="E5135">
        <v>0</v>
      </c>
      <c r="H5135">
        <v>0</v>
      </c>
      <c r="I5135">
        <v>0</v>
      </c>
      <c r="K5135">
        <v>0</v>
      </c>
      <c r="L5135" t="b">
        <v>0</v>
      </c>
      <c r="N5135" t="b">
        <v>0</v>
      </c>
      <c r="O5135" t="b">
        <v>0</v>
      </c>
      <c r="T5135" t="s">
        <v>1169</v>
      </c>
    </row>
    <row r="5136" spans="1:20" hidden="1" x14ac:dyDescent="0.25">
      <c r="A5136">
        <v>226419</v>
      </c>
      <c r="B5136" t="s">
        <v>1419</v>
      </c>
      <c r="C5136" t="s">
        <v>136</v>
      </c>
      <c r="D5136" t="s">
        <v>1237</v>
      </c>
      <c r="E5136">
        <v>0</v>
      </c>
      <c r="H5136">
        <v>0</v>
      </c>
      <c r="I5136">
        <v>0</v>
      </c>
      <c r="K5136">
        <v>0</v>
      </c>
      <c r="L5136" t="b">
        <v>0</v>
      </c>
      <c r="N5136" t="b">
        <v>0</v>
      </c>
      <c r="O5136" t="b">
        <v>0</v>
      </c>
      <c r="T5136" t="s">
        <v>1169</v>
      </c>
    </row>
    <row r="5137" spans="1:20" hidden="1" x14ac:dyDescent="0.25">
      <c r="A5137">
        <v>226420</v>
      </c>
      <c r="B5137" t="s">
        <v>1419</v>
      </c>
      <c r="C5137" t="s">
        <v>78</v>
      </c>
      <c r="D5137" t="s">
        <v>1232</v>
      </c>
      <c r="E5137">
        <v>0</v>
      </c>
      <c r="H5137">
        <v>0</v>
      </c>
      <c r="I5137">
        <v>0</v>
      </c>
      <c r="K5137">
        <v>0</v>
      </c>
      <c r="L5137" t="b">
        <v>0</v>
      </c>
      <c r="N5137" t="b">
        <v>0</v>
      </c>
      <c r="O5137" t="b">
        <v>0</v>
      </c>
      <c r="T5137" t="s">
        <v>1169</v>
      </c>
    </row>
    <row r="5138" spans="1:20" hidden="1" x14ac:dyDescent="0.25">
      <c r="A5138">
        <v>227495</v>
      </c>
      <c r="B5138" t="s">
        <v>1419</v>
      </c>
      <c r="C5138" t="s">
        <v>47</v>
      </c>
      <c r="D5138" t="s">
        <v>1244</v>
      </c>
      <c r="E5138">
        <v>259</v>
      </c>
      <c r="F5138" t="s">
        <v>23</v>
      </c>
      <c r="H5138">
        <v>0</v>
      </c>
      <c r="I5138">
        <v>0</v>
      </c>
      <c r="K5138">
        <v>1</v>
      </c>
      <c r="L5138" t="b">
        <v>0</v>
      </c>
      <c r="N5138" t="b">
        <v>0</v>
      </c>
      <c r="O5138" t="b">
        <v>0</v>
      </c>
      <c r="T5138" t="s">
        <v>1169</v>
      </c>
    </row>
    <row r="5139" spans="1:20" hidden="1" x14ac:dyDescent="0.25">
      <c r="A5139">
        <v>227496</v>
      </c>
      <c r="B5139" t="s">
        <v>1419</v>
      </c>
      <c r="C5139" t="s">
        <v>47</v>
      </c>
      <c r="D5139" t="s">
        <v>1246</v>
      </c>
      <c r="E5139">
        <v>375</v>
      </c>
      <c r="F5139" t="s">
        <v>23</v>
      </c>
      <c r="H5139">
        <v>0</v>
      </c>
      <c r="I5139">
        <v>0</v>
      </c>
      <c r="K5139">
        <v>2</v>
      </c>
      <c r="L5139" t="b">
        <v>0</v>
      </c>
      <c r="N5139" t="b">
        <v>0</v>
      </c>
      <c r="O5139" t="b">
        <v>0</v>
      </c>
      <c r="T5139" t="s">
        <v>1169</v>
      </c>
    </row>
    <row r="5140" spans="1:20" hidden="1" x14ac:dyDescent="0.25">
      <c r="A5140">
        <v>227497</v>
      </c>
      <c r="B5140" t="s">
        <v>1419</v>
      </c>
      <c r="C5140" t="s">
        <v>47</v>
      </c>
      <c r="D5140" t="s">
        <v>1245</v>
      </c>
      <c r="E5140">
        <v>576</v>
      </c>
      <c r="F5140" t="s">
        <v>23</v>
      </c>
      <c r="H5140">
        <v>0</v>
      </c>
      <c r="I5140">
        <v>0</v>
      </c>
      <c r="K5140">
        <v>2</v>
      </c>
      <c r="L5140" t="b">
        <v>0</v>
      </c>
      <c r="N5140" t="b">
        <v>0</v>
      </c>
      <c r="O5140" t="b">
        <v>0</v>
      </c>
      <c r="T5140" t="s">
        <v>1169</v>
      </c>
    </row>
    <row r="5141" spans="1:20" hidden="1" x14ac:dyDescent="0.25">
      <c r="A5141">
        <v>227498</v>
      </c>
      <c r="B5141" t="s">
        <v>1419</v>
      </c>
      <c r="C5141" t="s">
        <v>53</v>
      </c>
      <c r="D5141" t="s">
        <v>1247</v>
      </c>
      <c r="E5141">
        <v>20</v>
      </c>
      <c r="F5141" t="s">
        <v>23</v>
      </c>
      <c r="H5141">
        <v>0</v>
      </c>
      <c r="I5141">
        <v>0</v>
      </c>
      <c r="K5141">
        <v>1</v>
      </c>
      <c r="L5141" t="b">
        <v>0</v>
      </c>
      <c r="N5141" t="b">
        <v>0</v>
      </c>
      <c r="O5141" t="b">
        <v>0</v>
      </c>
      <c r="T5141" t="s">
        <v>1169</v>
      </c>
    </row>
    <row r="5142" spans="1:20" hidden="1" x14ac:dyDescent="0.25">
      <c r="A5142">
        <v>227499</v>
      </c>
      <c r="B5142" t="s">
        <v>1419</v>
      </c>
      <c r="C5142" t="s">
        <v>53</v>
      </c>
      <c r="D5142" t="s">
        <v>1231</v>
      </c>
      <c r="E5142">
        <v>315</v>
      </c>
      <c r="F5142" t="s">
        <v>23</v>
      </c>
      <c r="H5142">
        <v>0</v>
      </c>
      <c r="I5142">
        <v>0</v>
      </c>
      <c r="K5142">
        <v>2</v>
      </c>
      <c r="L5142" t="b">
        <v>0</v>
      </c>
      <c r="N5142" t="b">
        <v>0</v>
      </c>
      <c r="O5142" t="b">
        <v>0</v>
      </c>
      <c r="T5142" t="s">
        <v>1169</v>
      </c>
    </row>
    <row r="5143" spans="1:20" hidden="1" x14ac:dyDescent="0.25">
      <c r="A5143">
        <v>227500</v>
      </c>
      <c r="B5143" t="s">
        <v>1419</v>
      </c>
      <c r="C5143" t="s">
        <v>1250</v>
      </c>
      <c r="D5143" t="s">
        <v>1308</v>
      </c>
      <c r="E5143">
        <v>377</v>
      </c>
      <c r="F5143" t="s">
        <v>23</v>
      </c>
      <c r="H5143">
        <v>0</v>
      </c>
      <c r="I5143">
        <v>0</v>
      </c>
      <c r="K5143">
        <v>2</v>
      </c>
      <c r="L5143" t="b">
        <v>0</v>
      </c>
      <c r="N5143" t="b">
        <v>0</v>
      </c>
      <c r="O5143" t="b">
        <v>0</v>
      </c>
      <c r="T5143" t="s">
        <v>1169</v>
      </c>
    </row>
    <row r="5144" spans="1:20" hidden="1" x14ac:dyDescent="0.25">
      <c r="A5144">
        <v>227501</v>
      </c>
      <c r="B5144" t="s">
        <v>1419</v>
      </c>
      <c r="C5144" t="s">
        <v>1250</v>
      </c>
      <c r="D5144" t="s">
        <v>1251</v>
      </c>
      <c r="E5144">
        <v>0</v>
      </c>
      <c r="H5144">
        <v>0</v>
      </c>
      <c r="I5144">
        <v>0</v>
      </c>
      <c r="K5144">
        <v>1</v>
      </c>
      <c r="L5144" t="b">
        <v>0</v>
      </c>
      <c r="N5144" t="b">
        <v>0</v>
      </c>
      <c r="O5144" t="b">
        <v>0</v>
      </c>
      <c r="T5144" t="s">
        <v>1169</v>
      </c>
    </row>
    <row r="5145" spans="1:20" hidden="1" x14ac:dyDescent="0.25">
      <c r="A5145">
        <v>227502</v>
      </c>
      <c r="B5145" t="s">
        <v>1419</v>
      </c>
      <c r="C5145" t="s">
        <v>1250</v>
      </c>
      <c r="D5145" t="s">
        <v>1309</v>
      </c>
      <c r="E5145">
        <v>803</v>
      </c>
      <c r="F5145" t="s">
        <v>23</v>
      </c>
      <c r="H5145">
        <v>0</v>
      </c>
      <c r="I5145">
        <v>0</v>
      </c>
      <c r="K5145">
        <v>3</v>
      </c>
      <c r="L5145" t="b">
        <v>0</v>
      </c>
      <c r="N5145" t="b">
        <v>0</v>
      </c>
      <c r="O5145" t="b">
        <v>0</v>
      </c>
      <c r="T5145" t="s">
        <v>1169</v>
      </c>
    </row>
    <row r="5146" spans="1:20" hidden="1" x14ac:dyDescent="0.25">
      <c r="A5146">
        <v>227503</v>
      </c>
      <c r="B5146" t="s">
        <v>1419</v>
      </c>
      <c r="C5146" t="s">
        <v>146</v>
      </c>
      <c r="D5146" t="s">
        <v>1292</v>
      </c>
      <c r="E5146">
        <v>0</v>
      </c>
      <c r="H5146">
        <v>0</v>
      </c>
      <c r="I5146">
        <v>0</v>
      </c>
      <c r="K5146">
        <v>1</v>
      </c>
      <c r="L5146" t="b">
        <v>0</v>
      </c>
      <c r="N5146" t="b">
        <v>0</v>
      </c>
      <c r="O5146" t="b">
        <v>0</v>
      </c>
      <c r="T5146" t="s">
        <v>1169</v>
      </c>
    </row>
    <row r="5147" spans="1:20" hidden="1" x14ac:dyDescent="0.25">
      <c r="A5147">
        <v>227504</v>
      </c>
      <c r="B5147" t="s">
        <v>1419</v>
      </c>
      <c r="C5147" t="s">
        <v>146</v>
      </c>
      <c r="D5147" t="s">
        <v>1200</v>
      </c>
      <c r="E5147">
        <v>269</v>
      </c>
      <c r="F5147" t="s">
        <v>23</v>
      </c>
      <c r="H5147">
        <v>0</v>
      </c>
      <c r="I5147">
        <v>0</v>
      </c>
      <c r="K5147">
        <v>2</v>
      </c>
      <c r="L5147" t="b">
        <v>0</v>
      </c>
      <c r="N5147" t="b">
        <v>0</v>
      </c>
      <c r="O5147" t="b">
        <v>0</v>
      </c>
      <c r="T5147" t="s">
        <v>1169</v>
      </c>
    </row>
    <row r="5148" spans="1:20" hidden="1" x14ac:dyDescent="0.25">
      <c r="A5148">
        <v>227505</v>
      </c>
      <c r="B5148" t="s">
        <v>1419</v>
      </c>
      <c r="C5148" t="s">
        <v>146</v>
      </c>
      <c r="D5148" t="s">
        <v>1201</v>
      </c>
      <c r="E5148">
        <v>498</v>
      </c>
      <c r="F5148" t="s">
        <v>23</v>
      </c>
      <c r="H5148">
        <v>0</v>
      </c>
      <c r="I5148">
        <v>0</v>
      </c>
      <c r="K5148">
        <v>3</v>
      </c>
      <c r="L5148" t="b">
        <v>0</v>
      </c>
      <c r="N5148" t="b">
        <v>0</v>
      </c>
      <c r="O5148" t="b">
        <v>0</v>
      </c>
      <c r="T5148" t="s">
        <v>1169</v>
      </c>
    </row>
    <row r="5149" spans="1:20" hidden="1" x14ac:dyDescent="0.25">
      <c r="A5149">
        <v>227506</v>
      </c>
      <c r="B5149" t="s">
        <v>1419</v>
      </c>
      <c r="C5149" t="s">
        <v>146</v>
      </c>
      <c r="D5149" t="s">
        <v>1227</v>
      </c>
      <c r="E5149">
        <v>717</v>
      </c>
      <c r="F5149" t="s">
        <v>23</v>
      </c>
      <c r="H5149">
        <v>0</v>
      </c>
      <c r="I5149">
        <v>0</v>
      </c>
      <c r="K5149">
        <v>4</v>
      </c>
      <c r="L5149" t="b">
        <v>0</v>
      </c>
      <c r="N5149" t="b">
        <v>0</v>
      </c>
      <c r="O5149" t="b">
        <v>0</v>
      </c>
      <c r="T5149" t="s">
        <v>1169</v>
      </c>
    </row>
    <row r="5150" spans="1:20" hidden="1" x14ac:dyDescent="0.25">
      <c r="A5150">
        <v>227507</v>
      </c>
      <c r="B5150" t="s">
        <v>1419</v>
      </c>
      <c r="C5150" t="s">
        <v>146</v>
      </c>
      <c r="D5150" t="s">
        <v>1228</v>
      </c>
      <c r="E5150">
        <v>876</v>
      </c>
      <c r="F5150" t="s">
        <v>23</v>
      </c>
      <c r="H5150">
        <v>0</v>
      </c>
      <c r="I5150">
        <v>0</v>
      </c>
      <c r="K5150">
        <v>5</v>
      </c>
      <c r="L5150" t="b">
        <v>0</v>
      </c>
      <c r="N5150" t="b">
        <v>0</v>
      </c>
      <c r="O5150" t="b">
        <v>0</v>
      </c>
      <c r="T5150" t="s">
        <v>1169</v>
      </c>
    </row>
    <row r="5151" spans="1:20" hidden="1" x14ac:dyDescent="0.25">
      <c r="A5151">
        <v>227508</v>
      </c>
      <c r="B5151" t="s">
        <v>1419</v>
      </c>
      <c r="C5151" t="s">
        <v>1234</v>
      </c>
      <c r="D5151" t="s">
        <v>1248</v>
      </c>
      <c r="E5151">
        <v>1163</v>
      </c>
      <c r="F5151" t="s">
        <v>23</v>
      </c>
      <c r="H5151">
        <v>0</v>
      </c>
      <c r="I5151">
        <v>0</v>
      </c>
      <c r="K5151">
        <v>2</v>
      </c>
      <c r="L5151" t="b">
        <v>0</v>
      </c>
      <c r="N5151" t="b">
        <v>0</v>
      </c>
      <c r="O5151" t="b">
        <v>0</v>
      </c>
      <c r="T5151" t="s">
        <v>1169</v>
      </c>
    </row>
    <row r="5152" spans="1:20" hidden="1" x14ac:dyDescent="0.25">
      <c r="A5152">
        <v>227509</v>
      </c>
      <c r="B5152" t="s">
        <v>1419</v>
      </c>
      <c r="C5152" t="s">
        <v>1234</v>
      </c>
      <c r="D5152" t="s">
        <v>1235</v>
      </c>
      <c r="E5152">
        <v>0</v>
      </c>
      <c r="H5152">
        <v>0</v>
      </c>
      <c r="I5152">
        <v>0</v>
      </c>
      <c r="K5152">
        <v>1</v>
      </c>
      <c r="L5152" t="b">
        <v>0</v>
      </c>
      <c r="N5152" t="b">
        <v>0</v>
      </c>
      <c r="O5152" t="b">
        <v>0</v>
      </c>
      <c r="T5152" t="s">
        <v>1169</v>
      </c>
    </row>
    <row r="5153" spans="1:20" hidden="1" x14ac:dyDescent="0.25">
      <c r="A5153">
        <v>227510</v>
      </c>
      <c r="B5153" t="s">
        <v>1419</v>
      </c>
      <c r="C5153" t="s">
        <v>1203</v>
      </c>
      <c r="D5153" t="s">
        <v>1307</v>
      </c>
      <c r="E5153">
        <v>0</v>
      </c>
      <c r="H5153">
        <v>0</v>
      </c>
      <c r="I5153">
        <v>0</v>
      </c>
      <c r="K5153">
        <v>1</v>
      </c>
      <c r="L5153" t="b">
        <v>0</v>
      </c>
      <c r="N5153" t="b">
        <v>0</v>
      </c>
      <c r="O5153" t="b">
        <v>0</v>
      </c>
      <c r="T5153" t="s">
        <v>1169</v>
      </c>
    </row>
    <row r="5154" spans="1:20" hidden="1" x14ac:dyDescent="0.25">
      <c r="A5154">
        <v>227511</v>
      </c>
      <c r="B5154" t="s">
        <v>1419</v>
      </c>
      <c r="C5154" t="s">
        <v>1203</v>
      </c>
      <c r="D5154" t="s">
        <v>1420</v>
      </c>
      <c r="E5154">
        <v>730</v>
      </c>
      <c r="F5154" t="s">
        <v>23</v>
      </c>
      <c r="H5154">
        <v>0</v>
      </c>
      <c r="I5154">
        <v>0</v>
      </c>
      <c r="K5154">
        <v>2</v>
      </c>
      <c r="L5154" t="b">
        <v>0</v>
      </c>
      <c r="N5154" t="b">
        <v>0</v>
      </c>
      <c r="O5154" t="b">
        <v>0</v>
      </c>
      <c r="T5154" t="s">
        <v>1169</v>
      </c>
    </row>
    <row r="5155" spans="1:20" hidden="1" x14ac:dyDescent="0.25">
      <c r="A5155">
        <v>227512</v>
      </c>
      <c r="B5155" t="s">
        <v>1419</v>
      </c>
      <c r="C5155" t="s">
        <v>236</v>
      </c>
      <c r="D5155" t="s">
        <v>1249</v>
      </c>
      <c r="E5155">
        <v>99</v>
      </c>
      <c r="F5155" t="s">
        <v>23</v>
      </c>
      <c r="H5155">
        <v>0</v>
      </c>
      <c r="I5155">
        <v>0</v>
      </c>
      <c r="K5155">
        <v>0</v>
      </c>
      <c r="L5155" t="b">
        <v>0</v>
      </c>
      <c r="N5155" t="b">
        <v>0</v>
      </c>
      <c r="O5155" t="b">
        <v>0</v>
      </c>
      <c r="T5155" t="s">
        <v>1169</v>
      </c>
    </row>
    <row r="5156" spans="1:20" hidden="1" x14ac:dyDescent="0.25">
      <c r="A5156">
        <v>227513</v>
      </c>
      <c r="B5156" t="s">
        <v>1419</v>
      </c>
      <c r="C5156" t="s">
        <v>1253</v>
      </c>
      <c r="D5156" t="s">
        <v>1255</v>
      </c>
      <c r="E5156">
        <v>0</v>
      </c>
      <c r="H5156">
        <v>0</v>
      </c>
      <c r="I5156">
        <v>0</v>
      </c>
      <c r="K5156">
        <v>1</v>
      </c>
      <c r="L5156" t="b">
        <v>0</v>
      </c>
      <c r="N5156" t="b">
        <v>0</v>
      </c>
      <c r="O5156" t="b">
        <v>0</v>
      </c>
      <c r="T5156" t="s">
        <v>1169</v>
      </c>
    </row>
    <row r="5157" spans="1:20" hidden="1" x14ac:dyDescent="0.25">
      <c r="A5157">
        <v>227514</v>
      </c>
      <c r="B5157" t="s">
        <v>1419</v>
      </c>
      <c r="C5157" t="s">
        <v>1253</v>
      </c>
      <c r="D5157" t="s">
        <v>1254</v>
      </c>
      <c r="E5157">
        <v>194</v>
      </c>
      <c r="F5157" t="s">
        <v>23</v>
      </c>
      <c r="H5157">
        <v>0</v>
      </c>
      <c r="I5157">
        <v>0</v>
      </c>
      <c r="K5157">
        <v>2</v>
      </c>
      <c r="L5157" t="b">
        <v>0</v>
      </c>
      <c r="N5157" t="b">
        <v>0</v>
      </c>
      <c r="O5157" t="b">
        <v>0</v>
      </c>
      <c r="T5157" t="s">
        <v>1169</v>
      </c>
    </row>
    <row r="5158" spans="1:20" hidden="1" x14ac:dyDescent="0.25">
      <c r="A5158">
        <v>227515</v>
      </c>
      <c r="B5158" t="s">
        <v>1419</v>
      </c>
      <c r="C5158" t="s">
        <v>141</v>
      </c>
      <c r="D5158" t="s">
        <v>1259</v>
      </c>
      <c r="E5158">
        <v>66</v>
      </c>
      <c r="F5158" t="s">
        <v>23</v>
      </c>
      <c r="H5158">
        <v>0</v>
      </c>
      <c r="I5158">
        <v>0</v>
      </c>
      <c r="K5158">
        <v>0</v>
      </c>
      <c r="L5158" t="b">
        <v>0</v>
      </c>
      <c r="N5158" t="b">
        <v>0</v>
      </c>
      <c r="O5158" t="b">
        <v>0</v>
      </c>
      <c r="T5158" t="s">
        <v>1169</v>
      </c>
    </row>
    <row r="5159" spans="1:20" hidden="1" x14ac:dyDescent="0.25">
      <c r="A5159">
        <v>232254</v>
      </c>
      <c r="B5159" t="s">
        <v>1419</v>
      </c>
      <c r="C5159" t="s">
        <v>1256</v>
      </c>
      <c r="D5159" t="s">
        <v>1257</v>
      </c>
      <c r="E5159">
        <v>0</v>
      </c>
      <c r="H5159">
        <v>0</v>
      </c>
      <c r="I5159">
        <v>0</v>
      </c>
      <c r="K5159">
        <v>0</v>
      </c>
      <c r="L5159" t="b">
        <v>0</v>
      </c>
      <c r="N5159" t="b">
        <v>0</v>
      </c>
      <c r="O5159" t="b">
        <v>0</v>
      </c>
      <c r="T5159" t="s">
        <v>1169</v>
      </c>
    </row>
    <row r="5160" spans="1:20" hidden="1" x14ac:dyDescent="0.25">
      <c r="A5160">
        <v>232255</v>
      </c>
      <c r="B5160" t="s">
        <v>1419</v>
      </c>
      <c r="C5160" t="s">
        <v>1256</v>
      </c>
      <c r="D5160" t="s">
        <v>1258</v>
      </c>
      <c r="E5160">
        <v>105</v>
      </c>
      <c r="F5160" t="s">
        <v>23</v>
      </c>
      <c r="H5160">
        <v>0</v>
      </c>
      <c r="I5160">
        <v>0</v>
      </c>
      <c r="K5160">
        <v>1</v>
      </c>
      <c r="L5160" t="b">
        <v>0</v>
      </c>
      <c r="N5160" t="b">
        <v>0</v>
      </c>
      <c r="O5160" t="b">
        <v>0</v>
      </c>
      <c r="T5160" t="s">
        <v>1169</v>
      </c>
    </row>
    <row r="5161" spans="1:20" hidden="1" x14ac:dyDescent="0.25">
      <c r="A5161">
        <v>237285</v>
      </c>
      <c r="B5161" t="s">
        <v>1419</v>
      </c>
      <c r="C5161" t="s">
        <v>141</v>
      </c>
      <c r="D5161" t="s">
        <v>1421</v>
      </c>
      <c r="E5161">
        <v>25</v>
      </c>
      <c r="F5161" t="s">
        <v>23</v>
      </c>
      <c r="H5161">
        <v>0</v>
      </c>
      <c r="I5161">
        <v>0</v>
      </c>
      <c r="K5161">
        <v>0</v>
      </c>
      <c r="L5161" t="b">
        <v>0</v>
      </c>
      <c r="N5161" t="b">
        <v>0</v>
      </c>
      <c r="O5161" t="b">
        <v>0</v>
      </c>
      <c r="T5161" t="s">
        <v>1169</v>
      </c>
    </row>
    <row r="5162" spans="1:20" hidden="1" x14ac:dyDescent="0.25">
      <c r="A5162">
        <v>215588</v>
      </c>
      <c r="B5162" t="s">
        <v>1422</v>
      </c>
      <c r="C5162" t="s">
        <v>47</v>
      </c>
      <c r="D5162" t="s">
        <v>164</v>
      </c>
      <c r="E5162">
        <v>0</v>
      </c>
      <c r="H5162">
        <v>0</v>
      </c>
      <c r="I5162">
        <v>0</v>
      </c>
      <c r="K5162">
        <v>0</v>
      </c>
      <c r="L5162" t="b">
        <v>0</v>
      </c>
      <c r="N5162" t="b">
        <v>0</v>
      </c>
      <c r="O5162" t="b">
        <v>0</v>
      </c>
      <c r="T5162" t="s">
        <v>1021</v>
      </c>
    </row>
    <row r="5163" spans="1:20" hidden="1" x14ac:dyDescent="0.25">
      <c r="A5163">
        <v>215589</v>
      </c>
      <c r="B5163" t="s">
        <v>1422</v>
      </c>
      <c r="C5163" t="s">
        <v>53</v>
      </c>
      <c r="D5163" t="s">
        <v>1423</v>
      </c>
      <c r="E5163">
        <v>0</v>
      </c>
      <c r="H5163">
        <v>0</v>
      </c>
      <c r="I5163">
        <v>0</v>
      </c>
      <c r="K5163">
        <v>0</v>
      </c>
      <c r="L5163" t="b">
        <v>0</v>
      </c>
      <c r="N5163" t="b">
        <v>0</v>
      </c>
      <c r="O5163" t="b">
        <v>0</v>
      </c>
      <c r="T5163" t="s">
        <v>1021</v>
      </c>
    </row>
    <row r="5164" spans="1:20" hidden="1" x14ac:dyDescent="0.25">
      <c r="A5164">
        <v>215590</v>
      </c>
      <c r="B5164" t="s">
        <v>1422</v>
      </c>
      <c r="C5164" t="s">
        <v>53</v>
      </c>
      <c r="D5164" t="s">
        <v>1023</v>
      </c>
      <c r="E5164">
        <v>199.95</v>
      </c>
      <c r="F5164" t="s">
        <v>23</v>
      </c>
      <c r="H5164">
        <v>0</v>
      </c>
      <c r="I5164">
        <v>0</v>
      </c>
      <c r="K5164">
        <v>1</v>
      </c>
      <c r="L5164" t="b">
        <v>0</v>
      </c>
      <c r="N5164" t="b">
        <v>0</v>
      </c>
      <c r="O5164" t="b">
        <v>0</v>
      </c>
      <c r="T5164" t="s">
        <v>1021</v>
      </c>
    </row>
    <row r="5165" spans="1:20" hidden="1" x14ac:dyDescent="0.25">
      <c r="A5165">
        <v>215591</v>
      </c>
      <c r="B5165" t="s">
        <v>1422</v>
      </c>
      <c r="C5165" t="s">
        <v>47</v>
      </c>
      <c r="D5165" t="s">
        <v>1024</v>
      </c>
      <c r="E5165">
        <v>0</v>
      </c>
      <c r="H5165">
        <v>0</v>
      </c>
      <c r="I5165">
        <v>0</v>
      </c>
      <c r="K5165">
        <v>2</v>
      </c>
      <c r="L5165" t="b">
        <v>0</v>
      </c>
      <c r="N5165" t="b">
        <v>0</v>
      </c>
      <c r="O5165" t="b">
        <v>0</v>
      </c>
      <c r="T5165" t="s">
        <v>1021</v>
      </c>
    </row>
    <row r="5166" spans="1:20" hidden="1" x14ac:dyDescent="0.25">
      <c r="A5166">
        <v>215592</v>
      </c>
      <c r="B5166" t="s">
        <v>1422</v>
      </c>
      <c r="C5166" t="s">
        <v>53</v>
      </c>
      <c r="D5166" t="s">
        <v>1025</v>
      </c>
      <c r="E5166">
        <v>199.95</v>
      </c>
      <c r="F5166" t="s">
        <v>23</v>
      </c>
      <c r="H5166">
        <v>0</v>
      </c>
      <c r="I5166">
        <v>0</v>
      </c>
      <c r="K5166">
        <v>2</v>
      </c>
      <c r="L5166" t="b">
        <v>0</v>
      </c>
      <c r="N5166" t="b">
        <v>0</v>
      </c>
      <c r="O5166" t="b">
        <v>0</v>
      </c>
      <c r="T5166" t="s">
        <v>1021</v>
      </c>
    </row>
    <row r="5167" spans="1:20" hidden="1" x14ac:dyDescent="0.25">
      <c r="A5167">
        <v>215594</v>
      </c>
      <c r="B5167" t="s">
        <v>1422</v>
      </c>
      <c r="C5167" t="s">
        <v>47</v>
      </c>
      <c r="D5167" t="s">
        <v>1026</v>
      </c>
      <c r="E5167">
        <v>0</v>
      </c>
      <c r="H5167">
        <v>0</v>
      </c>
      <c r="I5167">
        <v>0</v>
      </c>
      <c r="K5167">
        <v>3</v>
      </c>
      <c r="L5167" t="b">
        <v>0</v>
      </c>
      <c r="N5167" t="b">
        <v>0</v>
      </c>
      <c r="O5167" t="b">
        <v>0</v>
      </c>
      <c r="T5167" t="s">
        <v>1021</v>
      </c>
    </row>
    <row r="5168" spans="1:20" hidden="1" x14ac:dyDescent="0.25">
      <c r="A5168">
        <v>215595</v>
      </c>
      <c r="B5168" t="s">
        <v>1422</v>
      </c>
      <c r="C5168" t="s">
        <v>47</v>
      </c>
      <c r="D5168" t="s">
        <v>1053</v>
      </c>
      <c r="E5168">
        <v>750</v>
      </c>
      <c r="F5168" t="s">
        <v>23</v>
      </c>
      <c r="H5168">
        <v>0</v>
      </c>
      <c r="I5168">
        <v>0</v>
      </c>
      <c r="K5168">
        <v>5</v>
      </c>
      <c r="L5168" t="b">
        <v>0</v>
      </c>
      <c r="N5168" t="b">
        <v>0</v>
      </c>
      <c r="O5168" t="b">
        <v>0</v>
      </c>
      <c r="T5168" t="s">
        <v>1021</v>
      </c>
    </row>
    <row r="5169" spans="1:20" hidden="1" x14ac:dyDescent="0.25">
      <c r="A5169">
        <v>215596</v>
      </c>
      <c r="B5169" t="s">
        <v>1422</v>
      </c>
      <c r="C5169" t="s">
        <v>47</v>
      </c>
      <c r="D5169" t="s">
        <v>1048</v>
      </c>
      <c r="E5169">
        <v>750</v>
      </c>
      <c r="F5169" t="s">
        <v>23</v>
      </c>
      <c r="H5169">
        <v>0</v>
      </c>
      <c r="I5169">
        <v>0</v>
      </c>
      <c r="K5169">
        <v>4</v>
      </c>
      <c r="L5169" t="b">
        <v>0</v>
      </c>
      <c r="N5169" t="b">
        <v>0</v>
      </c>
      <c r="O5169" t="b">
        <v>0</v>
      </c>
      <c r="T5169" t="s">
        <v>1021</v>
      </c>
    </row>
    <row r="5170" spans="1:20" hidden="1" x14ac:dyDescent="0.25">
      <c r="A5170">
        <v>215597</v>
      </c>
      <c r="B5170" t="s">
        <v>1422</v>
      </c>
      <c r="C5170" t="s">
        <v>1027</v>
      </c>
      <c r="D5170" t="s">
        <v>1028</v>
      </c>
      <c r="E5170">
        <v>0</v>
      </c>
      <c r="G5170" t="e">
        <f>-FD-1</f>
        <v>#NAME?</v>
      </c>
      <c r="H5170">
        <v>0</v>
      </c>
      <c r="I5170">
        <v>0</v>
      </c>
      <c r="K5170">
        <v>0</v>
      </c>
      <c r="L5170" t="b">
        <v>1</v>
      </c>
      <c r="N5170" t="b">
        <v>0</v>
      </c>
      <c r="O5170" t="b">
        <v>0</v>
      </c>
      <c r="T5170" t="s">
        <v>1021</v>
      </c>
    </row>
    <row r="5171" spans="1:20" hidden="1" x14ac:dyDescent="0.25">
      <c r="A5171">
        <v>215598</v>
      </c>
      <c r="B5171" t="s">
        <v>1422</v>
      </c>
      <c r="C5171" t="s">
        <v>1027</v>
      </c>
      <c r="D5171" t="s">
        <v>1424</v>
      </c>
      <c r="E5171">
        <v>750</v>
      </c>
      <c r="F5171" t="s">
        <v>23</v>
      </c>
      <c r="G5171" t="e">
        <f>-FD-2</f>
        <v>#NAME?</v>
      </c>
      <c r="H5171">
        <v>0</v>
      </c>
      <c r="I5171">
        <v>100</v>
      </c>
      <c r="J5171" t="s">
        <v>257</v>
      </c>
      <c r="K5171">
        <v>1</v>
      </c>
      <c r="L5171" t="b">
        <v>1</v>
      </c>
      <c r="N5171" t="b">
        <v>0</v>
      </c>
      <c r="O5171" t="b">
        <v>0</v>
      </c>
      <c r="T5171" t="s">
        <v>1021</v>
      </c>
    </row>
    <row r="5172" spans="1:20" hidden="1" x14ac:dyDescent="0.25">
      <c r="A5172">
        <v>215599</v>
      </c>
      <c r="B5172" t="s">
        <v>1422</v>
      </c>
      <c r="C5172" t="s">
        <v>236</v>
      </c>
      <c r="D5172" t="s">
        <v>1051</v>
      </c>
      <c r="E5172">
        <v>150</v>
      </c>
      <c r="F5172" t="s">
        <v>23</v>
      </c>
      <c r="H5172">
        <v>0</v>
      </c>
      <c r="I5172">
        <v>0</v>
      </c>
      <c r="K5172">
        <v>5</v>
      </c>
      <c r="L5172" t="b">
        <v>0</v>
      </c>
      <c r="N5172" t="b">
        <v>0</v>
      </c>
      <c r="O5172" t="b">
        <v>0</v>
      </c>
      <c r="T5172" t="s">
        <v>1021</v>
      </c>
    </row>
    <row r="5173" spans="1:20" hidden="1" x14ac:dyDescent="0.25">
      <c r="A5173">
        <v>215600</v>
      </c>
      <c r="B5173" t="s">
        <v>1422</v>
      </c>
      <c r="C5173" t="s">
        <v>236</v>
      </c>
      <c r="D5173" t="s">
        <v>1057</v>
      </c>
      <c r="E5173">
        <v>79</v>
      </c>
      <c r="F5173" t="s">
        <v>23</v>
      </c>
      <c r="H5173">
        <v>0</v>
      </c>
      <c r="I5173">
        <v>0</v>
      </c>
      <c r="K5173">
        <v>4</v>
      </c>
      <c r="L5173" t="b">
        <v>0</v>
      </c>
      <c r="N5173" t="b">
        <v>0</v>
      </c>
      <c r="O5173" t="b">
        <v>0</v>
      </c>
      <c r="T5173" t="s">
        <v>1021</v>
      </c>
    </row>
    <row r="5174" spans="1:20" hidden="1" x14ac:dyDescent="0.25">
      <c r="A5174">
        <v>215601</v>
      </c>
      <c r="B5174" t="s">
        <v>1422</v>
      </c>
      <c r="C5174" t="s">
        <v>236</v>
      </c>
      <c r="D5174" t="s">
        <v>1068</v>
      </c>
      <c r="E5174">
        <v>400</v>
      </c>
      <c r="F5174" t="s">
        <v>23</v>
      </c>
      <c r="H5174">
        <v>0</v>
      </c>
      <c r="I5174">
        <v>0</v>
      </c>
      <c r="K5174">
        <v>3</v>
      </c>
      <c r="L5174" t="b">
        <v>0</v>
      </c>
      <c r="N5174" t="b">
        <v>0</v>
      </c>
      <c r="O5174" t="b">
        <v>0</v>
      </c>
      <c r="T5174" t="s">
        <v>1021</v>
      </c>
    </row>
    <row r="5175" spans="1:20" hidden="1" x14ac:dyDescent="0.25">
      <c r="A5175">
        <v>215603</v>
      </c>
      <c r="B5175" t="s">
        <v>1422</v>
      </c>
      <c r="C5175" t="s">
        <v>236</v>
      </c>
      <c r="D5175" t="s">
        <v>1425</v>
      </c>
      <c r="E5175">
        <v>699.95</v>
      </c>
      <c r="F5175" t="s">
        <v>23</v>
      </c>
      <c r="H5175">
        <v>0</v>
      </c>
      <c r="I5175">
        <v>0</v>
      </c>
      <c r="K5175">
        <v>2</v>
      </c>
      <c r="L5175" t="b">
        <v>0</v>
      </c>
      <c r="N5175" t="b">
        <v>0</v>
      </c>
      <c r="O5175" t="b">
        <v>0</v>
      </c>
      <c r="T5175" t="s">
        <v>1021</v>
      </c>
    </row>
    <row r="5176" spans="1:20" hidden="1" x14ac:dyDescent="0.25">
      <c r="A5176">
        <v>215604</v>
      </c>
      <c r="B5176" t="s">
        <v>1422</v>
      </c>
      <c r="C5176" t="s">
        <v>47</v>
      </c>
      <c r="D5176" t="s">
        <v>1030</v>
      </c>
      <c r="E5176">
        <v>0</v>
      </c>
      <c r="H5176">
        <v>0</v>
      </c>
      <c r="I5176">
        <v>0</v>
      </c>
      <c r="K5176">
        <v>1</v>
      </c>
      <c r="L5176" t="b">
        <v>0</v>
      </c>
      <c r="N5176" t="b">
        <v>0</v>
      </c>
      <c r="O5176" t="b">
        <v>0</v>
      </c>
      <c r="T5176" t="s">
        <v>1021</v>
      </c>
    </row>
    <row r="5177" spans="1:20" hidden="1" x14ac:dyDescent="0.25">
      <c r="A5177">
        <v>215605</v>
      </c>
      <c r="B5177" t="s">
        <v>1422</v>
      </c>
      <c r="C5177" t="s">
        <v>1070</v>
      </c>
      <c r="D5177" t="s">
        <v>1413</v>
      </c>
      <c r="E5177">
        <v>0</v>
      </c>
      <c r="H5177">
        <v>0</v>
      </c>
      <c r="I5177">
        <v>0</v>
      </c>
      <c r="K5177">
        <v>0</v>
      </c>
      <c r="L5177" t="b">
        <v>0</v>
      </c>
      <c r="N5177" t="b">
        <v>0</v>
      </c>
      <c r="O5177" t="b">
        <v>0</v>
      </c>
      <c r="T5177" t="s">
        <v>1021</v>
      </c>
    </row>
    <row r="5178" spans="1:20" hidden="1" x14ac:dyDescent="0.25">
      <c r="A5178">
        <v>215606</v>
      </c>
      <c r="B5178" t="s">
        <v>1422</v>
      </c>
      <c r="C5178" t="s">
        <v>1070</v>
      </c>
      <c r="D5178" t="s">
        <v>1426</v>
      </c>
      <c r="E5178">
        <v>1800</v>
      </c>
      <c r="F5178" t="s">
        <v>23</v>
      </c>
      <c r="H5178">
        <v>0</v>
      </c>
      <c r="I5178">
        <v>300</v>
      </c>
      <c r="K5178">
        <v>1</v>
      </c>
      <c r="L5178" t="b">
        <v>0</v>
      </c>
      <c r="N5178" t="b">
        <v>0</v>
      </c>
      <c r="O5178" t="b">
        <v>0</v>
      </c>
      <c r="T5178" t="s">
        <v>1021</v>
      </c>
    </row>
    <row r="5179" spans="1:20" hidden="1" x14ac:dyDescent="0.25">
      <c r="A5179">
        <v>215607</v>
      </c>
      <c r="B5179" t="s">
        <v>1422</v>
      </c>
      <c r="C5179" t="s">
        <v>1070</v>
      </c>
      <c r="D5179" t="s">
        <v>1427</v>
      </c>
      <c r="E5179">
        <v>1990</v>
      </c>
      <c r="F5179" t="s">
        <v>23</v>
      </c>
      <c r="H5179">
        <v>0</v>
      </c>
      <c r="I5179">
        <v>0</v>
      </c>
      <c r="K5179">
        <v>2</v>
      </c>
      <c r="L5179" t="b">
        <v>0</v>
      </c>
      <c r="N5179" t="b">
        <v>0</v>
      </c>
      <c r="O5179" t="b">
        <v>0</v>
      </c>
      <c r="T5179" t="s">
        <v>1021</v>
      </c>
    </row>
    <row r="5180" spans="1:20" hidden="1" x14ac:dyDescent="0.25">
      <c r="A5180">
        <v>215608</v>
      </c>
      <c r="B5180" t="s">
        <v>1422</v>
      </c>
      <c r="C5180" t="s">
        <v>236</v>
      </c>
      <c r="D5180" t="s">
        <v>1428</v>
      </c>
      <c r="E5180">
        <v>900</v>
      </c>
      <c r="F5180" t="s">
        <v>23</v>
      </c>
      <c r="H5180">
        <v>0</v>
      </c>
      <c r="I5180">
        <v>0</v>
      </c>
      <c r="K5180">
        <v>0</v>
      </c>
      <c r="L5180" t="b">
        <v>0</v>
      </c>
      <c r="N5180" t="b">
        <v>0</v>
      </c>
      <c r="O5180" t="b">
        <v>0</v>
      </c>
      <c r="T5180" t="s">
        <v>1021</v>
      </c>
    </row>
    <row r="5181" spans="1:20" hidden="1" x14ac:dyDescent="0.25">
      <c r="A5181">
        <v>220290</v>
      </c>
      <c r="B5181" t="s">
        <v>1422</v>
      </c>
      <c r="C5181" t="s">
        <v>1429</v>
      </c>
      <c r="D5181" t="s">
        <v>1430</v>
      </c>
      <c r="E5181">
        <v>0</v>
      </c>
      <c r="H5181">
        <v>0</v>
      </c>
      <c r="I5181">
        <v>0</v>
      </c>
      <c r="K5181">
        <v>1</v>
      </c>
      <c r="L5181" t="b">
        <v>0</v>
      </c>
      <c r="N5181" t="b">
        <v>0</v>
      </c>
      <c r="O5181" t="b">
        <v>0</v>
      </c>
      <c r="T5181" t="s">
        <v>1021</v>
      </c>
    </row>
    <row r="5182" spans="1:20" hidden="1" x14ac:dyDescent="0.25">
      <c r="A5182">
        <v>220291</v>
      </c>
      <c r="B5182" t="s">
        <v>1422</v>
      </c>
      <c r="C5182" t="s">
        <v>1429</v>
      </c>
      <c r="D5182" t="s">
        <v>1431</v>
      </c>
      <c r="E5182">
        <v>700</v>
      </c>
      <c r="F5182" t="s">
        <v>23</v>
      </c>
      <c r="H5182">
        <v>0</v>
      </c>
      <c r="I5182">
        <v>0</v>
      </c>
      <c r="K5182">
        <v>2</v>
      </c>
      <c r="L5182" t="b">
        <v>0</v>
      </c>
      <c r="N5182" t="b">
        <v>0</v>
      </c>
      <c r="O5182" t="b">
        <v>0</v>
      </c>
      <c r="T5182" t="s">
        <v>1021</v>
      </c>
    </row>
    <row r="5183" spans="1:20" hidden="1" x14ac:dyDescent="0.25">
      <c r="A5183">
        <v>220292</v>
      </c>
      <c r="B5183" t="s">
        <v>1422</v>
      </c>
      <c r="C5183" t="s">
        <v>1429</v>
      </c>
      <c r="D5183" t="s">
        <v>1432</v>
      </c>
      <c r="E5183">
        <v>800</v>
      </c>
      <c r="F5183" t="s">
        <v>23</v>
      </c>
      <c r="H5183">
        <v>0</v>
      </c>
      <c r="I5183">
        <v>0</v>
      </c>
      <c r="K5183">
        <v>3</v>
      </c>
      <c r="L5183" t="b">
        <v>0</v>
      </c>
      <c r="N5183" t="b">
        <v>0</v>
      </c>
      <c r="O5183" t="b">
        <v>0</v>
      </c>
      <c r="T5183" t="s">
        <v>1021</v>
      </c>
    </row>
    <row r="5184" spans="1:20" hidden="1" x14ac:dyDescent="0.25">
      <c r="A5184">
        <v>220293</v>
      </c>
      <c r="B5184" t="s">
        <v>1422</v>
      </c>
      <c r="C5184" t="s">
        <v>1429</v>
      </c>
      <c r="D5184" t="s">
        <v>1433</v>
      </c>
      <c r="E5184">
        <v>1600</v>
      </c>
      <c r="F5184" t="s">
        <v>23</v>
      </c>
      <c r="H5184">
        <v>0</v>
      </c>
      <c r="I5184">
        <v>0</v>
      </c>
      <c r="K5184">
        <v>4</v>
      </c>
      <c r="L5184" t="b">
        <v>0</v>
      </c>
      <c r="N5184" t="b">
        <v>0</v>
      </c>
      <c r="O5184" t="b">
        <v>0</v>
      </c>
      <c r="T5184" t="s">
        <v>1021</v>
      </c>
    </row>
    <row r="5185" spans="1:20" hidden="1" x14ac:dyDescent="0.25">
      <c r="A5185">
        <v>220294</v>
      </c>
      <c r="B5185" t="s">
        <v>1422</v>
      </c>
      <c r="C5185" t="s">
        <v>47</v>
      </c>
      <c r="D5185" t="s">
        <v>1049</v>
      </c>
      <c r="E5185">
        <v>750</v>
      </c>
      <c r="F5185" t="s">
        <v>23</v>
      </c>
      <c r="H5185">
        <v>0</v>
      </c>
      <c r="I5185">
        <v>0</v>
      </c>
      <c r="K5185">
        <v>6</v>
      </c>
      <c r="L5185" t="b">
        <v>0</v>
      </c>
      <c r="N5185" t="b">
        <v>0</v>
      </c>
      <c r="O5185" t="b">
        <v>0</v>
      </c>
      <c r="T5185" t="s">
        <v>1021</v>
      </c>
    </row>
    <row r="5186" spans="1:20" hidden="1" x14ac:dyDescent="0.25">
      <c r="A5186">
        <v>220295</v>
      </c>
      <c r="B5186" t="s">
        <v>1422</v>
      </c>
      <c r="C5186" t="s">
        <v>47</v>
      </c>
      <c r="D5186" t="s">
        <v>1054</v>
      </c>
      <c r="E5186">
        <v>750</v>
      </c>
      <c r="F5186" t="s">
        <v>23</v>
      </c>
      <c r="H5186">
        <v>0</v>
      </c>
      <c r="I5186">
        <v>0</v>
      </c>
      <c r="K5186">
        <v>7</v>
      </c>
      <c r="L5186" t="b">
        <v>0</v>
      </c>
      <c r="N5186" t="b">
        <v>0</v>
      </c>
      <c r="O5186" t="b">
        <v>0</v>
      </c>
      <c r="T5186" t="s">
        <v>1021</v>
      </c>
    </row>
    <row r="5187" spans="1:20" hidden="1" x14ac:dyDescent="0.25">
      <c r="A5187">
        <v>220296</v>
      </c>
      <c r="B5187" t="s">
        <v>1422</v>
      </c>
      <c r="C5187" t="s">
        <v>236</v>
      </c>
      <c r="D5187" t="s">
        <v>1434</v>
      </c>
      <c r="E5187">
        <v>450</v>
      </c>
      <c r="F5187" t="s">
        <v>23</v>
      </c>
      <c r="H5187">
        <v>0</v>
      </c>
      <c r="I5187">
        <v>0</v>
      </c>
      <c r="K5187">
        <v>6</v>
      </c>
      <c r="L5187" t="b">
        <v>0</v>
      </c>
      <c r="N5187" t="b">
        <v>0</v>
      </c>
      <c r="O5187" t="b">
        <v>0</v>
      </c>
      <c r="T5187" t="s">
        <v>1021</v>
      </c>
    </row>
    <row r="5188" spans="1:20" hidden="1" x14ac:dyDescent="0.25">
      <c r="A5188">
        <v>220297</v>
      </c>
      <c r="B5188" t="s">
        <v>1422</v>
      </c>
      <c r="C5188" t="s">
        <v>236</v>
      </c>
      <c r="D5188" t="s">
        <v>1435</v>
      </c>
      <c r="E5188">
        <v>400</v>
      </c>
      <c r="F5188" t="s">
        <v>23</v>
      </c>
      <c r="H5188">
        <v>0</v>
      </c>
      <c r="I5188">
        <v>0</v>
      </c>
      <c r="K5188">
        <v>7</v>
      </c>
      <c r="L5188" t="b">
        <v>0</v>
      </c>
      <c r="N5188" t="b">
        <v>0</v>
      </c>
      <c r="O5188" t="b">
        <v>0</v>
      </c>
      <c r="T5188" t="s">
        <v>1021</v>
      </c>
    </row>
    <row r="5189" spans="1:20" hidden="1" x14ac:dyDescent="0.25">
      <c r="A5189">
        <v>215771</v>
      </c>
      <c r="B5189" t="s">
        <v>1436</v>
      </c>
      <c r="C5189" t="s">
        <v>47</v>
      </c>
      <c r="D5189" t="s">
        <v>1437</v>
      </c>
      <c r="E5189">
        <v>0</v>
      </c>
      <c r="G5189" t="s">
        <v>393</v>
      </c>
      <c r="H5189">
        <v>0</v>
      </c>
      <c r="I5189">
        <v>0</v>
      </c>
      <c r="K5189">
        <v>0</v>
      </c>
      <c r="L5189" t="b">
        <v>0</v>
      </c>
      <c r="N5189" t="b">
        <v>0</v>
      </c>
      <c r="O5189" t="b">
        <v>0</v>
      </c>
      <c r="T5189" t="s">
        <v>395</v>
      </c>
    </row>
    <row r="5190" spans="1:20" hidden="1" x14ac:dyDescent="0.25">
      <c r="A5190">
        <v>215772</v>
      </c>
      <c r="B5190" t="s">
        <v>1436</v>
      </c>
      <c r="C5190" t="s">
        <v>47</v>
      </c>
      <c r="D5190" t="s">
        <v>1438</v>
      </c>
      <c r="E5190">
        <v>20</v>
      </c>
      <c r="F5190" t="s">
        <v>23</v>
      </c>
      <c r="G5190" t="s">
        <v>397</v>
      </c>
      <c r="H5190">
        <v>0</v>
      </c>
      <c r="I5190">
        <v>0</v>
      </c>
      <c r="K5190">
        <v>0</v>
      </c>
      <c r="L5190" t="b">
        <v>0</v>
      </c>
      <c r="N5190" t="b">
        <v>0</v>
      </c>
      <c r="O5190" t="b">
        <v>0</v>
      </c>
      <c r="T5190" t="s">
        <v>395</v>
      </c>
    </row>
    <row r="5191" spans="1:20" hidden="1" x14ac:dyDescent="0.25">
      <c r="A5191">
        <v>215773</v>
      </c>
      <c r="B5191" t="s">
        <v>1439</v>
      </c>
      <c r="C5191" t="s">
        <v>269</v>
      </c>
      <c r="D5191" t="s">
        <v>1440</v>
      </c>
      <c r="E5191">
        <v>0</v>
      </c>
      <c r="G5191" t="s">
        <v>1441</v>
      </c>
      <c r="H5191">
        <v>0</v>
      </c>
      <c r="I5191">
        <v>0</v>
      </c>
      <c r="K5191">
        <v>1</v>
      </c>
      <c r="L5191" t="b">
        <v>0</v>
      </c>
      <c r="N5191" t="b">
        <v>0</v>
      </c>
      <c r="O5191" t="b">
        <v>0</v>
      </c>
      <c r="T5191" t="s">
        <v>395</v>
      </c>
    </row>
    <row r="5192" spans="1:20" hidden="1" x14ac:dyDescent="0.25">
      <c r="A5192">
        <v>215774</v>
      </c>
      <c r="B5192" t="s">
        <v>1439</v>
      </c>
      <c r="C5192" t="s">
        <v>269</v>
      </c>
      <c r="D5192" t="s">
        <v>1442</v>
      </c>
      <c r="E5192">
        <v>0</v>
      </c>
      <c r="G5192" t="s">
        <v>1443</v>
      </c>
      <c r="H5192">
        <v>0</v>
      </c>
      <c r="I5192">
        <v>0</v>
      </c>
      <c r="K5192">
        <v>0</v>
      </c>
      <c r="L5192" t="b">
        <v>1</v>
      </c>
      <c r="N5192" t="b">
        <v>0</v>
      </c>
      <c r="O5192" t="b">
        <v>0</v>
      </c>
      <c r="T5192" t="s">
        <v>395</v>
      </c>
    </row>
    <row r="5193" spans="1:20" hidden="1" x14ac:dyDescent="0.25">
      <c r="A5193">
        <v>215783</v>
      </c>
      <c r="B5193" t="s">
        <v>1439</v>
      </c>
      <c r="C5193" t="s">
        <v>269</v>
      </c>
      <c r="D5193" t="s">
        <v>1444</v>
      </c>
      <c r="E5193">
        <v>20</v>
      </c>
      <c r="F5193" t="s">
        <v>23</v>
      </c>
      <c r="G5193" t="s">
        <v>1445</v>
      </c>
      <c r="H5193">
        <v>0</v>
      </c>
      <c r="I5193">
        <v>0</v>
      </c>
      <c r="K5193">
        <v>2</v>
      </c>
      <c r="L5193" t="b">
        <v>1</v>
      </c>
      <c r="N5193" t="b">
        <v>0</v>
      </c>
      <c r="O5193" t="b">
        <v>0</v>
      </c>
      <c r="T5193" t="s">
        <v>395</v>
      </c>
    </row>
    <row r="5194" spans="1:20" hidden="1" x14ac:dyDescent="0.25">
      <c r="A5194">
        <v>215784</v>
      </c>
      <c r="B5194" t="s">
        <v>1439</v>
      </c>
      <c r="C5194" t="s">
        <v>269</v>
      </c>
      <c r="D5194" t="s">
        <v>1446</v>
      </c>
      <c r="E5194">
        <v>20</v>
      </c>
      <c r="F5194" t="s">
        <v>23</v>
      </c>
      <c r="G5194" t="s">
        <v>1447</v>
      </c>
      <c r="H5194">
        <v>0</v>
      </c>
      <c r="I5194">
        <v>0</v>
      </c>
      <c r="K5194">
        <v>0</v>
      </c>
      <c r="L5194" t="b">
        <v>1</v>
      </c>
      <c r="N5194" t="b">
        <v>0</v>
      </c>
      <c r="O5194" t="b">
        <v>0</v>
      </c>
      <c r="T5194" t="s">
        <v>395</v>
      </c>
    </row>
    <row r="5195" spans="1:20" hidden="1" x14ac:dyDescent="0.25">
      <c r="A5195">
        <v>215775</v>
      </c>
      <c r="B5195" t="s">
        <v>1448</v>
      </c>
      <c r="C5195" t="s">
        <v>269</v>
      </c>
      <c r="D5195" t="s">
        <v>1449</v>
      </c>
      <c r="E5195">
        <v>0</v>
      </c>
      <c r="G5195" t="s">
        <v>1443</v>
      </c>
      <c r="H5195">
        <v>0</v>
      </c>
      <c r="I5195">
        <v>0</v>
      </c>
      <c r="K5195">
        <v>0</v>
      </c>
      <c r="L5195" t="b">
        <v>0</v>
      </c>
      <c r="N5195" t="b">
        <v>0</v>
      </c>
      <c r="O5195" t="b">
        <v>0</v>
      </c>
      <c r="T5195" t="s">
        <v>395</v>
      </c>
    </row>
    <row r="5196" spans="1:20" hidden="1" x14ac:dyDescent="0.25">
      <c r="A5196">
        <v>215776</v>
      </c>
      <c r="B5196" t="s">
        <v>1448</v>
      </c>
      <c r="C5196" t="s">
        <v>269</v>
      </c>
      <c r="D5196" t="s">
        <v>1446</v>
      </c>
      <c r="E5196">
        <v>20</v>
      </c>
      <c r="F5196" t="s">
        <v>23</v>
      </c>
      <c r="G5196" t="s">
        <v>1447</v>
      </c>
      <c r="H5196">
        <v>0</v>
      </c>
      <c r="I5196">
        <v>0</v>
      </c>
      <c r="K5196">
        <v>0</v>
      </c>
      <c r="L5196" t="b">
        <v>0</v>
      </c>
      <c r="N5196" t="b">
        <v>0</v>
      </c>
      <c r="O5196" t="b">
        <v>0</v>
      </c>
      <c r="T5196" t="s">
        <v>395</v>
      </c>
    </row>
    <row r="5197" spans="1:20" hidden="1" x14ac:dyDescent="0.25">
      <c r="A5197">
        <v>215785</v>
      </c>
      <c r="B5197" t="s">
        <v>1448</v>
      </c>
      <c r="C5197" t="s">
        <v>269</v>
      </c>
      <c r="D5197" t="s">
        <v>1440</v>
      </c>
      <c r="E5197">
        <v>0</v>
      </c>
      <c r="G5197" t="s">
        <v>1450</v>
      </c>
      <c r="H5197">
        <v>0</v>
      </c>
      <c r="I5197">
        <v>0</v>
      </c>
      <c r="K5197">
        <v>1</v>
      </c>
      <c r="L5197" t="b">
        <v>0</v>
      </c>
      <c r="N5197" t="b">
        <v>0</v>
      </c>
      <c r="O5197" t="b">
        <v>0</v>
      </c>
      <c r="T5197" t="s">
        <v>395</v>
      </c>
    </row>
    <row r="5198" spans="1:20" hidden="1" x14ac:dyDescent="0.25">
      <c r="A5198">
        <v>215786</v>
      </c>
      <c r="B5198" t="s">
        <v>1448</v>
      </c>
      <c r="C5198" t="s">
        <v>269</v>
      </c>
      <c r="D5198" t="s">
        <v>1444</v>
      </c>
      <c r="E5198">
        <v>20</v>
      </c>
      <c r="F5198" t="s">
        <v>23</v>
      </c>
      <c r="G5198" t="s">
        <v>1451</v>
      </c>
      <c r="H5198">
        <v>0</v>
      </c>
      <c r="I5198">
        <v>0</v>
      </c>
      <c r="K5198">
        <v>2</v>
      </c>
      <c r="L5198" t="b">
        <v>0</v>
      </c>
      <c r="N5198" t="b">
        <v>0</v>
      </c>
      <c r="O5198" t="b">
        <v>0</v>
      </c>
      <c r="T5198" t="s">
        <v>395</v>
      </c>
    </row>
    <row r="5199" spans="1:20" hidden="1" x14ac:dyDescent="0.25">
      <c r="A5199">
        <v>215790</v>
      </c>
      <c r="B5199" t="s">
        <v>1452</v>
      </c>
      <c r="C5199" t="s">
        <v>306</v>
      </c>
      <c r="D5199" t="s">
        <v>1077</v>
      </c>
      <c r="E5199">
        <v>20</v>
      </c>
      <c r="F5199" t="s">
        <v>23</v>
      </c>
      <c r="H5199">
        <v>0</v>
      </c>
      <c r="I5199">
        <v>0</v>
      </c>
      <c r="K5199">
        <v>1</v>
      </c>
      <c r="L5199" t="b">
        <v>0</v>
      </c>
      <c r="N5199" t="b">
        <v>0</v>
      </c>
      <c r="O5199" t="b">
        <v>0</v>
      </c>
      <c r="T5199" t="s">
        <v>281</v>
      </c>
    </row>
    <row r="5200" spans="1:20" hidden="1" x14ac:dyDescent="0.25">
      <c r="A5200">
        <v>215791</v>
      </c>
      <c r="B5200" t="s">
        <v>1452</v>
      </c>
      <c r="C5200" t="s">
        <v>306</v>
      </c>
      <c r="D5200" t="s">
        <v>1078</v>
      </c>
      <c r="E5200">
        <v>25</v>
      </c>
      <c r="F5200" t="s">
        <v>23</v>
      </c>
      <c r="H5200">
        <v>0</v>
      </c>
      <c r="I5200">
        <v>0</v>
      </c>
      <c r="K5200">
        <v>2</v>
      </c>
      <c r="L5200" t="b">
        <v>0</v>
      </c>
      <c r="N5200" t="b">
        <v>0</v>
      </c>
      <c r="O5200" t="b">
        <v>0</v>
      </c>
      <c r="T5200" t="s">
        <v>281</v>
      </c>
    </row>
    <row r="5201" spans="1:20" hidden="1" x14ac:dyDescent="0.25">
      <c r="A5201">
        <v>215792</v>
      </c>
      <c r="B5201" t="s">
        <v>1452</v>
      </c>
      <c r="C5201" t="s">
        <v>306</v>
      </c>
      <c r="D5201" t="s">
        <v>350</v>
      </c>
      <c r="E5201">
        <v>29</v>
      </c>
      <c r="F5201" t="s">
        <v>23</v>
      </c>
      <c r="H5201">
        <v>0</v>
      </c>
      <c r="I5201">
        <v>0</v>
      </c>
      <c r="K5201">
        <v>0</v>
      </c>
      <c r="L5201" t="b">
        <v>0</v>
      </c>
      <c r="N5201" t="b">
        <v>0</v>
      </c>
      <c r="O5201" t="b">
        <v>0</v>
      </c>
      <c r="T5201" t="s">
        <v>281</v>
      </c>
    </row>
    <row r="5202" spans="1:20" hidden="1" x14ac:dyDescent="0.25">
      <c r="A5202">
        <v>215793</v>
      </c>
      <c r="B5202" t="s">
        <v>1452</v>
      </c>
      <c r="C5202" t="s">
        <v>306</v>
      </c>
      <c r="D5202" t="s">
        <v>326</v>
      </c>
      <c r="E5202">
        <v>27</v>
      </c>
      <c r="F5202" t="s">
        <v>23</v>
      </c>
      <c r="H5202">
        <v>0</v>
      </c>
      <c r="I5202">
        <v>0</v>
      </c>
      <c r="K5202">
        <v>0</v>
      </c>
      <c r="L5202" t="b">
        <v>0</v>
      </c>
      <c r="N5202" t="b">
        <v>0</v>
      </c>
      <c r="O5202" t="b">
        <v>0</v>
      </c>
      <c r="T5202" t="s">
        <v>281</v>
      </c>
    </row>
    <row r="5203" spans="1:20" hidden="1" x14ac:dyDescent="0.25">
      <c r="A5203">
        <v>215794</v>
      </c>
      <c r="B5203" t="s">
        <v>1452</v>
      </c>
      <c r="C5203" t="s">
        <v>306</v>
      </c>
      <c r="D5203" t="s">
        <v>327</v>
      </c>
      <c r="E5203">
        <v>60</v>
      </c>
      <c r="F5203" t="s">
        <v>23</v>
      </c>
      <c r="H5203">
        <v>0</v>
      </c>
      <c r="I5203">
        <v>0</v>
      </c>
      <c r="K5203">
        <v>0</v>
      </c>
      <c r="L5203" t="b">
        <v>0</v>
      </c>
      <c r="N5203" t="b">
        <v>0</v>
      </c>
      <c r="O5203" t="b">
        <v>0</v>
      </c>
      <c r="T5203" t="s">
        <v>281</v>
      </c>
    </row>
    <row r="5204" spans="1:20" hidden="1" x14ac:dyDescent="0.25">
      <c r="A5204">
        <v>215795</v>
      </c>
      <c r="B5204" t="s">
        <v>1452</v>
      </c>
      <c r="C5204" t="s">
        <v>306</v>
      </c>
      <c r="D5204" t="s">
        <v>328</v>
      </c>
      <c r="E5204">
        <v>18</v>
      </c>
      <c r="F5204" t="s">
        <v>23</v>
      </c>
      <c r="H5204">
        <v>0</v>
      </c>
      <c r="I5204">
        <v>0</v>
      </c>
      <c r="K5204">
        <v>0</v>
      </c>
      <c r="L5204" t="b">
        <v>0</v>
      </c>
      <c r="N5204" t="b">
        <v>0</v>
      </c>
      <c r="O5204" t="b">
        <v>0</v>
      </c>
      <c r="T5204" t="s">
        <v>281</v>
      </c>
    </row>
    <row r="5205" spans="1:20" hidden="1" x14ac:dyDescent="0.25">
      <c r="A5205">
        <v>215796</v>
      </c>
      <c r="B5205" t="s">
        <v>1452</v>
      </c>
      <c r="C5205" t="s">
        <v>306</v>
      </c>
      <c r="D5205" t="s">
        <v>840</v>
      </c>
      <c r="E5205">
        <v>38</v>
      </c>
      <c r="F5205" t="s">
        <v>23</v>
      </c>
      <c r="H5205">
        <v>0</v>
      </c>
      <c r="I5205">
        <v>0</v>
      </c>
      <c r="K5205">
        <v>0</v>
      </c>
      <c r="L5205" t="b">
        <v>0</v>
      </c>
      <c r="N5205" t="b">
        <v>0</v>
      </c>
      <c r="O5205" t="b">
        <v>0</v>
      </c>
      <c r="T5205" t="s">
        <v>281</v>
      </c>
    </row>
    <row r="5206" spans="1:20" hidden="1" x14ac:dyDescent="0.25">
      <c r="A5206">
        <v>215797</v>
      </c>
      <c r="B5206" t="s">
        <v>1452</v>
      </c>
      <c r="C5206" t="s">
        <v>306</v>
      </c>
      <c r="D5206" t="s">
        <v>329</v>
      </c>
      <c r="E5206">
        <v>30</v>
      </c>
      <c r="F5206" t="s">
        <v>23</v>
      </c>
      <c r="H5206">
        <v>0</v>
      </c>
      <c r="I5206">
        <v>0</v>
      </c>
      <c r="K5206">
        <v>0</v>
      </c>
      <c r="L5206" t="b">
        <v>0</v>
      </c>
      <c r="N5206" t="b">
        <v>0</v>
      </c>
      <c r="O5206" t="b">
        <v>0</v>
      </c>
      <c r="T5206" t="s">
        <v>281</v>
      </c>
    </row>
    <row r="5207" spans="1:20" hidden="1" x14ac:dyDescent="0.25">
      <c r="A5207">
        <v>215798</v>
      </c>
      <c r="B5207" t="s">
        <v>1452</v>
      </c>
      <c r="C5207" t="s">
        <v>306</v>
      </c>
      <c r="D5207" t="s">
        <v>330</v>
      </c>
      <c r="E5207">
        <v>40</v>
      </c>
      <c r="F5207" t="s">
        <v>23</v>
      </c>
      <c r="H5207">
        <v>0</v>
      </c>
      <c r="I5207">
        <v>0</v>
      </c>
      <c r="K5207">
        <v>0</v>
      </c>
      <c r="L5207" t="b">
        <v>0</v>
      </c>
      <c r="N5207" t="b">
        <v>0</v>
      </c>
      <c r="O5207" t="b">
        <v>0</v>
      </c>
      <c r="T5207" t="s">
        <v>281</v>
      </c>
    </row>
    <row r="5208" spans="1:20" hidden="1" x14ac:dyDescent="0.25">
      <c r="A5208">
        <v>215799</v>
      </c>
      <c r="B5208" t="s">
        <v>1452</v>
      </c>
      <c r="C5208" t="s">
        <v>306</v>
      </c>
      <c r="D5208" t="s">
        <v>841</v>
      </c>
      <c r="E5208">
        <v>75</v>
      </c>
      <c r="F5208" t="s">
        <v>23</v>
      </c>
      <c r="H5208">
        <v>0</v>
      </c>
      <c r="I5208">
        <v>0</v>
      </c>
      <c r="K5208">
        <v>0</v>
      </c>
      <c r="L5208" t="b">
        <v>0</v>
      </c>
      <c r="N5208" t="b">
        <v>0</v>
      </c>
      <c r="O5208" t="b">
        <v>0</v>
      </c>
      <c r="T5208" t="s">
        <v>281</v>
      </c>
    </row>
    <row r="5209" spans="1:20" hidden="1" x14ac:dyDescent="0.25">
      <c r="A5209">
        <v>215800</v>
      </c>
      <c r="B5209" t="s">
        <v>1452</v>
      </c>
      <c r="C5209" t="s">
        <v>306</v>
      </c>
      <c r="D5209" t="s">
        <v>1079</v>
      </c>
      <c r="E5209">
        <v>30</v>
      </c>
      <c r="F5209" t="s">
        <v>23</v>
      </c>
      <c r="H5209">
        <v>0</v>
      </c>
      <c r="I5209">
        <v>0</v>
      </c>
      <c r="K5209">
        <v>0</v>
      </c>
      <c r="L5209" t="b">
        <v>1</v>
      </c>
      <c r="N5209" t="b">
        <v>0</v>
      </c>
      <c r="O5209" t="b">
        <v>0</v>
      </c>
      <c r="T5209" t="s">
        <v>281</v>
      </c>
    </row>
    <row r="5210" spans="1:20" hidden="1" x14ac:dyDescent="0.25">
      <c r="A5210">
        <v>215801</v>
      </c>
      <c r="B5210" t="s">
        <v>1453</v>
      </c>
      <c r="C5210" t="s">
        <v>47</v>
      </c>
      <c r="D5210" t="s">
        <v>259</v>
      </c>
      <c r="E5210">
        <v>0</v>
      </c>
      <c r="H5210">
        <v>0</v>
      </c>
      <c r="I5210">
        <v>0</v>
      </c>
      <c r="K5210">
        <v>1</v>
      </c>
      <c r="L5210" t="b">
        <v>1</v>
      </c>
      <c r="N5210" t="b">
        <v>0</v>
      </c>
      <c r="O5210" t="b">
        <v>0</v>
      </c>
      <c r="T5210" t="s">
        <v>252</v>
      </c>
    </row>
    <row r="5211" spans="1:20" hidden="1" x14ac:dyDescent="0.25">
      <c r="A5211">
        <v>215802</v>
      </c>
      <c r="B5211" t="s">
        <v>1453</v>
      </c>
      <c r="C5211" t="s">
        <v>47</v>
      </c>
      <c r="D5211" t="s">
        <v>1161</v>
      </c>
      <c r="E5211">
        <v>0</v>
      </c>
      <c r="H5211">
        <v>0</v>
      </c>
      <c r="I5211">
        <v>0</v>
      </c>
      <c r="K5211">
        <v>0</v>
      </c>
      <c r="L5211" t="b">
        <v>1</v>
      </c>
      <c r="N5211" t="b">
        <v>0</v>
      </c>
      <c r="O5211" t="b">
        <v>0</v>
      </c>
      <c r="T5211" t="s">
        <v>252</v>
      </c>
    </row>
    <row r="5212" spans="1:20" hidden="1" x14ac:dyDescent="0.25">
      <c r="A5212">
        <v>215803</v>
      </c>
      <c r="B5212" t="s">
        <v>1453</v>
      </c>
      <c r="C5212" t="s">
        <v>53</v>
      </c>
      <c r="D5212" t="s">
        <v>383</v>
      </c>
      <c r="E5212">
        <v>0</v>
      </c>
      <c r="H5212">
        <v>0</v>
      </c>
      <c r="I5212">
        <v>0</v>
      </c>
      <c r="K5212">
        <v>0</v>
      </c>
      <c r="L5212" t="b">
        <v>0</v>
      </c>
      <c r="N5212" t="b">
        <v>0</v>
      </c>
      <c r="O5212" t="b">
        <v>0</v>
      </c>
      <c r="T5212" t="s">
        <v>252</v>
      </c>
    </row>
    <row r="5213" spans="1:20" hidden="1" x14ac:dyDescent="0.25">
      <c r="A5213">
        <v>215804</v>
      </c>
      <c r="B5213" t="s">
        <v>1453</v>
      </c>
      <c r="C5213" t="s">
        <v>53</v>
      </c>
      <c r="D5213" t="s">
        <v>110</v>
      </c>
      <c r="E5213">
        <v>0</v>
      </c>
      <c r="H5213">
        <v>0</v>
      </c>
      <c r="I5213">
        <v>0</v>
      </c>
      <c r="K5213">
        <v>1</v>
      </c>
      <c r="L5213" t="b">
        <v>0</v>
      </c>
      <c r="N5213" t="b">
        <v>0</v>
      </c>
      <c r="O5213" t="b">
        <v>0</v>
      </c>
      <c r="T5213" t="s">
        <v>252</v>
      </c>
    </row>
    <row r="5214" spans="1:20" hidden="1" x14ac:dyDescent="0.25">
      <c r="A5214">
        <v>215805</v>
      </c>
      <c r="B5214" t="s">
        <v>1453</v>
      </c>
      <c r="C5214" t="s">
        <v>47</v>
      </c>
      <c r="D5214" t="s">
        <v>278</v>
      </c>
      <c r="E5214">
        <v>0</v>
      </c>
      <c r="H5214">
        <v>0</v>
      </c>
      <c r="I5214">
        <v>0</v>
      </c>
      <c r="K5214">
        <v>3</v>
      </c>
      <c r="L5214" t="b">
        <v>0</v>
      </c>
      <c r="N5214" t="b">
        <v>0</v>
      </c>
      <c r="O5214" t="b">
        <v>0</v>
      </c>
      <c r="T5214" t="s">
        <v>252</v>
      </c>
    </row>
    <row r="5215" spans="1:20" hidden="1" x14ac:dyDescent="0.25">
      <c r="A5215">
        <v>215806</v>
      </c>
      <c r="B5215" t="s">
        <v>1453</v>
      </c>
      <c r="C5215" t="s">
        <v>47</v>
      </c>
      <c r="D5215" t="s">
        <v>267</v>
      </c>
      <c r="E5215">
        <v>0</v>
      </c>
      <c r="H5215">
        <v>0</v>
      </c>
      <c r="I5215">
        <v>0</v>
      </c>
      <c r="K5215">
        <v>4</v>
      </c>
      <c r="L5215" t="b">
        <v>1</v>
      </c>
      <c r="N5215" t="b">
        <v>0</v>
      </c>
      <c r="O5215" t="b">
        <v>0</v>
      </c>
      <c r="T5215" t="s">
        <v>252</v>
      </c>
    </row>
    <row r="5216" spans="1:20" hidden="1" x14ac:dyDescent="0.25">
      <c r="A5216">
        <v>215807</v>
      </c>
      <c r="B5216" t="s">
        <v>1453</v>
      </c>
      <c r="C5216" t="s">
        <v>289</v>
      </c>
      <c r="D5216" t="s">
        <v>386</v>
      </c>
      <c r="E5216">
        <v>0</v>
      </c>
      <c r="H5216">
        <v>0</v>
      </c>
      <c r="I5216">
        <v>0</v>
      </c>
      <c r="K5216">
        <v>1</v>
      </c>
      <c r="L5216" t="b">
        <v>1</v>
      </c>
      <c r="N5216" t="b">
        <v>0</v>
      </c>
      <c r="O5216" t="b">
        <v>0</v>
      </c>
      <c r="T5216" t="s">
        <v>252</v>
      </c>
    </row>
    <row r="5217" spans="1:20" hidden="1" x14ac:dyDescent="0.25">
      <c r="A5217">
        <v>215808</v>
      </c>
      <c r="B5217" t="s">
        <v>1453</v>
      </c>
      <c r="C5217" t="s">
        <v>289</v>
      </c>
      <c r="D5217" t="s">
        <v>271</v>
      </c>
      <c r="E5217">
        <v>0</v>
      </c>
      <c r="H5217">
        <v>0</v>
      </c>
      <c r="I5217">
        <v>0</v>
      </c>
      <c r="K5217">
        <v>0</v>
      </c>
      <c r="L5217" t="b">
        <v>1</v>
      </c>
      <c r="N5217" t="b">
        <v>0</v>
      </c>
      <c r="O5217" t="b">
        <v>0</v>
      </c>
      <c r="T5217" t="s">
        <v>252</v>
      </c>
    </row>
    <row r="5218" spans="1:20" hidden="1" x14ac:dyDescent="0.25">
      <c r="A5218">
        <v>215809</v>
      </c>
      <c r="B5218" t="s">
        <v>1453</v>
      </c>
      <c r="C5218" t="s">
        <v>264</v>
      </c>
      <c r="D5218" t="s">
        <v>265</v>
      </c>
      <c r="E5218">
        <v>0</v>
      </c>
      <c r="H5218">
        <v>0</v>
      </c>
      <c r="I5218">
        <v>0</v>
      </c>
      <c r="K5218">
        <v>0</v>
      </c>
      <c r="L5218" t="b">
        <v>1</v>
      </c>
      <c r="N5218" t="b">
        <v>0</v>
      </c>
      <c r="O5218" t="b">
        <v>0</v>
      </c>
      <c r="T5218" t="s">
        <v>252</v>
      </c>
    </row>
    <row r="5219" spans="1:20" hidden="1" x14ac:dyDescent="0.25">
      <c r="A5219">
        <v>215810</v>
      </c>
      <c r="B5219" t="s">
        <v>1453</v>
      </c>
      <c r="C5219" t="s">
        <v>264</v>
      </c>
      <c r="D5219" t="s">
        <v>388</v>
      </c>
      <c r="E5219">
        <v>30</v>
      </c>
      <c r="F5219" t="s">
        <v>23</v>
      </c>
      <c r="H5219">
        <v>0</v>
      </c>
      <c r="I5219">
        <v>0</v>
      </c>
      <c r="K5219">
        <v>1</v>
      </c>
      <c r="L5219" t="b">
        <v>1</v>
      </c>
      <c r="N5219" t="b">
        <v>0</v>
      </c>
      <c r="O5219" t="b">
        <v>0</v>
      </c>
      <c r="T5219" t="s">
        <v>252</v>
      </c>
    </row>
    <row r="5220" spans="1:20" hidden="1" x14ac:dyDescent="0.25">
      <c r="A5220">
        <v>215811</v>
      </c>
      <c r="B5220" t="s">
        <v>1453</v>
      </c>
      <c r="C5220" t="s">
        <v>306</v>
      </c>
      <c r="D5220" t="s">
        <v>1134</v>
      </c>
      <c r="E5220">
        <v>10</v>
      </c>
      <c r="F5220" t="s">
        <v>23</v>
      </c>
      <c r="G5220">
        <v>899</v>
      </c>
      <c r="H5220">
        <v>0</v>
      </c>
      <c r="I5220">
        <v>0</v>
      </c>
      <c r="K5220">
        <v>3</v>
      </c>
      <c r="L5220" t="b">
        <v>0</v>
      </c>
      <c r="N5220" t="b">
        <v>0</v>
      </c>
      <c r="O5220" t="b">
        <v>0</v>
      </c>
      <c r="T5220" t="s">
        <v>252</v>
      </c>
    </row>
    <row r="5221" spans="1:20" hidden="1" x14ac:dyDescent="0.25">
      <c r="A5221">
        <v>215812</v>
      </c>
      <c r="B5221" t="s">
        <v>1453</v>
      </c>
      <c r="C5221" t="s">
        <v>306</v>
      </c>
      <c r="D5221" t="s">
        <v>1135</v>
      </c>
      <c r="E5221">
        <v>20</v>
      </c>
      <c r="F5221" t="s">
        <v>23</v>
      </c>
      <c r="G5221">
        <v>313</v>
      </c>
      <c r="H5221">
        <v>0</v>
      </c>
      <c r="I5221">
        <v>0</v>
      </c>
      <c r="K5221">
        <v>4</v>
      </c>
      <c r="L5221" t="b">
        <v>0</v>
      </c>
      <c r="N5221" t="b">
        <v>0</v>
      </c>
      <c r="O5221" t="b">
        <v>0</v>
      </c>
      <c r="T5221" t="s">
        <v>252</v>
      </c>
    </row>
    <row r="5222" spans="1:20" hidden="1" x14ac:dyDescent="0.25">
      <c r="A5222">
        <v>215813</v>
      </c>
      <c r="B5222" t="s">
        <v>1453</v>
      </c>
      <c r="C5222" t="s">
        <v>306</v>
      </c>
      <c r="D5222" t="s">
        <v>1146</v>
      </c>
      <c r="E5222">
        <v>30</v>
      </c>
      <c r="F5222" t="s">
        <v>23</v>
      </c>
      <c r="G5222">
        <v>401</v>
      </c>
      <c r="H5222">
        <v>0</v>
      </c>
      <c r="I5222">
        <v>0</v>
      </c>
      <c r="K5222">
        <v>5</v>
      </c>
      <c r="L5222" t="b">
        <v>0</v>
      </c>
      <c r="N5222" t="b">
        <v>0</v>
      </c>
      <c r="O5222" t="b">
        <v>0</v>
      </c>
      <c r="T5222" t="s">
        <v>252</v>
      </c>
    </row>
    <row r="5223" spans="1:20" hidden="1" x14ac:dyDescent="0.25">
      <c r="A5223">
        <v>215814</v>
      </c>
      <c r="B5223" t="s">
        <v>1453</v>
      </c>
      <c r="C5223" t="s">
        <v>306</v>
      </c>
      <c r="D5223" t="s">
        <v>1137</v>
      </c>
      <c r="E5223">
        <v>20</v>
      </c>
      <c r="F5223" t="s">
        <v>23</v>
      </c>
      <c r="G5223">
        <v>407</v>
      </c>
      <c r="H5223">
        <v>0</v>
      </c>
      <c r="I5223">
        <v>0</v>
      </c>
      <c r="K5223">
        <v>6</v>
      </c>
      <c r="L5223" t="b">
        <v>0</v>
      </c>
      <c r="N5223" t="b">
        <v>0</v>
      </c>
      <c r="O5223" t="b">
        <v>0</v>
      </c>
      <c r="T5223" t="s">
        <v>252</v>
      </c>
    </row>
    <row r="5224" spans="1:20" hidden="1" x14ac:dyDescent="0.25">
      <c r="A5224">
        <v>215815</v>
      </c>
      <c r="B5224" t="s">
        <v>1453</v>
      </c>
      <c r="C5224" t="s">
        <v>306</v>
      </c>
      <c r="D5224" t="s">
        <v>1149</v>
      </c>
      <c r="E5224">
        <v>15</v>
      </c>
      <c r="F5224" t="s">
        <v>23</v>
      </c>
      <c r="G5224">
        <v>393</v>
      </c>
      <c r="H5224">
        <v>0</v>
      </c>
      <c r="I5224">
        <v>0</v>
      </c>
      <c r="K5224">
        <v>7</v>
      </c>
      <c r="L5224" t="b">
        <v>0</v>
      </c>
      <c r="N5224" t="b">
        <v>0</v>
      </c>
      <c r="O5224" t="b">
        <v>0</v>
      </c>
      <c r="T5224" t="s">
        <v>252</v>
      </c>
    </row>
    <row r="5225" spans="1:20" hidden="1" x14ac:dyDescent="0.25">
      <c r="A5225">
        <v>215816</v>
      </c>
      <c r="B5225" t="s">
        <v>1453</v>
      </c>
      <c r="C5225" t="s">
        <v>306</v>
      </c>
      <c r="D5225" t="s">
        <v>1139</v>
      </c>
      <c r="E5225">
        <v>25</v>
      </c>
      <c r="F5225" t="s">
        <v>23</v>
      </c>
      <c r="G5225" t="s">
        <v>1140</v>
      </c>
      <c r="H5225">
        <v>0</v>
      </c>
      <c r="I5225">
        <v>0</v>
      </c>
      <c r="K5225">
        <v>8</v>
      </c>
      <c r="L5225" t="b">
        <v>0</v>
      </c>
      <c r="N5225" t="b">
        <v>0</v>
      </c>
      <c r="O5225" t="b">
        <v>0</v>
      </c>
      <c r="T5225" t="s">
        <v>252</v>
      </c>
    </row>
    <row r="5226" spans="1:20" hidden="1" x14ac:dyDescent="0.25">
      <c r="A5226">
        <v>215817</v>
      </c>
      <c r="B5226" t="s">
        <v>1453</v>
      </c>
      <c r="C5226" t="s">
        <v>47</v>
      </c>
      <c r="D5226" t="s">
        <v>1165</v>
      </c>
      <c r="E5226">
        <v>0</v>
      </c>
      <c r="H5226">
        <v>0</v>
      </c>
      <c r="I5226">
        <v>0</v>
      </c>
      <c r="K5226">
        <v>0</v>
      </c>
      <c r="L5226" t="b">
        <v>1</v>
      </c>
      <c r="N5226" t="b">
        <v>0</v>
      </c>
      <c r="O5226" t="b">
        <v>0</v>
      </c>
      <c r="T5226" t="s">
        <v>252</v>
      </c>
    </row>
    <row r="5227" spans="1:20" hidden="1" x14ac:dyDescent="0.25">
      <c r="A5227">
        <v>215888</v>
      </c>
      <c r="B5227" t="s">
        <v>1453</v>
      </c>
      <c r="C5227" t="s">
        <v>85</v>
      </c>
      <c r="D5227" t="s">
        <v>88</v>
      </c>
      <c r="E5227">
        <v>0</v>
      </c>
      <c r="H5227">
        <v>0</v>
      </c>
      <c r="I5227">
        <v>0</v>
      </c>
      <c r="K5227">
        <v>0</v>
      </c>
      <c r="L5227" t="b">
        <v>1</v>
      </c>
      <c r="N5227" t="b">
        <v>0</v>
      </c>
      <c r="O5227" t="b">
        <v>0</v>
      </c>
      <c r="T5227" t="s">
        <v>252</v>
      </c>
    </row>
    <row r="5228" spans="1:20" hidden="1" x14ac:dyDescent="0.25">
      <c r="A5228">
        <v>215889</v>
      </c>
      <c r="B5228" t="s">
        <v>1453</v>
      </c>
      <c r="C5228" t="s">
        <v>85</v>
      </c>
      <c r="D5228" t="s">
        <v>446</v>
      </c>
      <c r="E5228">
        <v>0</v>
      </c>
      <c r="H5228">
        <v>0</v>
      </c>
      <c r="I5228">
        <v>0</v>
      </c>
      <c r="K5228">
        <v>0</v>
      </c>
      <c r="L5228" t="b">
        <v>1</v>
      </c>
      <c r="N5228" t="b">
        <v>0</v>
      </c>
      <c r="O5228" t="b">
        <v>0</v>
      </c>
      <c r="T5228" t="s">
        <v>252</v>
      </c>
    </row>
    <row r="5229" spans="1:20" hidden="1" x14ac:dyDescent="0.25">
      <c r="A5229">
        <v>215890</v>
      </c>
      <c r="B5229" t="s">
        <v>1453</v>
      </c>
      <c r="C5229" t="s">
        <v>85</v>
      </c>
      <c r="D5229" t="s">
        <v>325</v>
      </c>
      <c r="E5229">
        <v>0</v>
      </c>
      <c r="H5229">
        <v>0</v>
      </c>
      <c r="I5229">
        <v>0</v>
      </c>
      <c r="K5229">
        <v>0</v>
      </c>
      <c r="L5229" t="b">
        <v>0</v>
      </c>
      <c r="N5229" t="b">
        <v>0</v>
      </c>
      <c r="O5229" t="b">
        <v>0</v>
      </c>
      <c r="T5229" t="s">
        <v>252</v>
      </c>
    </row>
    <row r="5230" spans="1:20" hidden="1" x14ac:dyDescent="0.25">
      <c r="A5230">
        <v>215818</v>
      </c>
      <c r="B5230" t="s">
        <v>1454</v>
      </c>
      <c r="C5230" t="s">
        <v>47</v>
      </c>
      <c r="D5230" t="s">
        <v>259</v>
      </c>
      <c r="E5230">
        <v>0</v>
      </c>
      <c r="H5230">
        <v>0</v>
      </c>
      <c r="I5230">
        <v>0</v>
      </c>
      <c r="K5230">
        <v>1</v>
      </c>
      <c r="L5230" t="b">
        <v>0</v>
      </c>
      <c r="N5230" t="b">
        <v>0</v>
      </c>
      <c r="O5230" t="b">
        <v>0</v>
      </c>
      <c r="T5230" t="s">
        <v>252</v>
      </c>
    </row>
    <row r="5231" spans="1:20" hidden="1" x14ac:dyDescent="0.25">
      <c r="A5231">
        <v>215819</v>
      </c>
      <c r="B5231" t="s">
        <v>1454</v>
      </c>
      <c r="C5231" t="s">
        <v>47</v>
      </c>
      <c r="D5231" t="s">
        <v>1161</v>
      </c>
      <c r="E5231">
        <v>0</v>
      </c>
      <c r="H5231">
        <v>0</v>
      </c>
      <c r="I5231">
        <v>0</v>
      </c>
      <c r="K5231">
        <v>0</v>
      </c>
      <c r="L5231" t="b">
        <v>1</v>
      </c>
      <c r="N5231" t="b">
        <v>0</v>
      </c>
      <c r="O5231" t="b">
        <v>0</v>
      </c>
      <c r="T5231" t="s">
        <v>252</v>
      </c>
    </row>
    <row r="5232" spans="1:20" hidden="1" x14ac:dyDescent="0.25">
      <c r="A5232">
        <v>215820</v>
      </c>
      <c r="B5232" t="s">
        <v>1454</v>
      </c>
      <c r="C5232" t="s">
        <v>53</v>
      </c>
      <c r="D5232" t="s">
        <v>383</v>
      </c>
      <c r="E5232">
        <v>0</v>
      </c>
      <c r="H5232">
        <v>0</v>
      </c>
      <c r="I5232">
        <v>0</v>
      </c>
      <c r="K5232">
        <v>0</v>
      </c>
      <c r="L5232" t="b">
        <v>0</v>
      </c>
      <c r="N5232" t="b">
        <v>0</v>
      </c>
      <c r="O5232" t="b">
        <v>0</v>
      </c>
      <c r="T5232" t="s">
        <v>252</v>
      </c>
    </row>
    <row r="5233" spans="1:20" hidden="1" x14ac:dyDescent="0.25">
      <c r="A5233">
        <v>215821</v>
      </c>
      <c r="B5233" t="s">
        <v>1454</v>
      </c>
      <c r="C5233" t="s">
        <v>53</v>
      </c>
      <c r="D5233" t="s">
        <v>110</v>
      </c>
      <c r="E5233">
        <v>0</v>
      </c>
      <c r="H5233">
        <v>0</v>
      </c>
      <c r="I5233">
        <v>0</v>
      </c>
      <c r="K5233">
        <v>1</v>
      </c>
      <c r="L5233" t="b">
        <v>0</v>
      </c>
      <c r="N5233" t="b">
        <v>0</v>
      </c>
      <c r="O5233" t="b">
        <v>0</v>
      </c>
      <c r="T5233" t="s">
        <v>252</v>
      </c>
    </row>
    <row r="5234" spans="1:20" hidden="1" x14ac:dyDescent="0.25">
      <c r="A5234">
        <v>215822</v>
      </c>
      <c r="B5234" t="s">
        <v>1454</v>
      </c>
      <c r="C5234" t="s">
        <v>47</v>
      </c>
      <c r="D5234" t="s">
        <v>278</v>
      </c>
      <c r="E5234">
        <v>0</v>
      </c>
      <c r="H5234">
        <v>0</v>
      </c>
      <c r="I5234">
        <v>0</v>
      </c>
      <c r="K5234">
        <v>3</v>
      </c>
      <c r="L5234" t="b">
        <v>1</v>
      </c>
      <c r="N5234" t="b">
        <v>0</v>
      </c>
      <c r="O5234" t="b">
        <v>0</v>
      </c>
      <c r="T5234" t="s">
        <v>252</v>
      </c>
    </row>
    <row r="5235" spans="1:20" hidden="1" x14ac:dyDescent="0.25">
      <c r="A5235">
        <v>215823</v>
      </c>
      <c r="B5235" t="s">
        <v>1454</v>
      </c>
      <c r="C5235" t="s">
        <v>47</v>
      </c>
      <c r="D5235" t="s">
        <v>267</v>
      </c>
      <c r="E5235">
        <v>0</v>
      </c>
      <c r="H5235">
        <v>0</v>
      </c>
      <c r="I5235">
        <v>0</v>
      </c>
      <c r="K5235">
        <v>4</v>
      </c>
      <c r="L5235" t="b">
        <v>1</v>
      </c>
      <c r="N5235" t="b">
        <v>0</v>
      </c>
      <c r="O5235" t="b">
        <v>0</v>
      </c>
      <c r="T5235" t="s">
        <v>252</v>
      </c>
    </row>
    <row r="5236" spans="1:20" hidden="1" x14ac:dyDescent="0.25">
      <c r="A5236">
        <v>215824</v>
      </c>
      <c r="B5236" t="s">
        <v>1454</v>
      </c>
      <c r="C5236" t="s">
        <v>289</v>
      </c>
      <c r="D5236" t="s">
        <v>386</v>
      </c>
      <c r="E5236">
        <v>0</v>
      </c>
      <c r="H5236">
        <v>0</v>
      </c>
      <c r="I5236">
        <v>0</v>
      </c>
      <c r="K5236">
        <v>1</v>
      </c>
      <c r="L5236" t="b">
        <v>1</v>
      </c>
      <c r="N5236" t="b">
        <v>0</v>
      </c>
      <c r="O5236" t="b">
        <v>0</v>
      </c>
      <c r="T5236" t="s">
        <v>252</v>
      </c>
    </row>
    <row r="5237" spans="1:20" hidden="1" x14ac:dyDescent="0.25">
      <c r="A5237">
        <v>215825</v>
      </c>
      <c r="B5237" t="s">
        <v>1454</v>
      </c>
      <c r="C5237" t="s">
        <v>289</v>
      </c>
      <c r="D5237" t="s">
        <v>271</v>
      </c>
      <c r="E5237">
        <v>0</v>
      </c>
      <c r="H5237">
        <v>0</v>
      </c>
      <c r="I5237">
        <v>0</v>
      </c>
      <c r="K5237">
        <v>0</v>
      </c>
      <c r="L5237" t="b">
        <v>1</v>
      </c>
      <c r="N5237" t="b">
        <v>0</v>
      </c>
      <c r="O5237" t="b">
        <v>0</v>
      </c>
      <c r="T5237" t="s">
        <v>252</v>
      </c>
    </row>
    <row r="5238" spans="1:20" hidden="1" x14ac:dyDescent="0.25">
      <c r="A5238">
        <v>215826</v>
      </c>
      <c r="B5238" t="s">
        <v>1454</v>
      </c>
      <c r="C5238" t="s">
        <v>264</v>
      </c>
      <c r="D5238" t="s">
        <v>265</v>
      </c>
      <c r="E5238">
        <v>0</v>
      </c>
      <c r="H5238">
        <v>0</v>
      </c>
      <c r="I5238">
        <v>0</v>
      </c>
      <c r="K5238">
        <v>0</v>
      </c>
      <c r="L5238" t="b">
        <v>1</v>
      </c>
      <c r="N5238" t="b">
        <v>0</v>
      </c>
      <c r="O5238" t="b">
        <v>0</v>
      </c>
      <c r="T5238" t="s">
        <v>252</v>
      </c>
    </row>
    <row r="5239" spans="1:20" hidden="1" x14ac:dyDescent="0.25">
      <c r="A5239">
        <v>215827</v>
      </c>
      <c r="B5239" t="s">
        <v>1454</v>
      </c>
      <c r="C5239" t="s">
        <v>264</v>
      </c>
      <c r="D5239" t="s">
        <v>388</v>
      </c>
      <c r="E5239">
        <v>30</v>
      </c>
      <c r="F5239" t="s">
        <v>23</v>
      </c>
      <c r="H5239">
        <v>0</v>
      </c>
      <c r="I5239">
        <v>0</v>
      </c>
      <c r="K5239">
        <v>1</v>
      </c>
      <c r="L5239" t="b">
        <v>1</v>
      </c>
      <c r="N5239" t="b">
        <v>0</v>
      </c>
      <c r="O5239" t="b">
        <v>0</v>
      </c>
      <c r="T5239" t="s">
        <v>252</v>
      </c>
    </row>
    <row r="5240" spans="1:20" hidden="1" x14ac:dyDescent="0.25">
      <c r="A5240">
        <v>215828</v>
      </c>
      <c r="B5240" t="s">
        <v>1454</v>
      </c>
      <c r="C5240" t="s">
        <v>306</v>
      </c>
      <c r="D5240" t="s">
        <v>1134</v>
      </c>
      <c r="E5240">
        <v>10</v>
      </c>
      <c r="F5240" t="s">
        <v>23</v>
      </c>
      <c r="G5240">
        <v>899</v>
      </c>
      <c r="H5240">
        <v>0</v>
      </c>
      <c r="I5240">
        <v>0</v>
      </c>
      <c r="K5240">
        <v>3</v>
      </c>
      <c r="L5240" t="b">
        <v>0</v>
      </c>
      <c r="N5240" t="b">
        <v>0</v>
      </c>
      <c r="O5240" t="b">
        <v>0</v>
      </c>
      <c r="T5240" t="s">
        <v>252</v>
      </c>
    </row>
    <row r="5241" spans="1:20" hidden="1" x14ac:dyDescent="0.25">
      <c r="A5241">
        <v>215829</v>
      </c>
      <c r="B5241" t="s">
        <v>1454</v>
      </c>
      <c r="C5241" t="s">
        <v>306</v>
      </c>
      <c r="D5241" t="s">
        <v>1135</v>
      </c>
      <c r="E5241">
        <v>20</v>
      </c>
      <c r="F5241" t="s">
        <v>23</v>
      </c>
      <c r="G5241">
        <v>313</v>
      </c>
      <c r="H5241">
        <v>0</v>
      </c>
      <c r="I5241">
        <v>0</v>
      </c>
      <c r="K5241">
        <v>4</v>
      </c>
      <c r="L5241" t="b">
        <v>0</v>
      </c>
      <c r="N5241" t="b">
        <v>0</v>
      </c>
      <c r="O5241" t="b">
        <v>0</v>
      </c>
      <c r="T5241" t="s">
        <v>252</v>
      </c>
    </row>
    <row r="5242" spans="1:20" hidden="1" x14ac:dyDescent="0.25">
      <c r="A5242">
        <v>215830</v>
      </c>
      <c r="B5242" t="s">
        <v>1454</v>
      </c>
      <c r="C5242" t="s">
        <v>306</v>
      </c>
      <c r="D5242" t="s">
        <v>1146</v>
      </c>
      <c r="E5242">
        <v>30</v>
      </c>
      <c r="F5242" t="s">
        <v>23</v>
      </c>
      <c r="G5242">
        <v>401</v>
      </c>
      <c r="H5242">
        <v>0</v>
      </c>
      <c r="I5242">
        <v>0</v>
      </c>
      <c r="K5242">
        <v>5</v>
      </c>
      <c r="L5242" t="b">
        <v>0</v>
      </c>
      <c r="N5242" t="b">
        <v>0</v>
      </c>
      <c r="O5242" t="b">
        <v>0</v>
      </c>
      <c r="T5242" t="s">
        <v>252</v>
      </c>
    </row>
    <row r="5243" spans="1:20" hidden="1" x14ac:dyDescent="0.25">
      <c r="A5243">
        <v>215831</v>
      </c>
      <c r="B5243" t="s">
        <v>1454</v>
      </c>
      <c r="C5243" t="s">
        <v>306</v>
      </c>
      <c r="D5243" t="s">
        <v>1137</v>
      </c>
      <c r="E5243">
        <v>20</v>
      </c>
      <c r="F5243" t="s">
        <v>23</v>
      </c>
      <c r="G5243">
        <v>407</v>
      </c>
      <c r="H5243">
        <v>0</v>
      </c>
      <c r="I5243">
        <v>0</v>
      </c>
      <c r="K5243">
        <v>6</v>
      </c>
      <c r="L5243" t="b">
        <v>0</v>
      </c>
      <c r="N5243" t="b">
        <v>0</v>
      </c>
      <c r="O5243" t="b">
        <v>0</v>
      </c>
      <c r="T5243" t="s">
        <v>252</v>
      </c>
    </row>
    <row r="5244" spans="1:20" hidden="1" x14ac:dyDescent="0.25">
      <c r="A5244">
        <v>215832</v>
      </c>
      <c r="B5244" t="s">
        <v>1454</v>
      </c>
      <c r="C5244" t="s">
        <v>306</v>
      </c>
      <c r="D5244" t="s">
        <v>1149</v>
      </c>
      <c r="E5244">
        <v>15</v>
      </c>
      <c r="F5244" t="s">
        <v>23</v>
      </c>
      <c r="G5244">
        <v>393</v>
      </c>
      <c r="H5244">
        <v>0</v>
      </c>
      <c r="I5244">
        <v>0</v>
      </c>
      <c r="K5244">
        <v>7</v>
      </c>
      <c r="L5244" t="b">
        <v>0</v>
      </c>
      <c r="N5244" t="b">
        <v>0</v>
      </c>
      <c r="O5244" t="b">
        <v>0</v>
      </c>
      <c r="T5244" t="s">
        <v>252</v>
      </c>
    </row>
    <row r="5245" spans="1:20" hidden="1" x14ac:dyDescent="0.25">
      <c r="A5245">
        <v>215833</v>
      </c>
      <c r="B5245" t="s">
        <v>1454</v>
      </c>
      <c r="C5245" t="s">
        <v>306</v>
      </c>
      <c r="D5245" t="s">
        <v>1139</v>
      </c>
      <c r="E5245">
        <v>25</v>
      </c>
      <c r="F5245" t="s">
        <v>23</v>
      </c>
      <c r="G5245" t="s">
        <v>1140</v>
      </c>
      <c r="H5245">
        <v>0</v>
      </c>
      <c r="I5245">
        <v>0</v>
      </c>
      <c r="K5245">
        <v>8</v>
      </c>
      <c r="L5245" t="b">
        <v>0</v>
      </c>
      <c r="N5245" t="b">
        <v>0</v>
      </c>
      <c r="O5245" t="b">
        <v>0</v>
      </c>
      <c r="T5245" t="s">
        <v>252</v>
      </c>
    </row>
    <row r="5246" spans="1:20" hidden="1" x14ac:dyDescent="0.25">
      <c r="A5246">
        <v>215834</v>
      </c>
      <c r="B5246" t="s">
        <v>1454</v>
      </c>
      <c r="C5246" t="s">
        <v>47</v>
      </c>
      <c r="D5246" t="s">
        <v>1165</v>
      </c>
      <c r="E5246">
        <v>0</v>
      </c>
      <c r="H5246">
        <v>0</v>
      </c>
      <c r="I5246">
        <v>0</v>
      </c>
      <c r="K5246">
        <v>0</v>
      </c>
      <c r="L5246" t="b">
        <v>1</v>
      </c>
      <c r="N5246" t="b">
        <v>0</v>
      </c>
      <c r="O5246" t="b">
        <v>0</v>
      </c>
      <c r="T5246" t="s">
        <v>252</v>
      </c>
    </row>
    <row r="5247" spans="1:20" hidden="1" x14ac:dyDescent="0.25">
      <c r="A5247">
        <v>215891</v>
      </c>
      <c r="B5247" t="s">
        <v>1454</v>
      </c>
      <c r="C5247" t="s">
        <v>85</v>
      </c>
      <c r="D5247" t="s">
        <v>88</v>
      </c>
      <c r="E5247">
        <v>0</v>
      </c>
      <c r="H5247">
        <v>0</v>
      </c>
      <c r="I5247">
        <v>0</v>
      </c>
      <c r="K5247">
        <v>0</v>
      </c>
      <c r="L5247" t="b">
        <v>0</v>
      </c>
      <c r="N5247" t="b">
        <v>0</v>
      </c>
      <c r="O5247" t="b">
        <v>0</v>
      </c>
      <c r="T5247" t="s">
        <v>252</v>
      </c>
    </row>
    <row r="5248" spans="1:20" hidden="1" x14ac:dyDescent="0.25">
      <c r="A5248">
        <v>215892</v>
      </c>
      <c r="B5248" t="s">
        <v>1454</v>
      </c>
      <c r="C5248" t="s">
        <v>85</v>
      </c>
      <c r="D5248" t="s">
        <v>325</v>
      </c>
      <c r="E5248">
        <v>0</v>
      </c>
      <c r="H5248">
        <v>0</v>
      </c>
      <c r="I5248">
        <v>0</v>
      </c>
      <c r="K5248">
        <v>0</v>
      </c>
      <c r="L5248" t="b">
        <v>1</v>
      </c>
      <c r="N5248" t="b">
        <v>0</v>
      </c>
      <c r="O5248" t="b">
        <v>0</v>
      </c>
      <c r="T5248" t="s">
        <v>252</v>
      </c>
    </row>
    <row r="5249" spans="1:20" hidden="1" x14ac:dyDescent="0.25">
      <c r="A5249">
        <v>215893</v>
      </c>
      <c r="B5249" t="s">
        <v>1454</v>
      </c>
      <c r="C5249" t="s">
        <v>85</v>
      </c>
      <c r="D5249" t="s">
        <v>446</v>
      </c>
      <c r="E5249">
        <v>0</v>
      </c>
      <c r="H5249">
        <v>0</v>
      </c>
      <c r="I5249">
        <v>0</v>
      </c>
      <c r="K5249">
        <v>0</v>
      </c>
      <c r="L5249" t="b">
        <v>1</v>
      </c>
      <c r="N5249" t="b">
        <v>0</v>
      </c>
      <c r="O5249" t="b">
        <v>0</v>
      </c>
      <c r="T5249" t="s">
        <v>252</v>
      </c>
    </row>
    <row r="5250" spans="1:20" hidden="1" x14ac:dyDescent="0.25">
      <c r="A5250">
        <v>215835</v>
      </c>
      <c r="B5250" t="s">
        <v>1455</v>
      </c>
      <c r="C5250" t="s">
        <v>47</v>
      </c>
      <c r="D5250" t="s">
        <v>259</v>
      </c>
      <c r="E5250">
        <v>0</v>
      </c>
      <c r="H5250">
        <v>0</v>
      </c>
      <c r="I5250">
        <v>0</v>
      </c>
      <c r="K5250">
        <v>1</v>
      </c>
      <c r="L5250" t="b">
        <v>1</v>
      </c>
      <c r="N5250" t="b">
        <v>0</v>
      </c>
      <c r="O5250" t="b">
        <v>0</v>
      </c>
      <c r="T5250" t="s">
        <v>252</v>
      </c>
    </row>
    <row r="5251" spans="1:20" hidden="1" x14ac:dyDescent="0.25">
      <c r="A5251">
        <v>215836</v>
      </c>
      <c r="B5251" t="s">
        <v>1455</v>
      </c>
      <c r="C5251" t="s">
        <v>47</v>
      </c>
      <c r="D5251" t="s">
        <v>1161</v>
      </c>
      <c r="E5251">
        <v>0</v>
      </c>
      <c r="H5251">
        <v>0</v>
      </c>
      <c r="I5251">
        <v>0</v>
      </c>
      <c r="K5251">
        <v>0</v>
      </c>
      <c r="L5251" t="b">
        <v>1</v>
      </c>
      <c r="N5251" t="b">
        <v>0</v>
      </c>
      <c r="O5251" t="b">
        <v>0</v>
      </c>
      <c r="T5251" t="s">
        <v>252</v>
      </c>
    </row>
    <row r="5252" spans="1:20" hidden="1" x14ac:dyDescent="0.25">
      <c r="A5252">
        <v>215837</v>
      </c>
      <c r="B5252" t="s">
        <v>1455</v>
      </c>
      <c r="C5252" t="s">
        <v>53</v>
      </c>
      <c r="D5252" t="s">
        <v>383</v>
      </c>
      <c r="E5252">
        <v>0</v>
      </c>
      <c r="H5252">
        <v>0</v>
      </c>
      <c r="I5252">
        <v>0</v>
      </c>
      <c r="K5252">
        <v>0</v>
      </c>
      <c r="L5252" t="b">
        <v>0</v>
      </c>
      <c r="N5252" t="b">
        <v>0</v>
      </c>
      <c r="O5252" t="b">
        <v>0</v>
      </c>
      <c r="T5252" t="s">
        <v>252</v>
      </c>
    </row>
    <row r="5253" spans="1:20" hidden="1" x14ac:dyDescent="0.25">
      <c r="A5253">
        <v>215838</v>
      </c>
      <c r="B5253" t="s">
        <v>1455</v>
      </c>
      <c r="C5253" t="s">
        <v>53</v>
      </c>
      <c r="D5253" t="s">
        <v>110</v>
      </c>
      <c r="E5253">
        <v>0</v>
      </c>
      <c r="H5253">
        <v>0</v>
      </c>
      <c r="I5253">
        <v>0</v>
      </c>
      <c r="K5253">
        <v>1</v>
      </c>
      <c r="L5253" t="b">
        <v>0</v>
      </c>
      <c r="N5253" t="b">
        <v>0</v>
      </c>
      <c r="O5253" t="b">
        <v>0</v>
      </c>
      <c r="T5253" t="s">
        <v>252</v>
      </c>
    </row>
    <row r="5254" spans="1:20" hidden="1" x14ac:dyDescent="0.25">
      <c r="A5254">
        <v>215839</v>
      </c>
      <c r="B5254" t="s">
        <v>1455</v>
      </c>
      <c r="C5254" t="s">
        <v>47</v>
      </c>
      <c r="D5254" t="s">
        <v>278</v>
      </c>
      <c r="E5254">
        <v>0</v>
      </c>
      <c r="H5254">
        <v>0</v>
      </c>
      <c r="I5254">
        <v>0</v>
      </c>
      <c r="K5254">
        <v>3</v>
      </c>
      <c r="L5254" t="b">
        <v>1</v>
      </c>
      <c r="N5254" t="b">
        <v>0</v>
      </c>
      <c r="O5254" t="b">
        <v>0</v>
      </c>
      <c r="T5254" t="s">
        <v>252</v>
      </c>
    </row>
    <row r="5255" spans="1:20" hidden="1" x14ac:dyDescent="0.25">
      <c r="A5255">
        <v>215840</v>
      </c>
      <c r="B5255" t="s">
        <v>1455</v>
      </c>
      <c r="C5255" t="s">
        <v>47</v>
      </c>
      <c r="D5255" t="s">
        <v>267</v>
      </c>
      <c r="E5255">
        <v>0</v>
      </c>
      <c r="H5255">
        <v>0</v>
      </c>
      <c r="I5255">
        <v>0</v>
      </c>
      <c r="K5255">
        <v>4</v>
      </c>
      <c r="L5255" t="b">
        <v>0</v>
      </c>
      <c r="N5255" t="b">
        <v>0</v>
      </c>
      <c r="O5255" t="b">
        <v>0</v>
      </c>
      <c r="T5255" t="s">
        <v>252</v>
      </c>
    </row>
    <row r="5256" spans="1:20" hidden="1" x14ac:dyDescent="0.25">
      <c r="A5256">
        <v>215841</v>
      </c>
      <c r="B5256" t="s">
        <v>1455</v>
      </c>
      <c r="C5256" t="s">
        <v>289</v>
      </c>
      <c r="D5256" t="s">
        <v>386</v>
      </c>
      <c r="E5256">
        <v>0</v>
      </c>
      <c r="H5256">
        <v>0</v>
      </c>
      <c r="I5256">
        <v>0</v>
      </c>
      <c r="K5256">
        <v>1</v>
      </c>
      <c r="L5256" t="b">
        <v>1</v>
      </c>
      <c r="N5256" t="b">
        <v>0</v>
      </c>
      <c r="O5256" t="b">
        <v>0</v>
      </c>
      <c r="T5256" t="s">
        <v>252</v>
      </c>
    </row>
    <row r="5257" spans="1:20" hidden="1" x14ac:dyDescent="0.25">
      <c r="A5257">
        <v>215842</v>
      </c>
      <c r="B5257" t="s">
        <v>1455</v>
      </c>
      <c r="C5257" t="s">
        <v>289</v>
      </c>
      <c r="D5257" t="s">
        <v>271</v>
      </c>
      <c r="E5257">
        <v>0</v>
      </c>
      <c r="H5257">
        <v>0</v>
      </c>
      <c r="I5257">
        <v>0</v>
      </c>
      <c r="K5257">
        <v>0</v>
      </c>
      <c r="L5257" t="b">
        <v>1</v>
      </c>
      <c r="N5257" t="b">
        <v>0</v>
      </c>
      <c r="O5257" t="b">
        <v>0</v>
      </c>
      <c r="T5257" t="s">
        <v>252</v>
      </c>
    </row>
    <row r="5258" spans="1:20" hidden="1" x14ac:dyDescent="0.25">
      <c r="A5258">
        <v>215843</v>
      </c>
      <c r="B5258" t="s">
        <v>1455</v>
      </c>
      <c r="C5258" t="s">
        <v>264</v>
      </c>
      <c r="D5258" t="s">
        <v>265</v>
      </c>
      <c r="E5258">
        <v>0</v>
      </c>
      <c r="H5258">
        <v>0</v>
      </c>
      <c r="I5258">
        <v>0</v>
      </c>
      <c r="K5258">
        <v>0</v>
      </c>
      <c r="L5258" t="b">
        <v>1</v>
      </c>
      <c r="N5258" t="b">
        <v>0</v>
      </c>
      <c r="O5258" t="b">
        <v>0</v>
      </c>
      <c r="T5258" t="s">
        <v>252</v>
      </c>
    </row>
    <row r="5259" spans="1:20" hidden="1" x14ac:dyDescent="0.25">
      <c r="A5259">
        <v>215844</v>
      </c>
      <c r="B5259" t="s">
        <v>1455</v>
      </c>
      <c r="C5259" t="s">
        <v>264</v>
      </c>
      <c r="D5259" t="s">
        <v>388</v>
      </c>
      <c r="E5259">
        <v>30</v>
      </c>
      <c r="F5259" t="s">
        <v>23</v>
      </c>
      <c r="H5259">
        <v>0</v>
      </c>
      <c r="I5259">
        <v>0</v>
      </c>
      <c r="K5259">
        <v>1</v>
      </c>
      <c r="L5259" t="b">
        <v>1</v>
      </c>
      <c r="N5259" t="b">
        <v>0</v>
      </c>
      <c r="O5259" t="b">
        <v>0</v>
      </c>
      <c r="T5259" t="s">
        <v>252</v>
      </c>
    </row>
    <row r="5260" spans="1:20" hidden="1" x14ac:dyDescent="0.25">
      <c r="A5260">
        <v>215845</v>
      </c>
      <c r="B5260" t="s">
        <v>1455</v>
      </c>
      <c r="C5260" t="s">
        <v>306</v>
      </c>
      <c r="D5260" t="s">
        <v>1134</v>
      </c>
      <c r="E5260">
        <v>10</v>
      </c>
      <c r="F5260" t="s">
        <v>23</v>
      </c>
      <c r="G5260">
        <v>899</v>
      </c>
      <c r="H5260">
        <v>0</v>
      </c>
      <c r="I5260">
        <v>0</v>
      </c>
      <c r="K5260">
        <v>3</v>
      </c>
      <c r="L5260" t="b">
        <v>0</v>
      </c>
      <c r="N5260" t="b">
        <v>0</v>
      </c>
      <c r="O5260" t="b">
        <v>0</v>
      </c>
      <c r="T5260" t="s">
        <v>252</v>
      </c>
    </row>
    <row r="5261" spans="1:20" hidden="1" x14ac:dyDescent="0.25">
      <c r="A5261">
        <v>215846</v>
      </c>
      <c r="B5261" t="s">
        <v>1455</v>
      </c>
      <c r="C5261" t="s">
        <v>306</v>
      </c>
      <c r="D5261" t="s">
        <v>1135</v>
      </c>
      <c r="E5261">
        <v>20</v>
      </c>
      <c r="F5261" t="s">
        <v>23</v>
      </c>
      <c r="G5261">
        <v>313</v>
      </c>
      <c r="H5261">
        <v>0</v>
      </c>
      <c r="I5261">
        <v>0</v>
      </c>
      <c r="K5261">
        <v>4</v>
      </c>
      <c r="L5261" t="b">
        <v>0</v>
      </c>
      <c r="N5261" t="b">
        <v>0</v>
      </c>
      <c r="O5261" t="b">
        <v>0</v>
      </c>
      <c r="T5261" t="s">
        <v>252</v>
      </c>
    </row>
    <row r="5262" spans="1:20" hidden="1" x14ac:dyDescent="0.25">
      <c r="A5262">
        <v>215847</v>
      </c>
      <c r="B5262" t="s">
        <v>1455</v>
      </c>
      <c r="C5262" t="s">
        <v>306</v>
      </c>
      <c r="D5262" t="s">
        <v>1146</v>
      </c>
      <c r="E5262">
        <v>30</v>
      </c>
      <c r="F5262" t="s">
        <v>23</v>
      </c>
      <c r="G5262">
        <v>401</v>
      </c>
      <c r="H5262">
        <v>0</v>
      </c>
      <c r="I5262">
        <v>0</v>
      </c>
      <c r="K5262">
        <v>5</v>
      </c>
      <c r="L5262" t="b">
        <v>0</v>
      </c>
      <c r="N5262" t="b">
        <v>0</v>
      </c>
      <c r="O5262" t="b">
        <v>0</v>
      </c>
      <c r="T5262" t="s">
        <v>252</v>
      </c>
    </row>
    <row r="5263" spans="1:20" hidden="1" x14ac:dyDescent="0.25">
      <c r="A5263">
        <v>215848</v>
      </c>
      <c r="B5263" t="s">
        <v>1455</v>
      </c>
      <c r="C5263" t="s">
        <v>306</v>
      </c>
      <c r="D5263" t="s">
        <v>1137</v>
      </c>
      <c r="E5263">
        <v>20</v>
      </c>
      <c r="F5263" t="s">
        <v>23</v>
      </c>
      <c r="G5263">
        <v>407</v>
      </c>
      <c r="H5263">
        <v>0</v>
      </c>
      <c r="I5263">
        <v>0</v>
      </c>
      <c r="K5263">
        <v>6</v>
      </c>
      <c r="L5263" t="b">
        <v>0</v>
      </c>
      <c r="N5263" t="b">
        <v>0</v>
      </c>
      <c r="O5263" t="b">
        <v>0</v>
      </c>
      <c r="T5263" t="s">
        <v>252</v>
      </c>
    </row>
    <row r="5264" spans="1:20" hidden="1" x14ac:dyDescent="0.25">
      <c r="A5264">
        <v>215849</v>
      </c>
      <c r="B5264" t="s">
        <v>1455</v>
      </c>
      <c r="C5264" t="s">
        <v>306</v>
      </c>
      <c r="D5264" t="s">
        <v>1149</v>
      </c>
      <c r="E5264">
        <v>15</v>
      </c>
      <c r="F5264" t="s">
        <v>23</v>
      </c>
      <c r="G5264">
        <v>393</v>
      </c>
      <c r="H5264">
        <v>0</v>
      </c>
      <c r="I5264">
        <v>0</v>
      </c>
      <c r="K5264">
        <v>7</v>
      </c>
      <c r="L5264" t="b">
        <v>0</v>
      </c>
      <c r="N5264" t="b">
        <v>0</v>
      </c>
      <c r="O5264" t="b">
        <v>0</v>
      </c>
      <c r="T5264" t="s">
        <v>252</v>
      </c>
    </row>
    <row r="5265" spans="1:20" hidden="1" x14ac:dyDescent="0.25">
      <c r="A5265">
        <v>215850</v>
      </c>
      <c r="B5265" t="s">
        <v>1455</v>
      </c>
      <c r="C5265" t="s">
        <v>306</v>
      </c>
      <c r="D5265" t="s">
        <v>1139</v>
      </c>
      <c r="E5265">
        <v>25</v>
      </c>
      <c r="F5265" t="s">
        <v>23</v>
      </c>
      <c r="G5265" t="s">
        <v>1140</v>
      </c>
      <c r="H5265">
        <v>0</v>
      </c>
      <c r="I5265">
        <v>0</v>
      </c>
      <c r="K5265">
        <v>8</v>
      </c>
      <c r="L5265" t="b">
        <v>0</v>
      </c>
      <c r="N5265" t="b">
        <v>0</v>
      </c>
      <c r="O5265" t="b">
        <v>0</v>
      </c>
      <c r="T5265" t="s">
        <v>252</v>
      </c>
    </row>
    <row r="5266" spans="1:20" hidden="1" x14ac:dyDescent="0.25">
      <c r="A5266">
        <v>215851</v>
      </c>
      <c r="B5266" t="s">
        <v>1455</v>
      </c>
      <c r="C5266" t="s">
        <v>47</v>
      </c>
      <c r="D5266" t="s">
        <v>1165</v>
      </c>
      <c r="E5266">
        <v>0</v>
      </c>
      <c r="H5266">
        <v>0</v>
      </c>
      <c r="I5266">
        <v>0</v>
      </c>
      <c r="K5266">
        <v>0</v>
      </c>
      <c r="L5266" t="b">
        <v>1</v>
      </c>
      <c r="N5266" t="b">
        <v>0</v>
      </c>
      <c r="O5266" t="b">
        <v>0</v>
      </c>
      <c r="T5266" t="s">
        <v>252</v>
      </c>
    </row>
    <row r="5267" spans="1:20" hidden="1" x14ac:dyDescent="0.25">
      <c r="A5267">
        <v>215894</v>
      </c>
      <c r="B5267" t="s">
        <v>1455</v>
      </c>
      <c r="C5267" t="s">
        <v>85</v>
      </c>
      <c r="D5267" t="s">
        <v>88</v>
      </c>
      <c r="E5267">
        <v>0</v>
      </c>
      <c r="H5267">
        <v>0</v>
      </c>
      <c r="I5267">
        <v>0</v>
      </c>
      <c r="K5267">
        <v>0</v>
      </c>
      <c r="L5267" t="b">
        <v>1</v>
      </c>
      <c r="N5267" t="b">
        <v>0</v>
      </c>
      <c r="O5267" t="b">
        <v>0</v>
      </c>
      <c r="T5267" t="s">
        <v>252</v>
      </c>
    </row>
    <row r="5268" spans="1:20" hidden="1" x14ac:dyDescent="0.25">
      <c r="A5268">
        <v>215895</v>
      </c>
      <c r="B5268" t="s">
        <v>1455</v>
      </c>
      <c r="C5268" t="s">
        <v>85</v>
      </c>
      <c r="D5268" t="s">
        <v>325</v>
      </c>
      <c r="E5268">
        <v>0</v>
      </c>
      <c r="H5268">
        <v>0</v>
      </c>
      <c r="I5268">
        <v>0</v>
      </c>
      <c r="K5268">
        <v>0</v>
      </c>
      <c r="L5268" t="b">
        <v>0</v>
      </c>
      <c r="N5268" t="b">
        <v>0</v>
      </c>
      <c r="O5268" t="b">
        <v>0</v>
      </c>
      <c r="T5268" t="s">
        <v>252</v>
      </c>
    </row>
    <row r="5269" spans="1:20" hidden="1" x14ac:dyDescent="0.25">
      <c r="A5269">
        <v>215896</v>
      </c>
      <c r="B5269" t="s">
        <v>1455</v>
      </c>
      <c r="C5269" t="s">
        <v>85</v>
      </c>
      <c r="D5269" t="s">
        <v>446</v>
      </c>
      <c r="E5269">
        <v>0</v>
      </c>
      <c r="H5269">
        <v>0</v>
      </c>
      <c r="I5269">
        <v>0</v>
      </c>
      <c r="K5269">
        <v>0</v>
      </c>
      <c r="L5269" t="b">
        <v>1</v>
      </c>
      <c r="N5269" t="b">
        <v>0</v>
      </c>
      <c r="O5269" t="b">
        <v>0</v>
      </c>
      <c r="T5269" t="s">
        <v>252</v>
      </c>
    </row>
    <row r="5270" spans="1:20" hidden="1" x14ac:dyDescent="0.25">
      <c r="A5270">
        <v>215852</v>
      </c>
      <c r="B5270" t="s">
        <v>1456</v>
      </c>
      <c r="C5270" t="s">
        <v>47</v>
      </c>
      <c r="D5270" t="s">
        <v>259</v>
      </c>
      <c r="E5270">
        <v>0</v>
      </c>
      <c r="H5270">
        <v>0</v>
      </c>
      <c r="I5270">
        <v>0</v>
      </c>
      <c r="K5270">
        <v>1</v>
      </c>
      <c r="L5270" t="b">
        <v>1</v>
      </c>
      <c r="N5270" t="b">
        <v>0</v>
      </c>
      <c r="O5270" t="b">
        <v>0</v>
      </c>
      <c r="T5270" t="s">
        <v>252</v>
      </c>
    </row>
    <row r="5271" spans="1:20" hidden="1" x14ac:dyDescent="0.25">
      <c r="A5271">
        <v>215853</v>
      </c>
      <c r="B5271" t="s">
        <v>1456</v>
      </c>
      <c r="C5271" t="s">
        <v>47</v>
      </c>
      <c r="D5271" t="s">
        <v>1161</v>
      </c>
      <c r="E5271">
        <v>0</v>
      </c>
      <c r="H5271">
        <v>0</v>
      </c>
      <c r="I5271">
        <v>0</v>
      </c>
      <c r="K5271">
        <v>0</v>
      </c>
      <c r="L5271" t="b">
        <v>1</v>
      </c>
      <c r="N5271" t="b">
        <v>0</v>
      </c>
      <c r="O5271" t="b">
        <v>0</v>
      </c>
      <c r="T5271" t="s">
        <v>252</v>
      </c>
    </row>
    <row r="5272" spans="1:20" hidden="1" x14ac:dyDescent="0.25">
      <c r="A5272">
        <v>215854</v>
      </c>
      <c r="B5272" t="s">
        <v>1456</v>
      </c>
      <c r="C5272" t="s">
        <v>53</v>
      </c>
      <c r="D5272" t="s">
        <v>383</v>
      </c>
      <c r="E5272">
        <v>0</v>
      </c>
      <c r="H5272">
        <v>0</v>
      </c>
      <c r="I5272">
        <v>0</v>
      </c>
      <c r="K5272">
        <v>0</v>
      </c>
      <c r="L5272" t="b">
        <v>0</v>
      </c>
      <c r="N5272" t="b">
        <v>0</v>
      </c>
      <c r="O5272" t="b">
        <v>0</v>
      </c>
      <c r="T5272" t="s">
        <v>252</v>
      </c>
    </row>
    <row r="5273" spans="1:20" hidden="1" x14ac:dyDescent="0.25">
      <c r="A5273">
        <v>215855</v>
      </c>
      <c r="B5273" t="s">
        <v>1456</v>
      </c>
      <c r="C5273" t="s">
        <v>53</v>
      </c>
      <c r="D5273" t="s">
        <v>110</v>
      </c>
      <c r="E5273">
        <v>0</v>
      </c>
      <c r="H5273">
        <v>0</v>
      </c>
      <c r="I5273">
        <v>0</v>
      </c>
      <c r="K5273">
        <v>1</v>
      </c>
      <c r="L5273" t="b">
        <v>0</v>
      </c>
      <c r="N5273" t="b">
        <v>0</v>
      </c>
      <c r="O5273" t="b">
        <v>0</v>
      </c>
      <c r="T5273" t="s">
        <v>252</v>
      </c>
    </row>
    <row r="5274" spans="1:20" hidden="1" x14ac:dyDescent="0.25">
      <c r="A5274">
        <v>215856</v>
      </c>
      <c r="B5274" t="s">
        <v>1456</v>
      </c>
      <c r="C5274" t="s">
        <v>47</v>
      </c>
      <c r="D5274" t="s">
        <v>278</v>
      </c>
      <c r="E5274">
        <v>0</v>
      </c>
      <c r="H5274">
        <v>0</v>
      </c>
      <c r="I5274">
        <v>0</v>
      </c>
      <c r="K5274">
        <v>3</v>
      </c>
      <c r="L5274" t="b">
        <v>1</v>
      </c>
      <c r="N5274" t="b">
        <v>0</v>
      </c>
      <c r="O5274" t="b">
        <v>0</v>
      </c>
      <c r="T5274" t="s">
        <v>252</v>
      </c>
    </row>
    <row r="5275" spans="1:20" hidden="1" x14ac:dyDescent="0.25">
      <c r="A5275">
        <v>215857</v>
      </c>
      <c r="B5275" t="s">
        <v>1456</v>
      </c>
      <c r="C5275" t="s">
        <v>47</v>
      </c>
      <c r="D5275" t="s">
        <v>267</v>
      </c>
      <c r="E5275">
        <v>0</v>
      </c>
      <c r="H5275">
        <v>0</v>
      </c>
      <c r="I5275">
        <v>0</v>
      </c>
      <c r="K5275">
        <v>4</v>
      </c>
      <c r="L5275" t="b">
        <v>0</v>
      </c>
      <c r="N5275" t="b">
        <v>0</v>
      </c>
      <c r="O5275" t="b">
        <v>0</v>
      </c>
      <c r="T5275" t="s">
        <v>252</v>
      </c>
    </row>
    <row r="5276" spans="1:20" hidden="1" x14ac:dyDescent="0.25">
      <c r="A5276">
        <v>215858</v>
      </c>
      <c r="B5276" t="s">
        <v>1456</v>
      </c>
      <c r="C5276" t="s">
        <v>289</v>
      </c>
      <c r="D5276" t="s">
        <v>386</v>
      </c>
      <c r="E5276">
        <v>0</v>
      </c>
      <c r="H5276">
        <v>0</v>
      </c>
      <c r="I5276">
        <v>0</v>
      </c>
      <c r="K5276">
        <v>1</v>
      </c>
      <c r="L5276" t="b">
        <v>1</v>
      </c>
      <c r="N5276" t="b">
        <v>0</v>
      </c>
      <c r="O5276" t="b">
        <v>0</v>
      </c>
      <c r="T5276" t="s">
        <v>252</v>
      </c>
    </row>
    <row r="5277" spans="1:20" hidden="1" x14ac:dyDescent="0.25">
      <c r="A5277">
        <v>215859</v>
      </c>
      <c r="B5277" t="s">
        <v>1456</v>
      </c>
      <c r="C5277" t="s">
        <v>289</v>
      </c>
      <c r="D5277" t="s">
        <v>271</v>
      </c>
      <c r="E5277">
        <v>0</v>
      </c>
      <c r="H5277">
        <v>0</v>
      </c>
      <c r="I5277">
        <v>0</v>
      </c>
      <c r="K5277">
        <v>0</v>
      </c>
      <c r="L5277" t="b">
        <v>1</v>
      </c>
      <c r="N5277" t="b">
        <v>0</v>
      </c>
      <c r="O5277" t="b">
        <v>0</v>
      </c>
      <c r="T5277" t="s">
        <v>252</v>
      </c>
    </row>
    <row r="5278" spans="1:20" hidden="1" x14ac:dyDescent="0.25">
      <c r="A5278">
        <v>215860</v>
      </c>
      <c r="B5278" t="s">
        <v>1456</v>
      </c>
      <c r="C5278" t="s">
        <v>264</v>
      </c>
      <c r="D5278" t="s">
        <v>265</v>
      </c>
      <c r="E5278">
        <v>0</v>
      </c>
      <c r="H5278">
        <v>0</v>
      </c>
      <c r="I5278">
        <v>0</v>
      </c>
      <c r="K5278">
        <v>0</v>
      </c>
      <c r="L5278" t="b">
        <v>1</v>
      </c>
      <c r="N5278" t="b">
        <v>0</v>
      </c>
      <c r="O5278" t="b">
        <v>0</v>
      </c>
      <c r="T5278" t="s">
        <v>252</v>
      </c>
    </row>
    <row r="5279" spans="1:20" hidden="1" x14ac:dyDescent="0.25">
      <c r="A5279">
        <v>215861</v>
      </c>
      <c r="B5279" t="s">
        <v>1456</v>
      </c>
      <c r="C5279" t="s">
        <v>264</v>
      </c>
      <c r="D5279" t="s">
        <v>388</v>
      </c>
      <c r="E5279">
        <v>30</v>
      </c>
      <c r="F5279" t="s">
        <v>23</v>
      </c>
      <c r="H5279">
        <v>0</v>
      </c>
      <c r="I5279">
        <v>0</v>
      </c>
      <c r="K5279">
        <v>1</v>
      </c>
      <c r="L5279" t="b">
        <v>1</v>
      </c>
      <c r="N5279" t="b">
        <v>0</v>
      </c>
      <c r="O5279" t="b">
        <v>0</v>
      </c>
      <c r="T5279" t="s">
        <v>252</v>
      </c>
    </row>
    <row r="5280" spans="1:20" hidden="1" x14ac:dyDescent="0.25">
      <c r="A5280">
        <v>215862</v>
      </c>
      <c r="B5280" t="s">
        <v>1456</v>
      </c>
      <c r="C5280" t="s">
        <v>306</v>
      </c>
      <c r="D5280" t="s">
        <v>1134</v>
      </c>
      <c r="E5280">
        <v>10</v>
      </c>
      <c r="F5280" t="s">
        <v>23</v>
      </c>
      <c r="G5280">
        <v>899</v>
      </c>
      <c r="H5280">
        <v>0</v>
      </c>
      <c r="I5280">
        <v>0</v>
      </c>
      <c r="K5280">
        <v>3</v>
      </c>
      <c r="L5280" t="b">
        <v>0</v>
      </c>
      <c r="N5280" t="b">
        <v>0</v>
      </c>
      <c r="O5280" t="b">
        <v>0</v>
      </c>
      <c r="T5280" t="s">
        <v>252</v>
      </c>
    </row>
    <row r="5281" spans="1:20" hidden="1" x14ac:dyDescent="0.25">
      <c r="A5281">
        <v>215863</v>
      </c>
      <c r="B5281" t="s">
        <v>1456</v>
      </c>
      <c r="C5281" t="s">
        <v>306</v>
      </c>
      <c r="D5281" t="s">
        <v>1135</v>
      </c>
      <c r="E5281">
        <v>20</v>
      </c>
      <c r="F5281" t="s">
        <v>23</v>
      </c>
      <c r="G5281">
        <v>313</v>
      </c>
      <c r="H5281">
        <v>0</v>
      </c>
      <c r="I5281">
        <v>0</v>
      </c>
      <c r="K5281">
        <v>4</v>
      </c>
      <c r="L5281" t="b">
        <v>0</v>
      </c>
      <c r="N5281" t="b">
        <v>0</v>
      </c>
      <c r="O5281" t="b">
        <v>0</v>
      </c>
      <c r="T5281" t="s">
        <v>252</v>
      </c>
    </row>
    <row r="5282" spans="1:20" hidden="1" x14ac:dyDescent="0.25">
      <c r="A5282">
        <v>215864</v>
      </c>
      <c r="B5282" t="s">
        <v>1456</v>
      </c>
      <c r="C5282" t="s">
        <v>306</v>
      </c>
      <c r="D5282" t="s">
        <v>1146</v>
      </c>
      <c r="E5282">
        <v>30</v>
      </c>
      <c r="F5282" t="s">
        <v>23</v>
      </c>
      <c r="G5282">
        <v>401</v>
      </c>
      <c r="H5282">
        <v>0</v>
      </c>
      <c r="I5282">
        <v>0</v>
      </c>
      <c r="K5282">
        <v>5</v>
      </c>
      <c r="L5282" t="b">
        <v>0</v>
      </c>
      <c r="N5282" t="b">
        <v>0</v>
      </c>
      <c r="O5282" t="b">
        <v>0</v>
      </c>
      <c r="T5282" t="s">
        <v>252</v>
      </c>
    </row>
    <row r="5283" spans="1:20" hidden="1" x14ac:dyDescent="0.25">
      <c r="A5283">
        <v>215865</v>
      </c>
      <c r="B5283" t="s">
        <v>1456</v>
      </c>
      <c r="C5283" t="s">
        <v>306</v>
      </c>
      <c r="D5283" t="s">
        <v>1137</v>
      </c>
      <c r="E5283">
        <v>20</v>
      </c>
      <c r="F5283" t="s">
        <v>23</v>
      </c>
      <c r="G5283">
        <v>407</v>
      </c>
      <c r="H5283">
        <v>0</v>
      </c>
      <c r="I5283">
        <v>0</v>
      </c>
      <c r="K5283">
        <v>6</v>
      </c>
      <c r="L5283" t="b">
        <v>0</v>
      </c>
      <c r="N5283" t="b">
        <v>0</v>
      </c>
      <c r="O5283" t="b">
        <v>0</v>
      </c>
      <c r="T5283" t="s">
        <v>252</v>
      </c>
    </row>
    <row r="5284" spans="1:20" hidden="1" x14ac:dyDescent="0.25">
      <c r="A5284">
        <v>215866</v>
      </c>
      <c r="B5284" t="s">
        <v>1456</v>
      </c>
      <c r="C5284" t="s">
        <v>306</v>
      </c>
      <c r="D5284" t="s">
        <v>1149</v>
      </c>
      <c r="E5284">
        <v>15</v>
      </c>
      <c r="F5284" t="s">
        <v>23</v>
      </c>
      <c r="G5284">
        <v>393</v>
      </c>
      <c r="H5284">
        <v>0</v>
      </c>
      <c r="I5284">
        <v>0</v>
      </c>
      <c r="K5284">
        <v>7</v>
      </c>
      <c r="L5284" t="b">
        <v>0</v>
      </c>
      <c r="N5284" t="b">
        <v>0</v>
      </c>
      <c r="O5284" t="b">
        <v>0</v>
      </c>
      <c r="T5284" t="s">
        <v>252</v>
      </c>
    </row>
    <row r="5285" spans="1:20" hidden="1" x14ac:dyDescent="0.25">
      <c r="A5285">
        <v>215867</v>
      </c>
      <c r="B5285" t="s">
        <v>1456</v>
      </c>
      <c r="C5285" t="s">
        <v>306</v>
      </c>
      <c r="D5285" t="s">
        <v>1139</v>
      </c>
      <c r="E5285">
        <v>25</v>
      </c>
      <c r="F5285" t="s">
        <v>23</v>
      </c>
      <c r="G5285" t="s">
        <v>1140</v>
      </c>
      <c r="H5285">
        <v>0</v>
      </c>
      <c r="I5285">
        <v>0</v>
      </c>
      <c r="K5285">
        <v>8</v>
      </c>
      <c r="L5285" t="b">
        <v>0</v>
      </c>
      <c r="N5285" t="b">
        <v>0</v>
      </c>
      <c r="O5285" t="b">
        <v>0</v>
      </c>
      <c r="T5285" t="s">
        <v>252</v>
      </c>
    </row>
    <row r="5286" spans="1:20" hidden="1" x14ac:dyDescent="0.25">
      <c r="A5286">
        <v>215868</v>
      </c>
      <c r="B5286" t="s">
        <v>1456</v>
      </c>
      <c r="C5286" t="s">
        <v>47</v>
      </c>
      <c r="D5286" t="s">
        <v>1165</v>
      </c>
      <c r="E5286">
        <v>0</v>
      </c>
      <c r="H5286">
        <v>0</v>
      </c>
      <c r="I5286">
        <v>0</v>
      </c>
      <c r="K5286">
        <v>0</v>
      </c>
      <c r="L5286" t="b">
        <v>1</v>
      </c>
      <c r="N5286" t="b">
        <v>0</v>
      </c>
      <c r="O5286" t="b">
        <v>0</v>
      </c>
      <c r="T5286" t="s">
        <v>252</v>
      </c>
    </row>
    <row r="5287" spans="1:20" hidden="1" x14ac:dyDescent="0.25">
      <c r="A5287">
        <v>215897</v>
      </c>
      <c r="B5287" t="s">
        <v>1456</v>
      </c>
      <c r="C5287" t="s">
        <v>85</v>
      </c>
      <c r="D5287" t="s">
        <v>88</v>
      </c>
      <c r="E5287">
        <v>0</v>
      </c>
      <c r="H5287">
        <v>0</v>
      </c>
      <c r="I5287">
        <v>0</v>
      </c>
      <c r="K5287">
        <v>0</v>
      </c>
      <c r="L5287" t="b">
        <v>1</v>
      </c>
      <c r="N5287" t="b">
        <v>0</v>
      </c>
      <c r="O5287" t="b">
        <v>0</v>
      </c>
      <c r="T5287" t="s">
        <v>252</v>
      </c>
    </row>
    <row r="5288" spans="1:20" hidden="1" x14ac:dyDescent="0.25">
      <c r="A5288">
        <v>215898</v>
      </c>
      <c r="B5288" t="s">
        <v>1456</v>
      </c>
      <c r="C5288" t="s">
        <v>85</v>
      </c>
      <c r="D5288" t="s">
        <v>325</v>
      </c>
      <c r="E5288">
        <v>0</v>
      </c>
      <c r="H5288">
        <v>0</v>
      </c>
      <c r="I5288">
        <v>0</v>
      </c>
      <c r="K5288">
        <v>0</v>
      </c>
      <c r="L5288" t="b">
        <v>0</v>
      </c>
      <c r="N5288" t="b">
        <v>0</v>
      </c>
      <c r="O5288" t="b">
        <v>0</v>
      </c>
      <c r="T5288" t="s">
        <v>252</v>
      </c>
    </row>
    <row r="5289" spans="1:20" hidden="1" x14ac:dyDescent="0.25">
      <c r="A5289">
        <v>215899</v>
      </c>
      <c r="B5289" t="s">
        <v>1456</v>
      </c>
      <c r="C5289" t="s">
        <v>85</v>
      </c>
      <c r="D5289" t="s">
        <v>446</v>
      </c>
      <c r="E5289">
        <v>0</v>
      </c>
      <c r="H5289">
        <v>0</v>
      </c>
      <c r="I5289">
        <v>0</v>
      </c>
      <c r="K5289">
        <v>0</v>
      </c>
      <c r="L5289" t="b">
        <v>1</v>
      </c>
      <c r="N5289" t="b">
        <v>0</v>
      </c>
      <c r="O5289" t="b">
        <v>0</v>
      </c>
      <c r="T5289" t="s">
        <v>252</v>
      </c>
    </row>
    <row r="5290" spans="1:20" hidden="1" x14ac:dyDescent="0.25">
      <c r="A5290">
        <v>215869</v>
      </c>
      <c r="B5290" t="s">
        <v>1457</v>
      </c>
      <c r="C5290" t="s">
        <v>47</v>
      </c>
      <c r="D5290" t="s">
        <v>259</v>
      </c>
      <c r="E5290">
        <v>0</v>
      </c>
      <c r="H5290">
        <v>0</v>
      </c>
      <c r="I5290">
        <v>0</v>
      </c>
      <c r="K5290">
        <v>1</v>
      </c>
      <c r="L5290" t="b">
        <v>1</v>
      </c>
      <c r="N5290" t="b">
        <v>0</v>
      </c>
      <c r="O5290" t="b">
        <v>0</v>
      </c>
      <c r="T5290" t="s">
        <v>252</v>
      </c>
    </row>
    <row r="5291" spans="1:20" hidden="1" x14ac:dyDescent="0.25">
      <c r="A5291">
        <v>215870</v>
      </c>
      <c r="B5291" t="s">
        <v>1457</v>
      </c>
      <c r="C5291" t="s">
        <v>47</v>
      </c>
      <c r="D5291" t="s">
        <v>1161</v>
      </c>
      <c r="E5291">
        <v>0</v>
      </c>
      <c r="H5291">
        <v>0</v>
      </c>
      <c r="I5291">
        <v>0</v>
      </c>
      <c r="K5291">
        <v>0</v>
      </c>
      <c r="L5291" t="b">
        <v>0</v>
      </c>
      <c r="N5291" t="b">
        <v>0</v>
      </c>
      <c r="O5291" t="b">
        <v>0</v>
      </c>
      <c r="T5291" t="s">
        <v>252</v>
      </c>
    </row>
    <row r="5292" spans="1:20" hidden="1" x14ac:dyDescent="0.25">
      <c r="A5292">
        <v>215871</v>
      </c>
      <c r="B5292" t="s">
        <v>1457</v>
      </c>
      <c r="C5292" t="s">
        <v>53</v>
      </c>
      <c r="D5292" t="s">
        <v>383</v>
      </c>
      <c r="E5292">
        <v>0</v>
      </c>
      <c r="H5292">
        <v>0</v>
      </c>
      <c r="I5292">
        <v>0</v>
      </c>
      <c r="K5292">
        <v>0</v>
      </c>
      <c r="L5292" t="b">
        <v>0</v>
      </c>
      <c r="N5292" t="b">
        <v>0</v>
      </c>
      <c r="O5292" t="b">
        <v>0</v>
      </c>
      <c r="T5292" t="s">
        <v>252</v>
      </c>
    </row>
    <row r="5293" spans="1:20" hidden="1" x14ac:dyDescent="0.25">
      <c r="A5293">
        <v>215872</v>
      </c>
      <c r="B5293" t="s">
        <v>1457</v>
      </c>
      <c r="C5293" t="s">
        <v>53</v>
      </c>
      <c r="D5293" t="s">
        <v>110</v>
      </c>
      <c r="E5293">
        <v>0</v>
      </c>
      <c r="H5293">
        <v>0</v>
      </c>
      <c r="I5293">
        <v>0</v>
      </c>
      <c r="K5293">
        <v>1</v>
      </c>
      <c r="L5293" t="b">
        <v>0</v>
      </c>
      <c r="N5293" t="b">
        <v>0</v>
      </c>
      <c r="O5293" t="b">
        <v>0</v>
      </c>
      <c r="T5293" t="s">
        <v>252</v>
      </c>
    </row>
    <row r="5294" spans="1:20" hidden="1" x14ac:dyDescent="0.25">
      <c r="A5294">
        <v>215873</v>
      </c>
      <c r="B5294" t="s">
        <v>1457</v>
      </c>
      <c r="C5294" t="s">
        <v>47</v>
      </c>
      <c r="D5294" t="s">
        <v>278</v>
      </c>
      <c r="E5294">
        <v>0</v>
      </c>
      <c r="H5294">
        <v>0</v>
      </c>
      <c r="I5294">
        <v>0</v>
      </c>
      <c r="K5294">
        <v>3</v>
      </c>
      <c r="L5294" t="b">
        <v>1</v>
      </c>
      <c r="N5294" t="b">
        <v>0</v>
      </c>
      <c r="O5294" t="b">
        <v>0</v>
      </c>
      <c r="T5294" t="s">
        <v>252</v>
      </c>
    </row>
    <row r="5295" spans="1:20" hidden="1" x14ac:dyDescent="0.25">
      <c r="A5295">
        <v>215874</v>
      </c>
      <c r="B5295" t="s">
        <v>1457</v>
      </c>
      <c r="C5295" t="s">
        <v>47</v>
      </c>
      <c r="D5295" t="s">
        <v>267</v>
      </c>
      <c r="E5295">
        <v>0</v>
      </c>
      <c r="H5295">
        <v>0</v>
      </c>
      <c r="I5295">
        <v>0</v>
      </c>
      <c r="K5295">
        <v>4</v>
      </c>
      <c r="L5295" t="b">
        <v>1</v>
      </c>
      <c r="N5295" t="b">
        <v>0</v>
      </c>
      <c r="O5295" t="b">
        <v>0</v>
      </c>
      <c r="T5295" t="s">
        <v>252</v>
      </c>
    </row>
    <row r="5296" spans="1:20" hidden="1" x14ac:dyDescent="0.25">
      <c r="A5296">
        <v>215875</v>
      </c>
      <c r="B5296" t="s">
        <v>1457</v>
      </c>
      <c r="C5296" t="s">
        <v>289</v>
      </c>
      <c r="D5296" t="s">
        <v>386</v>
      </c>
      <c r="E5296">
        <v>0</v>
      </c>
      <c r="H5296">
        <v>0</v>
      </c>
      <c r="I5296">
        <v>0</v>
      </c>
      <c r="K5296">
        <v>1</v>
      </c>
      <c r="L5296" t="b">
        <v>1</v>
      </c>
      <c r="N5296" t="b">
        <v>0</v>
      </c>
      <c r="O5296" t="b">
        <v>0</v>
      </c>
      <c r="T5296" t="s">
        <v>252</v>
      </c>
    </row>
    <row r="5297" spans="1:20" hidden="1" x14ac:dyDescent="0.25">
      <c r="A5297">
        <v>215876</v>
      </c>
      <c r="B5297" t="s">
        <v>1457</v>
      </c>
      <c r="C5297" t="s">
        <v>289</v>
      </c>
      <c r="D5297" t="s">
        <v>271</v>
      </c>
      <c r="E5297">
        <v>0</v>
      </c>
      <c r="H5297">
        <v>0</v>
      </c>
      <c r="I5297">
        <v>0</v>
      </c>
      <c r="K5297">
        <v>0</v>
      </c>
      <c r="L5297" t="b">
        <v>1</v>
      </c>
      <c r="N5297" t="b">
        <v>0</v>
      </c>
      <c r="O5297" t="b">
        <v>0</v>
      </c>
      <c r="T5297" t="s">
        <v>252</v>
      </c>
    </row>
    <row r="5298" spans="1:20" hidden="1" x14ac:dyDescent="0.25">
      <c r="A5298">
        <v>215877</v>
      </c>
      <c r="B5298" t="s">
        <v>1457</v>
      </c>
      <c r="C5298" t="s">
        <v>264</v>
      </c>
      <c r="D5298" t="s">
        <v>265</v>
      </c>
      <c r="E5298">
        <v>0</v>
      </c>
      <c r="H5298">
        <v>0</v>
      </c>
      <c r="I5298">
        <v>0</v>
      </c>
      <c r="K5298">
        <v>0</v>
      </c>
      <c r="L5298" t="b">
        <v>1</v>
      </c>
      <c r="N5298" t="b">
        <v>0</v>
      </c>
      <c r="O5298" t="b">
        <v>0</v>
      </c>
      <c r="T5298" t="s">
        <v>252</v>
      </c>
    </row>
    <row r="5299" spans="1:20" hidden="1" x14ac:dyDescent="0.25">
      <c r="A5299">
        <v>215878</v>
      </c>
      <c r="B5299" t="s">
        <v>1457</v>
      </c>
      <c r="C5299" t="s">
        <v>264</v>
      </c>
      <c r="D5299" t="s">
        <v>388</v>
      </c>
      <c r="E5299">
        <v>30</v>
      </c>
      <c r="F5299" t="s">
        <v>23</v>
      </c>
      <c r="H5299">
        <v>0</v>
      </c>
      <c r="I5299">
        <v>0</v>
      </c>
      <c r="K5299">
        <v>1</v>
      </c>
      <c r="L5299" t="b">
        <v>1</v>
      </c>
      <c r="N5299" t="b">
        <v>0</v>
      </c>
      <c r="O5299" t="b">
        <v>0</v>
      </c>
      <c r="T5299" t="s">
        <v>252</v>
      </c>
    </row>
    <row r="5300" spans="1:20" hidden="1" x14ac:dyDescent="0.25">
      <c r="A5300">
        <v>215879</v>
      </c>
      <c r="B5300" t="s">
        <v>1457</v>
      </c>
      <c r="C5300" t="s">
        <v>306</v>
      </c>
      <c r="D5300" t="s">
        <v>1134</v>
      </c>
      <c r="E5300">
        <v>10</v>
      </c>
      <c r="F5300" t="s">
        <v>23</v>
      </c>
      <c r="G5300">
        <v>899</v>
      </c>
      <c r="H5300">
        <v>0</v>
      </c>
      <c r="I5300">
        <v>0</v>
      </c>
      <c r="K5300">
        <v>3</v>
      </c>
      <c r="L5300" t="b">
        <v>0</v>
      </c>
      <c r="N5300" t="b">
        <v>0</v>
      </c>
      <c r="O5300" t="b">
        <v>0</v>
      </c>
      <c r="T5300" t="s">
        <v>252</v>
      </c>
    </row>
    <row r="5301" spans="1:20" hidden="1" x14ac:dyDescent="0.25">
      <c r="A5301">
        <v>215880</v>
      </c>
      <c r="B5301" t="s">
        <v>1457</v>
      </c>
      <c r="C5301" t="s">
        <v>306</v>
      </c>
      <c r="D5301" t="s">
        <v>1135</v>
      </c>
      <c r="E5301">
        <v>20</v>
      </c>
      <c r="F5301" t="s">
        <v>23</v>
      </c>
      <c r="G5301">
        <v>313</v>
      </c>
      <c r="H5301">
        <v>0</v>
      </c>
      <c r="I5301">
        <v>0</v>
      </c>
      <c r="K5301">
        <v>4</v>
      </c>
      <c r="L5301" t="b">
        <v>0</v>
      </c>
      <c r="N5301" t="b">
        <v>0</v>
      </c>
      <c r="O5301" t="b">
        <v>0</v>
      </c>
      <c r="T5301" t="s">
        <v>252</v>
      </c>
    </row>
    <row r="5302" spans="1:20" hidden="1" x14ac:dyDescent="0.25">
      <c r="A5302">
        <v>215881</v>
      </c>
      <c r="B5302" t="s">
        <v>1457</v>
      </c>
      <c r="C5302" t="s">
        <v>306</v>
      </c>
      <c r="D5302" t="s">
        <v>1146</v>
      </c>
      <c r="E5302">
        <v>30</v>
      </c>
      <c r="F5302" t="s">
        <v>23</v>
      </c>
      <c r="G5302">
        <v>401</v>
      </c>
      <c r="H5302">
        <v>0</v>
      </c>
      <c r="I5302">
        <v>0</v>
      </c>
      <c r="K5302">
        <v>5</v>
      </c>
      <c r="L5302" t="b">
        <v>0</v>
      </c>
      <c r="N5302" t="b">
        <v>0</v>
      </c>
      <c r="O5302" t="b">
        <v>0</v>
      </c>
      <c r="T5302" t="s">
        <v>252</v>
      </c>
    </row>
    <row r="5303" spans="1:20" hidden="1" x14ac:dyDescent="0.25">
      <c r="A5303">
        <v>215882</v>
      </c>
      <c r="B5303" t="s">
        <v>1457</v>
      </c>
      <c r="C5303" t="s">
        <v>306</v>
      </c>
      <c r="D5303" t="s">
        <v>1137</v>
      </c>
      <c r="E5303">
        <v>20</v>
      </c>
      <c r="F5303" t="s">
        <v>23</v>
      </c>
      <c r="G5303">
        <v>407</v>
      </c>
      <c r="H5303">
        <v>0</v>
      </c>
      <c r="I5303">
        <v>0</v>
      </c>
      <c r="K5303">
        <v>6</v>
      </c>
      <c r="L5303" t="b">
        <v>0</v>
      </c>
      <c r="N5303" t="b">
        <v>0</v>
      </c>
      <c r="O5303" t="b">
        <v>0</v>
      </c>
      <c r="T5303" t="s">
        <v>252</v>
      </c>
    </row>
    <row r="5304" spans="1:20" hidden="1" x14ac:dyDescent="0.25">
      <c r="A5304">
        <v>215883</v>
      </c>
      <c r="B5304" t="s">
        <v>1457</v>
      </c>
      <c r="C5304" t="s">
        <v>306</v>
      </c>
      <c r="D5304" t="s">
        <v>1149</v>
      </c>
      <c r="E5304">
        <v>15</v>
      </c>
      <c r="F5304" t="s">
        <v>23</v>
      </c>
      <c r="G5304">
        <v>393</v>
      </c>
      <c r="H5304">
        <v>0</v>
      </c>
      <c r="I5304">
        <v>0</v>
      </c>
      <c r="K5304">
        <v>7</v>
      </c>
      <c r="L5304" t="b">
        <v>0</v>
      </c>
      <c r="N5304" t="b">
        <v>0</v>
      </c>
      <c r="O5304" t="b">
        <v>0</v>
      </c>
      <c r="T5304" t="s">
        <v>252</v>
      </c>
    </row>
    <row r="5305" spans="1:20" hidden="1" x14ac:dyDescent="0.25">
      <c r="A5305">
        <v>215884</v>
      </c>
      <c r="B5305" t="s">
        <v>1457</v>
      </c>
      <c r="C5305" t="s">
        <v>306</v>
      </c>
      <c r="D5305" t="s">
        <v>1139</v>
      </c>
      <c r="E5305">
        <v>25</v>
      </c>
      <c r="F5305" t="s">
        <v>23</v>
      </c>
      <c r="G5305" t="s">
        <v>1140</v>
      </c>
      <c r="H5305">
        <v>0</v>
      </c>
      <c r="I5305">
        <v>0</v>
      </c>
      <c r="K5305">
        <v>8</v>
      </c>
      <c r="L5305" t="b">
        <v>0</v>
      </c>
      <c r="N5305" t="b">
        <v>0</v>
      </c>
      <c r="O5305" t="b">
        <v>0</v>
      </c>
      <c r="T5305" t="s">
        <v>252</v>
      </c>
    </row>
    <row r="5306" spans="1:20" hidden="1" x14ac:dyDescent="0.25">
      <c r="A5306">
        <v>215885</v>
      </c>
      <c r="B5306" t="s">
        <v>1457</v>
      </c>
      <c r="C5306" t="s">
        <v>47</v>
      </c>
      <c r="D5306" t="s">
        <v>1165</v>
      </c>
      <c r="E5306">
        <v>0</v>
      </c>
      <c r="H5306">
        <v>0</v>
      </c>
      <c r="I5306">
        <v>0</v>
      </c>
      <c r="K5306">
        <v>0</v>
      </c>
      <c r="L5306" t="b">
        <v>1</v>
      </c>
      <c r="N5306" t="b">
        <v>0</v>
      </c>
      <c r="O5306" t="b">
        <v>0</v>
      </c>
      <c r="T5306" t="s">
        <v>252</v>
      </c>
    </row>
    <row r="5307" spans="1:20" hidden="1" x14ac:dyDescent="0.25">
      <c r="A5307">
        <v>215900</v>
      </c>
      <c r="B5307" t="s">
        <v>1457</v>
      </c>
      <c r="C5307" t="s">
        <v>85</v>
      </c>
      <c r="D5307" t="s">
        <v>88</v>
      </c>
      <c r="E5307">
        <v>0</v>
      </c>
      <c r="H5307">
        <v>0</v>
      </c>
      <c r="I5307">
        <v>0</v>
      </c>
      <c r="K5307">
        <v>0</v>
      </c>
      <c r="L5307" t="b">
        <v>0</v>
      </c>
      <c r="N5307" t="b">
        <v>0</v>
      </c>
      <c r="O5307" t="b">
        <v>0</v>
      </c>
      <c r="T5307" t="s">
        <v>252</v>
      </c>
    </row>
    <row r="5308" spans="1:20" hidden="1" x14ac:dyDescent="0.25">
      <c r="A5308">
        <v>215901</v>
      </c>
      <c r="B5308" t="s">
        <v>1457</v>
      </c>
      <c r="C5308" t="s">
        <v>85</v>
      </c>
      <c r="D5308" t="s">
        <v>325</v>
      </c>
      <c r="E5308">
        <v>0</v>
      </c>
      <c r="H5308">
        <v>0</v>
      </c>
      <c r="I5308">
        <v>0</v>
      </c>
      <c r="K5308">
        <v>0</v>
      </c>
      <c r="L5308" t="b">
        <v>1</v>
      </c>
      <c r="N5308" t="b">
        <v>0</v>
      </c>
      <c r="O5308" t="b">
        <v>0</v>
      </c>
      <c r="T5308" t="s">
        <v>252</v>
      </c>
    </row>
    <row r="5309" spans="1:20" hidden="1" x14ac:dyDescent="0.25">
      <c r="A5309">
        <v>215902</v>
      </c>
      <c r="B5309" t="s">
        <v>1457</v>
      </c>
      <c r="C5309" t="s">
        <v>85</v>
      </c>
      <c r="D5309" t="s">
        <v>446</v>
      </c>
      <c r="E5309">
        <v>0</v>
      </c>
      <c r="H5309">
        <v>0</v>
      </c>
      <c r="I5309">
        <v>0</v>
      </c>
      <c r="K5309">
        <v>0</v>
      </c>
      <c r="L5309" t="b">
        <v>1</v>
      </c>
      <c r="N5309" t="b">
        <v>0</v>
      </c>
      <c r="O5309" t="b">
        <v>0</v>
      </c>
      <c r="T5309" t="s">
        <v>252</v>
      </c>
    </row>
    <row r="5310" spans="1:20" hidden="1" x14ac:dyDescent="0.25">
      <c r="A5310">
        <v>215964</v>
      </c>
      <c r="B5310" t="s">
        <v>1458</v>
      </c>
      <c r="C5310" t="s">
        <v>47</v>
      </c>
      <c r="D5310" t="s">
        <v>1099</v>
      </c>
      <c r="E5310">
        <v>0</v>
      </c>
      <c r="H5310">
        <v>0</v>
      </c>
      <c r="I5310">
        <v>0</v>
      </c>
      <c r="K5310">
        <v>1</v>
      </c>
      <c r="L5310" t="b">
        <v>0</v>
      </c>
      <c r="N5310" t="b">
        <v>0</v>
      </c>
      <c r="O5310" t="b">
        <v>0</v>
      </c>
      <c r="T5310" t="s">
        <v>1094</v>
      </c>
    </row>
    <row r="5311" spans="1:20" hidden="1" x14ac:dyDescent="0.25">
      <c r="A5311">
        <v>215979</v>
      </c>
      <c r="B5311" t="s">
        <v>1458</v>
      </c>
      <c r="C5311" t="s">
        <v>85</v>
      </c>
      <c r="D5311" t="s">
        <v>332</v>
      </c>
      <c r="E5311">
        <v>0</v>
      </c>
      <c r="H5311">
        <v>0</v>
      </c>
      <c r="I5311">
        <v>0</v>
      </c>
      <c r="K5311">
        <v>0</v>
      </c>
      <c r="L5311" t="b">
        <v>0</v>
      </c>
      <c r="N5311" t="b">
        <v>0</v>
      </c>
      <c r="O5311" t="b">
        <v>0</v>
      </c>
      <c r="T5311" t="s">
        <v>1094</v>
      </c>
    </row>
    <row r="5312" spans="1:20" hidden="1" x14ac:dyDescent="0.25">
      <c r="A5312">
        <v>218273</v>
      </c>
      <c r="B5312" t="s">
        <v>1458</v>
      </c>
      <c r="C5312" t="s">
        <v>53</v>
      </c>
      <c r="D5312" t="s">
        <v>1056</v>
      </c>
      <c r="E5312">
        <v>0</v>
      </c>
      <c r="H5312">
        <v>0</v>
      </c>
      <c r="I5312">
        <v>0</v>
      </c>
      <c r="K5312">
        <v>0</v>
      </c>
      <c r="L5312" t="b">
        <v>0</v>
      </c>
      <c r="N5312" t="b">
        <v>0</v>
      </c>
      <c r="O5312" t="b">
        <v>0</v>
      </c>
      <c r="T5312" t="s">
        <v>1094</v>
      </c>
    </row>
    <row r="5313" spans="1:20" hidden="1" x14ac:dyDescent="0.25">
      <c r="A5313">
        <v>218274</v>
      </c>
      <c r="B5313" t="s">
        <v>1458</v>
      </c>
      <c r="C5313" t="s">
        <v>47</v>
      </c>
      <c r="D5313" t="s">
        <v>1459</v>
      </c>
      <c r="E5313">
        <v>0</v>
      </c>
      <c r="H5313">
        <v>0</v>
      </c>
      <c r="I5313">
        <v>0</v>
      </c>
      <c r="K5313">
        <v>0</v>
      </c>
      <c r="L5313" t="b">
        <v>1</v>
      </c>
      <c r="N5313" t="b">
        <v>0</v>
      </c>
      <c r="O5313" t="b">
        <v>0</v>
      </c>
      <c r="T5313" t="s">
        <v>1094</v>
      </c>
    </row>
    <row r="5314" spans="1:20" hidden="1" x14ac:dyDescent="0.25">
      <c r="A5314">
        <v>218275</v>
      </c>
      <c r="B5314" t="s">
        <v>1458</v>
      </c>
      <c r="C5314" t="s">
        <v>47</v>
      </c>
      <c r="D5314" t="s">
        <v>1097</v>
      </c>
      <c r="E5314">
        <v>0</v>
      </c>
      <c r="H5314">
        <v>0</v>
      </c>
      <c r="I5314">
        <v>0</v>
      </c>
      <c r="K5314">
        <v>0</v>
      </c>
      <c r="L5314" t="b">
        <v>1</v>
      </c>
      <c r="N5314" t="b">
        <v>0</v>
      </c>
      <c r="O5314" t="b">
        <v>0</v>
      </c>
      <c r="T5314" t="s">
        <v>1094</v>
      </c>
    </row>
    <row r="5315" spans="1:20" hidden="1" x14ac:dyDescent="0.25">
      <c r="A5315">
        <v>215982</v>
      </c>
      <c r="B5315" t="s">
        <v>1460</v>
      </c>
      <c r="C5315" t="s">
        <v>47</v>
      </c>
      <c r="D5315" t="s">
        <v>1151</v>
      </c>
      <c r="E5315">
        <v>200</v>
      </c>
      <c r="F5315" t="s">
        <v>23</v>
      </c>
      <c r="H5315">
        <v>0</v>
      </c>
      <c r="I5315">
        <v>0</v>
      </c>
      <c r="K5315">
        <v>7</v>
      </c>
      <c r="L5315" t="b">
        <v>1</v>
      </c>
      <c r="N5315" t="b">
        <v>0</v>
      </c>
      <c r="O5315" t="b">
        <v>0</v>
      </c>
      <c r="T5315" t="s">
        <v>281</v>
      </c>
    </row>
    <row r="5316" spans="1:20" hidden="1" x14ac:dyDescent="0.25">
      <c r="A5316">
        <v>215983</v>
      </c>
      <c r="B5316" t="s">
        <v>1460</v>
      </c>
      <c r="C5316" t="s">
        <v>47</v>
      </c>
      <c r="D5316" t="s">
        <v>282</v>
      </c>
      <c r="E5316">
        <v>0</v>
      </c>
      <c r="F5316" t="s">
        <v>23</v>
      </c>
      <c r="H5316">
        <v>0</v>
      </c>
      <c r="I5316">
        <v>0</v>
      </c>
      <c r="K5316">
        <v>5</v>
      </c>
      <c r="L5316" t="b">
        <v>0</v>
      </c>
      <c r="N5316" t="b">
        <v>0</v>
      </c>
      <c r="O5316" t="b">
        <v>1</v>
      </c>
      <c r="T5316" t="s">
        <v>281</v>
      </c>
    </row>
    <row r="5317" spans="1:20" hidden="1" x14ac:dyDescent="0.25">
      <c r="A5317">
        <v>215984</v>
      </c>
      <c r="B5317" t="s">
        <v>1460</v>
      </c>
      <c r="C5317" t="s">
        <v>47</v>
      </c>
      <c r="D5317" t="s">
        <v>283</v>
      </c>
      <c r="E5317">
        <v>200</v>
      </c>
      <c r="F5317" t="s">
        <v>23</v>
      </c>
      <c r="H5317">
        <v>0</v>
      </c>
      <c r="I5317">
        <v>0</v>
      </c>
      <c r="K5317">
        <v>3</v>
      </c>
      <c r="L5317" t="b">
        <v>1</v>
      </c>
      <c r="N5317" t="b">
        <v>0</v>
      </c>
      <c r="O5317" t="b">
        <v>0</v>
      </c>
      <c r="T5317" t="s">
        <v>281</v>
      </c>
    </row>
    <row r="5318" spans="1:20" hidden="1" x14ac:dyDescent="0.25">
      <c r="A5318">
        <v>215985</v>
      </c>
      <c r="B5318" t="s">
        <v>1460</v>
      </c>
      <c r="C5318" t="s">
        <v>47</v>
      </c>
      <c r="D5318" t="s">
        <v>284</v>
      </c>
      <c r="E5318">
        <v>200</v>
      </c>
      <c r="F5318" t="s">
        <v>23</v>
      </c>
      <c r="H5318">
        <v>0</v>
      </c>
      <c r="I5318">
        <v>0</v>
      </c>
      <c r="K5318">
        <v>4</v>
      </c>
      <c r="L5318" t="b">
        <v>1</v>
      </c>
      <c r="N5318" t="b">
        <v>0</v>
      </c>
      <c r="O5318" t="b">
        <v>0</v>
      </c>
      <c r="T5318" t="s">
        <v>281</v>
      </c>
    </row>
    <row r="5319" spans="1:20" hidden="1" x14ac:dyDescent="0.25">
      <c r="A5319">
        <v>215986</v>
      </c>
      <c r="B5319" t="s">
        <v>1460</v>
      </c>
      <c r="C5319" t="s">
        <v>47</v>
      </c>
      <c r="D5319" t="s">
        <v>285</v>
      </c>
      <c r="E5319">
        <v>200</v>
      </c>
      <c r="F5319" t="s">
        <v>23</v>
      </c>
      <c r="H5319">
        <v>0</v>
      </c>
      <c r="I5319">
        <v>0</v>
      </c>
      <c r="K5319">
        <v>6</v>
      </c>
      <c r="L5319" t="b">
        <v>1</v>
      </c>
      <c r="N5319" t="b">
        <v>0</v>
      </c>
      <c r="O5319" t="b">
        <v>0</v>
      </c>
      <c r="T5319" t="s">
        <v>281</v>
      </c>
    </row>
    <row r="5320" spans="1:20" hidden="1" x14ac:dyDescent="0.25">
      <c r="A5320">
        <v>215987</v>
      </c>
      <c r="B5320" t="s">
        <v>1460</v>
      </c>
      <c r="C5320" t="s">
        <v>53</v>
      </c>
      <c r="D5320" t="s">
        <v>286</v>
      </c>
      <c r="E5320">
        <v>0</v>
      </c>
      <c r="H5320">
        <v>0</v>
      </c>
      <c r="I5320">
        <v>0</v>
      </c>
      <c r="K5320">
        <v>0</v>
      </c>
      <c r="L5320" t="b">
        <v>1</v>
      </c>
      <c r="N5320" t="b">
        <v>0</v>
      </c>
      <c r="O5320" t="b">
        <v>0</v>
      </c>
      <c r="T5320" t="s">
        <v>281</v>
      </c>
    </row>
    <row r="5321" spans="1:20" hidden="1" x14ac:dyDescent="0.25">
      <c r="A5321">
        <v>215988</v>
      </c>
      <c r="B5321" t="s">
        <v>1460</v>
      </c>
      <c r="C5321" t="s">
        <v>53</v>
      </c>
      <c r="D5321" t="s">
        <v>932</v>
      </c>
      <c r="E5321">
        <v>55</v>
      </c>
      <c r="F5321" t="s">
        <v>23</v>
      </c>
      <c r="H5321">
        <v>0</v>
      </c>
      <c r="I5321">
        <v>0</v>
      </c>
      <c r="K5321">
        <v>1</v>
      </c>
      <c r="L5321" t="b">
        <v>1</v>
      </c>
      <c r="N5321" t="b">
        <v>0</v>
      </c>
      <c r="O5321" t="b">
        <v>0</v>
      </c>
      <c r="T5321" t="s">
        <v>281</v>
      </c>
    </row>
    <row r="5322" spans="1:20" hidden="1" x14ac:dyDescent="0.25">
      <c r="A5322">
        <v>215989</v>
      </c>
      <c r="B5322" t="s">
        <v>1460</v>
      </c>
      <c r="C5322" t="s">
        <v>53</v>
      </c>
      <c r="D5322" t="s">
        <v>288</v>
      </c>
      <c r="E5322">
        <v>0</v>
      </c>
      <c r="F5322" t="s">
        <v>23</v>
      </c>
      <c r="H5322">
        <v>0</v>
      </c>
      <c r="I5322">
        <v>0</v>
      </c>
      <c r="K5322">
        <v>2</v>
      </c>
      <c r="L5322" t="b">
        <v>0</v>
      </c>
      <c r="N5322" t="b">
        <v>0</v>
      </c>
      <c r="O5322" t="b">
        <v>1</v>
      </c>
      <c r="T5322" t="s">
        <v>281</v>
      </c>
    </row>
    <row r="5323" spans="1:20" hidden="1" x14ac:dyDescent="0.25">
      <c r="A5323">
        <v>215990</v>
      </c>
      <c r="B5323" t="s">
        <v>1460</v>
      </c>
      <c r="C5323" t="s">
        <v>293</v>
      </c>
      <c r="D5323" t="s">
        <v>295</v>
      </c>
      <c r="E5323">
        <v>0</v>
      </c>
      <c r="H5323">
        <v>0</v>
      </c>
      <c r="I5323">
        <v>0</v>
      </c>
      <c r="K5323">
        <v>2</v>
      </c>
      <c r="L5323" t="b">
        <v>1</v>
      </c>
      <c r="N5323" t="b">
        <v>0</v>
      </c>
      <c r="O5323" t="b">
        <v>0</v>
      </c>
      <c r="T5323" t="s">
        <v>281</v>
      </c>
    </row>
    <row r="5324" spans="1:20" hidden="1" x14ac:dyDescent="0.25">
      <c r="A5324">
        <v>215991</v>
      </c>
      <c r="B5324" t="s">
        <v>1460</v>
      </c>
      <c r="C5324" t="s">
        <v>293</v>
      </c>
      <c r="D5324" t="s">
        <v>294</v>
      </c>
      <c r="E5324">
        <v>0</v>
      </c>
      <c r="H5324">
        <v>0</v>
      </c>
      <c r="I5324">
        <v>0</v>
      </c>
      <c r="K5324">
        <v>1</v>
      </c>
      <c r="L5324" t="b">
        <v>1</v>
      </c>
      <c r="N5324" t="b">
        <v>0</v>
      </c>
      <c r="O5324" t="b">
        <v>0</v>
      </c>
      <c r="T5324" t="s">
        <v>281</v>
      </c>
    </row>
    <row r="5325" spans="1:20" hidden="1" x14ac:dyDescent="0.25">
      <c r="A5325">
        <v>215992</v>
      </c>
      <c r="B5325" t="s">
        <v>1460</v>
      </c>
      <c r="C5325" t="s">
        <v>293</v>
      </c>
      <c r="D5325" t="s">
        <v>296</v>
      </c>
      <c r="E5325">
        <v>0</v>
      </c>
      <c r="H5325">
        <v>0</v>
      </c>
      <c r="I5325">
        <v>0</v>
      </c>
      <c r="K5325">
        <v>1</v>
      </c>
      <c r="L5325" t="b">
        <v>1</v>
      </c>
      <c r="N5325" t="b">
        <v>0</v>
      </c>
      <c r="O5325" t="b">
        <v>0</v>
      </c>
      <c r="T5325" t="s">
        <v>281</v>
      </c>
    </row>
    <row r="5326" spans="1:20" hidden="1" x14ac:dyDescent="0.25">
      <c r="A5326">
        <v>215993</v>
      </c>
      <c r="B5326" t="s">
        <v>1460</v>
      </c>
      <c r="C5326" t="s">
        <v>293</v>
      </c>
      <c r="D5326" t="s">
        <v>297</v>
      </c>
      <c r="E5326">
        <v>0</v>
      </c>
      <c r="H5326">
        <v>0</v>
      </c>
      <c r="I5326">
        <v>0</v>
      </c>
      <c r="K5326">
        <v>3</v>
      </c>
      <c r="L5326" t="b">
        <v>1</v>
      </c>
      <c r="N5326" t="b">
        <v>0</v>
      </c>
      <c r="O5326" t="b">
        <v>0</v>
      </c>
      <c r="T5326" t="s">
        <v>281</v>
      </c>
    </row>
    <row r="5327" spans="1:20" hidden="1" x14ac:dyDescent="0.25">
      <c r="A5327">
        <v>215994</v>
      </c>
      <c r="B5327" t="s">
        <v>1460</v>
      </c>
      <c r="C5327" t="s">
        <v>293</v>
      </c>
      <c r="D5327" t="s">
        <v>298</v>
      </c>
      <c r="E5327">
        <v>0</v>
      </c>
      <c r="H5327">
        <v>0</v>
      </c>
      <c r="I5327">
        <v>0</v>
      </c>
      <c r="K5327">
        <v>1</v>
      </c>
      <c r="L5327" t="b">
        <v>1</v>
      </c>
      <c r="N5327" t="b">
        <v>0</v>
      </c>
      <c r="O5327" t="b">
        <v>0</v>
      </c>
      <c r="T5327" t="s">
        <v>281</v>
      </c>
    </row>
    <row r="5328" spans="1:20" hidden="1" x14ac:dyDescent="0.25">
      <c r="A5328">
        <v>215995</v>
      </c>
      <c r="B5328" t="s">
        <v>1460</v>
      </c>
      <c r="C5328" t="s">
        <v>293</v>
      </c>
      <c r="D5328" t="s">
        <v>299</v>
      </c>
      <c r="E5328">
        <v>0</v>
      </c>
      <c r="H5328">
        <v>0</v>
      </c>
      <c r="I5328">
        <v>0</v>
      </c>
      <c r="K5328">
        <v>5</v>
      </c>
      <c r="L5328" t="b">
        <v>1</v>
      </c>
      <c r="N5328" t="b">
        <v>0</v>
      </c>
      <c r="O5328" t="b">
        <v>0</v>
      </c>
      <c r="T5328" t="s">
        <v>281</v>
      </c>
    </row>
    <row r="5329" spans="1:20" hidden="1" x14ac:dyDescent="0.25">
      <c r="A5329">
        <v>215996</v>
      </c>
      <c r="B5329" t="s">
        <v>1460</v>
      </c>
      <c r="C5329" t="s">
        <v>293</v>
      </c>
      <c r="D5329" t="s">
        <v>300</v>
      </c>
      <c r="E5329">
        <v>0</v>
      </c>
      <c r="H5329">
        <v>0</v>
      </c>
      <c r="I5329">
        <v>0</v>
      </c>
      <c r="K5329">
        <v>0</v>
      </c>
      <c r="L5329" t="b">
        <v>1</v>
      </c>
      <c r="N5329" t="b">
        <v>0</v>
      </c>
      <c r="O5329" t="b">
        <v>0</v>
      </c>
      <c r="T5329" t="s">
        <v>281</v>
      </c>
    </row>
    <row r="5330" spans="1:20" hidden="1" x14ac:dyDescent="0.25">
      <c r="A5330">
        <v>215997</v>
      </c>
      <c r="B5330" t="s">
        <v>1460</v>
      </c>
      <c r="C5330" t="s">
        <v>293</v>
      </c>
      <c r="D5330" t="s">
        <v>301</v>
      </c>
      <c r="E5330">
        <v>0</v>
      </c>
      <c r="H5330">
        <v>0</v>
      </c>
      <c r="I5330">
        <v>0</v>
      </c>
      <c r="K5330">
        <v>7</v>
      </c>
      <c r="L5330" t="b">
        <v>1</v>
      </c>
      <c r="N5330" t="b">
        <v>0</v>
      </c>
      <c r="O5330" t="b">
        <v>0</v>
      </c>
      <c r="T5330" t="s">
        <v>281</v>
      </c>
    </row>
    <row r="5331" spans="1:20" hidden="1" x14ac:dyDescent="0.25">
      <c r="A5331">
        <v>215998</v>
      </c>
      <c r="B5331" t="s">
        <v>1460</v>
      </c>
      <c r="C5331" t="s">
        <v>293</v>
      </c>
      <c r="D5331" t="s">
        <v>302</v>
      </c>
      <c r="E5331">
        <v>60</v>
      </c>
      <c r="F5331" t="s">
        <v>23</v>
      </c>
      <c r="H5331">
        <v>0</v>
      </c>
      <c r="I5331">
        <v>3</v>
      </c>
      <c r="K5331">
        <v>8</v>
      </c>
      <c r="L5331" t="b">
        <v>1</v>
      </c>
      <c r="N5331" t="b">
        <v>0</v>
      </c>
      <c r="O5331" t="b">
        <v>0</v>
      </c>
      <c r="T5331" t="s">
        <v>281</v>
      </c>
    </row>
    <row r="5332" spans="1:20" hidden="1" x14ac:dyDescent="0.25">
      <c r="A5332">
        <v>215999</v>
      </c>
      <c r="B5332" t="s">
        <v>1460</v>
      </c>
      <c r="C5332" t="s">
        <v>293</v>
      </c>
      <c r="D5332" t="s">
        <v>303</v>
      </c>
      <c r="E5332">
        <v>60</v>
      </c>
      <c r="F5332" t="s">
        <v>23</v>
      </c>
      <c r="H5332">
        <v>0</v>
      </c>
      <c r="I5332">
        <v>3</v>
      </c>
      <c r="K5332">
        <v>9</v>
      </c>
      <c r="L5332" t="b">
        <v>1</v>
      </c>
      <c r="N5332" t="b">
        <v>0</v>
      </c>
      <c r="O5332" t="b">
        <v>0</v>
      </c>
      <c r="T5332" t="s">
        <v>281</v>
      </c>
    </row>
    <row r="5333" spans="1:20" hidden="1" x14ac:dyDescent="0.25">
      <c r="A5333">
        <v>216000</v>
      </c>
      <c r="B5333" t="s">
        <v>1460</v>
      </c>
      <c r="C5333" t="s">
        <v>293</v>
      </c>
      <c r="D5333" t="s">
        <v>304</v>
      </c>
      <c r="E5333">
        <v>60</v>
      </c>
      <c r="F5333" t="s">
        <v>23</v>
      </c>
      <c r="H5333">
        <v>0</v>
      </c>
      <c r="I5333">
        <v>3</v>
      </c>
      <c r="K5333">
        <v>10</v>
      </c>
      <c r="L5333" t="b">
        <v>1</v>
      </c>
      <c r="N5333" t="b">
        <v>0</v>
      </c>
      <c r="O5333" t="b">
        <v>0</v>
      </c>
      <c r="T5333" t="s">
        <v>281</v>
      </c>
    </row>
    <row r="5334" spans="1:20" hidden="1" x14ac:dyDescent="0.25">
      <c r="A5334">
        <v>216001</v>
      </c>
      <c r="B5334" t="s">
        <v>1460</v>
      </c>
      <c r="C5334" t="s">
        <v>293</v>
      </c>
      <c r="D5334" t="s">
        <v>305</v>
      </c>
      <c r="E5334">
        <v>0</v>
      </c>
      <c r="F5334" t="s">
        <v>23</v>
      </c>
      <c r="H5334">
        <v>0</v>
      </c>
      <c r="I5334">
        <v>3</v>
      </c>
      <c r="K5334">
        <v>11</v>
      </c>
      <c r="L5334" t="b">
        <v>0</v>
      </c>
      <c r="N5334" t="b">
        <v>0</v>
      </c>
      <c r="O5334" t="b">
        <v>1</v>
      </c>
      <c r="T5334" t="s">
        <v>281</v>
      </c>
    </row>
    <row r="5335" spans="1:20" hidden="1" x14ac:dyDescent="0.25">
      <c r="A5335">
        <v>216002</v>
      </c>
      <c r="B5335" t="s">
        <v>1460</v>
      </c>
      <c r="C5335" t="s">
        <v>306</v>
      </c>
      <c r="D5335" t="s">
        <v>350</v>
      </c>
      <c r="E5335">
        <v>29</v>
      </c>
      <c r="F5335" t="s">
        <v>23</v>
      </c>
      <c r="H5335">
        <v>0</v>
      </c>
      <c r="I5335">
        <v>0</v>
      </c>
      <c r="K5335">
        <v>0</v>
      </c>
      <c r="L5335" t="b">
        <v>0</v>
      </c>
      <c r="N5335" t="b">
        <v>0</v>
      </c>
      <c r="O5335" t="b">
        <v>0</v>
      </c>
      <c r="T5335" t="s">
        <v>281</v>
      </c>
    </row>
    <row r="5336" spans="1:20" hidden="1" x14ac:dyDescent="0.25">
      <c r="A5336">
        <v>216003</v>
      </c>
      <c r="B5336" t="s">
        <v>1460</v>
      </c>
      <c r="C5336" t="s">
        <v>306</v>
      </c>
      <c r="D5336" t="s">
        <v>172</v>
      </c>
      <c r="E5336">
        <v>20</v>
      </c>
      <c r="F5336" t="s">
        <v>23</v>
      </c>
      <c r="H5336">
        <v>0</v>
      </c>
      <c r="I5336">
        <v>0</v>
      </c>
      <c r="K5336">
        <v>2</v>
      </c>
      <c r="L5336" t="b">
        <v>0</v>
      </c>
      <c r="N5336" t="b">
        <v>0</v>
      </c>
      <c r="O5336" t="b">
        <v>0</v>
      </c>
      <c r="T5336" t="s">
        <v>281</v>
      </c>
    </row>
    <row r="5337" spans="1:20" hidden="1" x14ac:dyDescent="0.25">
      <c r="A5337">
        <v>216004</v>
      </c>
      <c r="B5337" t="s">
        <v>1460</v>
      </c>
      <c r="C5337" t="s">
        <v>306</v>
      </c>
      <c r="D5337" t="s">
        <v>310</v>
      </c>
      <c r="E5337">
        <v>25</v>
      </c>
      <c r="F5337" t="s">
        <v>23</v>
      </c>
      <c r="H5337">
        <v>0</v>
      </c>
      <c r="I5337">
        <v>0</v>
      </c>
      <c r="K5337">
        <v>3</v>
      </c>
      <c r="L5337" t="b">
        <v>0</v>
      </c>
      <c r="N5337" t="b">
        <v>0</v>
      </c>
      <c r="O5337" t="b">
        <v>0</v>
      </c>
      <c r="T5337" t="s">
        <v>281</v>
      </c>
    </row>
    <row r="5338" spans="1:20" hidden="1" x14ac:dyDescent="0.25">
      <c r="A5338">
        <v>216005</v>
      </c>
      <c r="B5338" t="s">
        <v>1460</v>
      </c>
      <c r="C5338" t="s">
        <v>47</v>
      </c>
      <c r="D5338" t="s">
        <v>355</v>
      </c>
      <c r="E5338">
        <v>0</v>
      </c>
      <c r="H5338">
        <v>0</v>
      </c>
      <c r="I5338">
        <v>0</v>
      </c>
      <c r="K5338">
        <v>1</v>
      </c>
      <c r="L5338" t="b">
        <v>1</v>
      </c>
      <c r="N5338" t="b">
        <v>0</v>
      </c>
      <c r="O5338" t="b">
        <v>0</v>
      </c>
      <c r="T5338" t="s">
        <v>281</v>
      </c>
    </row>
    <row r="5339" spans="1:20" hidden="1" x14ac:dyDescent="0.25">
      <c r="A5339">
        <v>216006</v>
      </c>
      <c r="B5339" t="s">
        <v>1460</v>
      </c>
      <c r="C5339" t="s">
        <v>306</v>
      </c>
      <c r="D5339" t="s">
        <v>1079</v>
      </c>
      <c r="E5339">
        <v>30</v>
      </c>
      <c r="F5339" t="s">
        <v>23</v>
      </c>
      <c r="H5339">
        <v>0</v>
      </c>
      <c r="I5339">
        <v>0</v>
      </c>
      <c r="K5339">
        <v>0</v>
      </c>
      <c r="L5339" t="b">
        <v>1</v>
      </c>
      <c r="N5339" t="b">
        <v>0</v>
      </c>
      <c r="O5339" t="b">
        <v>0</v>
      </c>
      <c r="T5339" t="s">
        <v>281</v>
      </c>
    </row>
    <row r="5340" spans="1:20" hidden="1" x14ac:dyDescent="0.25">
      <c r="A5340">
        <v>216007</v>
      </c>
      <c r="B5340" t="s">
        <v>1460</v>
      </c>
      <c r="C5340" t="s">
        <v>306</v>
      </c>
      <c r="D5340" t="s">
        <v>326</v>
      </c>
      <c r="E5340">
        <v>27</v>
      </c>
      <c r="F5340" t="s">
        <v>23</v>
      </c>
      <c r="H5340">
        <v>0</v>
      </c>
      <c r="I5340">
        <v>0</v>
      </c>
      <c r="K5340">
        <v>0</v>
      </c>
      <c r="L5340" t="b">
        <v>0</v>
      </c>
      <c r="N5340" t="b">
        <v>0</v>
      </c>
      <c r="O5340" t="b">
        <v>0</v>
      </c>
      <c r="T5340" t="s">
        <v>281</v>
      </c>
    </row>
    <row r="5341" spans="1:20" hidden="1" x14ac:dyDescent="0.25">
      <c r="A5341">
        <v>216008</v>
      </c>
      <c r="B5341" t="s">
        <v>1460</v>
      </c>
      <c r="C5341" t="s">
        <v>306</v>
      </c>
      <c r="D5341" t="s">
        <v>327</v>
      </c>
      <c r="E5341">
        <v>60</v>
      </c>
      <c r="F5341" t="s">
        <v>23</v>
      </c>
      <c r="H5341">
        <v>0</v>
      </c>
      <c r="I5341">
        <v>0</v>
      </c>
      <c r="K5341">
        <v>0</v>
      </c>
      <c r="L5341" t="b">
        <v>0</v>
      </c>
      <c r="N5341" t="b">
        <v>0</v>
      </c>
      <c r="O5341" t="b">
        <v>0</v>
      </c>
      <c r="T5341" t="s">
        <v>281</v>
      </c>
    </row>
    <row r="5342" spans="1:20" hidden="1" x14ac:dyDescent="0.25">
      <c r="A5342">
        <v>216009</v>
      </c>
      <c r="B5342" t="s">
        <v>1460</v>
      </c>
      <c r="C5342" t="s">
        <v>306</v>
      </c>
      <c r="D5342" t="s">
        <v>328</v>
      </c>
      <c r="E5342">
        <v>18</v>
      </c>
      <c r="F5342" t="s">
        <v>23</v>
      </c>
      <c r="H5342">
        <v>0</v>
      </c>
      <c r="I5342">
        <v>0</v>
      </c>
      <c r="K5342">
        <v>0</v>
      </c>
      <c r="L5342" t="b">
        <v>0</v>
      </c>
      <c r="N5342" t="b">
        <v>0</v>
      </c>
      <c r="O5342" t="b">
        <v>0</v>
      </c>
      <c r="T5342" t="s">
        <v>281</v>
      </c>
    </row>
    <row r="5343" spans="1:20" hidden="1" x14ac:dyDescent="0.25">
      <c r="A5343">
        <v>216010</v>
      </c>
      <c r="B5343" t="s">
        <v>1460</v>
      </c>
      <c r="C5343" t="s">
        <v>306</v>
      </c>
      <c r="D5343" t="s">
        <v>840</v>
      </c>
      <c r="E5343">
        <v>0</v>
      </c>
      <c r="F5343" t="s">
        <v>23</v>
      </c>
      <c r="H5343">
        <v>0</v>
      </c>
      <c r="I5343">
        <v>0</v>
      </c>
      <c r="K5343">
        <v>0</v>
      </c>
      <c r="L5343" t="b">
        <v>0</v>
      </c>
      <c r="N5343" t="b">
        <v>0</v>
      </c>
      <c r="O5343" t="b">
        <v>1</v>
      </c>
      <c r="T5343" t="s">
        <v>281</v>
      </c>
    </row>
    <row r="5344" spans="1:20" hidden="1" x14ac:dyDescent="0.25">
      <c r="A5344">
        <v>216011</v>
      </c>
      <c r="B5344" t="s">
        <v>1460</v>
      </c>
      <c r="C5344" t="s">
        <v>306</v>
      </c>
      <c r="D5344" t="s">
        <v>841</v>
      </c>
      <c r="E5344">
        <v>75</v>
      </c>
      <c r="F5344" t="s">
        <v>23</v>
      </c>
      <c r="H5344">
        <v>0</v>
      </c>
      <c r="I5344">
        <v>0</v>
      </c>
      <c r="K5344">
        <v>0</v>
      </c>
      <c r="L5344" t="b">
        <v>0</v>
      </c>
      <c r="N5344" t="b">
        <v>0</v>
      </c>
      <c r="O5344" t="b">
        <v>0</v>
      </c>
      <c r="T5344" t="s">
        <v>281</v>
      </c>
    </row>
    <row r="5345" spans="1:20" hidden="1" x14ac:dyDescent="0.25">
      <c r="A5345">
        <v>216012</v>
      </c>
      <c r="B5345" t="s">
        <v>1460</v>
      </c>
      <c r="C5345" t="s">
        <v>306</v>
      </c>
      <c r="D5345" t="s">
        <v>329</v>
      </c>
      <c r="E5345">
        <v>30</v>
      </c>
      <c r="F5345" t="s">
        <v>23</v>
      </c>
      <c r="H5345">
        <v>0</v>
      </c>
      <c r="I5345">
        <v>0</v>
      </c>
      <c r="K5345">
        <v>0</v>
      </c>
      <c r="L5345" t="b">
        <v>0</v>
      </c>
      <c r="N5345" t="b">
        <v>0</v>
      </c>
      <c r="O5345" t="b">
        <v>0</v>
      </c>
      <c r="T5345" t="s">
        <v>281</v>
      </c>
    </row>
    <row r="5346" spans="1:20" hidden="1" x14ac:dyDescent="0.25">
      <c r="A5346">
        <v>216013</v>
      </c>
      <c r="B5346" t="s">
        <v>1460</v>
      </c>
      <c r="C5346" t="s">
        <v>306</v>
      </c>
      <c r="D5346" t="s">
        <v>330</v>
      </c>
      <c r="E5346">
        <v>40</v>
      </c>
      <c r="F5346" t="s">
        <v>23</v>
      </c>
      <c r="H5346">
        <v>0</v>
      </c>
      <c r="I5346">
        <v>0</v>
      </c>
      <c r="K5346">
        <v>0</v>
      </c>
      <c r="L5346" t="b">
        <v>0</v>
      </c>
      <c r="N5346" t="b">
        <v>0</v>
      </c>
      <c r="O5346" t="b">
        <v>0</v>
      </c>
      <c r="T5346" t="s">
        <v>281</v>
      </c>
    </row>
    <row r="5347" spans="1:20" hidden="1" x14ac:dyDescent="0.25">
      <c r="A5347">
        <v>216014</v>
      </c>
      <c r="B5347" t="s">
        <v>1460</v>
      </c>
      <c r="C5347" t="s">
        <v>323</v>
      </c>
      <c r="D5347" t="s">
        <v>324</v>
      </c>
      <c r="E5347">
        <v>0</v>
      </c>
      <c r="H5347">
        <v>0</v>
      </c>
      <c r="I5347">
        <v>0</v>
      </c>
      <c r="K5347">
        <v>0</v>
      </c>
      <c r="L5347" t="b">
        <v>1</v>
      </c>
      <c r="N5347" t="b">
        <v>0</v>
      </c>
      <c r="O5347" t="b">
        <v>0</v>
      </c>
      <c r="T5347" t="s">
        <v>281</v>
      </c>
    </row>
    <row r="5348" spans="1:20" hidden="1" x14ac:dyDescent="0.25">
      <c r="A5348">
        <v>216015</v>
      </c>
      <c r="B5348" t="s">
        <v>1460</v>
      </c>
      <c r="C5348" t="s">
        <v>323</v>
      </c>
      <c r="D5348" t="s">
        <v>325</v>
      </c>
      <c r="E5348">
        <v>0</v>
      </c>
      <c r="H5348">
        <v>0</v>
      </c>
      <c r="I5348">
        <v>0</v>
      </c>
      <c r="K5348">
        <v>3</v>
      </c>
      <c r="L5348" t="b">
        <v>1</v>
      </c>
      <c r="N5348" t="b">
        <v>0</v>
      </c>
      <c r="O5348" t="b">
        <v>0</v>
      </c>
      <c r="T5348" t="s">
        <v>281</v>
      </c>
    </row>
    <row r="5349" spans="1:20" hidden="1" x14ac:dyDescent="0.25">
      <c r="A5349">
        <v>216016</v>
      </c>
      <c r="B5349" t="s">
        <v>1460</v>
      </c>
      <c r="C5349" t="s">
        <v>323</v>
      </c>
      <c r="D5349" t="s">
        <v>331</v>
      </c>
      <c r="E5349">
        <v>0</v>
      </c>
      <c r="H5349">
        <v>0</v>
      </c>
      <c r="I5349">
        <v>0</v>
      </c>
      <c r="K5349">
        <v>1</v>
      </c>
      <c r="L5349" t="b">
        <v>1</v>
      </c>
      <c r="N5349" t="b">
        <v>0</v>
      </c>
      <c r="O5349" t="b">
        <v>0</v>
      </c>
      <c r="T5349" t="s">
        <v>281</v>
      </c>
    </row>
    <row r="5350" spans="1:20" hidden="1" x14ac:dyDescent="0.25">
      <c r="A5350">
        <v>216017</v>
      </c>
      <c r="B5350" t="s">
        <v>1460</v>
      </c>
      <c r="C5350" t="s">
        <v>323</v>
      </c>
      <c r="D5350" t="s">
        <v>332</v>
      </c>
      <c r="E5350">
        <v>0</v>
      </c>
      <c r="H5350">
        <v>0</v>
      </c>
      <c r="I5350">
        <v>0</v>
      </c>
      <c r="K5350">
        <v>2</v>
      </c>
      <c r="L5350" t="b">
        <v>0</v>
      </c>
      <c r="N5350" t="b">
        <v>0</v>
      </c>
      <c r="O5350" t="b">
        <v>0</v>
      </c>
      <c r="T5350" t="s">
        <v>281</v>
      </c>
    </row>
    <row r="5351" spans="1:20" hidden="1" x14ac:dyDescent="0.25">
      <c r="A5351">
        <v>216018</v>
      </c>
      <c r="B5351" t="s">
        <v>1460</v>
      </c>
      <c r="C5351" t="s">
        <v>306</v>
      </c>
      <c r="D5351" t="s">
        <v>316</v>
      </c>
      <c r="E5351">
        <v>150</v>
      </c>
      <c r="F5351" t="s">
        <v>23</v>
      </c>
      <c r="H5351">
        <v>0</v>
      </c>
      <c r="I5351">
        <v>0</v>
      </c>
      <c r="K5351">
        <v>0</v>
      </c>
      <c r="L5351" t="b">
        <v>0</v>
      </c>
      <c r="N5351" t="b">
        <v>0</v>
      </c>
      <c r="O5351" t="b">
        <v>0</v>
      </c>
      <c r="T5351" t="s">
        <v>281</v>
      </c>
    </row>
    <row r="5352" spans="1:20" hidden="1" x14ac:dyDescent="0.25">
      <c r="A5352">
        <v>216019</v>
      </c>
      <c r="B5352" t="s">
        <v>1460</v>
      </c>
      <c r="C5352" t="s">
        <v>47</v>
      </c>
      <c r="D5352" t="s">
        <v>1153</v>
      </c>
      <c r="E5352">
        <v>300</v>
      </c>
      <c r="F5352" t="s">
        <v>23</v>
      </c>
      <c r="H5352">
        <v>0</v>
      </c>
      <c r="I5352">
        <v>0</v>
      </c>
      <c r="K5352">
        <v>8</v>
      </c>
      <c r="L5352" t="b">
        <v>1</v>
      </c>
      <c r="N5352" t="b">
        <v>0</v>
      </c>
      <c r="O5352" t="b">
        <v>0</v>
      </c>
      <c r="T5352" t="s">
        <v>281</v>
      </c>
    </row>
    <row r="5353" spans="1:20" hidden="1" x14ac:dyDescent="0.25">
      <c r="A5353">
        <v>216020</v>
      </c>
      <c r="B5353" t="s">
        <v>1460</v>
      </c>
      <c r="C5353" t="s">
        <v>47</v>
      </c>
      <c r="D5353" t="s">
        <v>1152</v>
      </c>
      <c r="E5353">
        <v>300</v>
      </c>
      <c r="F5353" t="s">
        <v>23</v>
      </c>
      <c r="H5353">
        <v>0</v>
      </c>
      <c r="I5353">
        <v>0</v>
      </c>
      <c r="K5353">
        <v>9</v>
      </c>
      <c r="L5353" t="b">
        <v>1</v>
      </c>
      <c r="N5353" t="b">
        <v>0</v>
      </c>
      <c r="O5353" t="b">
        <v>0</v>
      </c>
      <c r="T5353" t="s">
        <v>281</v>
      </c>
    </row>
    <row r="5354" spans="1:20" hidden="1" x14ac:dyDescent="0.25">
      <c r="A5354">
        <v>216021</v>
      </c>
      <c r="B5354" t="s">
        <v>1460</v>
      </c>
      <c r="C5354" t="s">
        <v>306</v>
      </c>
      <c r="D5354" t="s">
        <v>335</v>
      </c>
      <c r="E5354">
        <v>18</v>
      </c>
      <c r="F5354" t="s">
        <v>23</v>
      </c>
      <c r="H5354">
        <v>0</v>
      </c>
      <c r="I5354">
        <v>0</v>
      </c>
      <c r="K5354">
        <v>0</v>
      </c>
      <c r="L5354" t="b">
        <v>0</v>
      </c>
      <c r="N5354" t="b">
        <v>0</v>
      </c>
      <c r="O5354" t="b">
        <v>0</v>
      </c>
      <c r="T5354" t="s">
        <v>281</v>
      </c>
    </row>
    <row r="5355" spans="1:20" hidden="1" x14ac:dyDescent="0.25">
      <c r="A5355">
        <v>216135</v>
      </c>
      <c r="B5355" t="s">
        <v>1461</v>
      </c>
      <c r="C5355" t="s">
        <v>391</v>
      </c>
      <c r="D5355" t="s">
        <v>512</v>
      </c>
      <c r="E5355">
        <v>0</v>
      </c>
      <c r="G5355" t="s">
        <v>513</v>
      </c>
      <c r="H5355">
        <v>0</v>
      </c>
      <c r="I5355">
        <v>0</v>
      </c>
      <c r="K5355">
        <v>0</v>
      </c>
      <c r="L5355" t="b">
        <v>0</v>
      </c>
      <c r="N5355" t="b">
        <v>0</v>
      </c>
      <c r="O5355" t="b">
        <v>0</v>
      </c>
      <c r="P5355" t="s">
        <v>514</v>
      </c>
      <c r="T5355" t="s">
        <v>395</v>
      </c>
    </row>
    <row r="5356" spans="1:20" hidden="1" x14ac:dyDescent="0.25">
      <c r="A5356">
        <v>216179</v>
      </c>
      <c r="B5356" t="s">
        <v>1462</v>
      </c>
      <c r="C5356" t="s">
        <v>53</v>
      </c>
      <c r="D5356" t="s">
        <v>490</v>
      </c>
      <c r="E5356">
        <v>0</v>
      </c>
      <c r="G5356" t="e">
        <f>-LBCNXXS-BKT22TLG-MCS-XX-XXX-X</f>
        <v>#NAME?</v>
      </c>
      <c r="H5356">
        <v>0</v>
      </c>
      <c r="I5356">
        <v>0</v>
      </c>
      <c r="K5356">
        <v>0</v>
      </c>
      <c r="L5356" t="b">
        <v>1</v>
      </c>
      <c r="N5356" t="b">
        <v>0</v>
      </c>
      <c r="O5356" t="b">
        <v>0</v>
      </c>
      <c r="T5356" t="s">
        <v>395</v>
      </c>
    </row>
    <row r="5357" spans="1:20" hidden="1" x14ac:dyDescent="0.25">
      <c r="A5357">
        <v>216180</v>
      </c>
      <c r="B5357" t="s">
        <v>1462</v>
      </c>
      <c r="C5357" t="s">
        <v>53</v>
      </c>
      <c r="D5357" t="s">
        <v>383</v>
      </c>
      <c r="E5357">
        <v>40</v>
      </c>
      <c r="F5357" t="s">
        <v>23</v>
      </c>
      <c r="G5357" t="e">
        <f>-LBCNXXS-BKT22TLG-ECP-XX-XXX-X</f>
        <v>#NAME?</v>
      </c>
      <c r="H5357">
        <v>0</v>
      </c>
      <c r="I5357">
        <v>0</v>
      </c>
      <c r="K5357">
        <v>0</v>
      </c>
      <c r="L5357" t="b">
        <v>1</v>
      </c>
      <c r="N5357" t="b">
        <v>0</v>
      </c>
      <c r="O5357" t="b">
        <v>0</v>
      </c>
      <c r="T5357" t="s">
        <v>395</v>
      </c>
    </row>
    <row r="5358" spans="1:20" hidden="1" x14ac:dyDescent="0.25">
      <c r="A5358">
        <v>216181</v>
      </c>
      <c r="B5358" t="s">
        <v>1462</v>
      </c>
      <c r="C5358" t="s">
        <v>391</v>
      </c>
      <c r="D5358" t="s">
        <v>478</v>
      </c>
      <c r="E5358">
        <v>0</v>
      </c>
      <c r="G5358" t="e">
        <f>-LBLXTXS-BKT24VPG-MCP-W5-HRJ-X</f>
        <v>#NAME?</v>
      </c>
      <c r="H5358">
        <v>0</v>
      </c>
      <c r="I5358">
        <v>0</v>
      </c>
      <c r="K5358">
        <v>0</v>
      </c>
      <c r="L5358" t="b">
        <v>1</v>
      </c>
      <c r="N5358" t="b">
        <v>0</v>
      </c>
      <c r="O5358" t="b">
        <v>0</v>
      </c>
      <c r="T5358" t="s">
        <v>395</v>
      </c>
    </row>
    <row r="5359" spans="1:20" hidden="1" x14ac:dyDescent="0.25">
      <c r="A5359">
        <v>216182</v>
      </c>
      <c r="B5359" t="s">
        <v>1462</v>
      </c>
      <c r="C5359" t="s">
        <v>391</v>
      </c>
      <c r="D5359" t="s">
        <v>479</v>
      </c>
      <c r="E5359">
        <v>70</v>
      </c>
      <c r="F5359" t="s">
        <v>23</v>
      </c>
      <c r="G5359" t="e">
        <f>-LBLXTXS-BKT24VPG-DCP-W5-HRJ-X</f>
        <v>#NAME?</v>
      </c>
      <c r="H5359">
        <v>0</v>
      </c>
      <c r="I5359">
        <v>0</v>
      </c>
      <c r="K5359">
        <v>0</v>
      </c>
      <c r="L5359" t="b">
        <v>1</v>
      </c>
      <c r="N5359" t="b">
        <v>0</v>
      </c>
      <c r="O5359" t="b">
        <v>0</v>
      </c>
      <c r="T5359" t="s">
        <v>395</v>
      </c>
    </row>
    <row r="5360" spans="1:20" hidden="1" x14ac:dyDescent="0.25">
      <c r="A5360">
        <v>216183</v>
      </c>
      <c r="B5360" t="s">
        <v>1462</v>
      </c>
      <c r="C5360" t="s">
        <v>391</v>
      </c>
      <c r="D5360" t="s">
        <v>480</v>
      </c>
      <c r="E5360">
        <v>0</v>
      </c>
      <c r="G5360" t="e">
        <f>-LBLXTXS-GTT24VPG-MCP-W5-HRJ-X</f>
        <v>#NAME?</v>
      </c>
      <c r="H5360">
        <v>0</v>
      </c>
      <c r="I5360">
        <v>0</v>
      </c>
      <c r="K5360">
        <v>0</v>
      </c>
      <c r="L5360" t="b">
        <v>1</v>
      </c>
      <c r="N5360" t="b">
        <v>0</v>
      </c>
      <c r="O5360" t="b">
        <v>0</v>
      </c>
      <c r="T5360" t="s">
        <v>395</v>
      </c>
    </row>
    <row r="5361" spans="1:20" hidden="1" x14ac:dyDescent="0.25">
      <c r="A5361">
        <v>216184</v>
      </c>
      <c r="B5361" t="s">
        <v>1462</v>
      </c>
      <c r="C5361" t="s">
        <v>391</v>
      </c>
      <c r="D5361" t="s">
        <v>482</v>
      </c>
      <c r="E5361">
        <v>70</v>
      </c>
      <c r="F5361" t="s">
        <v>23</v>
      </c>
      <c r="G5361" t="e">
        <f>-LBLXTXS-GTT24VPG-DCP-W5-HRJ-X</f>
        <v>#NAME?</v>
      </c>
      <c r="H5361">
        <v>0</v>
      </c>
      <c r="I5361">
        <v>0</v>
      </c>
      <c r="K5361">
        <v>0</v>
      </c>
      <c r="L5361" t="b">
        <v>1</v>
      </c>
      <c r="N5361" t="b">
        <v>0</v>
      </c>
      <c r="O5361" t="b">
        <v>0</v>
      </c>
      <c r="T5361" t="s">
        <v>395</v>
      </c>
    </row>
    <row r="5362" spans="1:20" hidden="1" x14ac:dyDescent="0.25">
      <c r="A5362">
        <v>216185</v>
      </c>
      <c r="B5362" t="s">
        <v>1462</v>
      </c>
      <c r="C5362" t="s">
        <v>391</v>
      </c>
      <c r="D5362" t="s">
        <v>493</v>
      </c>
      <c r="E5362">
        <v>0</v>
      </c>
      <c r="H5362">
        <v>0</v>
      </c>
      <c r="I5362">
        <v>0</v>
      </c>
      <c r="K5362">
        <v>0</v>
      </c>
      <c r="L5362" t="b">
        <v>1</v>
      </c>
      <c r="N5362" t="b">
        <v>0</v>
      </c>
      <c r="O5362" t="b">
        <v>0</v>
      </c>
      <c r="T5362" t="s">
        <v>395</v>
      </c>
    </row>
    <row r="5363" spans="1:20" hidden="1" x14ac:dyDescent="0.25">
      <c r="A5363">
        <v>216186</v>
      </c>
      <c r="B5363" t="s">
        <v>1462</v>
      </c>
      <c r="C5363" t="s">
        <v>391</v>
      </c>
      <c r="D5363" t="s">
        <v>496</v>
      </c>
      <c r="E5363">
        <v>70</v>
      </c>
      <c r="F5363" t="s">
        <v>23</v>
      </c>
      <c r="H5363">
        <v>0</v>
      </c>
      <c r="I5363">
        <v>0</v>
      </c>
      <c r="K5363">
        <v>0</v>
      </c>
      <c r="L5363" t="b">
        <v>1</v>
      </c>
      <c r="N5363" t="b">
        <v>0</v>
      </c>
      <c r="O5363" t="b">
        <v>0</v>
      </c>
      <c r="T5363" t="s">
        <v>395</v>
      </c>
    </row>
    <row r="5364" spans="1:20" hidden="1" x14ac:dyDescent="0.25">
      <c r="A5364">
        <v>216187</v>
      </c>
      <c r="B5364" t="s">
        <v>1462</v>
      </c>
      <c r="C5364" t="s">
        <v>391</v>
      </c>
      <c r="D5364" t="s">
        <v>498</v>
      </c>
      <c r="E5364">
        <v>70</v>
      </c>
      <c r="F5364" t="s">
        <v>23</v>
      </c>
      <c r="G5364" t="e">
        <f>-LBLXTXB-GYM24VPG-MCB-W5-HRJ-X</f>
        <v>#NAME?</v>
      </c>
      <c r="H5364">
        <v>0</v>
      </c>
      <c r="I5364">
        <v>0</v>
      </c>
      <c r="K5364">
        <v>1</v>
      </c>
      <c r="L5364" t="b">
        <v>1</v>
      </c>
      <c r="N5364" t="b">
        <v>0</v>
      </c>
      <c r="O5364" t="b">
        <v>0</v>
      </c>
      <c r="T5364" t="s">
        <v>395</v>
      </c>
    </row>
    <row r="5365" spans="1:20" hidden="1" x14ac:dyDescent="0.25">
      <c r="A5365">
        <v>216188</v>
      </c>
      <c r="B5365" t="s">
        <v>1462</v>
      </c>
      <c r="C5365" t="s">
        <v>391</v>
      </c>
      <c r="D5365" t="s">
        <v>500</v>
      </c>
      <c r="E5365">
        <v>140</v>
      </c>
      <c r="F5365" t="s">
        <v>23</v>
      </c>
      <c r="G5365" t="e">
        <f>-LBLXTXB-GYM24VPG-DCB-W5-HRJ-X</f>
        <v>#NAME?</v>
      </c>
      <c r="H5365">
        <v>0</v>
      </c>
      <c r="I5365">
        <v>0</v>
      </c>
      <c r="K5365">
        <v>1</v>
      </c>
      <c r="L5365" t="b">
        <v>1</v>
      </c>
      <c r="N5365" t="b">
        <v>0</v>
      </c>
      <c r="O5365" t="b">
        <v>0</v>
      </c>
      <c r="T5365" t="s">
        <v>395</v>
      </c>
    </row>
    <row r="5366" spans="1:20" hidden="1" x14ac:dyDescent="0.25">
      <c r="A5366">
        <v>216189</v>
      </c>
      <c r="B5366" t="s">
        <v>1462</v>
      </c>
      <c r="C5366" t="s">
        <v>391</v>
      </c>
      <c r="D5366" t="s">
        <v>502</v>
      </c>
      <c r="E5366">
        <v>70</v>
      </c>
      <c r="F5366" t="s">
        <v>23</v>
      </c>
      <c r="G5366" t="e">
        <f>-LBLXTXG-GNM24VPB-MBP-W5-HRJ-X</f>
        <v>#NAME?</v>
      </c>
      <c r="H5366">
        <v>0</v>
      </c>
      <c r="I5366">
        <v>0</v>
      </c>
      <c r="K5366">
        <v>1</v>
      </c>
      <c r="L5366" t="b">
        <v>1</v>
      </c>
      <c r="N5366" t="b">
        <v>0</v>
      </c>
      <c r="O5366" t="b">
        <v>0</v>
      </c>
      <c r="T5366" t="s">
        <v>395</v>
      </c>
    </row>
    <row r="5367" spans="1:20" hidden="1" x14ac:dyDescent="0.25">
      <c r="A5367">
        <v>216190</v>
      </c>
      <c r="B5367" t="s">
        <v>1462</v>
      </c>
      <c r="C5367" t="s">
        <v>391</v>
      </c>
      <c r="D5367" t="s">
        <v>505</v>
      </c>
      <c r="E5367">
        <v>140</v>
      </c>
      <c r="F5367" t="s">
        <v>23</v>
      </c>
      <c r="G5367" t="e">
        <f>-LBLXTXG-GNM24VPB-DBP-W5-HRJ-X</f>
        <v>#NAME?</v>
      </c>
      <c r="H5367">
        <v>0</v>
      </c>
      <c r="I5367">
        <v>0</v>
      </c>
      <c r="K5367">
        <v>1</v>
      </c>
      <c r="L5367" t="b">
        <v>1</v>
      </c>
      <c r="N5367" t="b">
        <v>0</v>
      </c>
      <c r="O5367" t="b">
        <v>0</v>
      </c>
      <c r="T5367" t="s">
        <v>395</v>
      </c>
    </row>
    <row r="5368" spans="1:20" hidden="1" x14ac:dyDescent="0.25">
      <c r="A5368">
        <v>216191</v>
      </c>
      <c r="B5368" t="s">
        <v>1462</v>
      </c>
      <c r="C5368" t="s">
        <v>391</v>
      </c>
      <c r="D5368" t="s">
        <v>922</v>
      </c>
      <c r="E5368">
        <v>0</v>
      </c>
      <c r="G5368" t="e">
        <f>-LBLXT5G-GNG24VPB-MBP-W5-HRJ-X</f>
        <v>#NAME?</v>
      </c>
      <c r="H5368">
        <v>0</v>
      </c>
      <c r="I5368">
        <v>0</v>
      </c>
      <c r="K5368">
        <v>2</v>
      </c>
      <c r="L5368" t="b">
        <v>1</v>
      </c>
      <c r="N5368" t="b">
        <v>0</v>
      </c>
      <c r="O5368" t="b">
        <v>0</v>
      </c>
      <c r="T5368" t="s">
        <v>395</v>
      </c>
    </row>
    <row r="5369" spans="1:20" hidden="1" x14ac:dyDescent="0.25">
      <c r="A5369">
        <v>216192</v>
      </c>
      <c r="B5369" t="s">
        <v>1462</v>
      </c>
      <c r="C5369" t="s">
        <v>391</v>
      </c>
      <c r="D5369" t="s">
        <v>535</v>
      </c>
      <c r="E5369">
        <v>350</v>
      </c>
      <c r="F5369" t="s">
        <v>536</v>
      </c>
      <c r="G5369" t="e">
        <f>-LBLXT5G-GNG24VPB-DBP-W5-HRJ-X</f>
        <v>#NAME?</v>
      </c>
      <c r="H5369">
        <v>0</v>
      </c>
      <c r="I5369">
        <v>0</v>
      </c>
      <c r="K5369">
        <v>2</v>
      </c>
      <c r="L5369" t="b">
        <v>1</v>
      </c>
      <c r="N5369" t="b">
        <v>0</v>
      </c>
      <c r="O5369" t="b">
        <v>0</v>
      </c>
      <c r="T5369" t="s">
        <v>395</v>
      </c>
    </row>
    <row r="5370" spans="1:20" hidden="1" x14ac:dyDescent="0.25">
      <c r="A5370">
        <v>216193</v>
      </c>
      <c r="B5370" t="s">
        <v>1462</v>
      </c>
      <c r="C5370" t="s">
        <v>391</v>
      </c>
      <c r="D5370" t="s">
        <v>512</v>
      </c>
      <c r="E5370">
        <v>70</v>
      </c>
      <c r="F5370" t="s">
        <v>23</v>
      </c>
      <c r="G5370" t="e">
        <f>-LBLXTXG-BUM24VPB-MBP-W5-HRJ-X</f>
        <v>#NAME?</v>
      </c>
      <c r="H5370">
        <v>0</v>
      </c>
      <c r="I5370">
        <v>0</v>
      </c>
      <c r="K5370">
        <v>1</v>
      </c>
      <c r="L5370" t="b">
        <v>1</v>
      </c>
      <c r="N5370" t="b">
        <v>0</v>
      </c>
      <c r="O5370" t="b">
        <v>0</v>
      </c>
      <c r="T5370" t="s">
        <v>395</v>
      </c>
    </row>
    <row r="5371" spans="1:20" hidden="1" x14ac:dyDescent="0.25">
      <c r="A5371">
        <v>216194</v>
      </c>
      <c r="B5371" t="s">
        <v>1462</v>
      </c>
      <c r="C5371" t="s">
        <v>391</v>
      </c>
      <c r="D5371" t="s">
        <v>515</v>
      </c>
      <c r="E5371">
        <v>0</v>
      </c>
      <c r="F5371" t="s">
        <v>23</v>
      </c>
      <c r="G5371" t="e">
        <f>-LBLXTXG-BUM24VPB-DBP-W5-HRJ-X</f>
        <v>#NAME?</v>
      </c>
      <c r="H5371">
        <v>0</v>
      </c>
      <c r="I5371">
        <v>0</v>
      </c>
      <c r="K5371">
        <v>1</v>
      </c>
      <c r="L5371" t="b">
        <v>1</v>
      </c>
      <c r="N5371" t="b">
        <v>0</v>
      </c>
      <c r="O5371" t="b">
        <v>0</v>
      </c>
      <c r="T5371" t="s">
        <v>395</v>
      </c>
    </row>
    <row r="5372" spans="1:20" hidden="1" x14ac:dyDescent="0.25">
      <c r="A5372">
        <v>216195</v>
      </c>
      <c r="B5372" t="s">
        <v>1462</v>
      </c>
      <c r="C5372" t="s">
        <v>391</v>
      </c>
      <c r="D5372" t="s">
        <v>923</v>
      </c>
      <c r="E5372">
        <v>0</v>
      </c>
      <c r="G5372" t="e">
        <f>-LBLXT5G-BUG24VPB-MBP-W5-HRJ-X</f>
        <v>#NAME?</v>
      </c>
      <c r="H5372">
        <v>0</v>
      </c>
      <c r="I5372">
        <v>0</v>
      </c>
      <c r="K5372">
        <v>2</v>
      </c>
      <c r="L5372" t="b">
        <v>1</v>
      </c>
      <c r="N5372" t="b">
        <v>0</v>
      </c>
      <c r="O5372" t="b">
        <v>0</v>
      </c>
      <c r="T5372" t="s">
        <v>395</v>
      </c>
    </row>
    <row r="5373" spans="1:20" hidden="1" x14ac:dyDescent="0.25">
      <c r="A5373">
        <v>216196</v>
      </c>
      <c r="B5373" t="s">
        <v>1462</v>
      </c>
      <c r="C5373" t="s">
        <v>391</v>
      </c>
      <c r="D5373" t="s">
        <v>539</v>
      </c>
      <c r="E5373">
        <v>350</v>
      </c>
      <c r="F5373" t="s">
        <v>23</v>
      </c>
      <c r="G5373" t="e">
        <f>-LBLXT5G-BUG24VPB-DBP-W5-HRJ-X</f>
        <v>#NAME?</v>
      </c>
      <c r="H5373">
        <v>0</v>
      </c>
      <c r="I5373">
        <v>0</v>
      </c>
      <c r="K5373">
        <v>2</v>
      </c>
      <c r="L5373" t="b">
        <v>1</v>
      </c>
      <c r="N5373" t="b">
        <v>0</v>
      </c>
      <c r="O5373" t="b">
        <v>0</v>
      </c>
      <c r="T5373" t="s">
        <v>395</v>
      </c>
    </row>
    <row r="5374" spans="1:20" hidden="1" x14ac:dyDescent="0.25">
      <c r="A5374">
        <v>216197</v>
      </c>
      <c r="B5374" t="s">
        <v>1462</v>
      </c>
      <c r="C5374" t="s">
        <v>391</v>
      </c>
      <c r="D5374" t="s">
        <v>551</v>
      </c>
      <c r="E5374">
        <v>280</v>
      </c>
      <c r="F5374" t="s">
        <v>23</v>
      </c>
      <c r="G5374" t="e">
        <f>-LBLXT5S-BKG24VPG-MCP-W5-HRJ-X</f>
        <v>#NAME?</v>
      </c>
      <c r="H5374">
        <v>0</v>
      </c>
      <c r="I5374">
        <v>0</v>
      </c>
      <c r="K5374">
        <v>2</v>
      </c>
      <c r="L5374" t="b">
        <v>1</v>
      </c>
      <c r="N5374" t="b">
        <v>0</v>
      </c>
      <c r="O5374" t="b">
        <v>0</v>
      </c>
      <c r="T5374" t="s">
        <v>395</v>
      </c>
    </row>
    <row r="5375" spans="1:20" hidden="1" x14ac:dyDescent="0.25">
      <c r="A5375">
        <v>216198</v>
      </c>
      <c r="B5375" t="s">
        <v>1462</v>
      </c>
      <c r="C5375" t="s">
        <v>391</v>
      </c>
      <c r="D5375" t="s">
        <v>553</v>
      </c>
      <c r="E5375">
        <v>350</v>
      </c>
      <c r="F5375" t="s">
        <v>23</v>
      </c>
      <c r="G5375" t="e">
        <f>-LBLXT5S-BKG24VPG-DCP-W5-HRJ-X</f>
        <v>#NAME?</v>
      </c>
      <c r="H5375">
        <v>0</v>
      </c>
      <c r="I5375">
        <v>0</v>
      </c>
      <c r="K5375">
        <v>2</v>
      </c>
      <c r="L5375" t="b">
        <v>1</v>
      </c>
      <c r="N5375" t="b">
        <v>0</v>
      </c>
      <c r="O5375" t="b">
        <v>0</v>
      </c>
      <c r="T5375" t="s">
        <v>395</v>
      </c>
    </row>
    <row r="5376" spans="1:20" hidden="1" x14ac:dyDescent="0.25">
      <c r="A5376">
        <v>216199</v>
      </c>
      <c r="B5376" t="s">
        <v>1462</v>
      </c>
      <c r="C5376" t="s">
        <v>391</v>
      </c>
      <c r="D5376" t="s">
        <v>555</v>
      </c>
      <c r="E5376">
        <v>0</v>
      </c>
      <c r="G5376" t="e">
        <f>-LBLXT5G-BKG24VPB-MBP-W5-HRJ-X</f>
        <v>#NAME?</v>
      </c>
      <c r="H5376">
        <v>0</v>
      </c>
      <c r="I5376">
        <v>0</v>
      </c>
      <c r="K5376">
        <v>2</v>
      </c>
      <c r="L5376" t="b">
        <v>0</v>
      </c>
      <c r="N5376" t="b">
        <v>0</v>
      </c>
      <c r="O5376" t="b">
        <v>0</v>
      </c>
      <c r="T5376" t="s">
        <v>395</v>
      </c>
    </row>
    <row r="5377" spans="1:20" hidden="1" x14ac:dyDescent="0.25">
      <c r="A5377">
        <v>216200</v>
      </c>
      <c r="B5377" t="s">
        <v>1462</v>
      </c>
      <c r="C5377" t="s">
        <v>391</v>
      </c>
      <c r="D5377" t="s">
        <v>558</v>
      </c>
      <c r="E5377">
        <v>350</v>
      </c>
      <c r="F5377" t="s">
        <v>23</v>
      </c>
      <c r="G5377" t="e">
        <f>-LBLXT5G-BKG24VPB-DBP-W5-HRJ-X</f>
        <v>#NAME?</v>
      </c>
      <c r="H5377">
        <v>0</v>
      </c>
      <c r="I5377">
        <v>0</v>
      </c>
      <c r="K5377">
        <v>2</v>
      </c>
      <c r="L5377" t="b">
        <v>1</v>
      </c>
      <c r="N5377" t="b">
        <v>0</v>
      </c>
      <c r="O5377" t="b">
        <v>0</v>
      </c>
      <c r="T5377" t="s">
        <v>395</v>
      </c>
    </row>
    <row r="5378" spans="1:20" hidden="1" x14ac:dyDescent="0.25">
      <c r="A5378">
        <v>216201</v>
      </c>
      <c r="B5378" t="s">
        <v>1462</v>
      </c>
      <c r="C5378" t="s">
        <v>391</v>
      </c>
      <c r="D5378" t="s">
        <v>609</v>
      </c>
      <c r="E5378">
        <v>280</v>
      </c>
      <c r="F5378" t="s">
        <v>23</v>
      </c>
      <c r="G5378" t="e">
        <f>-LBLXT5C-BKG24VPG-MCB-W5-HRJ-X</f>
        <v>#NAME?</v>
      </c>
      <c r="H5378">
        <v>0</v>
      </c>
      <c r="I5378">
        <v>0</v>
      </c>
      <c r="K5378">
        <v>2</v>
      </c>
      <c r="L5378" t="b">
        <v>1</v>
      </c>
      <c r="N5378" t="b">
        <v>0</v>
      </c>
      <c r="O5378" t="b">
        <v>0</v>
      </c>
      <c r="T5378" t="s">
        <v>395</v>
      </c>
    </row>
    <row r="5379" spans="1:20" hidden="1" x14ac:dyDescent="0.25">
      <c r="A5379">
        <v>216202</v>
      </c>
      <c r="B5379" t="s">
        <v>1462</v>
      </c>
      <c r="C5379" t="s">
        <v>391</v>
      </c>
      <c r="D5379" t="s">
        <v>924</v>
      </c>
      <c r="E5379">
        <v>0</v>
      </c>
      <c r="G5379" t="e">
        <f>-LBLXT5C-BKG24VPG-DCB-W5-HRJ-X</f>
        <v>#NAME?</v>
      </c>
      <c r="H5379">
        <v>0</v>
      </c>
      <c r="I5379">
        <v>0</v>
      </c>
      <c r="K5379">
        <v>2</v>
      </c>
      <c r="L5379" t="b">
        <v>1</v>
      </c>
      <c r="N5379" t="b">
        <v>0</v>
      </c>
      <c r="O5379" t="b">
        <v>0</v>
      </c>
      <c r="T5379" t="s">
        <v>395</v>
      </c>
    </row>
    <row r="5380" spans="1:20" hidden="1" x14ac:dyDescent="0.25">
      <c r="A5380">
        <v>216203</v>
      </c>
      <c r="B5380" t="s">
        <v>1462</v>
      </c>
      <c r="C5380" t="s">
        <v>391</v>
      </c>
      <c r="D5380" t="s">
        <v>925</v>
      </c>
      <c r="E5380">
        <v>70</v>
      </c>
      <c r="F5380" t="s">
        <v>23</v>
      </c>
      <c r="G5380" t="e">
        <f>-LBLXTXB-BUM24VPB-MCB-W5-HRJ-X</f>
        <v>#NAME?</v>
      </c>
      <c r="H5380">
        <v>0</v>
      </c>
      <c r="I5380">
        <v>0</v>
      </c>
      <c r="K5380">
        <v>1</v>
      </c>
      <c r="L5380" t="b">
        <v>1</v>
      </c>
      <c r="N5380" t="b">
        <v>0</v>
      </c>
      <c r="O5380" t="b">
        <v>0</v>
      </c>
      <c r="T5380" t="s">
        <v>395</v>
      </c>
    </row>
    <row r="5381" spans="1:20" hidden="1" x14ac:dyDescent="0.25">
      <c r="A5381">
        <v>216204</v>
      </c>
      <c r="B5381" t="s">
        <v>1462</v>
      </c>
      <c r="C5381" t="s">
        <v>391</v>
      </c>
      <c r="D5381" t="s">
        <v>926</v>
      </c>
      <c r="E5381">
        <v>0</v>
      </c>
      <c r="G5381" t="e">
        <f>-LBLXTXB-BUM24VPB-DCB-W5-HRJ-X</f>
        <v>#NAME?</v>
      </c>
      <c r="H5381">
        <v>0</v>
      </c>
      <c r="I5381">
        <v>0</v>
      </c>
      <c r="K5381">
        <v>1</v>
      </c>
      <c r="L5381" t="b">
        <v>1</v>
      </c>
      <c r="N5381" t="b">
        <v>0</v>
      </c>
      <c r="O5381" t="b">
        <v>0</v>
      </c>
      <c r="T5381" t="s">
        <v>395</v>
      </c>
    </row>
    <row r="5382" spans="1:20" hidden="1" x14ac:dyDescent="0.25">
      <c r="A5382">
        <v>216205</v>
      </c>
      <c r="B5382" t="s">
        <v>1462</v>
      </c>
      <c r="C5382" t="s">
        <v>391</v>
      </c>
      <c r="D5382" t="s">
        <v>927</v>
      </c>
      <c r="E5382">
        <v>70</v>
      </c>
      <c r="F5382" t="s">
        <v>23</v>
      </c>
      <c r="G5382" t="e">
        <f>-LBLXTXB-WHM24VPB-MCB-W5-HRJ-X</f>
        <v>#NAME?</v>
      </c>
      <c r="H5382">
        <v>0</v>
      </c>
      <c r="I5382">
        <v>0</v>
      </c>
      <c r="K5382">
        <v>1</v>
      </c>
      <c r="L5382" t="b">
        <v>1</v>
      </c>
      <c r="N5382" t="b">
        <v>0</v>
      </c>
      <c r="O5382" t="b">
        <v>0</v>
      </c>
      <c r="T5382" t="s">
        <v>395</v>
      </c>
    </row>
    <row r="5383" spans="1:20" hidden="1" x14ac:dyDescent="0.25">
      <c r="A5383">
        <v>216206</v>
      </c>
      <c r="B5383" t="s">
        <v>1462</v>
      </c>
      <c r="C5383" t="s">
        <v>391</v>
      </c>
      <c r="D5383" t="s">
        <v>928</v>
      </c>
      <c r="E5383">
        <v>140</v>
      </c>
      <c r="F5383" t="s">
        <v>23</v>
      </c>
      <c r="G5383" t="e">
        <f>-LBLXTXB-WHM24VPB-DCB-W5-HRJ-X</f>
        <v>#NAME?</v>
      </c>
      <c r="H5383">
        <v>0</v>
      </c>
      <c r="I5383">
        <v>0</v>
      </c>
      <c r="K5383">
        <v>1</v>
      </c>
      <c r="L5383" t="b">
        <v>1</v>
      </c>
      <c r="N5383" t="b">
        <v>0</v>
      </c>
      <c r="O5383" t="b">
        <v>0</v>
      </c>
      <c r="T5383" t="s">
        <v>395</v>
      </c>
    </row>
    <row r="5384" spans="1:20" hidden="1" x14ac:dyDescent="0.25">
      <c r="A5384">
        <v>216207</v>
      </c>
      <c r="B5384" t="s">
        <v>1462</v>
      </c>
      <c r="C5384" t="s">
        <v>391</v>
      </c>
      <c r="D5384" t="s">
        <v>616</v>
      </c>
      <c r="E5384">
        <v>70</v>
      </c>
      <c r="F5384" t="s">
        <v>23</v>
      </c>
      <c r="G5384" t="e">
        <f>-LBLXTXB-CPM24VPB-MCB-W5-HRJ-X</f>
        <v>#NAME?</v>
      </c>
      <c r="H5384">
        <v>0</v>
      </c>
      <c r="I5384">
        <v>0</v>
      </c>
      <c r="K5384">
        <v>1</v>
      </c>
      <c r="L5384" t="b">
        <v>1</v>
      </c>
      <c r="N5384" t="b">
        <v>0</v>
      </c>
      <c r="O5384" t="b">
        <v>0</v>
      </c>
      <c r="T5384" t="s">
        <v>395</v>
      </c>
    </row>
    <row r="5385" spans="1:20" hidden="1" x14ac:dyDescent="0.25">
      <c r="A5385">
        <v>216208</v>
      </c>
      <c r="B5385" t="s">
        <v>1462</v>
      </c>
      <c r="C5385" t="s">
        <v>391</v>
      </c>
      <c r="D5385" t="s">
        <v>619</v>
      </c>
      <c r="E5385">
        <v>140</v>
      </c>
      <c r="F5385" t="s">
        <v>23</v>
      </c>
      <c r="G5385" t="e">
        <f>-LBLXTXB-CPM24VPB-DCB-W5-HRJ-X</f>
        <v>#NAME?</v>
      </c>
      <c r="H5385">
        <v>0</v>
      </c>
      <c r="I5385">
        <v>0</v>
      </c>
      <c r="K5385">
        <v>1</v>
      </c>
      <c r="L5385" t="b">
        <v>1</v>
      </c>
      <c r="N5385" t="b">
        <v>0</v>
      </c>
      <c r="O5385" t="b">
        <v>0</v>
      </c>
      <c r="T5385" t="s">
        <v>395</v>
      </c>
    </row>
    <row r="5386" spans="1:20" hidden="1" x14ac:dyDescent="0.25">
      <c r="A5386">
        <v>216209</v>
      </c>
      <c r="B5386" t="s">
        <v>1462</v>
      </c>
      <c r="C5386" t="s">
        <v>391</v>
      </c>
      <c r="D5386" t="s">
        <v>929</v>
      </c>
      <c r="E5386">
        <v>70</v>
      </c>
      <c r="F5386" t="s">
        <v>23</v>
      </c>
      <c r="G5386" t="e">
        <f>-LBLXTXS-BLM24VPG-MCP-W5-HRJ-X</f>
        <v>#NAME?</v>
      </c>
      <c r="H5386">
        <v>0</v>
      </c>
      <c r="I5386">
        <v>0</v>
      </c>
      <c r="K5386">
        <v>1</v>
      </c>
      <c r="L5386" t="b">
        <v>1</v>
      </c>
      <c r="N5386" t="b">
        <v>0</v>
      </c>
      <c r="O5386" t="b">
        <v>0</v>
      </c>
      <c r="T5386" t="s">
        <v>395</v>
      </c>
    </row>
    <row r="5387" spans="1:20" hidden="1" x14ac:dyDescent="0.25">
      <c r="A5387">
        <v>216210</v>
      </c>
      <c r="B5387" t="s">
        <v>1462</v>
      </c>
      <c r="C5387" t="s">
        <v>391</v>
      </c>
      <c r="D5387" t="s">
        <v>930</v>
      </c>
      <c r="E5387">
        <v>140</v>
      </c>
      <c r="F5387" t="s">
        <v>23</v>
      </c>
      <c r="G5387" t="e">
        <f>-LBLXTXS-BLM24VPG-DCP-W5-HRJ-X</f>
        <v>#NAME?</v>
      </c>
      <c r="H5387">
        <v>0</v>
      </c>
      <c r="I5387">
        <v>0</v>
      </c>
      <c r="K5387">
        <v>1</v>
      </c>
      <c r="L5387" t="b">
        <v>1</v>
      </c>
      <c r="N5387" t="b">
        <v>0</v>
      </c>
      <c r="O5387" t="b">
        <v>0</v>
      </c>
      <c r="T5387" t="s">
        <v>395</v>
      </c>
    </row>
    <row r="5388" spans="1:20" hidden="1" x14ac:dyDescent="0.25">
      <c r="A5388">
        <v>216468</v>
      </c>
      <c r="B5388" t="s">
        <v>1463</v>
      </c>
      <c r="C5388" t="s">
        <v>47</v>
      </c>
      <c r="D5388" t="s">
        <v>284</v>
      </c>
      <c r="E5388">
        <v>548</v>
      </c>
      <c r="F5388" t="s">
        <v>23</v>
      </c>
      <c r="H5388">
        <v>0</v>
      </c>
      <c r="I5388">
        <v>0</v>
      </c>
      <c r="K5388">
        <v>1</v>
      </c>
      <c r="L5388" t="b">
        <v>0</v>
      </c>
      <c r="N5388" t="b">
        <v>0</v>
      </c>
      <c r="O5388" t="b">
        <v>0</v>
      </c>
      <c r="T5388" t="s">
        <v>1169</v>
      </c>
    </row>
    <row r="5389" spans="1:20" hidden="1" x14ac:dyDescent="0.25">
      <c r="A5389">
        <v>216469</v>
      </c>
      <c r="B5389" t="s">
        <v>1463</v>
      </c>
      <c r="C5389" t="s">
        <v>47</v>
      </c>
      <c r="D5389" t="s">
        <v>1170</v>
      </c>
      <c r="E5389">
        <v>548</v>
      </c>
      <c r="F5389" t="s">
        <v>23</v>
      </c>
      <c r="H5389">
        <v>0</v>
      </c>
      <c r="I5389">
        <v>0</v>
      </c>
      <c r="K5389">
        <v>1</v>
      </c>
      <c r="L5389" t="b">
        <v>0</v>
      </c>
      <c r="N5389" t="b">
        <v>0</v>
      </c>
      <c r="O5389" t="b">
        <v>0</v>
      </c>
      <c r="T5389" t="s">
        <v>1169</v>
      </c>
    </row>
    <row r="5390" spans="1:20" hidden="1" x14ac:dyDescent="0.25">
      <c r="A5390">
        <v>216470</v>
      </c>
      <c r="B5390" t="s">
        <v>1463</v>
      </c>
      <c r="C5390" t="s">
        <v>47</v>
      </c>
      <c r="D5390" t="s">
        <v>1171</v>
      </c>
      <c r="E5390">
        <v>548</v>
      </c>
      <c r="F5390" t="s">
        <v>23</v>
      </c>
      <c r="H5390">
        <v>0</v>
      </c>
      <c r="I5390">
        <v>0</v>
      </c>
      <c r="K5390">
        <v>1</v>
      </c>
      <c r="L5390" t="b">
        <v>0</v>
      </c>
      <c r="N5390" t="b">
        <v>0</v>
      </c>
      <c r="O5390" t="b">
        <v>0</v>
      </c>
      <c r="T5390" t="s">
        <v>1169</v>
      </c>
    </row>
    <row r="5391" spans="1:20" hidden="1" x14ac:dyDescent="0.25">
      <c r="A5391">
        <v>216471</v>
      </c>
      <c r="B5391" t="s">
        <v>1463</v>
      </c>
      <c r="C5391" t="s">
        <v>47</v>
      </c>
      <c r="D5391" t="s">
        <v>1172</v>
      </c>
      <c r="E5391">
        <v>548</v>
      </c>
      <c r="F5391" t="s">
        <v>23</v>
      </c>
      <c r="H5391">
        <v>0</v>
      </c>
      <c r="I5391">
        <v>0</v>
      </c>
      <c r="K5391">
        <v>1</v>
      </c>
      <c r="L5391" t="b">
        <v>0</v>
      </c>
      <c r="N5391" t="b">
        <v>0</v>
      </c>
      <c r="O5391" t="b">
        <v>0</v>
      </c>
      <c r="T5391" t="s">
        <v>1169</v>
      </c>
    </row>
    <row r="5392" spans="1:20" hidden="1" x14ac:dyDescent="0.25">
      <c r="A5392">
        <v>216472</v>
      </c>
      <c r="B5392" t="s">
        <v>1463</v>
      </c>
      <c r="C5392" t="s">
        <v>47</v>
      </c>
      <c r="D5392" t="s">
        <v>1173</v>
      </c>
      <c r="E5392">
        <v>548</v>
      </c>
      <c r="F5392" t="s">
        <v>23</v>
      </c>
      <c r="H5392">
        <v>0</v>
      </c>
      <c r="I5392">
        <v>0</v>
      </c>
      <c r="K5392">
        <v>1</v>
      </c>
      <c r="L5392" t="b">
        <v>0</v>
      </c>
      <c r="N5392" t="b">
        <v>0</v>
      </c>
      <c r="O5392" t="b">
        <v>0</v>
      </c>
      <c r="T5392" t="s">
        <v>1169</v>
      </c>
    </row>
    <row r="5393" spans="1:20" hidden="1" x14ac:dyDescent="0.25">
      <c r="A5393">
        <v>216473</v>
      </c>
      <c r="B5393" t="s">
        <v>1463</v>
      </c>
      <c r="C5393" t="s">
        <v>47</v>
      </c>
      <c r="D5393" t="s">
        <v>1174</v>
      </c>
      <c r="E5393">
        <v>798</v>
      </c>
      <c r="F5393" t="s">
        <v>23</v>
      </c>
      <c r="H5393">
        <v>0</v>
      </c>
      <c r="I5393">
        <v>0</v>
      </c>
      <c r="K5393">
        <v>2</v>
      </c>
      <c r="L5393" t="b">
        <v>0</v>
      </c>
      <c r="N5393" t="b">
        <v>0</v>
      </c>
      <c r="O5393" t="b">
        <v>0</v>
      </c>
      <c r="T5393" t="s">
        <v>1169</v>
      </c>
    </row>
    <row r="5394" spans="1:20" hidden="1" x14ac:dyDescent="0.25">
      <c r="A5394">
        <v>216474</v>
      </c>
      <c r="B5394" t="s">
        <v>1463</v>
      </c>
      <c r="C5394" t="s">
        <v>47</v>
      </c>
      <c r="D5394" t="s">
        <v>1175</v>
      </c>
      <c r="E5394">
        <v>798</v>
      </c>
      <c r="F5394" t="s">
        <v>23</v>
      </c>
      <c r="H5394">
        <v>0</v>
      </c>
      <c r="I5394">
        <v>0</v>
      </c>
      <c r="K5394">
        <v>2</v>
      </c>
      <c r="L5394" t="b">
        <v>0</v>
      </c>
      <c r="N5394" t="b">
        <v>0</v>
      </c>
      <c r="O5394" t="b">
        <v>0</v>
      </c>
      <c r="T5394" t="s">
        <v>1169</v>
      </c>
    </row>
    <row r="5395" spans="1:20" hidden="1" x14ac:dyDescent="0.25">
      <c r="A5395">
        <v>216475</v>
      </c>
      <c r="B5395" t="s">
        <v>1463</v>
      </c>
      <c r="C5395" t="s">
        <v>47</v>
      </c>
      <c r="D5395" t="s">
        <v>1176</v>
      </c>
      <c r="E5395">
        <v>548</v>
      </c>
      <c r="F5395" t="s">
        <v>23</v>
      </c>
      <c r="H5395">
        <v>0</v>
      </c>
      <c r="I5395">
        <v>0</v>
      </c>
      <c r="K5395">
        <v>1</v>
      </c>
      <c r="L5395" t="b">
        <v>0</v>
      </c>
      <c r="N5395" t="b">
        <v>0</v>
      </c>
      <c r="O5395" t="b">
        <v>0</v>
      </c>
      <c r="T5395" t="s">
        <v>1169</v>
      </c>
    </row>
    <row r="5396" spans="1:20" hidden="1" x14ac:dyDescent="0.25">
      <c r="A5396">
        <v>216476</v>
      </c>
      <c r="B5396" t="s">
        <v>1463</v>
      </c>
      <c r="C5396" t="s">
        <v>47</v>
      </c>
      <c r="D5396" t="s">
        <v>1177</v>
      </c>
      <c r="E5396">
        <v>798</v>
      </c>
      <c r="F5396" t="s">
        <v>23</v>
      </c>
      <c r="H5396">
        <v>0</v>
      </c>
      <c r="I5396">
        <v>0</v>
      </c>
      <c r="K5396">
        <v>2</v>
      </c>
      <c r="L5396" t="b">
        <v>0</v>
      </c>
      <c r="N5396" t="b">
        <v>0</v>
      </c>
      <c r="O5396" t="b">
        <v>0</v>
      </c>
      <c r="T5396" t="s">
        <v>1169</v>
      </c>
    </row>
    <row r="5397" spans="1:20" hidden="1" x14ac:dyDescent="0.25">
      <c r="A5397">
        <v>216477</v>
      </c>
      <c r="B5397" t="s">
        <v>1463</v>
      </c>
      <c r="C5397" t="s">
        <v>47</v>
      </c>
      <c r="D5397" t="s">
        <v>1178</v>
      </c>
      <c r="E5397">
        <v>548</v>
      </c>
      <c r="F5397" t="s">
        <v>23</v>
      </c>
      <c r="H5397">
        <v>0</v>
      </c>
      <c r="I5397">
        <v>0</v>
      </c>
      <c r="K5397">
        <v>1</v>
      </c>
      <c r="L5397" t="b">
        <v>0</v>
      </c>
      <c r="N5397" t="b">
        <v>0</v>
      </c>
      <c r="O5397" t="b">
        <v>0</v>
      </c>
      <c r="T5397" t="s">
        <v>1169</v>
      </c>
    </row>
    <row r="5398" spans="1:20" hidden="1" x14ac:dyDescent="0.25">
      <c r="A5398">
        <v>216478</v>
      </c>
      <c r="B5398" t="s">
        <v>1463</v>
      </c>
      <c r="C5398" t="s">
        <v>47</v>
      </c>
      <c r="D5398" t="s">
        <v>1179</v>
      </c>
      <c r="E5398">
        <v>548</v>
      </c>
      <c r="F5398" t="s">
        <v>23</v>
      </c>
      <c r="H5398">
        <v>0</v>
      </c>
      <c r="I5398">
        <v>0</v>
      </c>
      <c r="K5398">
        <v>1</v>
      </c>
      <c r="L5398" t="b">
        <v>0</v>
      </c>
      <c r="N5398" t="b">
        <v>0</v>
      </c>
      <c r="O5398" t="b">
        <v>0</v>
      </c>
      <c r="T5398" t="s">
        <v>1169</v>
      </c>
    </row>
    <row r="5399" spans="1:20" hidden="1" x14ac:dyDescent="0.25">
      <c r="A5399">
        <v>216479</v>
      </c>
      <c r="B5399" t="s">
        <v>1463</v>
      </c>
      <c r="C5399" t="s">
        <v>47</v>
      </c>
      <c r="D5399" t="s">
        <v>1180</v>
      </c>
      <c r="E5399">
        <v>548</v>
      </c>
      <c r="F5399" t="s">
        <v>23</v>
      </c>
      <c r="H5399">
        <v>0</v>
      </c>
      <c r="I5399">
        <v>0</v>
      </c>
      <c r="K5399">
        <v>1</v>
      </c>
      <c r="L5399" t="b">
        <v>0</v>
      </c>
      <c r="N5399" t="b">
        <v>0</v>
      </c>
      <c r="O5399" t="b">
        <v>0</v>
      </c>
      <c r="T5399" t="s">
        <v>1169</v>
      </c>
    </row>
    <row r="5400" spans="1:20" hidden="1" x14ac:dyDescent="0.25">
      <c r="A5400">
        <v>216480</v>
      </c>
      <c r="B5400" t="s">
        <v>1463</v>
      </c>
      <c r="C5400" t="s">
        <v>47</v>
      </c>
      <c r="D5400" t="s">
        <v>1181</v>
      </c>
      <c r="E5400">
        <v>548</v>
      </c>
      <c r="F5400" t="s">
        <v>23</v>
      </c>
      <c r="H5400">
        <v>0</v>
      </c>
      <c r="I5400">
        <v>0</v>
      </c>
      <c r="K5400">
        <v>1</v>
      </c>
      <c r="L5400" t="b">
        <v>0</v>
      </c>
      <c r="N5400" t="b">
        <v>0</v>
      </c>
      <c r="O5400" t="b">
        <v>0</v>
      </c>
      <c r="T5400" t="s">
        <v>1169</v>
      </c>
    </row>
    <row r="5401" spans="1:20" hidden="1" x14ac:dyDescent="0.25">
      <c r="A5401">
        <v>216481</v>
      </c>
      <c r="B5401" t="s">
        <v>1463</v>
      </c>
      <c r="C5401" t="s">
        <v>47</v>
      </c>
      <c r="D5401" t="s">
        <v>1182</v>
      </c>
      <c r="E5401">
        <v>548</v>
      </c>
      <c r="F5401" t="s">
        <v>23</v>
      </c>
      <c r="H5401">
        <v>0</v>
      </c>
      <c r="I5401">
        <v>0</v>
      </c>
      <c r="K5401">
        <v>1</v>
      </c>
      <c r="L5401" t="b">
        <v>0</v>
      </c>
      <c r="N5401" t="b">
        <v>0</v>
      </c>
      <c r="O5401" t="b">
        <v>0</v>
      </c>
      <c r="T5401" t="s">
        <v>1169</v>
      </c>
    </row>
    <row r="5402" spans="1:20" hidden="1" x14ac:dyDescent="0.25">
      <c r="A5402">
        <v>216482</v>
      </c>
      <c r="B5402" t="s">
        <v>1463</v>
      </c>
      <c r="C5402" t="s">
        <v>47</v>
      </c>
      <c r="D5402" t="s">
        <v>1183</v>
      </c>
      <c r="E5402">
        <v>548</v>
      </c>
      <c r="F5402" t="s">
        <v>23</v>
      </c>
      <c r="H5402">
        <v>0</v>
      </c>
      <c r="I5402">
        <v>0</v>
      </c>
      <c r="K5402">
        <v>1</v>
      </c>
      <c r="L5402" t="b">
        <v>0</v>
      </c>
      <c r="N5402" t="b">
        <v>0</v>
      </c>
      <c r="O5402" t="b">
        <v>0</v>
      </c>
      <c r="T5402" t="s">
        <v>1169</v>
      </c>
    </row>
    <row r="5403" spans="1:20" hidden="1" x14ac:dyDescent="0.25">
      <c r="A5403">
        <v>216483</v>
      </c>
      <c r="B5403" t="s">
        <v>1463</v>
      </c>
      <c r="C5403" t="s">
        <v>47</v>
      </c>
      <c r="D5403" t="s">
        <v>1184</v>
      </c>
      <c r="E5403">
        <v>548</v>
      </c>
      <c r="F5403" t="s">
        <v>23</v>
      </c>
      <c r="H5403">
        <v>0</v>
      </c>
      <c r="I5403">
        <v>0</v>
      </c>
      <c r="K5403">
        <v>1</v>
      </c>
      <c r="L5403" t="b">
        <v>0</v>
      </c>
      <c r="N5403" t="b">
        <v>0</v>
      </c>
      <c r="O5403" t="b">
        <v>0</v>
      </c>
      <c r="T5403" t="s">
        <v>1169</v>
      </c>
    </row>
    <row r="5404" spans="1:20" hidden="1" x14ac:dyDescent="0.25">
      <c r="A5404">
        <v>216484</v>
      </c>
      <c r="B5404" t="s">
        <v>1463</v>
      </c>
      <c r="C5404" t="s">
        <v>47</v>
      </c>
      <c r="D5404" t="s">
        <v>1185</v>
      </c>
      <c r="E5404">
        <v>798</v>
      </c>
      <c r="F5404" t="s">
        <v>23</v>
      </c>
      <c r="H5404">
        <v>0</v>
      </c>
      <c r="I5404">
        <v>0</v>
      </c>
      <c r="K5404">
        <v>2</v>
      </c>
      <c r="L5404" t="b">
        <v>0</v>
      </c>
      <c r="N5404" t="b">
        <v>0</v>
      </c>
      <c r="O5404" t="b">
        <v>0</v>
      </c>
      <c r="T5404" t="s">
        <v>1169</v>
      </c>
    </row>
    <row r="5405" spans="1:20" hidden="1" x14ac:dyDescent="0.25">
      <c r="A5405">
        <v>216485</v>
      </c>
      <c r="B5405" t="s">
        <v>1463</v>
      </c>
      <c r="C5405" t="s">
        <v>1186</v>
      </c>
      <c r="D5405" t="s">
        <v>1187</v>
      </c>
      <c r="E5405">
        <v>0</v>
      </c>
      <c r="H5405">
        <v>0</v>
      </c>
      <c r="I5405">
        <v>0</v>
      </c>
      <c r="K5405">
        <v>0</v>
      </c>
      <c r="L5405" t="b">
        <v>0</v>
      </c>
      <c r="N5405" t="b">
        <v>0</v>
      </c>
      <c r="O5405" t="b">
        <v>0</v>
      </c>
      <c r="T5405" t="s">
        <v>1169</v>
      </c>
    </row>
    <row r="5406" spans="1:20" hidden="1" x14ac:dyDescent="0.25">
      <c r="A5406">
        <v>216486</v>
      </c>
      <c r="B5406" t="s">
        <v>1463</v>
      </c>
      <c r="C5406" t="s">
        <v>1186</v>
      </c>
      <c r="D5406" t="s">
        <v>1188</v>
      </c>
      <c r="E5406">
        <v>0</v>
      </c>
      <c r="H5406">
        <v>0</v>
      </c>
      <c r="I5406">
        <v>0</v>
      </c>
      <c r="K5406">
        <v>0</v>
      </c>
      <c r="L5406" t="b">
        <v>0</v>
      </c>
      <c r="N5406" t="b">
        <v>0</v>
      </c>
      <c r="O5406" t="b">
        <v>0</v>
      </c>
      <c r="T5406" t="s">
        <v>1169</v>
      </c>
    </row>
    <row r="5407" spans="1:20" hidden="1" x14ac:dyDescent="0.25">
      <c r="A5407">
        <v>216487</v>
      </c>
      <c r="B5407" t="s">
        <v>1463</v>
      </c>
      <c r="C5407" t="s">
        <v>1186</v>
      </c>
      <c r="D5407" t="s">
        <v>1189</v>
      </c>
      <c r="E5407">
        <v>0</v>
      </c>
      <c r="H5407">
        <v>0</v>
      </c>
      <c r="I5407">
        <v>0</v>
      </c>
      <c r="K5407">
        <v>0</v>
      </c>
      <c r="L5407" t="b">
        <v>0</v>
      </c>
      <c r="N5407" t="b">
        <v>0</v>
      </c>
      <c r="O5407" t="b">
        <v>0</v>
      </c>
      <c r="T5407" t="s">
        <v>1169</v>
      </c>
    </row>
    <row r="5408" spans="1:20" hidden="1" x14ac:dyDescent="0.25">
      <c r="A5408">
        <v>216488</v>
      </c>
      <c r="B5408" t="s">
        <v>1463</v>
      </c>
      <c r="C5408" t="s">
        <v>1186</v>
      </c>
      <c r="D5408" t="s">
        <v>1190</v>
      </c>
      <c r="E5408">
        <v>0</v>
      </c>
      <c r="H5408">
        <v>0</v>
      </c>
      <c r="I5408">
        <v>0</v>
      </c>
      <c r="K5408">
        <v>0</v>
      </c>
      <c r="L5408" t="b">
        <v>0</v>
      </c>
      <c r="N5408" t="b">
        <v>0</v>
      </c>
      <c r="O5408" t="b">
        <v>0</v>
      </c>
      <c r="T5408" t="s">
        <v>1169</v>
      </c>
    </row>
    <row r="5409" spans="1:20" hidden="1" x14ac:dyDescent="0.25">
      <c r="A5409">
        <v>216489</v>
      </c>
      <c r="B5409" t="s">
        <v>1463</v>
      </c>
      <c r="C5409" t="s">
        <v>1186</v>
      </c>
      <c r="D5409" t="s">
        <v>1191</v>
      </c>
      <c r="E5409">
        <v>0</v>
      </c>
      <c r="H5409">
        <v>0</v>
      </c>
      <c r="I5409">
        <v>0</v>
      </c>
      <c r="K5409">
        <v>0</v>
      </c>
      <c r="L5409" t="b">
        <v>0</v>
      </c>
      <c r="N5409" t="b">
        <v>0</v>
      </c>
      <c r="O5409" t="b">
        <v>0</v>
      </c>
      <c r="T5409" t="s">
        <v>1169</v>
      </c>
    </row>
    <row r="5410" spans="1:20" hidden="1" x14ac:dyDescent="0.25">
      <c r="A5410">
        <v>216490</v>
      </c>
      <c r="B5410" t="s">
        <v>1463</v>
      </c>
      <c r="C5410" t="s">
        <v>1186</v>
      </c>
      <c r="D5410" t="s">
        <v>1192</v>
      </c>
      <c r="E5410">
        <v>0</v>
      </c>
      <c r="H5410">
        <v>0</v>
      </c>
      <c r="I5410">
        <v>0</v>
      </c>
      <c r="K5410">
        <v>0</v>
      </c>
      <c r="L5410" t="b">
        <v>0</v>
      </c>
      <c r="N5410" t="b">
        <v>0</v>
      </c>
      <c r="O5410" t="b">
        <v>0</v>
      </c>
      <c r="T5410" t="s">
        <v>1169</v>
      </c>
    </row>
    <row r="5411" spans="1:20" hidden="1" x14ac:dyDescent="0.25">
      <c r="A5411">
        <v>216491</v>
      </c>
      <c r="B5411" t="s">
        <v>1463</v>
      </c>
      <c r="C5411" t="s">
        <v>1186</v>
      </c>
      <c r="D5411" t="s">
        <v>1193</v>
      </c>
      <c r="E5411">
        <v>85</v>
      </c>
      <c r="F5411" t="s">
        <v>23</v>
      </c>
      <c r="H5411">
        <v>0</v>
      </c>
      <c r="I5411">
        <v>0</v>
      </c>
      <c r="K5411">
        <v>1</v>
      </c>
      <c r="L5411" t="b">
        <v>0</v>
      </c>
      <c r="N5411" t="b">
        <v>0</v>
      </c>
      <c r="O5411" t="b">
        <v>0</v>
      </c>
      <c r="T5411" t="s">
        <v>1169</v>
      </c>
    </row>
    <row r="5412" spans="1:20" hidden="1" x14ac:dyDescent="0.25">
      <c r="A5412">
        <v>216492</v>
      </c>
      <c r="B5412" t="s">
        <v>1463</v>
      </c>
      <c r="C5412" t="s">
        <v>1186</v>
      </c>
      <c r="D5412" t="s">
        <v>1194</v>
      </c>
      <c r="E5412">
        <v>85</v>
      </c>
      <c r="F5412" t="s">
        <v>23</v>
      </c>
      <c r="H5412">
        <v>0</v>
      </c>
      <c r="I5412">
        <v>0</v>
      </c>
      <c r="K5412">
        <v>1</v>
      </c>
      <c r="L5412" t="b">
        <v>0</v>
      </c>
      <c r="N5412" t="b">
        <v>0</v>
      </c>
      <c r="O5412" t="b">
        <v>0</v>
      </c>
      <c r="T5412" t="s">
        <v>1169</v>
      </c>
    </row>
    <row r="5413" spans="1:20" hidden="1" x14ac:dyDescent="0.25">
      <c r="A5413">
        <v>216493</v>
      </c>
      <c r="B5413" t="s">
        <v>1463</v>
      </c>
      <c r="C5413" t="s">
        <v>1186</v>
      </c>
      <c r="D5413" t="s">
        <v>1195</v>
      </c>
      <c r="E5413">
        <v>85</v>
      </c>
      <c r="F5413" t="s">
        <v>23</v>
      </c>
      <c r="H5413">
        <v>0</v>
      </c>
      <c r="I5413">
        <v>0</v>
      </c>
      <c r="K5413">
        <v>1</v>
      </c>
      <c r="L5413" t="b">
        <v>0</v>
      </c>
      <c r="N5413" t="b">
        <v>0</v>
      </c>
      <c r="O5413" t="b">
        <v>0</v>
      </c>
      <c r="T5413" t="s">
        <v>1169</v>
      </c>
    </row>
    <row r="5414" spans="1:20" hidden="1" x14ac:dyDescent="0.25">
      <c r="A5414">
        <v>216494</v>
      </c>
      <c r="B5414" t="s">
        <v>1463</v>
      </c>
      <c r="C5414" t="s">
        <v>1196</v>
      </c>
      <c r="D5414" t="s">
        <v>1197</v>
      </c>
      <c r="E5414">
        <v>0</v>
      </c>
      <c r="H5414">
        <v>0</v>
      </c>
      <c r="I5414">
        <v>0</v>
      </c>
      <c r="K5414">
        <v>0</v>
      </c>
      <c r="L5414" t="b">
        <v>0</v>
      </c>
      <c r="N5414" t="b">
        <v>0</v>
      </c>
      <c r="O5414" t="b">
        <v>0</v>
      </c>
      <c r="T5414" t="s">
        <v>1169</v>
      </c>
    </row>
    <row r="5415" spans="1:20" hidden="1" x14ac:dyDescent="0.25">
      <c r="A5415">
        <v>216495</v>
      </c>
      <c r="B5415" t="s">
        <v>1463</v>
      </c>
      <c r="C5415" t="s">
        <v>1196</v>
      </c>
      <c r="D5415" t="s">
        <v>1198</v>
      </c>
      <c r="E5415">
        <v>0</v>
      </c>
      <c r="H5415">
        <v>0</v>
      </c>
      <c r="I5415">
        <v>0</v>
      </c>
      <c r="K5415">
        <v>1</v>
      </c>
      <c r="L5415" t="b">
        <v>0</v>
      </c>
      <c r="N5415" t="b">
        <v>0</v>
      </c>
      <c r="O5415" t="b">
        <v>0</v>
      </c>
      <c r="T5415" t="s">
        <v>1169</v>
      </c>
    </row>
    <row r="5416" spans="1:20" hidden="1" x14ac:dyDescent="0.25">
      <c r="A5416">
        <v>216498</v>
      </c>
      <c r="B5416" t="s">
        <v>1463</v>
      </c>
      <c r="C5416" t="s">
        <v>146</v>
      </c>
      <c r="D5416" t="s">
        <v>1199</v>
      </c>
      <c r="E5416">
        <v>0</v>
      </c>
      <c r="H5416">
        <v>0</v>
      </c>
      <c r="I5416">
        <v>0</v>
      </c>
      <c r="K5416">
        <v>0</v>
      </c>
      <c r="L5416" t="b">
        <v>0</v>
      </c>
      <c r="N5416" t="b">
        <v>0</v>
      </c>
      <c r="O5416" t="b">
        <v>0</v>
      </c>
      <c r="T5416" t="s">
        <v>1169</v>
      </c>
    </row>
    <row r="5417" spans="1:20" hidden="1" x14ac:dyDescent="0.25">
      <c r="A5417">
        <v>216499</v>
      </c>
      <c r="B5417" t="s">
        <v>1463</v>
      </c>
      <c r="C5417" t="s">
        <v>146</v>
      </c>
      <c r="D5417" t="s">
        <v>1200</v>
      </c>
      <c r="E5417">
        <v>695</v>
      </c>
      <c r="F5417" t="s">
        <v>23</v>
      </c>
      <c r="H5417">
        <v>0</v>
      </c>
      <c r="I5417">
        <v>100</v>
      </c>
      <c r="J5417" t="s">
        <v>257</v>
      </c>
      <c r="K5417">
        <v>1</v>
      </c>
      <c r="L5417" t="b">
        <v>0</v>
      </c>
      <c r="N5417" t="b">
        <v>0</v>
      </c>
      <c r="O5417" t="b">
        <v>0</v>
      </c>
      <c r="T5417" t="s">
        <v>1169</v>
      </c>
    </row>
    <row r="5418" spans="1:20" hidden="1" x14ac:dyDescent="0.25">
      <c r="A5418">
        <v>216502</v>
      </c>
      <c r="B5418" t="s">
        <v>1463</v>
      </c>
      <c r="C5418" t="s">
        <v>85</v>
      </c>
      <c r="D5418" t="s">
        <v>325</v>
      </c>
      <c r="E5418">
        <v>0</v>
      </c>
      <c r="H5418">
        <v>0</v>
      </c>
      <c r="I5418">
        <v>0</v>
      </c>
      <c r="K5418">
        <v>0</v>
      </c>
      <c r="L5418" t="b">
        <v>0</v>
      </c>
      <c r="N5418" t="b">
        <v>0</v>
      </c>
      <c r="O5418" t="b">
        <v>0</v>
      </c>
      <c r="T5418" t="s">
        <v>1169</v>
      </c>
    </row>
    <row r="5419" spans="1:20" hidden="1" x14ac:dyDescent="0.25">
      <c r="A5419">
        <v>216503</v>
      </c>
      <c r="B5419" t="s">
        <v>1463</v>
      </c>
      <c r="C5419" t="s">
        <v>85</v>
      </c>
      <c r="D5419" t="s">
        <v>1197</v>
      </c>
      <c r="E5419">
        <v>0</v>
      </c>
      <c r="H5419">
        <v>0</v>
      </c>
      <c r="I5419">
        <v>0</v>
      </c>
      <c r="K5419">
        <v>1</v>
      </c>
      <c r="L5419" t="b">
        <v>0</v>
      </c>
      <c r="N5419" t="b">
        <v>0</v>
      </c>
      <c r="O5419" t="b">
        <v>0</v>
      </c>
      <c r="T5419" t="s">
        <v>1169</v>
      </c>
    </row>
    <row r="5420" spans="1:20" hidden="1" x14ac:dyDescent="0.25">
      <c r="A5420">
        <v>216504</v>
      </c>
      <c r="B5420" t="s">
        <v>1463</v>
      </c>
      <c r="C5420" t="s">
        <v>85</v>
      </c>
      <c r="D5420" t="s">
        <v>331</v>
      </c>
      <c r="E5420">
        <v>0</v>
      </c>
      <c r="H5420">
        <v>0</v>
      </c>
      <c r="I5420">
        <v>0</v>
      </c>
      <c r="K5420">
        <v>2</v>
      </c>
      <c r="L5420" t="b">
        <v>0</v>
      </c>
      <c r="N5420" t="b">
        <v>0</v>
      </c>
      <c r="O5420" t="b">
        <v>0</v>
      </c>
      <c r="T5420" t="s">
        <v>1169</v>
      </c>
    </row>
    <row r="5421" spans="1:20" hidden="1" x14ac:dyDescent="0.25">
      <c r="A5421">
        <v>216505</v>
      </c>
      <c r="B5421" t="s">
        <v>1463</v>
      </c>
      <c r="C5421" t="s">
        <v>146</v>
      </c>
      <c r="D5421" t="s">
        <v>1201</v>
      </c>
      <c r="E5421">
        <v>1287</v>
      </c>
      <c r="F5421" t="s">
        <v>23</v>
      </c>
      <c r="H5421">
        <v>0</v>
      </c>
      <c r="I5421">
        <v>150</v>
      </c>
      <c r="J5421" t="s">
        <v>257</v>
      </c>
      <c r="K5421">
        <v>2</v>
      </c>
      <c r="L5421" t="b">
        <v>0</v>
      </c>
      <c r="N5421" t="b">
        <v>0</v>
      </c>
      <c r="O5421" t="b">
        <v>0</v>
      </c>
      <c r="T5421" t="s">
        <v>1169</v>
      </c>
    </row>
    <row r="5422" spans="1:20" hidden="1" x14ac:dyDescent="0.25">
      <c r="A5422">
        <v>216509</v>
      </c>
      <c r="B5422" t="s">
        <v>1463</v>
      </c>
      <c r="C5422" t="s">
        <v>1027</v>
      </c>
      <c r="D5422" t="s">
        <v>1202</v>
      </c>
      <c r="E5422">
        <v>239</v>
      </c>
      <c r="F5422" t="s">
        <v>23</v>
      </c>
      <c r="H5422">
        <v>0</v>
      </c>
      <c r="I5422">
        <v>50</v>
      </c>
      <c r="J5422" t="s">
        <v>257</v>
      </c>
      <c r="K5422">
        <v>3</v>
      </c>
      <c r="L5422" t="b">
        <v>0</v>
      </c>
      <c r="N5422" t="b">
        <v>0</v>
      </c>
      <c r="O5422" t="b">
        <v>0</v>
      </c>
      <c r="T5422" t="s">
        <v>1169</v>
      </c>
    </row>
    <row r="5423" spans="1:20" hidden="1" x14ac:dyDescent="0.25">
      <c r="A5423">
        <v>216510</v>
      </c>
      <c r="B5423" t="s">
        <v>1463</v>
      </c>
      <c r="C5423" t="s">
        <v>1203</v>
      </c>
      <c r="D5423" t="s">
        <v>1282</v>
      </c>
      <c r="E5423">
        <v>2664</v>
      </c>
      <c r="F5423" t="s">
        <v>23</v>
      </c>
      <c r="H5423">
        <v>0</v>
      </c>
      <c r="I5423">
        <v>600</v>
      </c>
      <c r="J5423" t="s">
        <v>257</v>
      </c>
      <c r="K5423">
        <v>6</v>
      </c>
      <c r="L5423" t="b">
        <v>0</v>
      </c>
      <c r="N5423" t="b">
        <v>0</v>
      </c>
      <c r="O5423" t="b">
        <v>0</v>
      </c>
      <c r="T5423" t="s">
        <v>1169</v>
      </c>
    </row>
    <row r="5424" spans="1:20" hidden="1" x14ac:dyDescent="0.25">
      <c r="A5424">
        <v>216513</v>
      </c>
      <c r="B5424" t="s">
        <v>1463</v>
      </c>
      <c r="C5424" t="s">
        <v>53</v>
      </c>
      <c r="D5424" t="s">
        <v>1205</v>
      </c>
      <c r="E5424">
        <v>0</v>
      </c>
      <c r="H5424">
        <v>0</v>
      </c>
      <c r="I5424">
        <v>0</v>
      </c>
      <c r="K5424">
        <v>0</v>
      </c>
      <c r="L5424" t="b">
        <v>0</v>
      </c>
      <c r="N5424" t="b">
        <v>0</v>
      </c>
      <c r="O5424" t="b">
        <v>0</v>
      </c>
      <c r="T5424" t="s">
        <v>1169</v>
      </c>
    </row>
    <row r="5425" spans="1:20" hidden="1" x14ac:dyDescent="0.25">
      <c r="A5425">
        <v>216514</v>
      </c>
      <c r="B5425" t="s">
        <v>1463</v>
      </c>
      <c r="C5425" t="s">
        <v>53</v>
      </c>
      <c r="D5425" t="s">
        <v>383</v>
      </c>
      <c r="E5425">
        <v>169</v>
      </c>
      <c r="F5425" t="s">
        <v>23</v>
      </c>
      <c r="H5425">
        <v>0</v>
      </c>
      <c r="I5425">
        <v>0</v>
      </c>
      <c r="K5425">
        <v>1</v>
      </c>
      <c r="L5425" t="b">
        <v>0</v>
      </c>
      <c r="N5425" t="b">
        <v>0</v>
      </c>
      <c r="O5425" t="b">
        <v>0</v>
      </c>
      <c r="T5425" t="s">
        <v>1169</v>
      </c>
    </row>
    <row r="5426" spans="1:20" hidden="1" x14ac:dyDescent="0.25">
      <c r="A5426">
        <v>216515</v>
      </c>
      <c r="B5426" t="s">
        <v>1463</v>
      </c>
      <c r="C5426" t="s">
        <v>53</v>
      </c>
      <c r="D5426" t="s">
        <v>1206</v>
      </c>
      <c r="E5426">
        <v>375</v>
      </c>
      <c r="F5426" t="s">
        <v>23</v>
      </c>
      <c r="H5426">
        <v>0</v>
      </c>
      <c r="I5426">
        <v>0</v>
      </c>
      <c r="K5426">
        <v>2</v>
      </c>
      <c r="L5426" t="b">
        <v>0</v>
      </c>
      <c r="N5426" t="b">
        <v>0</v>
      </c>
      <c r="O5426" t="b">
        <v>0</v>
      </c>
      <c r="T5426" t="s">
        <v>1169</v>
      </c>
    </row>
    <row r="5427" spans="1:20" hidden="1" x14ac:dyDescent="0.25">
      <c r="A5427">
        <v>216516</v>
      </c>
      <c r="B5427" t="s">
        <v>1463</v>
      </c>
      <c r="C5427" t="s">
        <v>1207</v>
      </c>
      <c r="D5427" t="s">
        <v>1274</v>
      </c>
      <c r="E5427">
        <v>0</v>
      </c>
      <c r="H5427">
        <v>0</v>
      </c>
      <c r="I5427">
        <v>0</v>
      </c>
      <c r="K5427">
        <v>0</v>
      </c>
      <c r="L5427" t="b">
        <v>0</v>
      </c>
      <c r="N5427" t="b">
        <v>0</v>
      </c>
      <c r="O5427" t="b">
        <v>0</v>
      </c>
      <c r="T5427" t="s">
        <v>1169</v>
      </c>
    </row>
    <row r="5428" spans="1:20" hidden="1" x14ac:dyDescent="0.25">
      <c r="A5428">
        <v>216517</v>
      </c>
      <c r="B5428" t="s">
        <v>1463</v>
      </c>
      <c r="C5428" t="s">
        <v>1207</v>
      </c>
      <c r="D5428" t="s">
        <v>1261</v>
      </c>
      <c r="E5428">
        <v>0</v>
      </c>
      <c r="H5428">
        <v>0</v>
      </c>
      <c r="I5428">
        <v>0</v>
      </c>
      <c r="K5428">
        <v>1</v>
      </c>
      <c r="L5428" t="b">
        <v>0</v>
      </c>
      <c r="N5428" t="b">
        <v>0</v>
      </c>
      <c r="O5428" t="b">
        <v>0</v>
      </c>
      <c r="T5428" t="s">
        <v>1169</v>
      </c>
    </row>
    <row r="5429" spans="1:20" hidden="1" x14ac:dyDescent="0.25">
      <c r="A5429">
        <v>216518</v>
      </c>
      <c r="B5429" t="s">
        <v>1463</v>
      </c>
      <c r="C5429" t="s">
        <v>1207</v>
      </c>
      <c r="D5429" t="s">
        <v>1283</v>
      </c>
      <c r="E5429">
        <v>0</v>
      </c>
      <c r="H5429">
        <v>0</v>
      </c>
      <c r="I5429">
        <v>0</v>
      </c>
      <c r="K5429">
        <v>2</v>
      </c>
      <c r="L5429" t="b">
        <v>0</v>
      </c>
      <c r="N5429" t="b">
        <v>0</v>
      </c>
      <c r="O5429" t="b">
        <v>0</v>
      </c>
      <c r="T5429" t="s">
        <v>1169</v>
      </c>
    </row>
    <row r="5430" spans="1:20" hidden="1" x14ac:dyDescent="0.25">
      <c r="A5430">
        <v>216519</v>
      </c>
      <c r="B5430" t="s">
        <v>1463</v>
      </c>
      <c r="C5430" t="s">
        <v>1207</v>
      </c>
      <c r="D5430" t="s">
        <v>1333</v>
      </c>
      <c r="E5430">
        <v>0</v>
      </c>
      <c r="H5430">
        <v>0</v>
      </c>
      <c r="I5430">
        <v>0</v>
      </c>
      <c r="K5430">
        <v>3</v>
      </c>
      <c r="L5430" t="b">
        <v>0</v>
      </c>
      <c r="N5430" t="b">
        <v>0</v>
      </c>
      <c r="O5430" t="b">
        <v>0</v>
      </c>
      <c r="T5430" t="s">
        <v>1169</v>
      </c>
    </row>
    <row r="5431" spans="1:20" hidden="1" x14ac:dyDescent="0.25">
      <c r="A5431">
        <v>216520</v>
      </c>
      <c r="B5431" t="s">
        <v>1463</v>
      </c>
      <c r="C5431" t="s">
        <v>1207</v>
      </c>
      <c r="D5431" t="s">
        <v>1334</v>
      </c>
      <c r="E5431">
        <v>0</v>
      </c>
      <c r="H5431">
        <v>0</v>
      </c>
      <c r="I5431">
        <v>0</v>
      </c>
      <c r="K5431">
        <v>4</v>
      </c>
      <c r="L5431" t="b">
        <v>0</v>
      </c>
      <c r="N5431" t="b">
        <v>0</v>
      </c>
      <c r="O5431" t="b">
        <v>0</v>
      </c>
      <c r="T5431" t="s">
        <v>1169</v>
      </c>
    </row>
    <row r="5432" spans="1:20" hidden="1" x14ac:dyDescent="0.25">
      <c r="A5432">
        <v>216521</v>
      </c>
      <c r="B5432" t="s">
        <v>1463</v>
      </c>
      <c r="C5432" t="s">
        <v>1213</v>
      </c>
      <c r="D5432" t="s">
        <v>1214</v>
      </c>
      <c r="E5432">
        <v>139</v>
      </c>
      <c r="F5432" t="s">
        <v>23</v>
      </c>
      <c r="H5432">
        <v>0</v>
      </c>
      <c r="I5432">
        <v>0</v>
      </c>
      <c r="K5432">
        <v>3</v>
      </c>
      <c r="L5432" t="b">
        <v>0</v>
      </c>
      <c r="N5432" t="b">
        <v>0</v>
      </c>
      <c r="O5432" t="b">
        <v>0</v>
      </c>
      <c r="T5432" t="s">
        <v>1169</v>
      </c>
    </row>
    <row r="5433" spans="1:20" hidden="1" x14ac:dyDescent="0.25">
      <c r="A5433">
        <v>216522</v>
      </c>
      <c r="B5433" t="s">
        <v>1463</v>
      </c>
      <c r="C5433" t="s">
        <v>1213</v>
      </c>
      <c r="D5433" t="s">
        <v>1215</v>
      </c>
      <c r="E5433">
        <v>77</v>
      </c>
      <c r="F5433" t="s">
        <v>23</v>
      </c>
      <c r="H5433">
        <v>0</v>
      </c>
      <c r="I5433">
        <v>0</v>
      </c>
      <c r="K5433">
        <v>2</v>
      </c>
      <c r="L5433" t="b">
        <v>0</v>
      </c>
      <c r="N5433" t="b">
        <v>0</v>
      </c>
      <c r="O5433" t="b">
        <v>0</v>
      </c>
      <c r="T5433" t="s">
        <v>1169</v>
      </c>
    </row>
    <row r="5434" spans="1:20" hidden="1" x14ac:dyDescent="0.25">
      <c r="A5434">
        <v>216523</v>
      </c>
      <c r="B5434" t="s">
        <v>1463</v>
      </c>
      <c r="C5434" t="s">
        <v>236</v>
      </c>
      <c r="D5434" t="s">
        <v>1265</v>
      </c>
      <c r="E5434">
        <v>225</v>
      </c>
      <c r="F5434" t="s">
        <v>23</v>
      </c>
      <c r="H5434">
        <v>0</v>
      </c>
      <c r="I5434">
        <v>0</v>
      </c>
      <c r="K5434">
        <v>2</v>
      </c>
      <c r="L5434" t="b">
        <v>0</v>
      </c>
      <c r="N5434" t="b">
        <v>0</v>
      </c>
      <c r="O5434" t="b">
        <v>0</v>
      </c>
      <c r="T5434" t="s">
        <v>1169</v>
      </c>
    </row>
    <row r="5435" spans="1:20" hidden="1" x14ac:dyDescent="0.25">
      <c r="A5435">
        <v>216524</v>
      </c>
      <c r="B5435" t="s">
        <v>1463</v>
      </c>
      <c r="C5435" t="s">
        <v>236</v>
      </c>
      <c r="D5435" t="s">
        <v>1216</v>
      </c>
      <c r="E5435">
        <v>695</v>
      </c>
      <c r="F5435" t="s">
        <v>23</v>
      </c>
      <c r="H5435">
        <v>0</v>
      </c>
      <c r="I5435">
        <v>0</v>
      </c>
      <c r="K5435">
        <v>12</v>
      </c>
      <c r="L5435" t="b">
        <v>0</v>
      </c>
      <c r="N5435" t="b">
        <v>0</v>
      </c>
      <c r="O5435" t="b">
        <v>0</v>
      </c>
      <c r="T5435" t="s">
        <v>1169</v>
      </c>
    </row>
    <row r="5436" spans="1:20" hidden="1" x14ac:dyDescent="0.25">
      <c r="A5436">
        <v>216525</v>
      </c>
      <c r="B5436" t="s">
        <v>1463</v>
      </c>
      <c r="C5436" t="s">
        <v>1207</v>
      </c>
      <c r="D5436" t="s">
        <v>1464</v>
      </c>
      <c r="E5436">
        <v>0</v>
      </c>
      <c r="H5436">
        <v>0</v>
      </c>
      <c r="I5436">
        <v>0</v>
      </c>
      <c r="K5436">
        <v>5</v>
      </c>
      <c r="L5436" t="b">
        <v>0</v>
      </c>
      <c r="N5436" t="b">
        <v>0</v>
      </c>
      <c r="O5436" t="b">
        <v>0</v>
      </c>
      <c r="T5436" t="s">
        <v>1169</v>
      </c>
    </row>
    <row r="5437" spans="1:20" hidden="1" x14ac:dyDescent="0.25">
      <c r="A5437">
        <v>216526</v>
      </c>
      <c r="B5437" t="s">
        <v>1463</v>
      </c>
      <c r="C5437" t="s">
        <v>1207</v>
      </c>
      <c r="D5437" t="s">
        <v>1465</v>
      </c>
      <c r="E5437">
        <v>0</v>
      </c>
      <c r="H5437">
        <v>0</v>
      </c>
      <c r="I5437">
        <v>0</v>
      </c>
      <c r="K5437">
        <v>6</v>
      </c>
      <c r="L5437" t="b">
        <v>0</v>
      </c>
      <c r="N5437" t="b">
        <v>0</v>
      </c>
      <c r="O5437" t="b">
        <v>0</v>
      </c>
      <c r="T5437" t="s">
        <v>1169</v>
      </c>
    </row>
    <row r="5438" spans="1:20" hidden="1" x14ac:dyDescent="0.25">
      <c r="A5438">
        <v>216527</v>
      </c>
      <c r="B5438" t="s">
        <v>1463</v>
      </c>
      <c r="C5438" t="s">
        <v>1207</v>
      </c>
      <c r="D5438" t="s">
        <v>1466</v>
      </c>
      <c r="E5438">
        <v>0</v>
      </c>
      <c r="H5438">
        <v>0</v>
      </c>
      <c r="I5438">
        <v>0</v>
      </c>
      <c r="K5438">
        <v>7</v>
      </c>
      <c r="L5438" t="b">
        <v>0</v>
      </c>
      <c r="N5438" t="b">
        <v>0</v>
      </c>
      <c r="O5438" t="b">
        <v>0</v>
      </c>
      <c r="T5438" t="s">
        <v>1169</v>
      </c>
    </row>
    <row r="5439" spans="1:20" hidden="1" x14ac:dyDescent="0.25">
      <c r="A5439">
        <v>216528</v>
      </c>
      <c r="B5439" t="s">
        <v>1463</v>
      </c>
      <c r="C5439" t="s">
        <v>141</v>
      </c>
      <c r="D5439" t="s">
        <v>173</v>
      </c>
      <c r="E5439">
        <v>42</v>
      </c>
      <c r="F5439" t="s">
        <v>23</v>
      </c>
      <c r="H5439">
        <v>0</v>
      </c>
      <c r="I5439">
        <v>0</v>
      </c>
      <c r="K5439">
        <v>10</v>
      </c>
      <c r="L5439" t="b">
        <v>0</v>
      </c>
      <c r="N5439" t="b">
        <v>0</v>
      </c>
      <c r="O5439" t="b">
        <v>0</v>
      </c>
      <c r="T5439" t="s">
        <v>1169</v>
      </c>
    </row>
    <row r="5440" spans="1:20" hidden="1" x14ac:dyDescent="0.25">
      <c r="A5440">
        <v>216529</v>
      </c>
      <c r="B5440" t="s">
        <v>1463</v>
      </c>
      <c r="C5440" t="s">
        <v>1186</v>
      </c>
      <c r="D5440" t="s">
        <v>1217</v>
      </c>
      <c r="E5440">
        <v>0</v>
      </c>
      <c r="H5440">
        <v>0</v>
      </c>
      <c r="I5440">
        <v>0</v>
      </c>
      <c r="K5440">
        <v>0</v>
      </c>
      <c r="L5440" t="b">
        <v>0</v>
      </c>
      <c r="N5440" t="b">
        <v>0</v>
      </c>
      <c r="O5440" t="b">
        <v>0</v>
      </c>
      <c r="T5440" t="s">
        <v>1169</v>
      </c>
    </row>
    <row r="5441" spans="1:20" hidden="1" x14ac:dyDescent="0.25">
      <c r="A5441">
        <v>216530</v>
      </c>
      <c r="B5441" t="s">
        <v>1463</v>
      </c>
      <c r="C5441" t="s">
        <v>1186</v>
      </c>
      <c r="D5441" t="s">
        <v>1218</v>
      </c>
      <c r="E5441">
        <v>0</v>
      </c>
      <c r="H5441">
        <v>0</v>
      </c>
      <c r="I5441">
        <v>0</v>
      </c>
      <c r="K5441">
        <v>0</v>
      </c>
      <c r="L5441" t="b">
        <v>0</v>
      </c>
      <c r="N5441" t="b">
        <v>0</v>
      </c>
      <c r="O5441" t="b">
        <v>0</v>
      </c>
      <c r="T5441" t="s">
        <v>1169</v>
      </c>
    </row>
    <row r="5442" spans="1:20" hidden="1" x14ac:dyDescent="0.25">
      <c r="A5442">
        <v>216531</v>
      </c>
      <c r="B5442" t="s">
        <v>1463</v>
      </c>
      <c r="C5442" t="s">
        <v>78</v>
      </c>
      <c r="D5442" t="s">
        <v>1230</v>
      </c>
      <c r="E5442">
        <v>0</v>
      </c>
      <c r="H5442">
        <v>0</v>
      </c>
      <c r="I5442">
        <v>0</v>
      </c>
      <c r="K5442">
        <v>2</v>
      </c>
      <c r="L5442" t="b">
        <v>0</v>
      </c>
      <c r="N5442" t="b">
        <v>0</v>
      </c>
      <c r="O5442" t="b">
        <v>0</v>
      </c>
      <c r="T5442" t="s">
        <v>1169</v>
      </c>
    </row>
    <row r="5443" spans="1:20" hidden="1" x14ac:dyDescent="0.25">
      <c r="A5443">
        <v>216532</v>
      </c>
      <c r="B5443" t="s">
        <v>1463</v>
      </c>
      <c r="C5443" t="s">
        <v>136</v>
      </c>
      <c r="D5443" t="s">
        <v>137</v>
      </c>
      <c r="E5443">
        <v>0</v>
      </c>
      <c r="H5443">
        <v>0</v>
      </c>
      <c r="I5443">
        <v>0</v>
      </c>
      <c r="K5443">
        <v>8</v>
      </c>
      <c r="L5443" t="b">
        <v>0</v>
      </c>
      <c r="N5443" t="b">
        <v>0</v>
      </c>
      <c r="O5443" t="b">
        <v>0</v>
      </c>
      <c r="T5443" t="s">
        <v>1169</v>
      </c>
    </row>
    <row r="5444" spans="1:20" hidden="1" x14ac:dyDescent="0.25">
      <c r="A5444">
        <v>217267</v>
      </c>
      <c r="B5444" t="s">
        <v>1463</v>
      </c>
      <c r="C5444" t="s">
        <v>47</v>
      </c>
      <c r="D5444" t="s">
        <v>1220</v>
      </c>
      <c r="E5444">
        <v>0</v>
      </c>
      <c r="H5444">
        <v>0</v>
      </c>
      <c r="I5444">
        <v>0</v>
      </c>
      <c r="K5444">
        <v>0</v>
      </c>
      <c r="L5444" t="b">
        <v>0</v>
      </c>
      <c r="N5444" t="b">
        <v>0</v>
      </c>
      <c r="O5444" t="b">
        <v>0</v>
      </c>
      <c r="T5444" t="s">
        <v>1169</v>
      </c>
    </row>
    <row r="5445" spans="1:20" hidden="1" x14ac:dyDescent="0.25">
      <c r="A5445">
        <v>217268</v>
      </c>
      <c r="B5445" t="s">
        <v>1463</v>
      </c>
      <c r="C5445" t="s">
        <v>47</v>
      </c>
      <c r="D5445" t="s">
        <v>1221</v>
      </c>
      <c r="E5445">
        <v>0</v>
      </c>
      <c r="H5445">
        <v>0</v>
      </c>
      <c r="I5445">
        <v>0</v>
      </c>
      <c r="K5445">
        <v>0</v>
      </c>
      <c r="L5445" t="b">
        <v>0</v>
      </c>
      <c r="N5445" t="b">
        <v>0</v>
      </c>
      <c r="O5445" t="b">
        <v>0</v>
      </c>
      <c r="T5445" t="s">
        <v>1169</v>
      </c>
    </row>
    <row r="5446" spans="1:20" hidden="1" x14ac:dyDescent="0.25">
      <c r="A5446">
        <v>217269</v>
      </c>
      <c r="B5446" t="s">
        <v>1463</v>
      </c>
      <c r="C5446" t="s">
        <v>47</v>
      </c>
      <c r="D5446" t="s">
        <v>1222</v>
      </c>
      <c r="E5446">
        <v>0</v>
      </c>
      <c r="H5446">
        <v>0</v>
      </c>
      <c r="I5446">
        <v>0</v>
      </c>
      <c r="K5446">
        <v>0</v>
      </c>
      <c r="L5446" t="b">
        <v>0</v>
      </c>
      <c r="N5446" t="b">
        <v>0</v>
      </c>
      <c r="O5446" t="b">
        <v>0</v>
      </c>
      <c r="T5446" t="s">
        <v>1169</v>
      </c>
    </row>
    <row r="5447" spans="1:20" hidden="1" x14ac:dyDescent="0.25">
      <c r="A5447">
        <v>217372</v>
      </c>
      <c r="B5447" t="s">
        <v>1463</v>
      </c>
      <c r="C5447" t="s">
        <v>1196</v>
      </c>
      <c r="D5447" t="s">
        <v>1223</v>
      </c>
      <c r="E5447">
        <v>0</v>
      </c>
      <c r="H5447">
        <v>0</v>
      </c>
      <c r="I5447">
        <v>0</v>
      </c>
      <c r="K5447">
        <v>4</v>
      </c>
      <c r="L5447" t="b">
        <v>0</v>
      </c>
      <c r="N5447" t="b">
        <v>0</v>
      </c>
      <c r="O5447" t="b">
        <v>0</v>
      </c>
      <c r="T5447" t="s">
        <v>1169</v>
      </c>
    </row>
    <row r="5448" spans="1:20" hidden="1" x14ac:dyDescent="0.25">
      <c r="A5448">
        <v>217373</v>
      </c>
      <c r="B5448" t="s">
        <v>1463</v>
      </c>
      <c r="C5448" t="s">
        <v>1196</v>
      </c>
      <c r="D5448" t="s">
        <v>1224</v>
      </c>
      <c r="E5448">
        <v>0</v>
      </c>
      <c r="H5448">
        <v>0</v>
      </c>
      <c r="I5448">
        <v>0</v>
      </c>
      <c r="K5448">
        <v>4</v>
      </c>
      <c r="L5448" t="b">
        <v>0</v>
      </c>
      <c r="N5448" t="b">
        <v>0</v>
      </c>
      <c r="O5448" t="b">
        <v>0</v>
      </c>
      <c r="T5448" t="s">
        <v>1169</v>
      </c>
    </row>
    <row r="5449" spans="1:20" hidden="1" x14ac:dyDescent="0.25">
      <c r="A5449">
        <v>217374</v>
      </c>
      <c r="B5449" t="s">
        <v>1463</v>
      </c>
      <c r="C5449" t="s">
        <v>1196</v>
      </c>
      <c r="D5449" t="s">
        <v>1225</v>
      </c>
      <c r="E5449">
        <v>0</v>
      </c>
      <c r="H5449">
        <v>0</v>
      </c>
      <c r="I5449">
        <v>0</v>
      </c>
      <c r="K5449">
        <v>4</v>
      </c>
      <c r="L5449" t="b">
        <v>0</v>
      </c>
      <c r="N5449" t="b">
        <v>0</v>
      </c>
      <c r="O5449" t="b">
        <v>0</v>
      </c>
      <c r="T5449" t="s">
        <v>1169</v>
      </c>
    </row>
    <row r="5450" spans="1:20" hidden="1" x14ac:dyDescent="0.25">
      <c r="A5450">
        <v>217622</v>
      </c>
      <c r="B5450" t="s">
        <v>1463</v>
      </c>
      <c r="C5450" t="s">
        <v>236</v>
      </c>
      <c r="D5450" t="s">
        <v>237</v>
      </c>
      <c r="E5450">
        <v>67</v>
      </c>
      <c r="F5450" t="s">
        <v>23</v>
      </c>
      <c r="H5450">
        <v>0</v>
      </c>
      <c r="I5450">
        <v>0</v>
      </c>
      <c r="K5450">
        <v>7</v>
      </c>
      <c r="L5450" t="b">
        <v>0</v>
      </c>
      <c r="N5450" t="b">
        <v>0</v>
      </c>
      <c r="O5450" t="b">
        <v>0</v>
      </c>
      <c r="T5450" t="s">
        <v>1169</v>
      </c>
    </row>
    <row r="5451" spans="1:20" hidden="1" x14ac:dyDescent="0.25">
      <c r="A5451">
        <v>217627</v>
      </c>
      <c r="B5451" t="s">
        <v>1463</v>
      </c>
      <c r="C5451" t="s">
        <v>236</v>
      </c>
      <c r="D5451" t="s">
        <v>1226</v>
      </c>
      <c r="E5451">
        <v>99</v>
      </c>
      <c r="F5451" t="s">
        <v>23</v>
      </c>
      <c r="H5451">
        <v>0</v>
      </c>
      <c r="I5451">
        <v>0</v>
      </c>
      <c r="K5451">
        <v>13</v>
      </c>
      <c r="L5451" t="b">
        <v>0</v>
      </c>
      <c r="N5451" t="b">
        <v>0</v>
      </c>
      <c r="O5451" t="b">
        <v>0</v>
      </c>
      <c r="T5451" t="s">
        <v>1169</v>
      </c>
    </row>
    <row r="5452" spans="1:20" hidden="1" x14ac:dyDescent="0.25">
      <c r="A5452">
        <v>217632</v>
      </c>
      <c r="B5452" t="s">
        <v>1463</v>
      </c>
      <c r="C5452" t="s">
        <v>47</v>
      </c>
      <c r="D5452" t="s">
        <v>1270</v>
      </c>
      <c r="E5452">
        <v>0</v>
      </c>
      <c r="H5452">
        <v>0</v>
      </c>
      <c r="I5452">
        <v>0</v>
      </c>
      <c r="K5452">
        <v>0</v>
      </c>
      <c r="L5452" t="b">
        <v>0</v>
      </c>
      <c r="N5452" t="b">
        <v>0</v>
      </c>
      <c r="O5452" t="b">
        <v>0</v>
      </c>
      <c r="T5452" t="s">
        <v>1169</v>
      </c>
    </row>
    <row r="5453" spans="1:20" hidden="1" x14ac:dyDescent="0.25">
      <c r="A5453">
        <v>221022</v>
      </c>
      <c r="B5453" t="s">
        <v>1463</v>
      </c>
      <c r="C5453" t="s">
        <v>146</v>
      </c>
      <c r="D5453" t="s">
        <v>1227</v>
      </c>
      <c r="E5453">
        <v>1854</v>
      </c>
      <c r="F5453" t="s">
        <v>23</v>
      </c>
      <c r="H5453">
        <v>0</v>
      </c>
      <c r="I5453">
        <v>0</v>
      </c>
      <c r="K5453">
        <v>3</v>
      </c>
      <c r="L5453" t="b">
        <v>0</v>
      </c>
      <c r="N5453" t="b">
        <v>0</v>
      </c>
      <c r="O5453" t="b">
        <v>0</v>
      </c>
      <c r="T5453" t="s">
        <v>1169</v>
      </c>
    </row>
    <row r="5454" spans="1:20" hidden="1" x14ac:dyDescent="0.25">
      <c r="A5454">
        <v>221023</v>
      </c>
      <c r="B5454" t="s">
        <v>1463</v>
      </c>
      <c r="C5454" t="s">
        <v>146</v>
      </c>
      <c r="D5454" t="s">
        <v>1228</v>
      </c>
      <c r="E5454">
        <v>2266</v>
      </c>
      <c r="F5454" t="s">
        <v>23</v>
      </c>
      <c r="H5454">
        <v>0</v>
      </c>
      <c r="I5454">
        <v>0</v>
      </c>
      <c r="K5454">
        <v>4</v>
      </c>
      <c r="L5454" t="b">
        <v>0</v>
      </c>
      <c r="N5454" t="b">
        <v>0</v>
      </c>
      <c r="O5454" t="b">
        <v>0</v>
      </c>
      <c r="T5454" t="s">
        <v>1169</v>
      </c>
    </row>
    <row r="5455" spans="1:20" hidden="1" x14ac:dyDescent="0.25">
      <c r="A5455">
        <v>221025</v>
      </c>
      <c r="B5455" t="s">
        <v>1463</v>
      </c>
      <c r="C5455" t="s">
        <v>236</v>
      </c>
      <c r="D5455" t="s">
        <v>1229</v>
      </c>
      <c r="E5455">
        <v>25</v>
      </c>
      <c r="F5455" t="s">
        <v>23</v>
      </c>
      <c r="H5455">
        <v>0</v>
      </c>
      <c r="I5455">
        <v>0</v>
      </c>
      <c r="K5455">
        <v>14</v>
      </c>
      <c r="L5455" t="b">
        <v>0</v>
      </c>
      <c r="N5455" t="b">
        <v>0</v>
      </c>
      <c r="O5455" t="b">
        <v>0</v>
      </c>
      <c r="T5455" t="s">
        <v>1169</v>
      </c>
    </row>
    <row r="5456" spans="1:20" hidden="1" x14ac:dyDescent="0.25">
      <c r="A5456">
        <v>221026</v>
      </c>
      <c r="B5456" t="s">
        <v>1463</v>
      </c>
      <c r="C5456" t="s">
        <v>236</v>
      </c>
      <c r="D5456" t="s">
        <v>1271</v>
      </c>
      <c r="E5456">
        <v>125</v>
      </c>
      <c r="F5456" t="s">
        <v>23</v>
      </c>
      <c r="H5456">
        <v>0</v>
      </c>
      <c r="I5456">
        <v>0</v>
      </c>
      <c r="K5456">
        <v>15</v>
      </c>
      <c r="L5456" t="b">
        <v>0</v>
      </c>
      <c r="N5456" t="b">
        <v>0</v>
      </c>
      <c r="O5456" t="b">
        <v>0</v>
      </c>
      <c r="T5456" t="s">
        <v>1169</v>
      </c>
    </row>
    <row r="5457" spans="1:20" hidden="1" x14ac:dyDescent="0.25">
      <c r="A5457">
        <v>226844</v>
      </c>
      <c r="B5457" t="s">
        <v>1463</v>
      </c>
      <c r="C5457" t="s">
        <v>47</v>
      </c>
      <c r="D5457" t="s">
        <v>1244</v>
      </c>
      <c r="E5457">
        <v>259</v>
      </c>
      <c r="F5457" t="s">
        <v>23</v>
      </c>
      <c r="H5457">
        <v>0</v>
      </c>
      <c r="I5457">
        <v>0</v>
      </c>
      <c r="K5457">
        <v>1</v>
      </c>
      <c r="L5457" t="b">
        <v>0</v>
      </c>
      <c r="N5457" t="b">
        <v>0</v>
      </c>
      <c r="O5457" t="b">
        <v>0</v>
      </c>
      <c r="T5457" t="s">
        <v>1169</v>
      </c>
    </row>
    <row r="5458" spans="1:20" hidden="1" x14ac:dyDescent="0.25">
      <c r="A5458">
        <v>226845</v>
      </c>
      <c r="B5458" t="s">
        <v>1463</v>
      </c>
      <c r="C5458" t="s">
        <v>53</v>
      </c>
      <c r="D5458" t="s">
        <v>1231</v>
      </c>
      <c r="E5458">
        <v>315</v>
      </c>
      <c r="F5458" t="s">
        <v>23</v>
      </c>
      <c r="H5458">
        <v>0</v>
      </c>
      <c r="I5458">
        <v>0</v>
      </c>
      <c r="K5458">
        <v>2</v>
      </c>
      <c r="L5458" t="b">
        <v>0</v>
      </c>
      <c r="N5458" t="b">
        <v>0</v>
      </c>
      <c r="O5458" t="b">
        <v>0</v>
      </c>
      <c r="T5458" t="s">
        <v>1169</v>
      </c>
    </row>
    <row r="5459" spans="1:20" hidden="1" x14ac:dyDescent="0.25">
      <c r="A5459">
        <v>226847</v>
      </c>
      <c r="B5459" t="s">
        <v>1463</v>
      </c>
      <c r="C5459" t="s">
        <v>1234</v>
      </c>
      <c r="D5459" t="s">
        <v>1235</v>
      </c>
      <c r="E5459">
        <v>0</v>
      </c>
      <c r="H5459">
        <v>0</v>
      </c>
      <c r="I5459">
        <v>0</v>
      </c>
      <c r="K5459">
        <v>1</v>
      </c>
      <c r="L5459" t="b">
        <v>0</v>
      </c>
      <c r="N5459" t="b">
        <v>0</v>
      </c>
      <c r="O5459" t="b">
        <v>1</v>
      </c>
      <c r="T5459" t="s">
        <v>1169</v>
      </c>
    </row>
    <row r="5460" spans="1:20" hidden="1" x14ac:dyDescent="0.25">
      <c r="A5460">
        <v>226848</v>
      </c>
      <c r="B5460" t="s">
        <v>1463</v>
      </c>
      <c r="C5460" t="s">
        <v>1213</v>
      </c>
      <c r="D5460" t="s">
        <v>1238</v>
      </c>
      <c r="E5460">
        <v>0</v>
      </c>
      <c r="H5460">
        <v>0</v>
      </c>
      <c r="I5460">
        <v>0</v>
      </c>
      <c r="K5460">
        <v>1</v>
      </c>
      <c r="L5460" t="b">
        <v>0</v>
      </c>
      <c r="N5460" t="b">
        <v>0</v>
      </c>
      <c r="O5460" t="b">
        <v>1</v>
      </c>
      <c r="T5460" t="s">
        <v>1169</v>
      </c>
    </row>
    <row r="5461" spans="1:20" hidden="1" x14ac:dyDescent="0.25">
      <c r="A5461">
        <v>226849</v>
      </c>
      <c r="B5461" t="s">
        <v>1463</v>
      </c>
      <c r="C5461" t="s">
        <v>1027</v>
      </c>
      <c r="D5461" t="s">
        <v>1233</v>
      </c>
      <c r="E5461">
        <v>0</v>
      </c>
      <c r="H5461">
        <v>0</v>
      </c>
      <c r="I5461">
        <v>0</v>
      </c>
      <c r="K5461">
        <v>1</v>
      </c>
      <c r="L5461" t="b">
        <v>0</v>
      </c>
      <c r="N5461" t="b">
        <v>0</v>
      </c>
      <c r="O5461" t="b">
        <v>1</v>
      </c>
      <c r="T5461" t="s">
        <v>1169</v>
      </c>
    </row>
    <row r="5462" spans="1:20" hidden="1" x14ac:dyDescent="0.25">
      <c r="A5462">
        <v>226850</v>
      </c>
      <c r="B5462" t="s">
        <v>1463</v>
      </c>
      <c r="C5462" t="s">
        <v>1203</v>
      </c>
      <c r="D5462" t="s">
        <v>1236</v>
      </c>
      <c r="E5462">
        <v>0</v>
      </c>
      <c r="H5462">
        <v>0</v>
      </c>
      <c r="I5462">
        <v>0</v>
      </c>
      <c r="K5462">
        <v>1</v>
      </c>
      <c r="L5462" t="b">
        <v>0</v>
      </c>
      <c r="N5462" t="b">
        <v>0</v>
      </c>
      <c r="O5462" t="b">
        <v>1</v>
      </c>
      <c r="T5462" t="s">
        <v>1169</v>
      </c>
    </row>
    <row r="5463" spans="1:20" hidden="1" x14ac:dyDescent="0.25">
      <c r="A5463">
        <v>226851</v>
      </c>
      <c r="B5463" t="s">
        <v>1463</v>
      </c>
      <c r="C5463" t="s">
        <v>136</v>
      </c>
      <c r="D5463" t="s">
        <v>1237</v>
      </c>
      <c r="E5463">
        <v>0</v>
      </c>
      <c r="H5463">
        <v>0</v>
      </c>
      <c r="I5463">
        <v>0</v>
      </c>
      <c r="K5463">
        <v>1</v>
      </c>
      <c r="L5463" t="b">
        <v>0</v>
      </c>
      <c r="N5463" t="b">
        <v>0</v>
      </c>
      <c r="O5463" t="b">
        <v>1</v>
      </c>
      <c r="T5463" t="s">
        <v>1169</v>
      </c>
    </row>
    <row r="5464" spans="1:20" hidden="1" x14ac:dyDescent="0.25">
      <c r="A5464">
        <v>226852</v>
      </c>
      <c r="B5464" t="s">
        <v>1463</v>
      </c>
      <c r="C5464" t="s">
        <v>78</v>
      </c>
      <c r="D5464" t="s">
        <v>1232</v>
      </c>
      <c r="E5464">
        <v>0</v>
      </c>
      <c r="H5464">
        <v>0</v>
      </c>
      <c r="I5464">
        <v>0</v>
      </c>
      <c r="K5464">
        <v>1</v>
      </c>
      <c r="L5464" t="b">
        <v>0</v>
      </c>
      <c r="N5464" t="b">
        <v>0</v>
      </c>
      <c r="O5464" t="b">
        <v>0</v>
      </c>
      <c r="T5464" t="s">
        <v>1169</v>
      </c>
    </row>
    <row r="5465" spans="1:20" hidden="1" x14ac:dyDescent="0.25">
      <c r="A5465">
        <v>226853</v>
      </c>
      <c r="B5465" t="s">
        <v>1463</v>
      </c>
      <c r="C5465" t="s">
        <v>78</v>
      </c>
      <c r="D5465" t="s">
        <v>1272</v>
      </c>
      <c r="E5465">
        <v>259</v>
      </c>
      <c r="F5465" t="s">
        <v>23</v>
      </c>
      <c r="H5465">
        <v>0</v>
      </c>
      <c r="I5465">
        <v>0</v>
      </c>
      <c r="K5465">
        <v>3</v>
      </c>
      <c r="L5465" t="b">
        <v>0</v>
      </c>
      <c r="N5465" t="b">
        <v>0</v>
      </c>
      <c r="O5465" t="b">
        <v>0</v>
      </c>
      <c r="T5465" t="s">
        <v>1169</v>
      </c>
    </row>
    <row r="5466" spans="1:20" hidden="1" x14ac:dyDescent="0.25">
      <c r="A5466">
        <v>226854</v>
      </c>
      <c r="B5466" t="s">
        <v>1463</v>
      </c>
      <c r="C5466" t="s">
        <v>141</v>
      </c>
      <c r="D5466" t="s">
        <v>1241</v>
      </c>
      <c r="E5466">
        <v>85</v>
      </c>
      <c r="F5466" t="s">
        <v>23</v>
      </c>
      <c r="H5466">
        <v>0</v>
      </c>
      <c r="I5466">
        <v>0</v>
      </c>
      <c r="K5466">
        <v>0</v>
      </c>
      <c r="L5466" t="b">
        <v>0</v>
      </c>
      <c r="N5466" t="b">
        <v>0</v>
      </c>
      <c r="O5466" t="b">
        <v>0</v>
      </c>
      <c r="T5466" t="s">
        <v>1169</v>
      </c>
    </row>
    <row r="5467" spans="1:20" hidden="1" x14ac:dyDescent="0.25">
      <c r="A5467">
        <v>226855</v>
      </c>
      <c r="B5467" t="s">
        <v>1463</v>
      </c>
      <c r="C5467" t="s">
        <v>141</v>
      </c>
      <c r="D5467" t="s">
        <v>1242</v>
      </c>
      <c r="E5467">
        <v>43</v>
      </c>
      <c r="F5467" t="s">
        <v>23</v>
      </c>
      <c r="H5467">
        <v>0</v>
      </c>
      <c r="I5467">
        <v>0</v>
      </c>
      <c r="K5467">
        <v>0</v>
      </c>
      <c r="L5467" t="b">
        <v>0</v>
      </c>
      <c r="N5467" t="b">
        <v>0</v>
      </c>
      <c r="O5467" t="b">
        <v>0</v>
      </c>
      <c r="T5467" t="s">
        <v>1169</v>
      </c>
    </row>
    <row r="5468" spans="1:20" hidden="1" x14ac:dyDescent="0.25">
      <c r="A5468">
        <v>226856</v>
      </c>
      <c r="B5468" t="s">
        <v>1463</v>
      </c>
      <c r="C5468" t="s">
        <v>141</v>
      </c>
      <c r="D5468" t="s">
        <v>1240</v>
      </c>
      <c r="E5468">
        <v>42</v>
      </c>
      <c r="F5468" t="s">
        <v>23</v>
      </c>
      <c r="H5468">
        <v>0</v>
      </c>
      <c r="I5468">
        <v>0</v>
      </c>
      <c r="K5468">
        <v>0</v>
      </c>
      <c r="L5468" t="b">
        <v>0</v>
      </c>
      <c r="N5468" t="b">
        <v>0</v>
      </c>
      <c r="O5468" t="b">
        <v>0</v>
      </c>
      <c r="T5468" t="s">
        <v>1169</v>
      </c>
    </row>
    <row r="5469" spans="1:20" hidden="1" x14ac:dyDescent="0.25">
      <c r="A5469">
        <v>226857</v>
      </c>
      <c r="B5469" t="s">
        <v>1463</v>
      </c>
      <c r="C5469" t="s">
        <v>141</v>
      </c>
      <c r="D5469" t="s">
        <v>1243</v>
      </c>
      <c r="E5469">
        <v>80</v>
      </c>
      <c r="F5469" t="s">
        <v>23</v>
      </c>
      <c r="H5469">
        <v>0</v>
      </c>
      <c r="I5469">
        <v>0</v>
      </c>
      <c r="K5469">
        <v>0</v>
      </c>
      <c r="L5469" t="b">
        <v>0</v>
      </c>
      <c r="N5469" t="b">
        <v>0</v>
      </c>
      <c r="O5469" t="b">
        <v>0</v>
      </c>
      <c r="T5469" t="s">
        <v>1169</v>
      </c>
    </row>
    <row r="5470" spans="1:20" hidden="1" x14ac:dyDescent="0.25">
      <c r="A5470">
        <v>226858</v>
      </c>
      <c r="B5470" t="s">
        <v>1463</v>
      </c>
      <c r="C5470" t="s">
        <v>141</v>
      </c>
      <c r="D5470" t="s">
        <v>1239</v>
      </c>
      <c r="E5470">
        <v>28</v>
      </c>
      <c r="F5470" t="s">
        <v>23</v>
      </c>
      <c r="H5470">
        <v>0</v>
      </c>
      <c r="I5470">
        <v>0</v>
      </c>
      <c r="K5470">
        <v>0</v>
      </c>
      <c r="L5470" t="b">
        <v>0</v>
      </c>
      <c r="N5470" t="b">
        <v>0</v>
      </c>
      <c r="O5470" t="b">
        <v>0</v>
      </c>
      <c r="T5470" t="s">
        <v>1169</v>
      </c>
    </row>
    <row r="5471" spans="1:20" hidden="1" x14ac:dyDescent="0.25">
      <c r="A5471">
        <v>227888</v>
      </c>
      <c r="B5471" t="s">
        <v>1463</v>
      </c>
      <c r="C5471" t="s">
        <v>47</v>
      </c>
      <c r="D5471" t="s">
        <v>1246</v>
      </c>
      <c r="E5471">
        <v>697</v>
      </c>
      <c r="F5471" t="s">
        <v>23</v>
      </c>
      <c r="H5471">
        <v>0</v>
      </c>
      <c r="I5471">
        <v>0</v>
      </c>
      <c r="K5471">
        <v>2</v>
      </c>
      <c r="L5471" t="b">
        <v>0</v>
      </c>
      <c r="N5471" t="b">
        <v>0</v>
      </c>
      <c r="O5471" t="b">
        <v>0</v>
      </c>
      <c r="T5471" t="s">
        <v>1169</v>
      </c>
    </row>
    <row r="5472" spans="1:20" hidden="1" x14ac:dyDescent="0.25">
      <c r="A5472">
        <v>227889</v>
      </c>
      <c r="B5472" t="s">
        <v>1463</v>
      </c>
      <c r="C5472" t="s">
        <v>47</v>
      </c>
      <c r="D5472" t="s">
        <v>1245</v>
      </c>
      <c r="E5472">
        <v>898</v>
      </c>
      <c r="F5472" t="s">
        <v>23</v>
      </c>
      <c r="H5472">
        <v>0</v>
      </c>
      <c r="I5472">
        <v>0</v>
      </c>
      <c r="K5472">
        <v>2</v>
      </c>
      <c r="L5472" t="b">
        <v>0</v>
      </c>
      <c r="N5472" t="b">
        <v>0</v>
      </c>
      <c r="O5472" t="b">
        <v>0</v>
      </c>
      <c r="T5472" t="s">
        <v>1169</v>
      </c>
    </row>
    <row r="5473" spans="1:20" hidden="1" x14ac:dyDescent="0.25">
      <c r="A5473">
        <v>227890</v>
      </c>
      <c r="B5473" t="s">
        <v>1463</v>
      </c>
      <c r="C5473" t="s">
        <v>53</v>
      </c>
      <c r="D5473" t="s">
        <v>1247</v>
      </c>
      <c r="E5473">
        <v>20</v>
      </c>
      <c r="F5473" t="s">
        <v>23</v>
      </c>
      <c r="H5473">
        <v>0</v>
      </c>
      <c r="I5473">
        <v>0</v>
      </c>
      <c r="K5473">
        <v>1</v>
      </c>
      <c r="L5473" t="b">
        <v>0</v>
      </c>
      <c r="N5473" t="b">
        <v>0</v>
      </c>
      <c r="O5473" t="b">
        <v>0</v>
      </c>
      <c r="T5473" t="s">
        <v>1169</v>
      </c>
    </row>
    <row r="5474" spans="1:20" hidden="1" x14ac:dyDescent="0.25">
      <c r="A5474">
        <v>227891</v>
      </c>
      <c r="B5474" t="s">
        <v>1463</v>
      </c>
      <c r="C5474" t="s">
        <v>1234</v>
      </c>
      <c r="D5474" t="s">
        <v>1248</v>
      </c>
      <c r="E5474">
        <v>3681</v>
      </c>
      <c r="F5474" t="s">
        <v>23</v>
      </c>
      <c r="H5474">
        <v>0</v>
      </c>
      <c r="I5474">
        <v>0</v>
      </c>
      <c r="K5474">
        <v>2</v>
      </c>
      <c r="L5474" t="b">
        <v>0</v>
      </c>
      <c r="N5474" t="b">
        <v>0</v>
      </c>
      <c r="O5474" t="b">
        <v>0</v>
      </c>
      <c r="T5474" t="s">
        <v>1169</v>
      </c>
    </row>
    <row r="5475" spans="1:20" hidden="1" x14ac:dyDescent="0.25">
      <c r="A5475">
        <v>227893</v>
      </c>
      <c r="B5475" t="s">
        <v>1463</v>
      </c>
      <c r="C5475" t="s">
        <v>236</v>
      </c>
      <c r="D5475" t="s">
        <v>1249</v>
      </c>
      <c r="E5475">
        <v>99</v>
      </c>
      <c r="F5475" t="s">
        <v>23</v>
      </c>
      <c r="H5475">
        <v>0</v>
      </c>
      <c r="I5475">
        <v>0</v>
      </c>
      <c r="K5475">
        <v>0</v>
      </c>
      <c r="L5475" t="b">
        <v>0</v>
      </c>
      <c r="N5475" t="b">
        <v>0</v>
      </c>
      <c r="O5475" t="b">
        <v>0</v>
      </c>
      <c r="T5475" t="s">
        <v>1169</v>
      </c>
    </row>
    <row r="5476" spans="1:20" hidden="1" x14ac:dyDescent="0.25">
      <c r="A5476">
        <v>227894</v>
      </c>
      <c r="B5476" t="s">
        <v>1463</v>
      </c>
      <c r="C5476" t="s">
        <v>1250</v>
      </c>
      <c r="D5476" t="s">
        <v>1251</v>
      </c>
      <c r="E5476">
        <v>0</v>
      </c>
      <c r="H5476">
        <v>0</v>
      </c>
      <c r="I5476">
        <v>0</v>
      </c>
      <c r="K5476">
        <v>1</v>
      </c>
      <c r="L5476" t="b">
        <v>0</v>
      </c>
      <c r="N5476" t="b">
        <v>0</v>
      </c>
      <c r="O5476" t="b">
        <v>0</v>
      </c>
      <c r="T5476" t="s">
        <v>1169</v>
      </c>
    </row>
    <row r="5477" spans="1:20" hidden="1" x14ac:dyDescent="0.25">
      <c r="A5477">
        <v>227895</v>
      </c>
      <c r="B5477" t="s">
        <v>1463</v>
      </c>
      <c r="C5477" t="s">
        <v>1250</v>
      </c>
      <c r="D5477" t="s">
        <v>1252</v>
      </c>
      <c r="E5477">
        <v>426</v>
      </c>
      <c r="F5477" t="s">
        <v>23</v>
      </c>
      <c r="H5477">
        <v>0</v>
      </c>
      <c r="I5477">
        <v>0</v>
      </c>
      <c r="K5477">
        <v>2</v>
      </c>
      <c r="L5477" t="b">
        <v>0</v>
      </c>
      <c r="N5477" t="b">
        <v>0</v>
      </c>
      <c r="O5477" t="b">
        <v>0</v>
      </c>
      <c r="T5477" t="s">
        <v>1169</v>
      </c>
    </row>
    <row r="5478" spans="1:20" hidden="1" x14ac:dyDescent="0.25">
      <c r="A5478">
        <v>227896</v>
      </c>
      <c r="B5478" t="s">
        <v>1463</v>
      </c>
      <c r="C5478" t="s">
        <v>141</v>
      </c>
      <c r="D5478" t="s">
        <v>1259</v>
      </c>
      <c r="E5478">
        <v>66</v>
      </c>
      <c r="F5478" t="s">
        <v>23</v>
      </c>
      <c r="H5478">
        <v>0</v>
      </c>
      <c r="I5478">
        <v>0</v>
      </c>
      <c r="K5478">
        <v>0</v>
      </c>
      <c r="L5478" t="b">
        <v>0</v>
      </c>
      <c r="N5478" t="b">
        <v>0</v>
      </c>
      <c r="O5478" t="b">
        <v>0</v>
      </c>
      <c r="T5478" t="s">
        <v>1169</v>
      </c>
    </row>
    <row r="5479" spans="1:20" hidden="1" x14ac:dyDescent="0.25">
      <c r="A5479">
        <v>227897</v>
      </c>
      <c r="B5479" t="s">
        <v>1463</v>
      </c>
      <c r="C5479" t="s">
        <v>141</v>
      </c>
      <c r="D5479" t="s">
        <v>1289</v>
      </c>
      <c r="E5479">
        <v>39</v>
      </c>
      <c r="F5479" t="s">
        <v>23</v>
      </c>
      <c r="H5479">
        <v>0</v>
      </c>
      <c r="I5479">
        <v>0</v>
      </c>
      <c r="K5479">
        <v>0</v>
      </c>
      <c r="L5479" t="b">
        <v>0</v>
      </c>
      <c r="N5479" t="b">
        <v>0</v>
      </c>
      <c r="O5479" t="b">
        <v>0</v>
      </c>
      <c r="T5479" t="s">
        <v>1169</v>
      </c>
    </row>
    <row r="5480" spans="1:20" hidden="1" x14ac:dyDescent="0.25">
      <c r="A5480">
        <v>232284</v>
      </c>
      <c r="B5480" t="s">
        <v>1463</v>
      </c>
      <c r="C5480" t="s">
        <v>1256</v>
      </c>
      <c r="D5480" t="s">
        <v>1257</v>
      </c>
      <c r="E5480">
        <v>0</v>
      </c>
      <c r="H5480">
        <v>0</v>
      </c>
      <c r="I5480">
        <v>0</v>
      </c>
      <c r="K5480">
        <v>0</v>
      </c>
      <c r="L5480" t="b">
        <v>0</v>
      </c>
      <c r="N5480" t="b">
        <v>0</v>
      </c>
      <c r="O5480" t="b">
        <v>0</v>
      </c>
      <c r="T5480" t="s">
        <v>1169</v>
      </c>
    </row>
    <row r="5481" spans="1:20" hidden="1" x14ac:dyDescent="0.25">
      <c r="A5481">
        <v>232285</v>
      </c>
      <c r="B5481" t="s">
        <v>1463</v>
      </c>
      <c r="C5481" t="s">
        <v>1256</v>
      </c>
      <c r="D5481" t="s">
        <v>1258</v>
      </c>
      <c r="E5481">
        <v>105</v>
      </c>
      <c r="F5481" t="s">
        <v>23</v>
      </c>
      <c r="H5481">
        <v>0</v>
      </c>
      <c r="I5481">
        <v>0</v>
      </c>
      <c r="K5481">
        <v>1</v>
      </c>
      <c r="L5481" t="b">
        <v>0</v>
      </c>
      <c r="N5481" t="b">
        <v>0</v>
      </c>
      <c r="O5481" t="b">
        <v>0</v>
      </c>
      <c r="T5481" t="s">
        <v>1169</v>
      </c>
    </row>
    <row r="5482" spans="1:20" hidden="1" x14ac:dyDescent="0.25">
      <c r="A5482">
        <v>237466</v>
      </c>
      <c r="B5482" t="s">
        <v>1463</v>
      </c>
      <c r="C5482" t="s">
        <v>1253</v>
      </c>
      <c r="D5482" t="s">
        <v>1255</v>
      </c>
      <c r="E5482">
        <v>0</v>
      </c>
      <c r="H5482">
        <v>0</v>
      </c>
      <c r="I5482">
        <v>0</v>
      </c>
      <c r="K5482">
        <v>0</v>
      </c>
      <c r="L5482" t="b">
        <v>0</v>
      </c>
      <c r="N5482" t="b">
        <v>0</v>
      </c>
      <c r="O5482" t="b">
        <v>0</v>
      </c>
      <c r="T5482" t="s">
        <v>1169</v>
      </c>
    </row>
    <row r="5483" spans="1:20" hidden="1" x14ac:dyDescent="0.25">
      <c r="A5483">
        <v>237467</v>
      </c>
      <c r="B5483" t="s">
        <v>1463</v>
      </c>
      <c r="C5483" t="s">
        <v>1253</v>
      </c>
      <c r="D5483" t="s">
        <v>1290</v>
      </c>
      <c r="E5483">
        <v>194</v>
      </c>
      <c r="F5483" t="s">
        <v>23</v>
      </c>
      <c r="H5483">
        <v>0</v>
      </c>
      <c r="I5483">
        <v>0</v>
      </c>
      <c r="K5483">
        <v>1</v>
      </c>
      <c r="L5483" t="b">
        <v>0</v>
      </c>
      <c r="N5483" t="b">
        <v>0</v>
      </c>
      <c r="O5483" t="b">
        <v>0</v>
      </c>
      <c r="T5483" t="s">
        <v>1169</v>
      </c>
    </row>
    <row r="5484" spans="1:20" hidden="1" x14ac:dyDescent="0.25">
      <c r="A5484">
        <v>236995</v>
      </c>
      <c r="B5484" t="s">
        <v>1467</v>
      </c>
      <c r="C5484" t="s">
        <v>53</v>
      </c>
      <c r="D5484" t="s">
        <v>163</v>
      </c>
      <c r="E5484">
        <v>0</v>
      </c>
      <c r="H5484">
        <v>0</v>
      </c>
      <c r="I5484">
        <v>0</v>
      </c>
      <c r="K5484">
        <v>0</v>
      </c>
      <c r="L5484" t="b">
        <v>0</v>
      </c>
      <c r="N5484" t="b">
        <v>0</v>
      </c>
      <c r="O5484" t="b">
        <v>0</v>
      </c>
      <c r="T5484" t="s">
        <v>1468</v>
      </c>
    </row>
    <row r="5485" spans="1:20" hidden="1" x14ac:dyDescent="0.25">
      <c r="A5485">
        <v>236996</v>
      </c>
      <c r="B5485" t="s">
        <v>1467</v>
      </c>
      <c r="C5485" t="s">
        <v>53</v>
      </c>
      <c r="D5485" t="s">
        <v>110</v>
      </c>
      <c r="E5485">
        <v>0</v>
      </c>
      <c r="H5485">
        <v>0</v>
      </c>
      <c r="I5485">
        <v>0</v>
      </c>
      <c r="K5485">
        <v>1</v>
      </c>
      <c r="L5485" t="b">
        <v>0</v>
      </c>
      <c r="N5485" t="b">
        <v>0</v>
      </c>
      <c r="O5485" t="b">
        <v>0</v>
      </c>
      <c r="T5485" t="s">
        <v>1468</v>
      </c>
    </row>
    <row r="5486" spans="1:20" hidden="1" x14ac:dyDescent="0.25">
      <c r="A5486">
        <v>236997</v>
      </c>
      <c r="B5486" t="s">
        <v>1467</v>
      </c>
      <c r="C5486" t="s">
        <v>53</v>
      </c>
      <c r="D5486" t="s">
        <v>315</v>
      </c>
      <c r="E5486">
        <v>225</v>
      </c>
      <c r="F5486" t="s">
        <v>23</v>
      </c>
      <c r="H5486">
        <v>0</v>
      </c>
      <c r="I5486">
        <v>0</v>
      </c>
      <c r="K5486">
        <v>3</v>
      </c>
      <c r="L5486" t="b">
        <v>0</v>
      </c>
      <c r="N5486" t="b">
        <v>0</v>
      </c>
      <c r="O5486" t="b">
        <v>0</v>
      </c>
      <c r="T5486" t="s">
        <v>1468</v>
      </c>
    </row>
    <row r="5487" spans="1:20" hidden="1" x14ac:dyDescent="0.25">
      <c r="A5487">
        <v>236998</v>
      </c>
      <c r="B5487" t="s">
        <v>1467</v>
      </c>
      <c r="C5487" t="s">
        <v>53</v>
      </c>
      <c r="D5487" t="s">
        <v>101</v>
      </c>
      <c r="E5487">
        <v>45</v>
      </c>
      <c r="F5487" t="s">
        <v>23</v>
      </c>
      <c r="H5487">
        <v>0</v>
      </c>
      <c r="I5487">
        <v>0</v>
      </c>
      <c r="K5487">
        <v>2</v>
      </c>
      <c r="L5487" t="b">
        <v>0</v>
      </c>
      <c r="N5487" t="b">
        <v>0</v>
      </c>
      <c r="O5487" t="b">
        <v>0</v>
      </c>
      <c r="T5487" t="s">
        <v>1468</v>
      </c>
    </row>
    <row r="5488" spans="1:20" hidden="1" x14ac:dyDescent="0.25">
      <c r="A5488">
        <v>216661</v>
      </c>
      <c r="B5488" t="s">
        <v>1469</v>
      </c>
      <c r="C5488" t="s">
        <v>269</v>
      </c>
      <c r="D5488" t="s">
        <v>1442</v>
      </c>
      <c r="E5488">
        <v>0</v>
      </c>
      <c r="G5488" t="s">
        <v>1443</v>
      </c>
      <c r="H5488">
        <v>0</v>
      </c>
      <c r="I5488">
        <v>0</v>
      </c>
      <c r="K5488">
        <v>0</v>
      </c>
      <c r="L5488" t="b">
        <v>0</v>
      </c>
      <c r="N5488" t="b">
        <v>0</v>
      </c>
      <c r="O5488" t="b">
        <v>0</v>
      </c>
      <c r="T5488" t="s">
        <v>395</v>
      </c>
    </row>
    <row r="5489" spans="1:20" hidden="1" x14ac:dyDescent="0.25">
      <c r="A5489">
        <v>216894</v>
      </c>
      <c r="B5489" t="s">
        <v>1470</v>
      </c>
      <c r="C5489" t="s">
        <v>53</v>
      </c>
      <c r="D5489" t="s">
        <v>490</v>
      </c>
      <c r="E5489">
        <v>0</v>
      </c>
      <c r="G5489" t="e">
        <f>-LBCNXXS-BKT22TLG-MCS-XX-XXX-X</f>
        <v>#NAME?</v>
      </c>
      <c r="H5489">
        <v>0</v>
      </c>
      <c r="I5489">
        <v>0</v>
      </c>
      <c r="K5489">
        <v>0</v>
      </c>
      <c r="L5489" t="b">
        <v>1</v>
      </c>
      <c r="N5489" t="b">
        <v>0</v>
      </c>
      <c r="O5489" t="b">
        <v>0</v>
      </c>
      <c r="T5489" t="s">
        <v>395</v>
      </c>
    </row>
    <row r="5490" spans="1:20" hidden="1" x14ac:dyDescent="0.25">
      <c r="A5490">
        <v>216895</v>
      </c>
      <c r="B5490" t="s">
        <v>1470</v>
      </c>
      <c r="C5490" t="s">
        <v>53</v>
      </c>
      <c r="D5490" t="s">
        <v>383</v>
      </c>
      <c r="E5490">
        <v>40</v>
      </c>
      <c r="F5490" t="s">
        <v>23</v>
      </c>
      <c r="G5490" t="e">
        <f>-LBCNXXS-BKT22TLG-ECP-XX-XXX-X</f>
        <v>#NAME?</v>
      </c>
      <c r="H5490">
        <v>0</v>
      </c>
      <c r="I5490">
        <v>0</v>
      </c>
      <c r="K5490">
        <v>0</v>
      </c>
      <c r="L5490" t="b">
        <v>1</v>
      </c>
      <c r="N5490" t="b">
        <v>0</v>
      </c>
      <c r="O5490" t="b">
        <v>0</v>
      </c>
      <c r="T5490" t="s">
        <v>395</v>
      </c>
    </row>
    <row r="5491" spans="1:20" hidden="1" x14ac:dyDescent="0.25">
      <c r="A5491">
        <v>216896</v>
      </c>
      <c r="B5491" t="s">
        <v>1470</v>
      </c>
      <c r="C5491" t="s">
        <v>391</v>
      </c>
      <c r="D5491" t="s">
        <v>478</v>
      </c>
      <c r="E5491">
        <v>0</v>
      </c>
      <c r="G5491" t="e">
        <f>-LBLXTXS-BKT24VPG-MCP-W5-HRJ-X</f>
        <v>#NAME?</v>
      </c>
      <c r="H5491">
        <v>0</v>
      </c>
      <c r="I5491">
        <v>0</v>
      </c>
      <c r="K5491">
        <v>0</v>
      </c>
      <c r="L5491" t="b">
        <v>1</v>
      </c>
      <c r="N5491" t="b">
        <v>0</v>
      </c>
      <c r="O5491" t="b">
        <v>0</v>
      </c>
      <c r="T5491" t="s">
        <v>395</v>
      </c>
    </row>
    <row r="5492" spans="1:20" hidden="1" x14ac:dyDescent="0.25">
      <c r="A5492">
        <v>216897</v>
      </c>
      <c r="B5492" t="s">
        <v>1470</v>
      </c>
      <c r="C5492" t="s">
        <v>391</v>
      </c>
      <c r="D5492" t="s">
        <v>479</v>
      </c>
      <c r="E5492">
        <v>70</v>
      </c>
      <c r="F5492" t="s">
        <v>23</v>
      </c>
      <c r="G5492" t="e">
        <f>-LBLXTXS-BKT24VPG-DCP-W5-HRJ-X</f>
        <v>#NAME?</v>
      </c>
      <c r="H5492">
        <v>0</v>
      </c>
      <c r="I5492">
        <v>0</v>
      </c>
      <c r="K5492">
        <v>0</v>
      </c>
      <c r="L5492" t="b">
        <v>1</v>
      </c>
      <c r="N5492" t="b">
        <v>0</v>
      </c>
      <c r="O5492" t="b">
        <v>0</v>
      </c>
      <c r="T5492" t="s">
        <v>395</v>
      </c>
    </row>
    <row r="5493" spans="1:20" hidden="1" x14ac:dyDescent="0.25">
      <c r="A5493">
        <v>216898</v>
      </c>
      <c r="B5493" t="s">
        <v>1470</v>
      </c>
      <c r="C5493" t="s">
        <v>391</v>
      </c>
      <c r="D5493" t="s">
        <v>480</v>
      </c>
      <c r="E5493">
        <v>0</v>
      </c>
      <c r="G5493" t="e">
        <f>-LBLXTXS-GTT24VPG-MCP-W5-HRJ-X</f>
        <v>#NAME?</v>
      </c>
      <c r="H5493">
        <v>0</v>
      </c>
      <c r="I5493">
        <v>0</v>
      </c>
      <c r="K5493">
        <v>0</v>
      </c>
      <c r="L5493" t="b">
        <v>1</v>
      </c>
      <c r="N5493" t="b">
        <v>0</v>
      </c>
      <c r="O5493" t="b">
        <v>0</v>
      </c>
      <c r="T5493" t="s">
        <v>395</v>
      </c>
    </row>
    <row r="5494" spans="1:20" hidden="1" x14ac:dyDescent="0.25">
      <c r="A5494">
        <v>216899</v>
      </c>
      <c r="B5494" t="s">
        <v>1470</v>
      </c>
      <c r="C5494" t="s">
        <v>391</v>
      </c>
      <c r="D5494" t="s">
        <v>482</v>
      </c>
      <c r="E5494">
        <v>70</v>
      </c>
      <c r="F5494" t="s">
        <v>23</v>
      </c>
      <c r="G5494" t="e">
        <f>-LBLXTXS-GTT24VPG-DCP-W5-HRJ-X</f>
        <v>#NAME?</v>
      </c>
      <c r="H5494">
        <v>0</v>
      </c>
      <c r="I5494">
        <v>0</v>
      </c>
      <c r="K5494">
        <v>0</v>
      </c>
      <c r="L5494" t="b">
        <v>1</v>
      </c>
      <c r="N5494" t="b">
        <v>0</v>
      </c>
      <c r="O5494" t="b">
        <v>0</v>
      </c>
      <c r="T5494" t="s">
        <v>395</v>
      </c>
    </row>
    <row r="5495" spans="1:20" hidden="1" x14ac:dyDescent="0.25">
      <c r="A5495">
        <v>216900</v>
      </c>
      <c r="B5495" t="s">
        <v>1470</v>
      </c>
      <c r="C5495" t="s">
        <v>391</v>
      </c>
      <c r="D5495" t="s">
        <v>493</v>
      </c>
      <c r="E5495">
        <v>0</v>
      </c>
      <c r="H5495">
        <v>0</v>
      </c>
      <c r="I5495">
        <v>0</v>
      </c>
      <c r="K5495">
        <v>0</v>
      </c>
      <c r="L5495" t="b">
        <v>1</v>
      </c>
      <c r="N5495" t="b">
        <v>0</v>
      </c>
      <c r="O5495" t="b">
        <v>0</v>
      </c>
      <c r="T5495" t="s">
        <v>395</v>
      </c>
    </row>
    <row r="5496" spans="1:20" hidden="1" x14ac:dyDescent="0.25">
      <c r="A5496">
        <v>216901</v>
      </c>
      <c r="B5496" t="s">
        <v>1470</v>
      </c>
      <c r="C5496" t="s">
        <v>391</v>
      </c>
      <c r="D5496" t="s">
        <v>496</v>
      </c>
      <c r="E5496">
        <v>70</v>
      </c>
      <c r="F5496" t="s">
        <v>23</v>
      </c>
      <c r="H5496">
        <v>0</v>
      </c>
      <c r="I5496">
        <v>0</v>
      </c>
      <c r="K5496">
        <v>0</v>
      </c>
      <c r="L5496" t="b">
        <v>1</v>
      </c>
      <c r="N5496" t="b">
        <v>0</v>
      </c>
      <c r="O5496" t="b">
        <v>0</v>
      </c>
      <c r="T5496" t="s">
        <v>395</v>
      </c>
    </row>
    <row r="5497" spans="1:20" hidden="1" x14ac:dyDescent="0.25">
      <c r="A5497">
        <v>216902</v>
      </c>
      <c r="B5497" t="s">
        <v>1470</v>
      </c>
      <c r="C5497" t="s">
        <v>391</v>
      </c>
      <c r="D5497" t="s">
        <v>498</v>
      </c>
      <c r="E5497">
        <v>70</v>
      </c>
      <c r="F5497" t="s">
        <v>23</v>
      </c>
      <c r="G5497" t="e">
        <f>-LBLXTXB-GYM24VPG-MCB-W5-HRJ-X</f>
        <v>#NAME?</v>
      </c>
      <c r="H5497">
        <v>0</v>
      </c>
      <c r="I5497">
        <v>0</v>
      </c>
      <c r="K5497">
        <v>1</v>
      </c>
      <c r="L5497" t="b">
        <v>1</v>
      </c>
      <c r="N5497" t="b">
        <v>0</v>
      </c>
      <c r="O5497" t="b">
        <v>0</v>
      </c>
      <c r="T5497" t="s">
        <v>395</v>
      </c>
    </row>
    <row r="5498" spans="1:20" hidden="1" x14ac:dyDescent="0.25">
      <c r="A5498">
        <v>216903</v>
      </c>
      <c r="B5498" t="s">
        <v>1470</v>
      </c>
      <c r="C5498" t="s">
        <v>391</v>
      </c>
      <c r="D5498" t="s">
        <v>500</v>
      </c>
      <c r="E5498">
        <v>140</v>
      </c>
      <c r="F5498" t="s">
        <v>23</v>
      </c>
      <c r="G5498" t="e">
        <f>-LBLXTXB-GYM24VPG-DCB-W5-HRJ-X</f>
        <v>#NAME?</v>
      </c>
      <c r="H5498">
        <v>0</v>
      </c>
      <c r="I5498">
        <v>0</v>
      </c>
      <c r="K5498">
        <v>1</v>
      </c>
      <c r="L5498" t="b">
        <v>1</v>
      </c>
      <c r="N5498" t="b">
        <v>0</v>
      </c>
      <c r="O5498" t="b">
        <v>0</v>
      </c>
      <c r="T5498" t="s">
        <v>395</v>
      </c>
    </row>
    <row r="5499" spans="1:20" hidden="1" x14ac:dyDescent="0.25">
      <c r="A5499">
        <v>216904</v>
      </c>
      <c r="B5499" t="s">
        <v>1470</v>
      </c>
      <c r="C5499" t="s">
        <v>391</v>
      </c>
      <c r="D5499" t="s">
        <v>502</v>
      </c>
      <c r="E5499">
        <v>70</v>
      </c>
      <c r="F5499" t="s">
        <v>23</v>
      </c>
      <c r="G5499" t="e">
        <f>-LBLXTXG-GNM24VPB-MBP-W5-HRJ-X</f>
        <v>#NAME?</v>
      </c>
      <c r="H5499">
        <v>0</v>
      </c>
      <c r="I5499">
        <v>0</v>
      </c>
      <c r="K5499">
        <v>1</v>
      </c>
      <c r="L5499" t="b">
        <v>1</v>
      </c>
      <c r="N5499" t="b">
        <v>0</v>
      </c>
      <c r="O5499" t="b">
        <v>0</v>
      </c>
      <c r="T5499" t="s">
        <v>395</v>
      </c>
    </row>
    <row r="5500" spans="1:20" hidden="1" x14ac:dyDescent="0.25">
      <c r="A5500">
        <v>216905</v>
      </c>
      <c r="B5500" t="s">
        <v>1470</v>
      </c>
      <c r="C5500" t="s">
        <v>391</v>
      </c>
      <c r="D5500" t="s">
        <v>505</v>
      </c>
      <c r="E5500">
        <v>140</v>
      </c>
      <c r="F5500" t="s">
        <v>23</v>
      </c>
      <c r="G5500" t="e">
        <f>-LBLXTXG-GNM24VPB-DBP-W5-HRJ-X</f>
        <v>#NAME?</v>
      </c>
      <c r="H5500">
        <v>0</v>
      </c>
      <c r="I5500">
        <v>0</v>
      </c>
      <c r="K5500">
        <v>1</v>
      </c>
      <c r="L5500" t="b">
        <v>1</v>
      </c>
      <c r="N5500" t="b">
        <v>0</v>
      </c>
      <c r="O5500" t="b">
        <v>0</v>
      </c>
      <c r="T5500" t="s">
        <v>395</v>
      </c>
    </row>
    <row r="5501" spans="1:20" hidden="1" x14ac:dyDescent="0.25">
      <c r="A5501">
        <v>216906</v>
      </c>
      <c r="B5501" t="s">
        <v>1470</v>
      </c>
      <c r="C5501" t="s">
        <v>391</v>
      </c>
      <c r="D5501" t="s">
        <v>922</v>
      </c>
      <c r="E5501">
        <v>0</v>
      </c>
      <c r="G5501" t="e">
        <f>-LBLXT5G-GNG24VPB-MBP-W5-HRJ-X</f>
        <v>#NAME?</v>
      </c>
      <c r="H5501">
        <v>0</v>
      </c>
      <c r="I5501">
        <v>0</v>
      </c>
      <c r="K5501">
        <v>2</v>
      </c>
      <c r="L5501" t="b">
        <v>1</v>
      </c>
      <c r="N5501" t="b">
        <v>0</v>
      </c>
      <c r="O5501" t="b">
        <v>0</v>
      </c>
      <c r="T5501" t="s">
        <v>395</v>
      </c>
    </row>
    <row r="5502" spans="1:20" hidden="1" x14ac:dyDescent="0.25">
      <c r="A5502">
        <v>216907</v>
      </c>
      <c r="B5502" t="s">
        <v>1470</v>
      </c>
      <c r="C5502" t="s">
        <v>391</v>
      </c>
      <c r="D5502" t="s">
        <v>535</v>
      </c>
      <c r="E5502">
        <v>350</v>
      </c>
      <c r="F5502" t="s">
        <v>536</v>
      </c>
      <c r="G5502" t="e">
        <f>-LBLXT5G-GNG24VPB-DBP-W5-HRJ-X</f>
        <v>#NAME?</v>
      </c>
      <c r="H5502">
        <v>0</v>
      </c>
      <c r="I5502">
        <v>0</v>
      </c>
      <c r="K5502">
        <v>2</v>
      </c>
      <c r="L5502" t="b">
        <v>1</v>
      </c>
      <c r="N5502" t="b">
        <v>0</v>
      </c>
      <c r="O5502" t="b">
        <v>0</v>
      </c>
      <c r="T5502" t="s">
        <v>395</v>
      </c>
    </row>
    <row r="5503" spans="1:20" hidden="1" x14ac:dyDescent="0.25">
      <c r="A5503">
        <v>216908</v>
      </c>
      <c r="B5503" t="s">
        <v>1470</v>
      </c>
      <c r="C5503" t="s">
        <v>391</v>
      </c>
      <c r="D5503" t="s">
        <v>512</v>
      </c>
      <c r="E5503">
        <v>70</v>
      </c>
      <c r="F5503" t="s">
        <v>23</v>
      </c>
      <c r="G5503" t="e">
        <f>-LBLXTXG-BUM24VPB-MBP-W5-HRJ-X</f>
        <v>#NAME?</v>
      </c>
      <c r="H5503">
        <v>0</v>
      </c>
      <c r="I5503">
        <v>0</v>
      </c>
      <c r="K5503">
        <v>1</v>
      </c>
      <c r="L5503" t="b">
        <v>1</v>
      </c>
      <c r="N5503" t="b">
        <v>0</v>
      </c>
      <c r="O5503" t="b">
        <v>0</v>
      </c>
      <c r="T5503" t="s">
        <v>395</v>
      </c>
    </row>
    <row r="5504" spans="1:20" hidden="1" x14ac:dyDescent="0.25">
      <c r="A5504">
        <v>216909</v>
      </c>
      <c r="B5504" t="s">
        <v>1470</v>
      </c>
      <c r="C5504" t="s">
        <v>391</v>
      </c>
      <c r="D5504" t="s">
        <v>515</v>
      </c>
      <c r="E5504">
        <v>0</v>
      </c>
      <c r="F5504" t="s">
        <v>23</v>
      </c>
      <c r="G5504" t="e">
        <f>-LBLXTXG-BUM24VPB-DBP-W5-HRJ-X</f>
        <v>#NAME?</v>
      </c>
      <c r="H5504">
        <v>0</v>
      </c>
      <c r="I5504">
        <v>0</v>
      </c>
      <c r="K5504">
        <v>1</v>
      </c>
      <c r="L5504" t="b">
        <v>1</v>
      </c>
      <c r="N5504" t="b">
        <v>0</v>
      </c>
      <c r="O5504" t="b">
        <v>0</v>
      </c>
      <c r="T5504" t="s">
        <v>395</v>
      </c>
    </row>
    <row r="5505" spans="1:20" hidden="1" x14ac:dyDescent="0.25">
      <c r="A5505">
        <v>216910</v>
      </c>
      <c r="B5505" t="s">
        <v>1470</v>
      </c>
      <c r="C5505" t="s">
        <v>391</v>
      </c>
      <c r="D5505" t="s">
        <v>923</v>
      </c>
      <c r="E5505">
        <v>0</v>
      </c>
      <c r="G5505" t="e">
        <f>-LBLXT5G-BUG24VPB-MBP-W5-HRJ-X</f>
        <v>#NAME?</v>
      </c>
      <c r="H5505">
        <v>0</v>
      </c>
      <c r="I5505">
        <v>0</v>
      </c>
      <c r="K5505">
        <v>2</v>
      </c>
      <c r="L5505" t="b">
        <v>1</v>
      </c>
      <c r="N5505" t="b">
        <v>0</v>
      </c>
      <c r="O5505" t="b">
        <v>0</v>
      </c>
      <c r="T5505" t="s">
        <v>395</v>
      </c>
    </row>
    <row r="5506" spans="1:20" hidden="1" x14ac:dyDescent="0.25">
      <c r="A5506">
        <v>216911</v>
      </c>
      <c r="B5506" t="s">
        <v>1470</v>
      </c>
      <c r="C5506" t="s">
        <v>391</v>
      </c>
      <c r="D5506" t="s">
        <v>539</v>
      </c>
      <c r="E5506">
        <v>350</v>
      </c>
      <c r="F5506" t="s">
        <v>23</v>
      </c>
      <c r="G5506" t="e">
        <f>-LBLXT5G-BUG24VPB-DBP-W5-HRJ-X</f>
        <v>#NAME?</v>
      </c>
      <c r="H5506">
        <v>0</v>
      </c>
      <c r="I5506">
        <v>0</v>
      </c>
      <c r="K5506">
        <v>2</v>
      </c>
      <c r="L5506" t="b">
        <v>1</v>
      </c>
      <c r="N5506" t="b">
        <v>0</v>
      </c>
      <c r="O5506" t="b">
        <v>0</v>
      </c>
      <c r="T5506" t="s">
        <v>395</v>
      </c>
    </row>
    <row r="5507" spans="1:20" hidden="1" x14ac:dyDescent="0.25">
      <c r="A5507">
        <v>216912</v>
      </c>
      <c r="B5507" t="s">
        <v>1470</v>
      </c>
      <c r="C5507" t="s">
        <v>391</v>
      </c>
      <c r="D5507" t="s">
        <v>551</v>
      </c>
      <c r="E5507">
        <v>280</v>
      </c>
      <c r="F5507" t="s">
        <v>23</v>
      </c>
      <c r="G5507" t="e">
        <f>-LBLXT5S-BKG24VPG-MCP-W5-HRJ-X</f>
        <v>#NAME?</v>
      </c>
      <c r="H5507">
        <v>0</v>
      </c>
      <c r="I5507">
        <v>0</v>
      </c>
      <c r="K5507">
        <v>2</v>
      </c>
      <c r="L5507" t="b">
        <v>1</v>
      </c>
      <c r="N5507" t="b">
        <v>0</v>
      </c>
      <c r="O5507" t="b">
        <v>0</v>
      </c>
      <c r="T5507" t="s">
        <v>395</v>
      </c>
    </row>
    <row r="5508" spans="1:20" hidden="1" x14ac:dyDescent="0.25">
      <c r="A5508">
        <v>216913</v>
      </c>
      <c r="B5508" t="s">
        <v>1470</v>
      </c>
      <c r="C5508" t="s">
        <v>391</v>
      </c>
      <c r="D5508" t="s">
        <v>553</v>
      </c>
      <c r="E5508">
        <v>350</v>
      </c>
      <c r="F5508" t="s">
        <v>23</v>
      </c>
      <c r="G5508" t="e">
        <f>-LBLXT5S-BKG24VPG-DCP-W5-HRJ-X</f>
        <v>#NAME?</v>
      </c>
      <c r="H5508">
        <v>0</v>
      </c>
      <c r="I5508">
        <v>0</v>
      </c>
      <c r="K5508">
        <v>2</v>
      </c>
      <c r="L5508" t="b">
        <v>1</v>
      </c>
      <c r="N5508" t="b">
        <v>0</v>
      </c>
      <c r="O5508" t="b">
        <v>0</v>
      </c>
      <c r="T5508" t="s">
        <v>395</v>
      </c>
    </row>
    <row r="5509" spans="1:20" hidden="1" x14ac:dyDescent="0.25">
      <c r="A5509">
        <v>216914</v>
      </c>
      <c r="B5509" t="s">
        <v>1470</v>
      </c>
      <c r="C5509" t="s">
        <v>391</v>
      </c>
      <c r="D5509" t="s">
        <v>555</v>
      </c>
      <c r="E5509">
        <v>280</v>
      </c>
      <c r="F5509" t="s">
        <v>23</v>
      </c>
      <c r="G5509" t="e">
        <f>-LBLXT5G-BKG24VPB-MBP-W5-HRJ-X</f>
        <v>#NAME?</v>
      </c>
      <c r="H5509">
        <v>0</v>
      </c>
      <c r="I5509">
        <v>0</v>
      </c>
      <c r="K5509">
        <v>2</v>
      </c>
      <c r="L5509" t="b">
        <v>1</v>
      </c>
      <c r="N5509" t="b">
        <v>0</v>
      </c>
      <c r="O5509" t="b">
        <v>0</v>
      </c>
      <c r="T5509" t="s">
        <v>395</v>
      </c>
    </row>
    <row r="5510" spans="1:20" hidden="1" x14ac:dyDescent="0.25">
      <c r="A5510">
        <v>216915</v>
      </c>
      <c r="B5510" t="s">
        <v>1470</v>
      </c>
      <c r="C5510" t="s">
        <v>391</v>
      </c>
      <c r="D5510" t="s">
        <v>558</v>
      </c>
      <c r="E5510">
        <v>350</v>
      </c>
      <c r="F5510" t="s">
        <v>23</v>
      </c>
      <c r="G5510" t="e">
        <f>-LBLXT5G-BKG24VPB-DBP-W5-HRJ-X</f>
        <v>#NAME?</v>
      </c>
      <c r="H5510">
        <v>0</v>
      </c>
      <c r="I5510">
        <v>0</v>
      </c>
      <c r="K5510">
        <v>2</v>
      </c>
      <c r="L5510" t="b">
        <v>1</v>
      </c>
      <c r="N5510" t="b">
        <v>0</v>
      </c>
      <c r="O5510" t="b">
        <v>0</v>
      </c>
      <c r="T5510" t="s">
        <v>395</v>
      </c>
    </row>
    <row r="5511" spans="1:20" hidden="1" x14ac:dyDescent="0.25">
      <c r="A5511">
        <v>216916</v>
      </c>
      <c r="B5511" t="s">
        <v>1470</v>
      </c>
      <c r="C5511" t="s">
        <v>391</v>
      </c>
      <c r="D5511" t="s">
        <v>609</v>
      </c>
      <c r="E5511">
        <v>280</v>
      </c>
      <c r="F5511" t="s">
        <v>23</v>
      </c>
      <c r="G5511" t="e">
        <f>-LBLXT5C-BKG24VPG-MCB-W5-HRJ-X</f>
        <v>#NAME?</v>
      </c>
      <c r="H5511">
        <v>0</v>
      </c>
      <c r="I5511">
        <v>0</v>
      </c>
      <c r="K5511">
        <v>2</v>
      </c>
      <c r="L5511" t="b">
        <v>1</v>
      </c>
      <c r="N5511" t="b">
        <v>0</v>
      </c>
      <c r="O5511" t="b">
        <v>0</v>
      </c>
      <c r="T5511" t="s">
        <v>395</v>
      </c>
    </row>
    <row r="5512" spans="1:20" hidden="1" x14ac:dyDescent="0.25">
      <c r="A5512">
        <v>216917</v>
      </c>
      <c r="B5512" t="s">
        <v>1470</v>
      </c>
      <c r="C5512" t="s">
        <v>391</v>
      </c>
      <c r="D5512" t="s">
        <v>924</v>
      </c>
      <c r="E5512">
        <v>0</v>
      </c>
      <c r="G5512" t="e">
        <f>-LBLXT5C-BKG24VPG-DCB-W5-HRJ-X</f>
        <v>#NAME?</v>
      </c>
      <c r="H5512">
        <v>0</v>
      </c>
      <c r="I5512">
        <v>0</v>
      </c>
      <c r="K5512">
        <v>2</v>
      </c>
      <c r="L5512" t="b">
        <v>0</v>
      </c>
      <c r="N5512" t="b">
        <v>0</v>
      </c>
      <c r="O5512" t="b">
        <v>0</v>
      </c>
      <c r="T5512" t="s">
        <v>395</v>
      </c>
    </row>
    <row r="5513" spans="1:20" hidden="1" x14ac:dyDescent="0.25">
      <c r="A5513">
        <v>216918</v>
      </c>
      <c r="B5513" t="s">
        <v>1470</v>
      </c>
      <c r="C5513" t="s">
        <v>391</v>
      </c>
      <c r="D5513" t="s">
        <v>925</v>
      </c>
      <c r="E5513">
        <v>70</v>
      </c>
      <c r="F5513" t="s">
        <v>23</v>
      </c>
      <c r="G5513" t="e">
        <f>-LBLXTXB-BUM24VPB-MCB-W5-HRJ-X</f>
        <v>#NAME?</v>
      </c>
      <c r="H5513">
        <v>0</v>
      </c>
      <c r="I5513">
        <v>0</v>
      </c>
      <c r="K5513">
        <v>1</v>
      </c>
      <c r="L5513" t="b">
        <v>1</v>
      </c>
      <c r="N5513" t="b">
        <v>0</v>
      </c>
      <c r="O5513" t="b">
        <v>0</v>
      </c>
      <c r="T5513" t="s">
        <v>395</v>
      </c>
    </row>
    <row r="5514" spans="1:20" hidden="1" x14ac:dyDescent="0.25">
      <c r="A5514">
        <v>216919</v>
      </c>
      <c r="B5514" t="s">
        <v>1470</v>
      </c>
      <c r="C5514" t="s">
        <v>391</v>
      </c>
      <c r="D5514" t="s">
        <v>926</v>
      </c>
      <c r="E5514">
        <v>0</v>
      </c>
      <c r="G5514" t="e">
        <f>-LBLXTXB-BUM24VPB-DCB-W5-HRJ-X</f>
        <v>#NAME?</v>
      </c>
      <c r="H5514">
        <v>0</v>
      </c>
      <c r="I5514">
        <v>0</v>
      </c>
      <c r="K5514">
        <v>1</v>
      </c>
      <c r="L5514" t="b">
        <v>1</v>
      </c>
      <c r="N5514" t="b">
        <v>0</v>
      </c>
      <c r="O5514" t="b">
        <v>0</v>
      </c>
      <c r="T5514" t="s">
        <v>395</v>
      </c>
    </row>
    <row r="5515" spans="1:20" hidden="1" x14ac:dyDescent="0.25">
      <c r="A5515">
        <v>216920</v>
      </c>
      <c r="B5515" t="s">
        <v>1470</v>
      </c>
      <c r="C5515" t="s">
        <v>391</v>
      </c>
      <c r="D5515" t="s">
        <v>927</v>
      </c>
      <c r="E5515">
        <v>70</v>
      </c>
      <c r="F5515" t="s">
        <v>23</v>
      </c>
      <c r="G5515" t="e">
        <f>-LBLXTXB-WHM24VPB-MCB-W5-HRJ-X</f>
        <v>#NAME?</v>
      </c>
      <c r="H5515">
        <v>0</v>
      </c>
      <c r="I5515">
        <v>0</v>
      </c>
      <c r="K5515">
        <v>1</v>
      </c>
      <c r="L5515" t="b">
        <v>1</v>
      </c>
      <c r="N5515" t="b">
        <v>0</v>
      </c>
      <c r="O5515" t="b">
        <v>0</v>
      </c>
      <c r="T5515" t="s">
        <v>395</v>
      </c>
    </row>
    <row r="5516" spans="1:20" hidden="1" x14ac:dyDescent="0.25">
      <c r="A5516">
        <v>216921</v>
      </c>
      <c r="B5516" t="s">
        <v>1470</v>
      </c>
      <c r="C5516" t="s">
        <v>391</v>
      </c>
      <c r="D5516" t="s">
        <v>928</v>
      </c>
      <c r="E5516">
        <v>140</v>
      </c>
      <c r="F5516" t="s">
        <v>23</v>
      </c>
      <c r="G5516" t="e">
        <f>-LBLXTXB-WHM24VPB-DCB-W5-HRJ-X</f>
        <v>#NAME?</v>
      </c>
      <c r="H5516">
        <v>0</v>
      </c>
      <c r="I5516">
        <v>0</v>
      </c>
      <c r="K5516">
        <v>1</v>
      </c>
      <c r="L5516" t="b">
        <v>1</v>
      </c>
      <c r="N5516" t="b">
        <v>0</v>
      </c>
      <c r="O5516" t="b">
        <v>0</v>
      </c>
      <c r="T5516" t="s">
        <v>395</v>
      </c>
    </row>
    <row r="5517" spans="1:20" hidden="1" x14ac:dyDescent="0.25">
      <c r="A5517">
        <v>216922</v>
      </c>
      <c r="B5517" t="s">
        <v>1470</v>
      </c>
      <c r="C5517" t="s">
        <v>391</v>
      </c>
      <c r="D5517" t="s">
        <v>616</v>
      </c>
      <c r="E5517">
        <v>70</v>
      </c>
      <c r="F5517" t="s">
        <v>23</v>
      </c>
      <c r="G5517" t="e">
        <f>-LBLXTXB-CPM24VPB-MCB-W5-HRJ-X</f>
        <v>#NAME?</v>
      </c>
      <c r="H5517">
        <v>0</v>
      </c>
      <c r="I5517">
        <v>0</v>
      </c>
      <c r="K5517">
        <v>1</v>
      </c>
      <c r="L5517" t="b">
        <v>1</v>
      </c>
      <c r="N5517" t="b">
        <v>0</v>
      </c>
      <c r="O5517" t="b">
        <v>0</v>
      </c>
      <c r="T5517" t="s">
        <v>395</v>
      </c>
    </row>
    <row r="5518" spans="1:20" hidden="1" x14ac:dyDescent="0.25">
      <c r="A5518">
        <v>216923</v>
      </c>
      <c r="B5518" t="s">
        <v>1470</v>
      </c>
      <c r="C5518" t="s">
        <v>391</v>
      </c>
      <c r="D5518" t="s">
        <v>619</v>
      </c>
      <c r="E5518">
        <v>140</v>
      </c>
      <c r="F5518" t="s">
        <v>23</v>
      </c>
      <c r="G5518" t="e">
        <f>-LBLXTXB-CPM24VPB-DCB-W5-HRJ-X</f>
        <v>#NAME?</v>
      </c>
      <c r="H5518">
        <v>0</v>
      </c>
      <c r="I5518">
        <v>0</v>
      </c>
      <c r="K5518">
        <v>1</v>
      </c>
      <c r="L5518" t="b">
        <v>1</v>
      </c>
      <c r="N5518" t="b">
        <v>0</v>
      </c>
      <c r="O5518" t="b">
        <v>0</v>
      </c>
      <c r="T5518" t="s">
        <v>395</v>
      </c>
    </row>
    <row r="5519" spans="1:20" hidden="1" x14ac:dyDescent="0.25">
      <c r="A5519">
        <v>216924</v>
      </c>
      <c r="B5519" t="s">
        <v>1470</v>
      </c>
      <c r="C5519" t="s">
        <v>391</v>
      </c>
      <c r="D5519" t="s">
        <v>929</v>
      </c>
      <c r="E5519">
        <v>70</v>
      </c>
      <c r="F5519" t="s">
        <v>23</v>
      </c>
      <c r="G5519" t="e">
        <f>-LBLXTXS-BLM24VPG-MCP-W5-HRJ-X</f>
        <v>#NAME?</v>
      </c>
      <c r="H5519">
        <v>0</v>
      </c>
      <c r="I5519">
        <v>0</v>
      </c>
      <c r="K5519">
        <v>1</v>
      </c>
      <c r="L5519" t="b">
        <v>1</v>
      </c>
      <c r="N5519" t="b">
        <v>0</v>
      </c>
      <c r="O5519" t="b">
        <v>0</v>
      </c>
      <c r="T5519" t="s">
        <v>395</v>
      </c>
    </row>
    <row r="5520" spans="1:20" hidden="1" x14ac:dyDescent="0.25">
      <c r="A5520">
        <v>216925</v>
      </c>
      <c r="B5520" t="s">
        <v>1470</v>
      </c>
      <c r="C5520" t="s">
        <v>391</v>
      </c>
      <c r="D5520" t="s">
        <v>930</v>
      </c>
      <c r="E5520">
        <v>140</v>
      </c>
      <c r="F5520" t="s">
        <v>23</v>
      </c>
      <c r="G5520" t="e">
        <f>-LBLXTXS-BLM24VPG-DCP-W5-HRJ-X</f>
        <v>#NAME?</v>
      </c>
      <c r="H5520">
        <v>0</v>
      </c>
      <c r="I5520">
        <v>0</v>
      </c>
      <c r="K5520">
        <v>1</v>
      </c>
      <c r="L5520" t="b">
        <v>1</v>
      </c>
      <c r="N5520" t="b">
        <v>0</v>
      </c>
      <c r="O5520" t="b">
        <v>0</v>
      </c>
      <c r="T5520" t="s">
        <v>395</v>
      </c>
    </row>
    <row r="5521" spans="1:20" hidden="1" x14ac:dyDescent="0.25">
      <c r="A5521">
        <v>216926</v>
      </c>
      <c r="B5521" t="s">
        <v>1471</v>
      </c>
      <c r="C5521" t="s">
        <v>269</v>
      </c>
      <c r="D5521" t="s">
        <v>1472</v>
      </c>
      <c r="E5521">
        <v>0</v>
      </c>
      <c r="G5521" t="s">
        <v>1443</v>
      </c>
      <c r="H5521">
        <v>0</v>
      </c>
      <c r="I5521">
        <v>0</v>
      </c>
      <c r="K5521">
        <v>0</v>
      </c>
      <c r="L5521" t="b">
        <v>0</v>
      </c>
      <c r="N5521" t="b">
        <v>0</v>
      </c>
      <c r="O5521" t="b">
        <v>0</v>
      </c>
      <c r="T5521" t="s">
        <v>395</v>
      </c>
    </row>
    <row r="5522" spans="1:20" hidden="1" x14ac:dyDescent="0.25">
      <c r="A5522">
        <v>216938</v>
      </c>
      <c r="B5522" t="s">
        <v>1473</v>
      </c>
      <c r="C5522" t="s">
        <v>47</v>
      </c>
      <c r="D5522" t="s">
        <v>1097</v>
      </c>
      <c r="E5522">
        <v>0</v>
      </c>
      <c r="H5522">
        <v>0</v>
      </c>
      <c r="I5522">
        <v>0</v>
      </c>
      <c r="K5522">
        <v>3</v>
      </c>
      <c r="L5522" t="b">
        <v>0</v>
      </c>
      <c r="N5522" t="b">
        <v>0</v>
      </c>
      <c r="O5522" t="b">
        <v>0</v>
      </c>
      <c r="T5522" t="s">
        <v>1094</v>
      </c>
    </row>
    <row r="5523" spans="1:20" hidden="1" x14ac:dyDescent="0.25">
      <c r="A5523">
        <v>216950</v>
      </c>
      <c r="B5523" t="s">
        <v>1473</v>
      </c>
      <c r="C5523" t="s">
        <v>53</v>
      </c>
      <c r="D5523" t="s">
        <v>110</v>
      </c>
      <c r="E5523">
        <v>0</v>
      </c>
      <c r="H5523">
        <v>0</v>
      </c>
      <c r="I5523">
        <v>0</v>
      </c>
      <c r="K5523">
        <v>0</v>
      </c>
      <c r="L5523" t="b">
        <v>0</v>
      </c>
      <c r="N5523" t="b">
        <v>0</v>
      </c>
      <c r="O5523" t="b">
        <v>0</v>
      </c>
      <c r="T5523" t="s">
        <v>1094</v>
      </c>
    </row>
    <row r="5524" spans="1:20" hidden="1" x14ac:dyDescent="0.25">
      <c r="A5524">
        <v>216952</v>
      </c>
      <c r="B5524" t="s">
        <v>1473</v>
      </c>
      <c r="C5524" t="s">
        <v>53</v>
      </c>
      <c r="D5524" t="s">
        <v>1108</v>
      </c>
      <c r="E5524">
        <v>100</v>
      </c>
      <c r="F5524" t="s">
        <v>23</v>
      </c>
      <c r="H5524">
        <v>0</v>
      </c>
      <c r="I5524">
        <v>0</v>
      </c>
      <c r="K5524">
        <v>2</v>
      </c>
      <c r="L5524" t="b">
        <v>1</v>
      </c>
      <c r="N5524" t="b">
        <v>0</v>
      </c>
      <c r="O5524" t="b">
        <v>0</v>
      </c>
      <c r="T5524" t="s">
        <v>1094</v>
      </c>
    </row>
    <row r="5525" spans="1:20" hidden="1" x14ac:dyDescent="0.25">
      <c r="A5525">
        <v>216955</v>
      </c>
      <c r="B5525" t="s">
        <v>1473</v>
      </c>
      <c r="C5525" t="s">
        <v>85</v>
      </c>
      <c r="D5525" t="s">
        <v>332</v>
      </c>
      <c r="E5525">
        <v>0</v>
      </c>
      <c r="H5525">
        <v>0</v>
      </c>
      <c r="I5525">
        <v>0</v>
      </c>
      <c r="K5525">
        <v>0</v>
      </c>
      <c r="L5525" t="b">
        <v>0</v>
      </c>
      <c r="N5525" t="b">
        <v>0</v>
      </c>
      <c r="O5525" t="b">
        <v>0</v>
      </c>
      <c r="T5525" t="s">
        <v>1094</v>
      </c>
    </row>
    <row r="5526" spans="1:20" hidden="1" x14ac:dyDescent="0.25">
      <c r="A5526">
        <v>218271</v>
      </c>
      <c r="B5526" t="s">
        <v>1473</v>
      </c>
      <c r="C5526" t="s">
        <v>47</v>
      </c>
      <c r="D5526" t="s">
        <v>1474</v>
      </c>
      <c r="E5526">
        <v>0</v>
      </c>
      <c r="H5526">
        <v>0</v>
      </c>
      <c r="I5526">
        <v>0</v>
      </c>
      <c r="K5526">
        <v>0</v>
      </c>
      <c r="L5526" t="b">
        <v>1</v>
      </c>
      <c r="N5526" t="b">
        <v>0</v>
      </c>
      <c r="O5526" t="b">
        <v>0</v>
      </c>
      <c r="T5526" t="s">
        <v>1094</v>
      </c>
    </row>
    <row r="5527" spans="1:20" hidden="1" x14ac:dyDescent="0.25">
      <c r="A5527">
        <v>217092</v>
      </c>
      <c r="B5527" t="s">
        <v>1475</v>
      </c>
      <c r="C5527" t="s">
        <v>306</v>
      </c>
      <c r="D5527" t="s">
        <v>866</v>
      </c>
      <c r="E5527">
        <v>25</v>
      </c>
      <c r="F5527" t="s">
        <v>23</v>
      </c>
      <c r="G5527">
        <f>-OPT2</f>
        <v>0</v>
      </c>
      <c r="H5527">
        <v>2</v>
      </c>
      <c r="I5527">
        <v>0</v>
      </c>
      <c r="K5527">
        <v>1</v>
      </c>
      <c r="L5527" t="b">
        <v>0</v>
      </c>
      <c r="N5527" t="b">
        <v>0</v>
      </c>
      <c r="O5527" t="b">
        <v>0</v>
      </c>
      <c r="T5527" t="s">
        <v>395</v>
      </c>
    </row>
    <row r="5528" spans="1:20" hidden="1" x14ac:dyDescent="0.25">
      <c r="A5528">
        <v>217093</v>
      </c>
      <c r="B5528" t="s">
        <v>1475</v>
      </c>
      <c r="C5528" t="s">
        <v>306</v>
      </c>
      <c r="D5528" t="s">
        <v>867</v>
      </c>
      <c r="E5528">
        <v>25</v>
      </c>
      <c r="F5528" t="s">
        <v>23</v>
      </c>
      <c r="G5528">
        <f>-OPT4</f>
        <v>0</v>
      </c>
      <c r="H5528">
        <v>2</v>
      </c>
      <c r="I5528">
        <v>0</v>
      </c>
      <c r="K5528">
        <v>2</v>
      </c>
      <c r="L5528" t="b">
        <v>0</v>
      </c>
      <c r="N5528" t="b">
        <v>0</v>
      </c>
      <c r="O5528" t="b">
        <v>0</v>
      </c>
      <c r="T5528" t="s">
        <v>395</v>
      </c>
    </row>
    <row r="5529" spans="1:20" hidden="1" x14ac:dyDescent="0.25">
      <c r="A5529">
        <v>217107</v>
      </c>
      <c r="B5529" t="s">
        <v>1476</v>
      </c>
      <c r="C5529" t="s">
        <v>47</v>
      </c>
      <c r="D5529" t="s">
        <v>164</v>
      </c>
      <c r="E5529">
        <v>0</v>
      </c>
      <c r="H5529">
        <v>0</v>
      </c>
      <c r="I5529">
        <v>0</v>
      </c>
      <c r="K5529">
        <v>0</v>
      </c>
      <c r="L5529" t="b">
        <v>0</v>
      </c>
      <c r="N5529" t="b">
        <v>0</v>
      </c>
      <c r="O5529" t="b">
        <v>0</v>
      </c>
      <c r="T5529" t="s">
        <v>1021</v>
      </c>
    </row>
    <row r="5530" spans="1:20" hidden="1" x14ac:dyDescent="0.25">
      <c r="A5530">
        <v>217108</v>
      </c>
      <c r="B5530" t="s">
        <v>1476</v>
      </c>
      <c r="C5530" t="s">
        <v>53</v>
      </c>
      <c r="D5530" t="s">
        <v>1047</v>
      </c>
      <c r="E5530">
        <v>0</v>
      </c>
      <c r="H5530">
        <v>0</v>
      </c>
      <c r="I5530">
        <v>0</v>
      </c>
      <c r="K5530">
        <v>0</v>
      </c>
      <c r="L5530" t="b">
        <v>0</v>
      </c>
      <c r="N5530" t="b">
        <v>0</v>
      </c>
      <c r="O5530" t="b">
        <v>0</v>
      </c>
      <c r="T5530" t="s">
        <v>1021</v>
      </c>
    </row>
    <row r="5531" spans="1:20" hidden="1" x14ac:dyDescent="0.25">
      <c r="A5531">
        <v>217109</v>
      </c>
      <c r="B5531" t="s">
        <v>1476</v>
      </c>
      <c r="C5531" t="s">
        <v>53</v>
      </c>
      <c r="D5531" t="s">
        <v>1023</v>
      </c>
      <c r="E5531">
        <v>199.95</v>
      </c>
      <c r="F5531" t="s">
        <v>23</v>
      </c>
      <c r="H5531">
        <v>0</v>
      </c>
      <c r="I5531">
        <v>0</v>
      </c>
      <c r="K5531">
        <v>1</v>
      </c>
      <c r="L5531" t="b">
        <v>0</v>
      </c>
      <c r="N5531" t="b">
        <v>0</v>
      </c>
      <c r="O5531" t="b">
        <v>0</v>
      </c>
      <c r="T5531" t="s">
        <v>1021</v>
      </c>
    </row>
    <row r="5532" spans="1:20" hidden="1" x14ac:dyDescent="0.25">
      <c r="A5532">
        <v>217110</v>
      </c>
      <c r="B5532" t="s">
        <v>1476</v>
      </c>
      <c r="C5532" t="s">
        <v>47</v>
      </c>
      <c r="D5532" t="s">
        <v>1024</v>
      </c>
      <c r="E5532">
        <v>0</v>
      </c>
      <c r="H5532">
        <v>0</v>
      </c>
      <c r="I5532">
        <v>0</v>
      </c>
      <c r="K5532">
        <v>1</v>
      </c>
      <c r="L5532" t="b">
        <v>0</v>
      </c>
      <c r="N5532" t="b">
        <v>0</v>
      </c>
      <c r="O5532" t="b">
        <v>0</v>
      </c>
      <c r="T5532" t="s">
        <v>1021</v>
      </c>
    </row>
    <row r="5533" spans="1:20" hidden="1" x14ac:dyDescent="0.25">
      <c r="A5533">
        <v>217111</v>
      </c>
      <c r="B5533" t="s">
        <v>1476</v>
      </c>
      <c r="C5533" t="s">
        <v>53</v>
      </c>
      <c r="D5533" t="s">
        <v>1025</v>
      </c>
      <c r="E5533">
        <v>199.95</v>
      </c>
      <c r="F5533" t="s">
        <v>23</v>
      </c>
      <c r="H5533">
        <v>0</v>
      </c>
      <c r="I5533">
        <v>0</v>
      </c>
      <c r="K5533">
        <v>2</v>
      </c>
      <c r="L5533" t="b">
        <v>0</v>
      </c>
      <c r="N5533" t="b">
        <v>0</v>
      </c>
      <c r="O5533" t="b">
        <v>0</v>
      </c>
      <c r="T5533" t="s">
        <v>1021</v>
      </c>
    </row>
    <row r="5534" spans="1:20" hidden="1" x14ac:dyDescent="0.25">
      <c r="A5534">
        <v>217112</v>
      </c>
      <c r="B5534" t="s">
        <v>1476</v>
      </c>
      <c r="C5534" t="s">
        <v>47</v>
      </c>
      <c r="D5534" t="s">
        <v>1030</v>
      </c>
      <c r="E5534">
        <v>0</v>
      </c>
      <c r="H5534">
        <v>0</v>
      </c>
      <c r="I5534">
        <v>0</v>
      </c>
      <c r="K5534">
        <v>2</v>
      </c>
      <c r="L5534" t="b">
        <v>0</v>
      </c>
      <c r="N5534" t="b">
        <v>0</v>
      </c>
      <c r="O5534" t="b">
        <v>0</v>
      </c>
      <c r="T5534" t="s">
        <v>1021</v>
      </c>
    </row>
    <row r="5535" spans="1:20" hidden="1" x14ac:dyDescent="0.25">
      <c r="A5535">
        <v>217113</v>
      </c>
      <c r="B5535" t="s">
        <v>1476</v>
      </c>
      <c r="C5535" t="s">
        <v>47</v>
      </c>
      <c r="D5535" t="s">
        <v>1048</v>
      </c>
      <c r="E5535">
        <v>450</v>
      </c>
      <c r="F5535" t="s">
        <v>23</v>
      </c>
      <c r="H5535">
        <v>0</v>
      </c>
      <c r="I5535">
        <v>0</v>
      </c>
      <c r="K5535">
        <v>5</v>
      </c>
      <c r="L5535" t="b">
        <v>0</v>
      </c>
      <c r="N5535" t="b">
        <v>0</v>
      </c>
      <c r="O5535" t="b">
        <v>0</v>
      </c>
      <c r="T5535" t="s">
        <v>1021</v>
      </c>
    </row>
    <row r="5536" spans="1:20" hidden="1" x14ac:dyDescent="0.25">
      <c r="A5536">
        <v>217114</v>
      </c>
      <c r="B5536" t="s">
        <v>1476</v>
      </c>
      <c r="C5536" t="s">
        <v>47</v>
      </c>
      <c r="D5536" t="s">
        <v>1026</v>
      </c>
      <c r="E5536">
        <v>0</v>
      </c>
      <c r="H5536">
        <v>0</v>
      </c>
      <c r="I5536">
        <v>0</v>
      </c>
      <c r="K5536">
        <v>4</v>
      </c>
      <c r="L5536" t="b">
        <v>0</v>
      </c>
      <c r="N5536" t="b">
        <v>0</v>
      </c>
      <c r="O5536" t="b">
        <v>0</v>
      </c>
      <c r="T5536" t="s">
        <v>1021</v>
      </c>
    </row>
    <row r="5537" spans="1:20" hidden="1" x14ac:dyDescent="0.25">
      <c r="A5537">
        <v>217115</v>
      </c>
      <c r="B5537" t="s">
        <v>1476</v>
      </c>
      <c r="C5537" t="s">
        <v>47</v>
      </c>
      <c r="D5537" t="s">
        <v>1053</v>
      </c>
      <c r="E5537">
        <v>450</v>
      </c>
      <c r="F5537" t="s">
        <v>23</v>
      </c>
      <c r="H5537">
        <v>0</v>
      </c>
      <c r="I5537">
        <v>0</v>
      </c>
      <c r="K5537">
        <v>7</v>
      </c>
      <c r="L5537" t="b">
        <v>0</v>
      </c>
      <c r="N5537" t="b">
        <v>0</v>
      </c>
      <c r="O5537" t="b">
        <v>0</v>
      </c>
      <c r="T5537" t="s">
        <v>1021</v>
      </c>
    </row>
    <row r="5538" spans="1:20" hidden="1" x14ac:dyDescent="0.25">
      <c r="A5538">
        <v>217116</v>
      </c>
      <c r="B5538" t="s">
        <v>1476</v>
      </c>
      <c r="C5538" t="s">
        <v>236</v>
      </c>
      <c r="D5538" t="s">
        <v>1037</v>
      </c>
      <c r="E5538">
        <v>299</v>
      </c>
      <c r="F5538" t="s">
        <v>23</v>
      </c>
      <c r="H5538">
        <v>0</v>
      </c>
      <c r="I5538">
        <v>0</v>
      </c>
      <c r="K5538">
        <v>0</v>
      </c>
      <c r="L5538" t="b">
        <v>0</v>
      </c>
      <c r="N5538" t="b">
        <v>0</v>
      </c>
      <c r="O5538" t="b">
        <v>0</v>
      </c>
      <c r="T5538" t="s">
        <v>1021</v>
      </c>
    </row>
    <row r="5539" spans="1:20" hidden="1" x14ac:dyDescent="0.25">
      <c r="A5539">
        <v>217117</v>
      </c>
      <c r="B5539" t="s">
        <v>1476</v>
      </c>
      <c r="C5539" t="s">
        <v>236</v>
      </c>
      <c r="D5539" t="s">
        <v>1057</v>
      </c>
      <c r="E5539">
        <v>79</v>
      </c>
      <c r="F5539" t="s">
        <v>23</v>
      </c>
      <c r="H5539">
        <v>0</v>
      </c>
      <c r="I5539">
        <v>0</v>
      </c>
      <c r="K5539">
        <v>1</v>
      </c>
      <c r="L5539" t="b">
        <v>0</v>
      </c>
      <c r="N5539" t="b">
        <v>0</v>
      </c>
      <c r="O5539" t="b">
        <v>0</v>
      </c>
      <c r="T5539" t="s">
        <v>1021</v>
      </c>
    </row>
    <row r="5540" spans="1:20" hidden="1" x14ac:dyDescent="0.25">
      <c r="A5540">
        <v>217118</v>
      </c>
      <c r="B5540" t="s">
        <v>1476</v>
      </c>
      <c r="C5540" t="s">
        <v>236</v>
      </c>
      <c r="D5540" t="s">
        <v>1051</v>
      </c>
      <c r="E5540">
        <v>150</v>
      </c>
      <c r="F5540" t="s">
        <v>23</v>
      </c>
      <c r="H5540">
        <v>0</v>
      </c>
      <c r="I5540">
        <v>0</v>
      </c>
      <c r="K5540">
        <v>2</v>
      </c>
      <c r="L5540" t="b">
        <v>0</v>
      </c>
      <c r="N5540" t="b">
        <v>0</v>
      </c>
      <c r="O5540" t="b">
        <v>0</v>
      </c>
      <c r="T5540" t="s">
        <v>1021</v>
      </c>
    </row>
    <row r="5541" spans="1:20" hidden="1" x14ac:dyDescent="0.25">
      <c r="A5541">
        <v>217122</v>
      </c>
      <c r="B5541" t="s">
        <v>1476</v>
      </c>
      <c r="C5541" t="s">
        <v>47</v>
      </c>
      <c r="D5541" t="s">
        <v>1049</v>
      </c>
      <c r="E5541">
        <v>450</v>
      </c>
      <c r="F5541" t="s">
        <v>23</v>
      </c>
      <c r="H5541">
        <v>0</v>
      </c>
      <c r="I5541">
        <v>0</v>
      </c>
      <c r="K5541">
        <v>6</v>
      </c>
      <c r="L5541" t="b">
        <v>0</v>
      </c>
      <c r="N5541" t="b">
        <v>0</v>
      </c>
      <c r="O5541" t="b">
        <v>0</v>
      </c>
      <c r="T5541" t="s">
        <v>1021</v>
      </c>
    </row>
    <row r="5542" spans="1:20" hidden="1" x14ac:dyDescent="0.25">
      <c r="A5542">
        <v>217123</v>
      </c>
      <c r="B5542" t="s">
        <v>1476</v>
      </c>
      <c r="C5542" t="s">
        <v>1039</v>
      </c>
      <c r="D5542" t="s">
        <v>1040</v>
      </c>
      <c r="E5542">
        <v>0</v>
      </c>
      <c r="H5542">
        <v>0</v>
      </c>
      <c r="I5542">
        <v>0</v>
      </c>
      <c r="K5542">
        <v>3</v>
      </c>
      <c r="L5542" t="b">
        <v>0</v>
      </c>
      <c r="N5542" t="b">
        <v>0</v>
      </c>
      <c r="O5542" t="b">
        <v>0</v>
      </c>
      <c r="T5542" t="s">
        <v>1021</v>
      </c>
    </row>
    <row r="5543" spans="1:20" hidden="1" x14ac:dyDescent="0.25">
      <c r="A5543">
        <v>220316</v>
      </c>
      <c r="B5543" t="s">
        <v>1476</v>
      </c>
      <c r="C5543" t="s">
        <v>47</v>
      </c>
      <c r="D5543" t="s">
        <v>1054</v>
      </c>
      <c r="E5543">
        <v>450</v>
      </c>
      <c r="F5543" t="s">
        <v>23</v>
      </c>
      <c r="H5543">
        <v>0</v>
      </c>
      <c r="I5543">
        <v>0</v>
      </c>
      <c r="K5543">
        <v>8</v>
      </c>
      <c r="L5543" t="b">
        <v>0</v>
      </c>
      <c r="N5543" t="b">
        <v>0</v>
      </c>
      <c r="O5543" t="b">
        <v>0</v>
      </c>
      <c r="T5543" t="s">
        <v>1021</v>
      </c>
    </row>
    <row r="5544" spans="1:20" hidden="1" x14ac:dyDescent="0.25">
      <c r="A5544">
        <v>220317</v>
      </c>
      <c r="B5544" t="s">
        <v>1476</v>
      </c>
      <c r="C5544" t="s">
        <v>47</v>
      </c>
      <c r="D5544" t="s">
        <v>1061</v>
      </c>
      <c r="E5544">
        <v>0</v>
      </c>
      <c r="H5544">
        <v>0</v>
      </c>
      <c r="I5544">
        <v>0</v>
      </c>
      <c r="K5544">
        <v>9</v>
      </c>
      <c r="L5544" t="b">
        <v>0</v>
      </c>
      <c r="N5544" t="b">
        <v>0</v>
      </c>
      <c r="O5544" t="b">
        <v>0</v>
      </c>
      <c r="T5544" t="s">
        <v>1021</v>
      </c>
    </row>
    <row r="5545" spans="1:20" hidden="1" x14ac:dyDescent="0.25">
      <c r="A5545">
        <v>220319</v>
      </c>
      <c r="B5545" t="s">
        <v>1476</v>
      </c>
      <c r="C5545" t="s">
        <v>358</v>
      </c>
      <c r="D5545" t="s">
        <v>170</v>
      </c>
      <c r="E5545">
        <v>0</v>
      </c>
      <c r="H5545">
        <v>0</v>
      </c>
      <c r="I5545">
        <v>0</v>
      </c>
      <c r="K5545">
        <v>0</v>
      </c>
      <c r="L5545" t="b">
        <v>0</v>
      </c>
      <c r="N5545" t="b">
        <v>0</v>
      </c>
      <c r="O5545" t="b">
        <v>0</v>
      </c>
      <c r="T5545" t="s">
        <v>1021</v>
      </c>
    </row>
    <row r="5546" spans="1:20" hidden="1" x14ac:dyDescent="0.25">
      <c r="A5546">
        <v>220320</v>
      </c>
      <c r="B5546" t="s">
        <v>1476</v>
      </c>
      <c r="C5546" t="s">
        <v>358</v>
      </c>
      <c r="D5546" t="s">
        <v>137</v>
      </c>
      <c r="E5546">
        <v>0</v>
      </c>
      <c r="H5546">
        <v>0</v>
      </c>
      <c r="I5546">
        <v>0</v>
      </c>
      <c r="K5546">
        <v>1</v>
      </c>
      <c r="L5546" t="b">
        <v>0</v>
      </c>
      <c r="N5546" t="b">
        <v>0</v>
      </c>
      <c r="O5546" t="b">
        <v>0</v>
      </c>
      <c r="T5546" t="s">
        <v>1021</v>
      </c>
    </row>
    <row r="5547" spans="1:20" hidden="1" x14ac:dyDescent="0.25">
      <c r="A5547">
        <v>217124</v>
      </c>
      <c r="B5547" t="s">
        <v>1477</v>
      </c>
      <c r="C5547" t="s">
        <v>47</v>
      </c>
      <c r="D5547" t="s">
        <v>164</v>
      </c>
      <c r="E5547">
        <v>0</v>
      </c>
      <c r="H5547">
        <v>0</v>
      </c>
      <c r="I5547">
        <v>0</v>
      </c>
      <c r="K5547">
        <v>0</v>
      </c>
      <c r="L5547" t="b">
        <v>0</v>
      </c>
      <c r="N5547" t="b">
        <v>0</v>
      </c>
      <c r="O5547" t="b">
        <v>0</v>
      </c>
      <c r="T5547" t="s">
        <v>1021</v>
      </c>
    </row>
    <row r="5548" spans="1:20" hidden="1" x14ac:dyDescent="0.25">
      <c r="A5548">
        <v>217125</v>
      </c>
      <c r="B5548" t="s">
        <v>1477</v>
      </c>
      <c r="C5548" t="s">
        <v>53</v>
      </c>
      <c r="D5548" t="s">
        <v>1478</v>
      </c>
      <c r="E5548">
        <v>0</v>
      </c>
      <c r="H5548">
        <v>0</v>
      </c>
      <c r="I5548">
        <v>0</v>
      </c>
      <c r="K5548">
        <v>0</v>
      </c>
      <c r="L5548" t="b">
        <v>0</v>
      </c>
      <c r="N5548" t="b">
        <v>0</v>
      </c>
      <c r="O5548" t="b">
        <v>0</v>
      </c>
      <c r="T5548" t="s">
        <v>1021</v>
      </c>
    </row>
    <row r="5549" spans="1:20" hidden="1" x14ac:dyDescent="0.25">
      <c r="A5549">
        <v>217126</v>
      </c>
      <c r="B5549" t="s">
        <v>1477</v>
      </c>
      <c r="C5549" t="s">
        <v>53</v>
      </c>
      <c r="D5549" t="s">
        <v>1023</v>
      </c>
      <c r="E5549">
        <v>199.95</v>
      </c>
      <c r="F5549" t="s">
        <v>23</v>
      </c>
      <c r="H5549">
        <v>0</v>
      </c>
      <c r="I5549">
        <v>0</v>
      </c>
      <c r="K5549">
        <v>1</v>
      </c>
      <c r="L5549" t="b">
        <v>0</v>
      </c>
      <c r="N5549" t="b">
        <v>0</v>
      </c>
      <c r="O5549" t="b">
        <v>0</v>
      </c>
      <c r="T5549" t="s">
        <v>1021</v>
      </c>
    </row>
    <row r="5550" spans="1:20" hidden="1" x14ac:dyDescent="0.25">
      <c r="A5550">
        <v>217127</v>
      </c>
      <c r="B5550" t="s">
        <v>1477</v>
      </c>
      <c r="C5550" t="s">
        <v>47</v>
      </c>
      <c r="D5550" t="s">
        <v>1024</v>
      </c>
      <c r="E5550">
        <v>0</v>
      </c>
      <c r="H5550">
        <v>0</v>
      </c>
      <c r="I5550">
        <v>0</v>
      </c>
      <c r="K5550">
        <v>1</v>
      </c>
      <c r="L5550" t="b">
        <v>0</v>
      </c>
      <c r="N5550" t="b">
        <v>0</v>
      </c>
      <c r="O5550" t="b">
        <v>0</v>
      </c>
      <c r="T5550" t="s">
        <v>1021</v>
      </c>
    </row>
    <row r="5551" spans="1:20" hidden="1" x14ac:dyDescent="0.25">
      <c r="A5551">
        <v>217128</v>
      </c>
      <c r="B5551" t="s">
        <v>1477</v>
      </c>
      <c r="C5551" t="s">
        <v>53</v>
      </c>
      <c r="D5551" t="s">
        <v>1025</v>
      </c>
      <c r="E5551">
        <v>199.95</v>
      </c>
      <c r="F5551" t="s">
        <v>23</v>
      </c>
      <c r="H5551">
        <v>0</v>
      </c>
      <c r="I5551">
        <v>0</v>
      </c>
      <c r="K5551">
        <v>2</v>
      </c>
      <c r="L5551" t="b">
        <v>0</v>
      </c>
      <c r="N5551" t="b">
        <v>0</v>
      </c>
      <c r="O5551" t="b">
        <v>0</v>
      </c>
      <c r="T5551" t="s">
        <v>1021</v>
      </c>
    </row>
    <row r="5552" spans="1:20" hidden="1" x14ac:dyDescent="0.25">
      <c r="A5552">
        <v>217129</v>
      </c>
      <c r="B5552" t="s">
        <v>1477</v>
      </c>
      <c r="C5552" t="s">
        <v>47</v>
      </c>
      <c r="D5552" t="s">
        <v>1030</v>
      </c>
      <c r="E5552">
        <v>0</v>
      </c>
      <c r="H5552">
        <v>0</v>
      </c>
      <c r="I5552">
        <v>0</v>
      </c>
      <c r="K5552">
        <v>2</v>
      </c>
      <c r="L5552" t="b">
        <v>0</v>
      </c>
      <c r="N5552" t="b">
        <v>0</v>
      </c>
      <c r="O5552" t="b">
        <v>0</v>
      </c>
      <c r="T5552" t="s">
        <v>1021</v>
      </c>
    </row>
    <row r="5553" spans="1:20" hidden="1" x14ac:dyDescent="0.25">
      <c r="A5553">
        <v>217130</v>
      </c>
      <c r="B5553" t="s">
        <v>1477</v>
      </c>
      <c r="C5553" t="s">
        <v>47</v>
      </c>
      <c r="D5553" t="s">
        <v>1048</v>
      </c>
      <c r="E5553">
        <v>500</v>
      </c>
      <c r="F5553" t="s">
        <v>23</v>
      </c>
      <c r="H5553">
        <v>0</v>
      </c>
      <c r="I5553">
        <v>0</v>
      </c>
      <c r="K5553">
        <v>5</v>
      </c>
      <c r="L5553" t="b">
        <v>0</v>
      </c>
      <c r="N5553" t="b">
        <v>0</v>
      </c>
      <c r="O5553" t="b">
        <v>0</v>
      </c>
      <c r="T5553" t="s">
        <v>1021</v>
      </c>
    </row>
    <row r="5554" spans="1:20" hidden="1" x14ac:dyDescent="0.25">
      <c r="A5554">
        <v>217131</v>
      </c>
      <c r="B5554" t="s">
        <v>1477</v>
      </c>
      <c r="C5554" t="s">
        <v>47</v>
      </c>
      <c r="D5554" t="s">
        <v>1026</v>
      </c>
      <c r="E5554">
        <v>0</v>
      </c>
      <c r="H5554">
        <v>0</v>
      </c>
      <c r="I5554">
        <v>0</v>
      </c>
      <c r="K5554">
        <v>4</v>
      </c>
      <c r="L5554" t="b">
        <v>0</v>
      </c>
      <c r="N5554" t="b">
        <v>0</v>
      </c>
      <c r="O5554" t="b">
        <v>0</v>
      </c>
      <c r="T5554" t="s">
        <v>1021</v>
      </c>
    </row>
    <row r="5555" spans="1:20" hidden="1" x14ac:dyDescent="0.25">
      <c r="A5555">
        <v>217132</v>
      </c>
      <c r="B5555" t="s">
        <v>1477</v>
      </c>
      <c r="C5555" t="s">
        <v>47</v>
      </c>
      <c r="D5555" t="s">
        <v>1049</v>
      </c>
      <c r="E5555">
        <v>500</v>
      </c>
      <c r="F5555" t="s">
        <v>23</v>
      </c>
      <c r="H5555">
        <v>0</v>
      </c>
      <c r="I5555">
        <v>0</v>
      </c>
      <c r="K5555">
        <v>7</v>
      </c>
      <c r="L5555" t="b">
        <v>0</v>
      </c>
      <c r="N5555" t="b">
        <v>0</v>
      </c>
      <c r="O5555" t="b">
        <v>0</v>
      </c>
      <c r="T5555" t="s">
        <v>1021</v>
      </c>
    </row>
    <row r="5556" spans="1:20" hidden="1" x14ac:dyDescent="0.25">
      <c r="A5556">
        <v>217133</v>
      </c>
      <c r="B5556" t="s">
        <v>1477</v>
      </c>
      <c r="C5556" t="s">
        <v>236</v>
      </c>
      <c r="D5556" t="s">
        <v>1037</v>
      </c>
      <c r="E5556">
        <v>299</v>
      </c>
      <c r="F5556" t="s">
        <v>23</v>
      </c>
      <c r="H5556">
        <v>0</v>
      </c>
      <c r="I5556">
        <v>0</v>
      </c>
      <c r="K5556">
        <v>0</v>
      </c>
      <c r="L5556" t="b">
        <v>0</v>
      </c>
      <c r="N5556" t="b">
        <v>0</v>
      </c>
      <c r="O5556" t="b">
        <v>0</v>
      </c>
      <c r="T5556" t="s">
        <v>1021</v>
      </c>
    </row>
    <row r="5557" spans="1:20" hidden="1" x14ac:dyDescent="0.25">
      <c r="A5557">
        <v>217134</v>
      </c>
      <c r="B5557" t="s">
        <v>1477</v>
      </c>
      <c r="C5557" t="s">
        <v>236</v>
      </c>
      <c r="D5557" t="s">
        <v>1057</v>
      </c>
      <c r="E5557">
        <v>79</v>
      </c>
      <c r="F5557" t="s">
        <v>23</v>
      </c>
      <c r="H5557">
        <v>0</v>
      </c>
      <c r="I5557">
        <v>0</v>
      </c>
      <c r="K5557">
        <v>1</v>
      </c>
      <c r="L5557" t="b">
        <v>0</v>
      </c>
      <c r="N5557" t="b">
        <v>0</v>
      </c>
      <c r="O5557" t="b">
        <v>0</v>
      </c>
      <c r="T5557" t="s">
        <v>1021</v>
      </c>
    </row>
    <row r="5558" spans="1:20" hidden="1" x14ac:dyDescent="0.25">
      <c r="A5558">
        <v>217135</v>
      </c>
      <c r="B5558" t="s">
        <v>1477</v>
      </c>
      <c r="C5558" t="s">
        <v>236</v>
      </c>
      <c r="D5558" t="s">
        <v>1051</v>
      </c>
      <c r="E5558">
        <v>150</v>
      </c>
      <c r="F5558" t="s">
        <v>23</v>
      </c>
      <c r="H5558">
        <v>0</v>
      </c>
      <c r="I5558">
        <v>0</v>
      </c>
      <c r="K5558">
        <v>2</v>
      </c>
      <c r="L5558" t="b">
        <v>0</v>
      </c>
      <c r="N5558" t="b">
        <v>0</v>
      </c>
      <c r="O5558" t="b">
        <v>0</v>
      </c>
      <c r="T5558" t="s">
        <v>1021</v>
      </c>
    </row>
    <row r="5559" spans="1:20" hidden="1" x14ac:dyDescent="0.25">
      <c r="A5559">
        <v>217139</v>
      </c>
      <c r="B5559" t="s">
        <v>1477</v>
      </c>
      <c r="C5559" t="s">
        <v>47</v>
      </c>
      <c r="D5559" t="s">
        <v>1053</v>
      </c>
      <c r="E5559">
        <v>500</v>
      </c>
      <c r="F5559" t="s">
        <v>23</v>
      </c>
      <c r="H5559">
        <v>0</v>
      </c>
      <c r="I5559">
        <v>0</v>
      </c>
      <c r="K5559">
        <v>6</v>
      </c>
      <c r="L5559" t="b">
        <v>0</v>
      </c>
      <c r="N5559" t="b">
        <v>0</v>
      </c>
      <c r="O5559" t="b">
        <v>0</v>
      </c>
      <c r="T5559" t="s">
        <v>1021</v>
      </c>
    </row>
    <row r="5560" spans="1:20" hidden="1" x14ac:dyDescent="0.25">
      <c r="A5560">
        <v>217140</v>
      </c>
      <c r="B5560" t="s">
        <v>1477</v>
      </c>
      <c r="C5560" t="s">
        <v>47</v>
      </c>
      <c r="D5560" t="s">
        <v>1479</v>
      </c>
      <c r="E5560">
        <v>0</v>
      </c>
      <c r="H5560">
        <v>0</v>
      </c>
      <c r="I5560">
        <v>0</v>
      </c>
      <c r="K5560">
        <v>9</v>
      </c>
      <c r="L5560" t="b">
        <v>0</v>
      </c>
      <c r="N5560" t="b">
        <v>0</v>
      </c>
      <c r="O5560" t="b">
        <v>0</v>
      </c>
      <c r="T5560" t="s">
        <v>1021</v>
      </c>
    </row>
    <row r="5561" spans="1:20" hidden="1" x14ac:dyDescent="0.25">
      <c r="A5561">
        <v>220326</v>
      </c>
      <c r="B5561" t="s">
        <v>1477</v>
      </c>
      <c r="C5561" t="s">
        <v>47</v>
      </c>
      <c r="D5561" t="s">
        <v>1054</v>
      </c>
      <c r="E5561">
        <v>500</v>
      </c>
      <c r="F5561" t="s">
        <v>23</v>
      </c>
      <c r="H5561">
        <v>0</v>
      </c>
      <c r="I5561">
        <v>0</v>
      </c>
      <c r="K5561">
        <v>8</v>
      </c>
      <c r="L5561" t="b">
        <v>0</v>
      </c>
      <c r="N5561" t="b">
        <v>0</v>
      </c>
      <c r="O5561" t="b">
        <v>0</v>
      </c>
      <c r="T5561" t="s">
        <v>1021</v>
      </c>
    </row>
    <row r="5562" spans="1:20" hidden="1" x14ac:dyDescent="0.25">
      <c r="A5562">
        <v>220328</v>
      </c>
      <c r="B5562" t="s">
        <v>1477</v>
      </c>
      <c r="C5562" t="s">
        <v>358</v>
      </c>
      <c r="D5562" t="s">
        <v>170</v>
      </c>
      <c r="E5562">
        <v>0</v>
      </c>
      <c r="H5562">
        <v>0</v>
      </c>
      <c r="I5562">
        <v>0</v>
      </c>
      <c r="K5562">
        <v>0</v>
      </c>
      <c r="L5562" t="b">
        <v>0</v>
      </c>
      <c r="N5562" t="b">
        <v>0</v>
      </c>
      <c r="O5562" t="b">
        <v>0</v>
      </c>
      <c r="T5562" t="s">
        <v>1021</v>
      </c>
    </row>
    <row r="5563" spans="1:20" hidden="1" x14ac:dyDescent="0.25">
      <c r="A5563">
        <v>220330</v>
      </c>
      <c r="B5563" t="s">
        <v>1477</v>
      </c>
      <c r="C5563" t="s">
        <v>358</v>
      </c>
      <c r="D5563" t="s">
        <v>137</v>
      </c>
      <c r="E5563">
        <v>0</v>
      </c>
      <c r="H5563">
        <v>0</v>
      </c>
      <c r="I5563">
        <v>0</v>
      </c>
      <c r="K5563">
        <v>2</v>
      </c>
      <c r="L5563" t="b">
        <v>0</v>
      </c>
      <c r="N5563" t="b">
        <v>0</v>
      </c>
      <c r="O5563" t="b">
        <v>0</v>
      </c>
      <c r="T5563" t="s">
        <v>1021</v>
      </c>
    </row>
    <row r="5564" spans="1:20" hidden="1" x14ac:dyDescent="0.25">
      <c r="A5564">
        <v>217147</v>
      </c>
      <c r="B5564" t="s">
        <v>1480</v>
      </c>
      <c r="C5564" t="s">
        <v>53</v>
      </c>
      <c r="D5564" t="s">
        <v>383</v>
      </c>
      <c r="E5564">
        <v>120</v>
      </c>
      <c r="F5564" t="s">
        <v>23</v>
      </c>
      <c r="G5564" t="e">
        <f>-LBCNXXS-BKT22TLG-ECP-XX-XXX-X</f>
        <v>#NAME?</v>
      </c>
      <c r="H5564">
        <v>0</v>
      </c>
      <c r="I5564">
        <v>0</v>
      </c>
      <c r="K5564">
        <v>0</v>
      </c>
      <c r="L5564" t="b">
        <v>1</v>
      </c>
      <c r="N5564" t="b">
        <v>0</v>
      </c>
      <c r="O5564" t="b">
        <v>0</v>
      </c>
      <c r="T5564" t="s">
        <v>395</v>
      </c>
    </row>
    <row r="5565" spans="1:20" hidden="1" x14ac:dyDescent="0.25">
      <c r="A5565">
        <v>217148</v>
      </c>
      <c r="B5565" t="s">
        <v>1480</v>
      </c>
      <c r="C5565" t="s">
        <v>391</v>
      </c>
      <c r="D5565" t="s">
        <v>478</v>
      </c>
      <c r="E5565">
        <v>0</v>
      </c>
      <c r="G5565" t="e">
        <f>-LBRVXXS-BKT30TLG-MCS-XX-XXX-X</f>
        <v>#NAME?</v>
      </c>
      <c r="H5565">
        <v>0</v>
      </c>
      <c r="I5565">
        <v>0</v>
      </c>
      <c r="K5565">
        <v>0</v>
      </c>
      <c r="L5565" t="b">
        <v>1</v>
      </c>
      <c r="N5565" t="b">
        <v>0</v>
      </c>
      <c r="O5565" t="b">
        <v>0</v>
      </c>
      <c r="T5565" t="s">
        <v>395</v>
      </c>
    </row>
    <row r="5566" spans="1:20" hidden="1" x14ac:dyDescent="0.25">
      <c r="A5566">
        <v>217149</v>
      </c>
      <c r="B5566" t="s">
        <v>1480</v>
      </c>
      <c r="C5566" t="s">
        <v>391</v>
      </c>
      <c r="D5566" t="s">
        <v>479</v>
      </c>
      <c r="E5566">
        <v>60</v>
      </c>
      <c r="F5566" t="s">
        <v>23</v>
      </c>
      <c r="G5566" t="e">
        <f>-LBRVXXS-BKT30TLG-ECP-XX-XXX-X</f>
        <v>#NAME?</v>
      </c>
      <c r="H5566">
        <v>0</v>
      </c>
      <c r="I5566">
        <v>0</v>
      </c>
      <c r="K5566">
        <v>1</v>
      </c>
      <c r="L5566" t="b">
        <v>1</v>
      </c>
      <c r="N5566" t="b">
        <v>0</v>
      </c>
      <c r="O5566" t="b">
        <v>0</v>
      </c>
      <c r="T5566" t="s">
        <v>395</v>
      </c>
    </row>
    <row r="5567" spans="1:20" hidden="1" x14ac:dyDescent="0.25">
      <c r="A5567">
        <v>217150</v>
      </c>
      <c r="B5567" t="s">
        <v>1480</v>
      </c>
      <c r="C5567" t="s">
        <v>391</v>
      </c>
      <c r="D5567" t="s">
        <v>480</v>
      </c>
      <c r="E5567">
        <v>0</v>
      </c>
      <c r="G5567" t="e">
        <f>-LBRVXXS-GTT30TLG-MCS-XX-XXX-X</f>
        <v>#NAME?</v>
      </c>
      <c r="H5567">
        <v>0</v>
      </c>
      <c r="I5567">
        <v>0</v>
      </c>
      <c r="K5567">
        <v>2</v>
      </c>
      <c r="L5567" t="b">
        <v>1</v>
      </c>
      <c r="N5567" t="b">
        <v>0</v>
      </c>
      <c r="O5567" t="b">
        <v>0</v>
      </c>
      <c r="T5567" t="s">
        <v>395</v>
      </c>
    </row>
    <row r="5568" spans="1:20" hidden="1" x14ac:dyDescent="0.25">
      <c r="A5568">
        <v>217151</v>
      </c>
      <c r="B5568" t="s">
        <v>1480</v>
      </c>
      <c r="C5568" t="s">
        <v>391</v>
      </c>
      <c r="D5568" t="s">
        <v>482</v>
      </c>
      <c r="E5568">
        <v>60</v>
      </c>
      <c r="F5568" t="s">
        <v>23</v>
      </c>
      <c r="G5568" t="e">
        <f>-LBRVXXS-GTT30TLG-ECP-XX-XXX-X</f>
        <v>#NAME?</v>
      </c>
      <c r="H5568">
        <v>0</v>
      </c>
      <c r="I5568">
        <v>0</v>
      </c>
      <c r="K5568">
        <v>3</v>
      </c>
      <c r="L5568" t="b">
        <v>1</v>
      </c>
      <c r="N5568" t="b">
        <v>0</v>
      </c>
      <c r="O5568" t="b">
        <v>0</v>
      </c>
      <c r="T5568" t="s">
        <v>395</v>
      </c>
    </row>
    <row r="5569" spans="1:20" hidden="1" x14ac:dyDescent="0.25">
      <c r="A5569">
        <v>217152</v>
      </c>
      <c r="B5569" t="s">
        <v>1480</v>
      </c>
      <c r="C5569" t="s">
        <v>391</v>
      </c>
      <c r="D5569" t="s">
        <v>485</v>
      </c>
      <c r="E5569">
        <v>80</v>
      </c>
      <c r="F5569" t="s">
        <v>23</v>
      </c>
      <c r="H5569">
        <v>0</v>
      </c>
      <c r="I5569">
        <v>0</v>
      </c>
      <c r="K5569">
        <v>4</v>
      </c>
      <c r="L5569" t="b">
        <v>1</v>
      </c>
      <c r="N5569" t="b">
        <v>0</v>
      </c>
      <c r="O5569" t="b">
        <v>0</v>
      </c>
      <c r="T5569" t="s">
        <v>395</v>
      </c>
    </row>
    <row r="5570" spans="1:20" hidden="1" x14ac:dyDescent="0.25">
      <c r="A5570">
        <v>217153</v>
      </c>
      <c r="B5570" t="s">
        <v>1480</v>
      </c>
      <c r="C5570" t="s">
        <v>391</v>
      </c>
      <c r="D5570" t="s">
        <v>988</v>
      </c>
      <c r="E5570">
        <v>0</v>
      </c>
      <c r="G5570" t="s">
        <v>501</v>
      </c>
      <c r="H5570">
        <v>0</v>
      </c>
      <c r="I5570">
        <v>0</v>
      </c>
      <c r="K5570">
        <v>5</v>
      </c>
      <c r="L5570" t="b">
        <v>0</v>
      </c>
      <c r="N5570" t="b">
        <v>0</v>
      </c>
      <c r="O5570" t="b">
        <v>0</v>
      </c>
      <c r="T5570" t="s">
        <v>395</v>
      </c>
    </row>
    <row r="5571" spans="1:20" hidden="1" x14ac:dyDescent="0.25">
      <c r="A5571">
        <v>217154</v>
      </c>
      <c r="B5571" t="s">
        <v>1480</v>
      </c>
      <c r="C5571" t="s">
        <v>32</v>
      </c>
      <c r="D5571" t="s">
        <v>487</v>
      </c>
      <c r="E5571">
        <v>76</v>
      </c>
      <c r="F5571" t="s">
        <v>23</v>
      </c>
      <c r="H5571">
        <v>0</v>
      </c>
      <c r="I5571">
        <v>0</v>
      </c>
      <c r="K5571">
        <v>0</v>
      </c>
      <c r="L5571" t="b">
        <v>1</v>
      </c>
      <c r="N5571" t="b">
        <v>0</v>
      </c>
      <c r="O5571" t="b">
        <v>0</v>
      </c>
      <c r="T5571" t="s">
        <v>395</v>
      </c>
    </row>
    <row r="5572" spans="1:20" hidden="1" x14ac:dyDescent="0.25">
      <c r="A5572">
        <v>217155</v>
      </c>
      <c r="B5572" t="s">
        <v>1480</v>
      </c>
      <c r="C5572" t="s">
        <v>32</v>
      </c>
      <c r="D5572" t="s">
        <v>488</v>
      </c>
      <c r="E5572">
        <v>94</v>
      </c>
      <c r="F5572" t="s">
        <v>23</v>
      </c>
      <c r="H5572">
        <v>0</v>
      </c>
      <c r="I5572">
        <v>0</v>
      </c>
      <c r="K5572">
        <v>1</v>
      </c>
      <c r="L5572" t="b">
        <v>1</v>
      </c>
      <c r="N5572" t="b">
        <v>0</v>
      </c>
      <c r="O5572" t="b">
        <v>0</v>
      </c>
      <c r="T5572" t="s">
        <v>395</v>
      </c>
    </row>
    <row r="5573" spans="1:20" hidden="1" x14ac:dyDescent="0.25">
      <c r="A5573">
        <v>217173</v>
      </c>
      <c r="B5573" t="s">
        <v>1481</v>
      </c>
      <c r="C5573" t="s">
        <v>53</v>
      </c>
      <c r="D5573" t="s">
        <v>383</v>
      </c>
      <c r="E5573">
        <v>50</v>
      </c>
      <c r="F5573" t="s">
        <v>23</v>
      </c>
      <c r="H5573">
        <v>0</v>
      </c>
      <c r="I5573">
        <v>0</v>
      </c>
      <c r="K5573">
        <v>3</v>
      </c>
      <c r="L5573" t="b">
        <v>0</v>
      </c>
      <c r="N5573" t="b">
        <v>0</v>
      </c>
      <c r="O5573" t="b">
        <v>0</v>
      </c>
      <c r="T5573" t="s">
        <v>1133</v>
      </c>
    </row>
    <row r="5574" spans="1:20" hidden="1" x14ac:dyDescent="0.25">
      <c r="A5574">
        <v>217174</v>
      </c>
      <c r="B5574" t="s">
        <v>1481</v>
      </c>
      <c r="C5574" t="s">
        <v>53</v>
      </c>
      <c r="D5574" t="s">
        <v>110</v>
      </c>
      <c r="E5574">
        <v>0</v>
      </c>
      <c r="H5574">
        <v>0</v>
      </c>
      <c r="I5574">
        <v>0</v>
      </c>
      <c r="K5574">
        <v>1</v>
      </c>
      <c r="L5574" t="b">
        <v>0</v>
      </c>
      <c r="N5574" t="b">
        <v>0</v>
      </c>
      <c r="O5574" t="b">
        <v>0</v>
      </c>
      <c r="T5574" t="s">
        <v>1133</v>
      </c>
    </row>
    <row r="5575" spans="1:20" hidden="1" x14ac:dyDescent="0.25">
      <c r="A5575">
        <v>217177</v>
      </c>
      <c r="B5575" t="s">
        <v>1481</v>
      </c>
      <c r="C5575" t="s">
        <v>289</v>
      </c>
      <c r="D5575" t="s">
        <v>386</v>
      </c>
      <c r="E5575">
        <v>0</v>
      </c>
      <c r="H5575">
        <v>0</v>
      </c>
      <c r="I5575">
        <v>0</v>
      </c>
      <c r="K5575">
        <v>1</v>
      </c>
      <c r="L5575" t="b">
        <v>0</v>
      </c>
      <c r="N5575" t="b">
        <v>0</v>
      </c>
      <c r="O5575" t="b">
        <v>0</v>
      </c>
      <c r="T5575" t="s">
        <v>1133</v>
      </c>
    </row>
    <row r="5576" spans="1:20" hidden="1" x14ac:dyDescent="0.25">
      <c r="A5576">
        <v>217178</v>
      </c>
      <c r="B5576" t="s">
        <v>1481</v>
      </c>
      <c r="C5576" t="s">
        <v>289</v>
      </c>
      <c r="D5576" t="s">
        <v>271</v>
      </c>
      <c r="E5576">
        <v>0</v>
      </c>
      <c r="H5576">
        <v>0</v>
      </c>
      <c r="I5576">
        <v>0</v>
      </c>
      <c r="K5576">
        <v>0</v>
      </c>
      <c r="L5576" t="b">
        <v>0</v>
      </c>
      <c r="N5576" t="b">
        <v>0</v>
      </c>
      <c r="O5576" t="b">
        <v>0</v>
      </c>
      <c r="T5576" t="s">
        <v>1133</v>
      </c>
    </row>
    <row r="5577" spans="1:20" hidden="1" x14ac:dyDescent="0.25">
      <c r="A5577">
        <v>217179</v>
      </c>
      <c r="B5577" t="s">
        <v>1481</v>
      </c>
      <c r="C5577" t="s">
        <v>264</v>
      </c>
      <c r="D5577" t="s">
        <v>265</v>
      </c>
      <c r="E5577">
        <v>0</v>
      </c>
      <c r="H5577">
        <v>0</v>
      </c>
      <c r="I5577">
        <v>0</v>
      </c>
      <c r="K5577">
        <v>0</v>
      </c>
      <c r="L5577" t="b">
        <v>1</v>
      </c>
      <c r="N5577" t="b">
        <v>0</v>
      </c>
      <c r="O5577" t="b">
        <v>0</v>
      </c>
      <c r="T5577" t="s">
        <v>1133</v>
      </c>
    </row>
    <row r="5578" spans="1:20" hidden="1" x14ac:dyDescent="0.25">
      <c r="A5578">
        <v>217180</v>
      </c>
      <c r="B5578" t="s">
        <v>1481</v>
      </c>
      <c r="C5578" t="s">
        <v>264</v>
      </c>
      <c r="D5578" t="s">
        <v>388</v>
      </c>
      <c r="E5578">
        <v>30</v>
      </c>
      <c r="F5578" t="s">
        <v>23</v>
      </c>
      <c r="H5578">
        <v>0</v>
      </c>
      <c r="I5578">
        <v>0</v>
      </c>
      <c r="K5578">
        <v>1</v>
      </c>
      <c r="L5578" t="b">
        <v>1</v>
      </c>
      <c r="N5578" t="b">
        <v>0</v>
      </c>
      <c r="O5578" t="b">
        <v>0</v>
      </c>
      <c r="T5578" t="s">
        <v>1133</v>
      </c>
    </row>
    <row r="5579" spans="1:20" hidden="1" x14ac:dyDescent="0.25">
      <c r="A5579">
        <v>217181</v>
      </c>
      <c r="B5579" t="s">
        <v>1481</v>
      </c>
      <c r="C5579" t="s">
        <v>306</v>
      </c>
      <c r="D5579" t="s">
        <v>1134</v>
      </c>
      <c r="E5579">
        <v>10</v>
      </c>
      <c r="F5579" t="s">
        <v>23</v>
      </c>
      <c r="G5579">
        <v>899</v>
      </c>
      <c r="H5579">
        <v>0</v>
      </c>
      <c r="I5579">
        <v>0</v>
      </c>
      <c r="K5579">
        <v>3</v>
      </c>
      <c r="L5579" t="b">
        <v>0</v>
      </c>
      <c r="N5579" t="b">
        <v>0</v>
      </c>
      <c r="O5579" t="b">
        <v>0</v>
      </c>
      <c r="T5579" t="s">
        <v>1133</v>
      </c>
    </row>
    <row r="5580" spans="1:20" hidden="1" x14ac:dyDescent="0.25">
      <c r="A5580">
        <v>217182</v>
      </c>
      <c r="B5580" t="s">
        <v>1481</v>
      </c>
      <c r="C5580" t="s">
        <v>306</v>
      </c>
      <c r="D5580" t="s">
        <v>1135</v>
      </c>
      <c r="E5580">
        <v>20</v>
      </c>
      <c r="F5580" t="s">
        <v>23</v>
      </c>
      <c r="G5580">
        <v>313</v>
      </c>
      <c r="H5580">
        <v>0</v>
      </c>
      <c r="I5580">
        <v>0</v>
      </c>
      <c r="K5580">
        <v>4</v>
      </c>
      <c r="L5580" t="b">
        <v>0</v>
      </c>
      <c r="N5580" t="b">
        <v>0</v>
      </c>
      <c r="O5580" t="b">
        <v>0</v>
      </c>
      <c r="T5580" t="s">
        <v>1133</v>
      </c>
    </row>
    <row r="5581" spans="1:20" hidden="1" x14ac:dyDescent="0.25">
      <c r="A5581">
        <v>217183</v>
      </c>
      <c r="B5581" t="s">
        <v>1481</v>
      </c>
      <c r="C5581" t="s">
        <v>306</v>
      </c>
      <c r="D5581" t="s">
        <v>1146</v>
      </c>
      <c r="E5581">
        <v>30</v>
      </c>
      <c r="F5581" t="s">
        <v>23</v>
      </c>
      <c r="G5581">
        <v>401</v>
      </c>
      <c r="H5581">
        <v>0</v>
      </c>
      <c r="I5581">
        <v>0</v>
      </c>
      <c r="K5581">
        <v>5</v>
      </c>
      <c r="L5581" t="b">
        <v>0</v>
      </c>
      <c r="N5581" t="b">
        <v>0</v>
      </c>
      <c r="O5581" t="b">
        <v>0</v>
      </c>
      <c r="T5581" t="s">
        <v>1133</v>
      </c>
    </row>
    <row r="5582" spans="1:20" hidden="1" x14ac:dyDescent="0.25">
      <c r="A5582">
        <v>217184</v>
      </c>
      <c r="B5582" t="s">
        <v>1481</v>
      </c>
      <c r="C5582" t="s">
        <v>306</v>
      </c>
      <c r="D5582" t="s">
        <v>1137</v>
      </c>
      <c r="E5582">
        <v>20</v>
      </c>
      <c r="F5582" t="s">
        <v>23</v>
      </c>
      <c r="G5582">
        <v>407</v>
      </c>
      <c r="H5582">
        <v>0</v>
      </c>
      <c r="I5582">
        <v>0</v>
      </c>
      <c r="K5582">
        <v>6</v>
      </c>
      <c r="L5582" t="b">
        <v>0</v>
      </c>
      <c r="N5582" t="b">
        <v>0</v>
      </c>
      <c r="O5582" t="b">
        <v>0</v>
      </c>
      <c r="T5582" t="s">
        <v>1133</v>
      </c>
    </row>
    <row r="5583" spans="1:20" hidden="1" x14ac:dyDescent="0.25">
      <c r="A5583">
        <v>217185</v>
      </c>
      <c r="B5583" t="s">
        <v>1481</v>
      </c>
      <c r="C5583" t="s">
        <v>306</v>
      </c>
      <c r="D5583" t="s">
        <v>1138</v>
      </c>
      <c r="E5583">
        <v>85</v>
      </c>
      <c r="F5583" t="s">
        <v>23</v>
      </c>
      <c r="G5583">
        <v>393</v>
      </c>
      <c r="H5583">
        <v>0</v>
      </c>
      <c r="I5583">
        <v>0</v>
      </c>
      <c r="K5583">
        <v>7</v>
      </c>
      <c r="L5583" t="b">
        <v>0</v>
      </c>
      <c r="N5583" t="b">
        <v>0</v>
      </c>
      <c r="O5583" t="b">
        <v>0</v>
      </c>
      <c r="T5583" t="s">
        <v>1133</v>
      </c>
    </row>
    <row r="5584" spans="1:20" hidden="1" x14ac:dyDescent="0.25">
      <c r="A5584">
        <v>217186</v>
      </c>
      <c r="B5584" t="s">
        <v>1481</v>
      </c>
      <c r="C5584" t="s">
        <v>306</v>
      </c>
      <c r="D5584" t="s">
        <v>1139</v>
      </c>
      <c r="E5584">
        <v>25</v>
      </c>
      <c r="F5584" t="s">
        <v>23</v>
      </c>
      <c r="G5584" t="s">
        <v>1140</v>
      </c>
      <c r="H5584">
        <v>0</v>
      </c>
      <c r="I5584">
        <v>0</v>
      </c>
      <c r="K5584">
        <v>8</v>
      </c>
      <c r="L5584" t="b">
        <v>0</v>
      </c>
      <c r="N5584" t="b">
        <v>0</v>
      </c>
      <c r="O5584" t="b">
        <v>0</v>
      </c>
      <c r="T5584" t="s">
        <v>1133</v>
      </c>
    </row>
    <row r="5585" spans="1:20" hidden="1" x14ac:dyDescent="0.25">
      <c r="A5585">
        <v>217191</v>
      </c>
      <c r="B5585" t="s">
        <v>1481</v>
      </c>
      <c r="C5585" t="s">
        <v>289</v>
      </c>
      <c r="D5585" t="s">
        <v>1482</v>
      </c>
      <c r="E5585">
        <v>30</v>
      </c>
      <c r="F5585" t="s">
        <v>23</v>
      </c>
      <c r="H5585">
        <v>0</v>
      </c>
      <c r="I5585">
        <v>0</v>
      </c>
      <c r="K5585">
        <v>2</v>
      </c>
      <c r="L5585" t="b">
        <v>0</v>
      </c>
      <c r="N5585" t="b">
        <v>0</v>
      </c>
      <c r="O5585" t="b">
        <v>0</v>
      </c>
      <c r="T5585" t="s">
        <v>1133</v>
      </c>
    </row>
    <row r="5586" spans="1:20" hidden="1" x14ac:dyDescent="0.25">
      <c r="A5586">
        <v>223379</v>
      </c>
      <c r="B5586" t="s">
        <v>1481</v>
      </c>
      <c r="C5586" t="s">
        <v>1483</v>
      </c>
      <c r="D5586" t="s">
        <v>1048</v>
      </c>
      <c r="E5586">
        <v>300</v>
      </c>
      <c r="F5586" t="s">
        <v>23</v>
      </c>
      <c r="G5586" t="e">
        <f t="shared" ref="G5586:G5592" si="0">-GL</f>
        <v>#NAME?</v>
      </c>
      <c r="H5586">
        <v>0</v>
      </c>
      <c r="I5586">
        <v>0</v>
      </c>
      <c r="K5586">
        <v>9</v>
      </c>
      <c r="L5586" t="b">
        <v>0</v>
      </c>
      <c r="N5586" t="b">
        <v>0</v>
      </c>
      <c r="O5586" t="b">
        <v>0</v>
      </c>
      <c r="T5586" t="s">
        <v>1133</v>
      </c>
    </row>
    <row r="5587" spans="1:20" hidden="1" x14ac:dyDescent="0.25">
      <c r="A5587">
        <v>223380</v>
      </c>
      <c r="B5587" t="s">
        <v>1481</v>
      </c>
      <c r="C5587" t="s">
        <v>1483</v>
      </c>
      <c r="D5587" t="s">
        <v>1383</v>
      </c>
      <c r="E5587">
        <v>300</v>
      </c>
      <c r="F5587" t="s">
        <v>23</v>
      </c>
      <c r="G5587" t="e">
        <f t="shared" si="0"/>
        <v>#NAME?</v>
      </c>
      <c r="H5587">
        <v>0</v>
      </c>
      <c r="I5587">
        <v>0</v>
      </c>
      <c r="K5587">
        <v>10</v>
      </c>
      <c r="L5587" t="b">
        <v>0</v>
      </c>
      <c r="N5587" t="b">
        <v>0</v>
      </c>
      <c r="O5587" t="b">
        <v>0</v>
      </c>
      <c r="T5587" t="s">
        <v>1133</v>
      </c>
    </row>
    <row r="5588" spans="1:20" hidden="1" x14ac:dyDescent="0.25">
      <c r="A5588">
        <v>223381</v>
      </c>
      <c r="B5588" t="s">
        <v>1481</v>
      </c>
      <c r="C5588" t="s">
        <v>1483</v>
      </c>
      <c r="D5588" t="s">
        <v>1484</v>
      </c>
      <c r="E5588">
        <v>300</v>
      </c>
      <c r="F5588" t="s">
        <v>23</v>
      </c>
      <c r="G5588" t="e">
        <f t="shared" si="0"/>
        <v>#NAME?</v>
      </c>
      <c r="H5588">
        <v>0</v>
      </c>
      <c r="I5588">
        <v>0</v>
      </c>
      <c r="K5588">
        <v>11</v>
      </c>
      <c r="L5588" t="b">
        <v>0</v>
      </c>
      <c r="N5588" t="b">
        <v>0</v>
      </c>
      <c r="O5588" t="b">
        <v>0</v>
      </c>
      <c r="T5588" t="s">
        <v>1133</v>
      </c>
    </row>
    <row r="5589" spans="1:20" hidden="1" x14ac:dyDescent="0.25">
      <c r="A5589">
        <v>223382</v>
      </c>
      <c r="B5589" t="s">
        <v>1481</v>
      </c>
      <c r="C5589" t="s">
        <v>1483</v>
      </c>
      <c r="D5589" t="s">
        <v>1485</v>
      </c>
      <c r="E5589">
        <v>300</v>
      </c>
      <c r="F5589" t="s">
        <v>23</v>
      </c>
      <c r="G5589" t="e">
        <f t="shared" si="0"/>
        <v>#NAME?</v>
      </c>
      <c r="H5589">
        <v>0</v>
      </c>
      <c r="I5589">
        <v>0</v>
      </c>
      <c r="K5589">
        <v>12</v>
      </c>
      <c r="L5589" t="b">
        <v>0</v>
      </c>
      <c r="N5589" t="b">
        <v>0</v>
      </c>
      <c r="O5589" t="b">
        <v>0</v>
      </c>
      <c r="T5589" t="s">
        <v>1133</v>
      </c>
    </row>
    <row r="5590" spans="1:20" hidden="1" x14ac:dyDescent="0.25">
      <c r="A5590">
        <v>223383</v>
      </c>
      <c r="B5590" t="s">
        <v>1481</v>
      </c>
      <c r="C5590" t="s">
        <v>1483</v>
      </c>
      <c r="D5590" t="s">
        <v>1486</v>
      </c>
      <c r="E5590">
        <v>300</v>
      </c>
      <c r="F5590" t="s">
        <v>23</v>
      </c>
      <c r="G5590" t="e">
        <f t="shared" si="0"/>
        <v>#NAME?</v>
      </c>
      <c r="H5590">
        <v>0</v>
      </c>
      <c r="I5590">
        <v>0</v>
      </c>
      <c r="K5590">
        <v>13</v>
      </c>
      <c r="L5590" t="b">
        <v>0</v>
      </c>
      <c r="N5590" t="b">
        <v>0</v>
      </c>
      <c r="O5590" t="b">
        <v>0</v>
      </c>
      <c r="T5590" t="s">
        <v>1133</v>
      </c>
    </row>
    <row r="5591" spans="1:20" hidden="1" x14ac:dyDescent="0.25">
      <c r="A5591">
        <v>223384</v>
      </c>
      <c r="B5591" t="s">
        <v>1481</v>
      </c>
      <c r="C5591" t="s">
        <v>1483</v>
      </c>
      <c r="D5591" t="s">
        <v>1487</v>
      </c>
      <c r="E5591">
        <v>300</v>
      </c>
      <c r="F5591" t="s">
        <v>23</v>
      </c>
      <c r="G5591" t="e">
        <f t="shared" si="0"/>
        <v>#NAME?</v>
      </c>
      <c r="H5591">
        <v>0</v>
      </c>
      <c r="I5591">
        <v>0</v>
      </c>
      <c r="K5591">
        <v>14</v>
      </c>
      <c r="L5591" t="b">
        <v>0</v>
      </c>
      <c r="N5591" t="b">
        <v>0</v>
      </c>
      <c r="O5591" t="b">
        <v>0</v>
      </c>
      <c r="T5591" t="s">
        <v>1133</v>
      </c>
    </row>
    <row r="5592" spans="1:20" hidden="1" x14ac:dyDescent="0.25">
      <c r="A5592">
        <v>223385</v>
      </c>
      <c r="B5592" t="s">
        <v>1481</v>
      </c>
      <c r="C5592" t="s">
        <v>1483</v>
      </c>
      <c r="D5592" t="s">
        <v>1151</v>
      </c>
      <c r="E5592">
        <v>300</v>
      </c>
      <c r="F5592" t="s">
        <v>23</v>
      </c>
      <c r="G5592" t="e">
        <f t="shared" si="0"/>
        <v>#NAME?</v>
      </c>
      <c r="H5592">
        <v>0</v>
      </c>
      <c r="I5592">
        <v>0</v>
      </c>
      <c r="K5592">
        <v>15</v>
      </c>
      <c r="L5592" t="b">
        <v>0</v>
      </c>
      <c r="N5592" t="b">
        <v>0</v>
      </c>
      <c r="O5592" t="b">
        <v>0</v>
      </c>
      <c r="T5592" t="s">
        <v>1133</v>
      </c>
    </row>
    <row r="5593" spans="1:20" hidden="1" x14ac:dyDescent="0.25">
      <c r="A5593">
        <v>223387</v>
      </c>
      <c r="B5593" t="s">
        <v>1481</v>
      </c>
      <c r="C5593" t="s">
        <v>1483</v>
      </c>
      <c r="D5593" t="s">
        <v>1459</v>
      </c>
      <c r="E5593">
        <v>0</v>
      </c>
      <c r="H5593">
        <v>0</v>
      </c>
      <c r="I5593">
        <v>0</v>
      </c>
      <c r="K5593">
        <v>1</v>
      </c>
      <c r="L5593" t="b">
        <v>0</v>
      </c>
      <c r="N5593" t="b">
        <v>0</v>
      </c>
      <c r="O5593" t="b">
        <v>0</v>
      </c>
      <c r="T5593" t="s">
        <v>1133</v>
      </c>
    </row>
    <row r="5594" spans="1:20" hidden="1" x14ac:dyDescent="0.25">
      <c r="A5594">
        <v>223388</v>
      </c>
      <c r="B5594" t="s">
        <v>1481</v>
      </c>
      <c r="C5594" t="s">
        <v>1483</v>
      </c>
      <c r="D5594" t="s">
        <v>1488</v>
      </c>
      <c r="E5594">
        <v>0</v>
      </c>
      <c r="H5594">
        <v>0</v>
      </c>
      <c r="I5594">
        <v>0</v>
      </c>
      <c r="K5594">
        <v>2</v>
      </c>
      <c r="L5594" t="b">
        <v>0</v>
      </c>
      <c r="N5594" t="b">
        <v>0</v>
      </c>
      <c r="O5594" t="b">
        <v>0</v>
      </c>
      <c r="T5594" t="s">
        <v>1133</v>
      </c>
    </row>
    <row r="5595" spans="1:20" hidden="1" x14ac:dyDescent="0.25">
      <c r="A5595">
        <v>223389</v>
      </c>
      <c r="B5595" t="s">
        <v>1481</v>
      </c>
      <c r="C5595" t="s">
        <v>1483</v>
      </c>
      <c r="D5595" t="s">
        <v>1489</v>
      </c>
      <c r="E5595">
        <v>0</v>
      </c>
      <c r="H5595">
        <v>0</v>
      </c>
      <c r="I5595">
        <v>0</v>
      </c>
      <c r="K5595">
        <v>3</v>
      </c>
      <c r="L5595" t="b">
        <v>0</v>
      </c>
      <c r="N5595" t="b">
        <v>0</v>
      </c>
      <c r="O5595" t="b">
        <v>0</v>
      </c>
      <c r="T5595" t="s">
        <v>1133</v>
      </c>
    </row>
    <row r="5596" spans="1:20" hidden="1" x14ac:dyDescent="0.25">
      <c r="A5596">
        <v>223390</v>
      </c>
      <c r="B5596" t="s">
        <v>1481</v>
      </c>
      <c r="C5596" t="s">
        <v>1483</v>
      </c>
      <c r="D5596" t="s">
        <v>1097</v>
      </c>
      <c r="E5596">
        <v>0</v>
      </c>
      <c r="H5596">
        <v>0</v>
      </c>
      <c r="I5596">
        <v>0</v>
      </c>
      <c r="K5596">
        <v>0</v>
      </c>
      <c r="L5596" t="b">
        <v>0</v>
      </c>
      <c r="N5596" t="b">
        <v>0</v>
      </c>
      <c r="O5596" t="b">
        <v>0</v>
      </c>
      <c r="T5596" t="s">
        <v>1133</v>
      </c>
    </row>
    <row r="5597" spans="1:20" hidden="1" x14ac:dyDescent="0.25">
      <c r="A5597">
        <v>226694</v>
      </c>
      <c r="B5597" t="s">
        <v>1481</v>
      </c>
      <c r="C5597" t="s">
        <v>323</v>
      </c>
      <c r="D5597" t="s">
        <v>259</v>
      </c>
      <c r="E5597">
        <v>0</v>
      </c>
      <c r="H5597">
        <v>0</v>
      </c>
      <c r="I5597">
        <v>0</v>
      </c>
      <c r="K5597">
        <v>1</v>
      </c>
      <c r="L5597" t="b">
        <v>0</v>
      </c>
      <c r="N5597" t="b">
        <v>0</v>
      </c>
      <c r="O5597" t="b">
        <v>0</v>
      </c>
      <c r="T5597" t="s">
        <v>1133</v>
      </c>
    </row>
    <row r="5598" spans="1:20" hidden="1" x14ac:dyDescent="0.25">
      <c r="A5598">
        <v>226695</v>
      </c>
      <c r="B5598" t="s">
        <v>1481</v>
      </c>
      <c r="C5598" t="s">
        <v>323</v>
      </c>
      <c r="D5598" t="s">
        <v>88</v>
      </c>
      <c r="E5598">
        <v>0</v>
      </c>
      <c r="H5598">
        <v>0</v>
      </c>
      <c r="I5598">
        <v>0</v>
      </c>
      <c r="K5598">
        <v>2</v>
      </c>
      <c r="L5598" t="b">
        <v>0</v>
      </c>
      <c r="N5598" t="b">
        <v>0</v>
      </c>
      <c r="O5598" t="b">
        <v>0</v>
      </c>
      <c r="T5598" t="s">
        <v>1133</v>
      </c>
    </row>
    <row r="5599" spans="1:20" hidden="1" x14ac:dyDescent="0.25">
      <c r="A5599">
        <v>226696</v>
      </c>
      <c r="B5599" t="s">
        <v>1481</v>
      </c>
      <c r="C5599" t="s">
        <v>323</v>
      </c>
      <c r="D5599" t="s">
        <v>86</v>
      </c>
      <c r="E5599">
        <v>0</v>
      </c>
      <c r="H5599">
        <v>0</v>
      </c>
      <c r="I5599">
        <v>0</v>
      </c>
      <c r="K5599">
        <v>3</v>
      </c>
      <c r="L5599" t="b">
        <v>0</v>
      </c>
      <c r="N5599" t="b">
        <v>0</v>
      </c>
      <c r="O5599" t="b">
        <v>0</v>
      </c>
      <c r="T5599" t="s">
        <v>1133</v>
      </c>
    </row>
    <row r="5600" spans="1:20" hidden="1" x14ac:dyDescent="0.25">
      <c r="A5600">
        <v>226697</v>
      </c>
      <c r="B5600" t="s">
        <v>1481</v>
      </c>
      <c r="C5600" t="s">
        <v>323</v>
      </c>
      <c r="D5600" t="s">
        <v>1490</v>
      </c>
      <c r="E5600">
        <v>50</v>
      </c>
      <c r="F5600" t="s">
        <v>23</v>
      </c>
      <c r="H5600">
        <v>0</v>
      </c>
      <c r="I5600">
        <v>0</v>
      </c>
      <c r="K5600">
        <v>4</v>
      </c>
      <c r="L5600" t="b">
        <v>0</v>
      </c>
      <c r="N5600" t="b">
        <v>0</v>
      </c>
      <c r="O5600" t="b">
        <v>0</v>
      </c>
      <c r="T5600" t="s">
        <v>1133</v>
      </c>
    </row>
    <row r="5601" spans="1:20" hidden="1" x14ac:dyDescent="0.25">
      <c r="A5601">
        <v>227139</v>
      </c>
      <c r="B5601" t="s">
        <v>1481</v>
      </c>
      <c r="C5601" t="s">
        <v>1143</v>
      </c>
      <c r="D5601" t="s">
        <v>1491</v>
      </c>
      <c r="E5601">
        <v>150</v>
      </c>
      <c r="F5601" t="s">
        <v>23</v>
      </c>
      <c r="H5601">
        <v>0</v>
      </c>
      <c r="I5601">
        <v>0</v>
      </c>
      <c r="K5601">
        <v>0</v>
      </c>
      <c r="L5601" t="b">
        <v>0</v>
      </c>
      <c r="N5601" t="b">
        <v>0</v>
      </c>
      <c r="O5601" t="b">
        <v>0</v>
      </c>
      <c r="T5601" t="s">
        <v>1133</v>
      </c>
    </row>
    <row r="5602" spans="1:20" hidden="1" x14ac:dyDescent="0.25">
      <c r="A5602">
        <v>217195</v>
      </c>
      <c r="B5602" t="s">
        <v>1492</v>
      </c>
      <c r="C5602" t="s">
        <v>53</v>
      </c>
      <c r="D5602" t="s">
        <v>383</v>
      </c>
      <c r="E5602">
        <v>50</v>
      </c>
      <c r="F5602" t="s">
        <v>23</v>
      </c>
      <c r="H5602">
        <v>0</v>
      </c>
      <c r="I5602">
        <v>0</v>
      </c>
      <c r="K5602">
        <v>3</v>
      </c>
      <c r="L5602" t="b">
        <v>0</v>
      </c>
      <c r="N5602" t="b">
        <v>0</v>
      </c>
      <c r="O5602" t="b">
        <v>0</v>
      </c>
      <c r="T5602" t="s">
        <v>1133</v>
      </c>
    </row>
    <row r="5603" spans="1:20" hidden="1" x14ac:dyDescent="0.25">
      <c r="A5603">
        <v>217196</v>
      </c>
      <c r="B5603" t="s">
        <v>1492</v>
      </c>
      <c r="C5603" t="s">
        <v>53</v>
      </c>
      <c r="D5603" t="s">
        <v>110</v>
      </c>
      <c r="E5603">
        <v>0</v>
      </c>
      <c r="H5603">
        <v>0</v>
      </c>
      <c r="I5603">
        <v>0</v>
      </c>
      <c r="K5603">
        <v>1</v>
      </c>
      <c r="L5603" t="b">
        <v>0</v>
      </c>
      <c r="N5603" t="b">
        <v>0</v>
      </c>
      <c r="O5603" t="b">
        <v>0</v>
      </c>
      <c r="T5603" t="s">
        <v>1133</v>
      </c>
    </row>
    <row r="5604" spans="1:20" hidden="1" x14ac:dyDescent="0.25">
      <c r="A5604">
        <v>217199</v>
      </c>
      <c r="B5604" t="s">
        <v>1492</v>
      </c>
      <c r="C5604" t="s">
        <v>289</v>
      </c>
      <c r="D5604" t="s">
        <v>386</v>
      </c>
      <c r="E5604">
        <v>0</v>
      </c>
      <c r="H5604">
        <v>0</v>
      </c>
      <c r="I5604">
        <v>0</v>
      </c>
      <c r="K5604">
        <v>1</v>
      </c>
      <c r="L5604" t="b">
        <v>0</v>
      </c>
      <c r="N5604" t="b">
        <v>0</v>
      </c>
      <c r="O5604" t="b">
        <v>0</v>
      </c>
      <c r="T5604" t="s">
        <v>1133</v>
      </c>
    </row>
    <row r="5605" spans="1:20" hidden="1" x14ac:dyDescent="0.25">
      <c r="A5605">
        <v>217200</v>
      </c>
      <c r="B5605" t="s">
        <v>1492</v>
      </c>
      <c r="C5605" t="s">
        <v>289</v>
      </c>
      <c r="D5605" t="s">
        <v>271</v>
      </c>
      <c r="E5605">
        <v>0</v>
      </c>
      <c r="H5605">
        <v>0</v>
      </c>
      <c r="I5605">
        <v>0</v>
      </c>
      <c r="K5605">
        <v>0</v>
      </c>
      <c r="L5605" t="b">
        <v>0</v>
      </c>
      <c r="N5605" t="b">
        <v>0</v>
      </c>
      <c r="O5605" t="b">
        <v>0</v>
      </c>
      <c r="T5605" t="s">
        <v>1133</v>
      </c>
    </row>
    <row r="5606" spans="1:20" hidden="1" x14ac:dyDescent="0.25">
      <c r="A5606">
        <v>217202</v>
      </c>
      <c r="B5606" t="s">
        <v>1492</v>
      </c>
      <c r="C5606" t="s">
        <v>264</v>
      </c>
      <c r="D5606" t="s">
        <v>388</v>
      </c>
      <c r="E5606">
        <v>30</v>
      </c>
      <c r="F5606" t="s">
        <v>23</v>
      </c>
      <c r="H5606">
        <v>0</v>
      </c>
      <c r="I5606">
        <v>0</v>
      </c>
      <c r="K5606">
        <v>1</v>
      </c>
      <c r="L5606" t="b">
        <v>1</v>
      </c>
      <c r="N5606" t="b">
        <v>0</v>
      </c>
      <c r="O5606" t="b">
        <v>0</v>
      </c>
      <c r="T5606" t="s">
        <v>1133</v>
      </c>
    </row>
    <row r="5607" spans="1:20" hidden="1" x14ac:dyDescent="0.25">
      <c r="A5607">
        <v>217203</v>
      </c>
      <c r="B5607" t="s">
        <v>1492</v>
      </c>
      <c r="C5607" t="s">
        <v>306</v>
      </c>
      <c r="D5607" t="s">
        <v>1134</v>
      </c>
      <c r="E5607">
        <v>10</v>
      </c>
      <c r="F5607" t="s">
        <v>23</v>
      </c>
      <c r="G5607">
        <v>899</v>
      </c>
      <c r="H5607">
        <v>0</v>
      </c>
      <c r="I5607">
        <v>0</v>
      </c>
      <c r="K5607">
        <v>3</v>
      </c>
      <c r="L5607" t="b">
        <v>0</v>
      </c>
      <c r="N5607" t="b">
        <v>0</v>
      </c>
      <c r="O5607" t="b">
        <v>0</v>
      </c>
      <c r="T5607" t="s">
        <v>1133</v>
      </c>
    </row>
    <row r="5608" spans="1:20" hidden="1" x14ac:dyDescent="0.25">
      <c r="A5608">
        <v>217204</v>
      </c>
      <c r="B5608" t="s">
        <v>1492</v>
      </c>
      <c r="C5608" t="s">
        <v>306</v>
      </c>
      <c r="D5608" t="s">
        <v>1135</v>
      </c>
      <c r="E5608">
        <v>20</v>
      </c>
      <c r="F5608" t="s">
        <v>23</v>
      </c>
      <c r="G5608">
        <v>313</v>
      </c>
      <c r="H5608">
        <v>0</v>
      </c>
      <c r="I5608">
        <v>0</v>
      </c>
      <c r="K5608">
        <v>4</v>
      </c>
      <c r="L5608" t="b">
        <v>0</v>
      </c>
      <c r="N5608" t="b">
        <v>0</v>
      </c>
      <c r="O5608" t="b">
        <v>0</v>
      </c>
      <c r="T5608" t="s">
        <v>1133</v>
      </c>
    </row>
    <row r="5609" spans="1:20" hidden="1" x14ac:dyDescent="0.25">
      <c r="A5609">
        <v>217205</v>
      </c>
      <c r="B5609" t="s">
        <v>1492</v>
      </c>
      <c r="C5609" t="s">
        <v>306</v>
      </c>
      <c r="D5609" t="s">
        <v>1146</v>
      </c>
      <c r="E5609">
        <v>30</v>
      </c>
      <c r="F5609" t="s">
        <v>23</v>
      </c>
      <c r="G5609">
        <v>401</v>
      </c>
      <c r="H5609">
        <v>0</v>
      </c>
      <c r="I5609">
        <v>0</v>
      </c>
      <c r="K5609">
        <v>5</v>
      </c>
      <c r="L5609" t="b">
        <v>0</v>
      </c>
      <c r="N5609" t="b">
        <v>0</v>
      </c>
      <c r="O5609" t="b">
        <v>0</v>
      </c>
      <c r="T5609" t="s">
        <v>1133</v>
      </c>
    </row>
    <row r="5610" spans="1:20" hidden="1" x14ac:dyDescent="0.25">
      <c r="A5610">
        <v>217206</v>
      </c>
      <c r="B5610" t="s">
        <v>1492</v>
      </c>
      <c r="C5610" t="s">
        <v>306</v>
      </c>
      <c r="D5610" t="s">
        <v>1137</v>
      </c>
      <c r="E5610">
        <v>20</v>
      </c>
      <c r="F5610" t="s">
        <v>23</v>
      </c>
      <c r="G5610">
        <v>407</v>
      </c>
      <c r="H5610">
        <v>0</v>
      </c>
      <c r="I5610">
        <v>0</v>
      </c>
      <c r="K5610">
        <v>6</v>
      </c>
      <c r="L5610" t="b">
        <v>0</v>
      </c>
      <c r="N5610" t="b">
        <v>0</v>
      </c>
      <c r="O5610" t="b">
        <v>0</v>
      </c>
      <c r="T5610" t="s">
        <v>1133</v>
      </c>
    </row>
    <row r="5611" spans="1:20" hidden="1" x14ac:dyDescent="0.25">
      <c r="A5611">
        <v>217207</v>
      </c>
      <c r="B5611" t="s">
        <v>1492</v>
      </c>
      <c r="C5611" t="s">
        <v>306</v>
      </c>
      <c r="D5611" t="s">
        <v>1138</v>
      </c>
      <c r="E5611">
        <v>85</v>
      </c>
      <c r="F5611" t="s">
        <v>23</v>
      </c>
      <c r="G5611">
        <v>393</v>
      </c>
      <c r="H5611">
        <v>0</v>
      </c>
      <c r="I5611">
        <v>0</v>
      </c>
      <c r="K5611">
        <v>7</v>
      </c>
      <c r="L5611" t="b">
        <v>0</v>
      </c>
      <c r="N5611" t="b">
        <v>0</v>
      </c>
      <c r="O5611" t="b">
        <v>0</v>
      </c>
      <c r="T5611" t="s">
        <v>1133</v>
      </c>
    </row>
    <row r="5612" spans="1:20" hidden="1" x14ac:dyDescent="0.25">
      <c r="A5612">
        <v>217208</v>
      </c>
      <c r="B5612" t="s">
        <v>1492</v>
      </c>
      <c r="C5612" t="s">
        <v>306</v>
      </c>
      <c r="D5612" t="s">
        <v>1139</v>
      </c>
      <c r="E5612">
        <v>25</v>
      </c>
      <c r="F5612" t="s">
        <v>23</v>
      </c>
      <c r="G5612" t="s">
        <v>1140</v>
      </c>
      <c r="H5612">
        <v>0</v>
      </c>
      <c r="I5612">
        <v>0</v>
      </c>
      <c r="K5612">
        <v>8</v>
      </c>
      <c r="L5612" t="b">
        <v>0</v>
      </c>
      <c r="N5612" t="b">
        <v>0</v>
      </c>
      <c r="O5612" t="b">
        <v>0</v>
      </c>
      <c r="T5612" t="s">
        <v>1133</v>
      </c>
    </row>
    <row r="5613" spans="1:20" hidden="1" x14ac:dyDescent="0.25">
      <c r="A5613">
        <v>217214</v>
      </c>
      <c r="B5613" t="s">
        <v>1492</v>
      </c>
      <c r="C5613" t="s">
        <v>289</v>
      </c>
      <c r="D5613" t="s">
        <v>1482</v>
      </c>
      <c r="E5613">
        <v>30</v>
      </c>
      <c r="F5613" t="s">
        <v>23</v>
      </c>
      <c r="H5613">
        <v>0</v>
      </c>
      <c r="I5613">
        <v>0</v>
      </c>
      <c r="K5613">
        <v>2</v>
      </c>
      <c r="L5613" t="b">
        <v>0</v>
      </c>
      <c r="N5613" t="b">
        <v>0</v>
      </c>
      <c r="O5613" t="b">
        <v>0</v>
      </c>
      <c r="T5613" t="s">
        <v>1133</v>
      </c>
    </row>
    <row r="5614" spans="1:20" hidden="1" x14ac:dyDescent="0.25">
      <c r="A5614">
        <v>223392</v>
      </c>
      <c r="B5614" t="s">
        <v>1492</v>
      </c>
      <c r="C5614" t="s">
        <v>1483</v>
      </c>
      <c r="D5614" t="s">
        <v>1048</v>
      </c>
      <c r="E5614">
        <v>300</v>
      </c>
      <c r="F5614" t="s">
        <v>23</v>
      </c>
      <c r="G5614" t="e">
        <f t="shared" ref="G5614:G5620" si="1">-GL</f>
        <v>#NAME?</v>
      </c>
      <c r="H5614">
        <v>0</v>
      </c>
      <c r="I5614">
        <v>0</v>
      </c>
      <c r="K5614">
        <v>9</v>
      </c>
      <c r="L5614" t="b">
        <v>0</v>
      </c>
      <c r="N5614" t="b">
        <v>0</v>
      </c>
      <c r="O5614" t="b">
        <v>0</v>
      </c>
      <c r="T5614" t="s">
        <v>1133</v>
      </c>
    </row>
    <row r="5615" spans="1:20" hidden="1" x14ac:dyDescent="0.25">
      <c r="A5615">
        <v>223393</v>
      </c>
      <c r="B5615" t="s">
        <v>1492</v>
      </c>
      <c r="C5615" t="s">
        <v>1483</v>
      </c>
      <c r="D5615" t="s">
        <v>1383</v>
      </c>
      <c r="E5615">
        <v>300</v>
      </c>
      <c r="F5615" t="s">
        <v>23</v>
      </c>
      <c r="G5615" t="e">
        <f t="shared" si="1"/>
        <v>#NAME?</v>
      </c>
      <c r="H5615">
        <v>0</v>
      </c>
      <c r="I5615">
        <v>0</v>
      </c>
      <c r="K5615">
        <v>10</v>
      </c>
      <c r="L5615" t="b">
        <v>0</v>
      </c>
      <c r="N5615" t="b">
        <v>0</v>
      </c>
      <c r="O5615" t="b">
        <v>0</v>
      </c>
      <c r="T5615" t="s">
        <v>1133</v>
      </c>
    </row>
    <row r="5616" spans="1:20" hidden="1" x14ac:dyDescent="0.25">
      <c r="A5616">
        <v>223394</v>
      </c>
      <c r="B5616" t="s">
        <v>1492</v>
      </c>
      <c r="C5616" t="s">
        <v>1483</v>
      </c>
      <c r="D5616" t="s">
        <v>1484</v>
      </c>
      <c r="E5616">
        <v>300</v>
      </c>
      <c r="F5616" t="s">
        <v>23</v>
      </c>
      <c r="G5616" t="e">
        <f t="shared" si="1"/>
        <v>#NAME?</v>
      </c>
      <c r="H5616">
        <v>0</v>
      </c>
      <c r="I5616">
        <v>0</v>
      </c>
      <c r="K5616">
        <v>12</v>
      </c>
      <c r="L5616" t="b">
        <v>0</v>
      </c>
      <c r="N5616" t="b">
        <v>0</v>
      </c>
      <c r="O5616" t="b">
        <v>0</v>
      </c>
      <c r="T5616" t="s">
        <v>1133</v>
      </c>
    </row>
    <row r="5617" spans="1:20" hidden="1" x14ac:dyDescent="0.25">
      <c r="A5617">
        <v>223395</v>
      </c>
      <c r="B5617" t="s">
        <v>1492</v>
      </c>
      <c r="C5617" t="s">
        <v>1483</v>
      </c>
      <c r="D5617" t="s">
        <v>1485</v>
      </c>
      <c r="E5617">
        <v>300</v>
      </c>
      <c r="F5617" t="s">
        <v>23</v>
      </c>
      <c r="G5617" t="e">
        <f t="shared" si="1"/>
        <v>#NAME?</v>
      </c>
      <c r="H5617">
        <v>0</v>
      </c>
      <c r="I5617">
        <v>0</v>
      </c>
      <c r="K5617">
        <v>11</v>
      </c>
      <c r="L5617" t="b">
        <v>0</v>
      </c>
      <c r="N5617" t="b">
        <v>0</v>
      </c>
      <c r="O5617" t="b">
        <v>0</v>
      </c>
      <c r="T5617" t="s">
        <v>1133</v>
      </c>
    </row>
    <row r="5618" spans="1:20" hidden="1" x14ac:dyDescent="0.25">
      <c r="A5618">
        <v>223396</v>
      </c>
      <c r="B5618" t="s">
        <v>1492</v>
      </c>
      <c r="C5618" t="s">
        <v>1483</v>
      </c>
      <c r="D5618" t="s">
        <v>1486</v>
      </c>
      <c r="E5618">
        <v>300</v>
      </c>
      <c r="F5618" t="s">
        <v>23</v>
      </c>
      <c r="G5618" t="e">
        <f t="shared" si="1"/>
        <v>#NAME?</v>
      </c>
      <c r="H5618">
        <v>0</v>
      </c>
      <c r="I5618">
        <v>0</v>
      </c>
      <c r="K5618">
        <v>13</v>
      </c>
      <c r="L5618" t="b">
        <v>0</v>
      </c>
      <c r="N5618" t="b">
        <v>0</v>
      </c>
      <c r="O5618" t="b">
        <v>0</v>
      </c>
      <c r="T5618" t="s">
        <v>1133</v>
      </c>
    </row>
    <row r="5619" spans="1:20" hidden="1" x14ac:dyDescent="0.25">
      <c r="A5619">
        <v>223397</v>
      </c>
      <c r="B5619" t="s">
        <v>1492</v>
      </c>
      <c r="C5619" t="s">
        <v>1483</v>
      </c>
      <c r="D5619" t="s">
        <v>1487</v>
      </c>
      <c r="E5619">
        <v>300</v>
      </c>
      <c r="F5619" t="s">
        <v>23</v>
      </c>
      <c r="G5619" t="e">
        <f t="shared" si="1"/>
        <v>#NAME?</v>
      </c>
      <c r="H5619">
        <v>0</v>
      </c>
      <c r="I5619">
        <v>0</v>
      </c>
      <c r="K5619">
        <v>14</v>
      </c>
      <c r="L5619" t="b">
        <v>0</v>
      </c>
      <c r="N5619" t="b">
        <v>0</v>
      </c>
      <c r="O5619" t="b">
        <v>0</v>
      </c>
      <c r="T5619" t="s">
        <v>1133</v>
      </c>
    </row>
    <row r="5620" spans="1:20" hidden="1" x14ac:dyDescent="0.25">
      <c r="A5620">
        <v>223398</v>
      </c>
      <c r="B5620" t="s">
        <v>1492</v>
      </c>
      <c r="C5620" t="s">
        <v>1483</v>
      </c>
      <c r="D5620" t="s">
        <v>1151</v>
      </c>
      <c r="E5620">
        <v>300</v>
      </c>
      <c r="F5620" t="s">
        <v>23</v>
      </c>
      <c r="G5620" t="e">
        <f t="shared" si="1"/>
        <v>#NAME?</v>
      </c>
      <c r="H5620">
        <v>0</v>
      </c>
      <c r="I5620">
        <v>0</v>
      </c>
      <c r="K5620">
        <v>15</v>
      </c>
      <c r="L5620" t="b">
        <v>0</v>
      </c>
      <c r="N5620" t="b">
        <v>0</v>
      </c>
      <c r="O5620" t="b">
        <v>0</v>
      </c>
      <c r="T5620" t="s">
        <v>1133</v>
      </c>
    </row>
    <row r="5621" spans="1:20" hidden="1" x14ac:dyDescent="0.25">
      <c r="A5621">
        <v>223400</v>
      </c>
      <c r="B5621" t="s">
        <v>1492</v>
      </c>
      <c r="C5621" t="s">
        <v>1483</v>
      </c>
      <c r="D5621" t="s">
        <v>1459</v>
      </c>
      <c r="E5621">
        <v>0</v>
      </c>
      <c r="H5621">
        <v>0</v>
      </c>
      <c r="I5621">
        <v>0</v>
      </c>
      <c r="K5621">
        <v>5</v>
      </c>
      <c r="L5621" t="b">
        <v>0</v>
      </c>
      <c r="N5621" t="b">
        <v>0</v>
      </c>
      <c r="O5621" t="b">
        <v>0</v>
      </c>
      <c r="T5621" t="s">
        <v>1133</v>
      </c>
    </row>
    <row r="5622" spans="1:20" hidden="1" x14ac:dyDescent="0.25">
      <c r="A5622">
        <v>223401</v>
      </c>
      <c r="B5622" t="s">
        <v>1492</v>
      </c>
      <c r="C5622" t="s">
        <v>1483</v>
      </c>
      <c r="D5622" t="s">
        <v>1488</v>
      </c>
      <c r="E5622">
        <v>0</v>
      </c>
      <c r="H5622">
        <v>0</v>
      </c>
      <c r="I5622">
        <v>0</v>
      </c>
      <c r="K5622">
        <v>6</v>
      </c>
      <c r="L5622" t="b">
        <v>0</v>
      </c>
      <c r="N5622" t="b">
        <v>0</v>
      </c>
      <c r="O5622" t="b">
        <v>0</v>
      </c>
      <c r="T5622" t="s">
        <v>1133</v>
      </c>
    </row>
    <row r="5623" spans="1:20" hidden="1" x14ac:dyDescent="0.25">
      <c r="A5623">
        <v>223402</v>
      </c>
      <c r="B5623" t="s">
        <v>1492</v>
      </c>
      <c r="C5623" t="s">
        <v>1483</v>
      </c>
      <c r="D5623" t="s">
        <v>1489</v>
      </c>
      <c r="E5623">
        <v>0</v>
      </c>
      <c r="H5623">
        <v>0</v>
      </c>
      <c r="I5623">
        <v>0</v>
      </c>
      <c r="K5623">
        <v>7</v>
      </c>
      <c r="L5623" t="b">
        <v>0</v>
      </c>
      <c r="N5623" t="b">
        <v>0</v>
      </c>
      <c r="O5623" t="b">
        <v>0</v>
      </c>
      <c r="T5623" t="s">
        <v>1133</v>
      </c>
    </row>
    <row r="5624" spans="1:20" hidden="1" x14ac:dyDescent="0.25">
      <c r="A5624">
        <v>223403</v>
      </c>
      <c r="B5624" t="s">
        <v>1492</v>
      </c>
      <c r="C5624" t="s">
        <v>1483</v>
      </c>
      <c r="D5624" t="s">
        <v>1097</v>
      </c>
      <c r="E5624">
        <v>0</v>
      </c>
      <c r="H5624">
        <v>0</v>
      </c>
      <c r="I5624">
        <v>0</v>
      </c>
      <c r="K5624">
        <v>8</v>
      </c>
      <c r="L5624" t="b">
        <v>0</v>
      </c>
      <c r="N5624" t="b">
        <v>0</v>
      </c>
      <c r="O5624" t="b">
        <v>0</v>
      </c>
      <c r="T5624" t="s">
        <v>1133</v>
      </c>
    </row>
    <row r="5625" spans="1:20" hidden="1" x14ac:dyDescent="0.25">
      <c r="A5625">
        <v>223404</v>
      </c>
      <c r="B5625" t="s">
        <v>1492</v>
      </c>
      <c r="C5625" t="s">
        <v>323</v>
      </c>
      <c r="D5625" t="s">
        <v>259</v>
      </c>
      <c r="E5625">
        <v>0</v>
      </c>
      <c r="H5625">
        <v>0</v>
      </c>
      <c r="I5625">
        <v>0</v>
      </c>
      <c r="K5625">
        <v>0</v>
      </c>
      <c r="L5625" t="b">
        <v>0</v>
      </c>
      <c r="N5625" t="b">
        <v>0</v>
      </c>
      <c r="O5625" t="b">
        <v>0</v>
      </c>
      <c r="T5625" t="s">
        <v>1133</v>
      </c>
    </row>
    <row r="5626" spans="1:20" hidden="1" x14ac:dyDescent="0.25">
      <c r="A5626">
        <v>223405</v>
      </c>
      <c r="B5626" t="s">
        <v>1492</v>
      </c>
      <c r="C5626" t="s">
        <v>323</v>
      </c>
      <c r="D5626" t="s">
        <v>86</v>
      </c>
      <c r="E5626">
        <v>0</v>
      </c>
      <c r="H5626">
        <v>0</v>
      </c>
      <c r="I5626">
        <v>0</v>
      </c>
      <c r="K5626">
        <v>2</v>
      </c>
      <c r="L5626" t="b">
        <v>0</v>
      </c>
      <c r="N5626" t="b">
        <v>0</v>
      </c>
      <c r="O5626" t="b">
        <v>0</v>
      </c>
      <c r="T5626" t="s">
        <v>1133</v>
      </c>
    </row>
    <row r="5627" spans="1:20" hidden="1" x14ac:dyDescent="0.25">
      <c r="A5627">
        <v>223406</v>
      </c>
      <c r="B5627" t="s">
        <v>1492</v>
      </c>
      <c r="C5627" t="s">
        <v>323</v>
      </c>
      <c r="D5627" t="s">
        <v>88</v>
      </c>
      <c r="E5627">
        <v>0</v>
      </c>
      <c r="H5627">
        <v>0</v>
      </c>
      <c r="I5627">
        <v>0</v>
      </c>
      <c r="K5627">
        <v>3</v>
      </c>
      <c r="L5627" t="b">
        <v>0</v>
      </c>
      <c r="N5627" t="b">
        <v>0</v>
      </c>
      <c r="O5627" t="b">
        <v>0</v>
      </c>
      <c r="T5627" t="s">
        <v>1133</v>
      </c>
    </row>
    <row r="5628" spans="1:20" hidden="1" x14ac:dyDescent="0.25">
      <c r="A5628">
        <v>223407</v>
      </c>
      <c r="B5628" t="s">
        <v>1492</v>
      </c>
      <c r="C5628" t="s">
        <v>323</v>
      </c>
      <c r="D5628" t="s">
        <v>325</v>
      </c>
      <c r="E5628">
        <v>50</v>
      </c>
      <c r="F5628" t="s">
        <v>23</v>
      </c>
      <c r="H5628">
        <v>0</v>
      </c>
      <c r="I5628">
        <v>0</v>
      </c>
      <c r="K5628">
        <v>4</v>
      </c>
      <c r="L5628" t="b">
        <v>0</v>
      </c>
      <c r="N5628" t="b">
        <v>0</v>
      </c>
      <c r="O5628" t="b">
        <v>0</v>
      </c>
      <c r="T5628" t="s">
        <v>1133</v>
      </c>
    </row>
    <row r="5629" spans="1:20" hidden="1" x14ac:dyDescent="0.25">
      <c r="A5629">
        <v>227138</v>
      </c>
      <c r="B5629" t="s">
        <v>1492</v>
      </c>
      <c r="C5629" t="s">
        <v>1143</v>
      </c>
      <c r="D5629" t="s">
        <v>1491</v>
      </c>
      <c r="E5629">
        <v>150</v>
      </c>
      <c r="F5629" t="s">
        <v>23</v>
      </c>
      <c r="H5629">
        <v>0</v>
      </c>
      <c r="I5629">
        <v>0</v>
      </c>
      <c r="K5629">
        <v>0</v>
      </c>
      <c r="L5629" t="b">
        <v>0</v>
      </c>
      <c r="N5629" t="b">
        <v>0</v>
      </c>
      <c r="O5629" t="b">
        <v>0</v>
      </c>
      <c r="T5629" t="s">
        <v>1133</v>
      </c>
    </row>
    <row r="5630" spans="1:20" hidden="1" x14ac:dyDescent="0.25">
      <c r="A5630">
        <v>217217</v>
      </c>
      <c r="B5630" t="s">
        <v>1493</v>
      </c>
      <c r="C5630" t="s">
        <v>53</v>
      </c>
      <c r="D5630" t="s">
        <v>1494</v>
      </c>
      <c r="E5630">
        <v>50</v>
      </c>
      <c r="F5630" t="s">
        <v>23</v>
      </c>
      <c r="H5630">
        <v>0</v>
      </c>
      <c r="I5630">
        <v>0</v>
      </c>
      <c r="K5630">
        <v>2</v>
      </c>
      <c r="L5630" t="b">
        <v>0</v>
      </c>
      <c r="N5630" t="b">
        <v>0</v>
      </c>
      <c r="O5630" t="b">
        <v>0</v>
      </c>
      <c r="T5630" t="s">
        <v>1133</v>
      </c>
    </row>
    <row r="5631" spans="1:20" hidden="1" x14ac:dyDescent="0.25">
      <c r="A5631">
        <v>217218</v>
      </c>
      <c r="B5631" t="s">
        <v>1493</v>
      </c>
      <c r="C5631" t="s">
        <v>53</v>
      </c>
      <c r="D5631" t="s">
        <v>110</v>
      </c>
      <c r="E5631">
        <v>0</v>
      </c>
      <c r="H5631">
        <v>0</v>
      </c>
      <c r="I5631">
        <v>0</v>
      </c>
      <c r="K5631">
        <v>1</v>
      </c>
      <c r="L5631" t="b">
        <v>0</v>
      </c>
      <c r="N5631" t="b">
        <v>0</v>
      </c>
      <c r="O5631" t="b">
        <v>1</v>
      </c>
      <c r="T5631" t="s">
        <v>1133</v>
      </c>
    </row>
    <row r="5632" spans="1:20" hidden="1" x14ac:dyDescent="0.25">
      <c r="A5632">
        <v>217221</v>
      </c>
      <c r="B5632" t="s">
        <v>1493</v>
      </c>
      <c r="C5632" t="s">
        <v>289</v>
      </c>
      <c r="D5632" t="s">
        <v>386</v>
      </c>
      <c r="E5632">
        <v>0</v>
      </c>
      <c r="H5632">
        <v>0</v>
      </c>
      <c r="I5632">
        <v>0</v>
      </c>
      <c r="K5632">
        <v>1</v>
      </c>
      <c r="L5632" t="b">
        <v>0</v>
      </c>
      <c r="N5632" t="b">
        <v>0</v>
      </c>
      <c r="O5632" t="b">
        <v>0</v>
      </c>
      <c r="T5632" t="s">
        <v>1133</v>
      </c>
    </row>
    <row r="5633" spans="1:20" hidden="1" x14ac:dyDescent="0.25">
      <c r="A5633">
        <v>217222</v>
      </c>
      <c r="B5633" t="s">
        <v>1493</v>
      </c>
      <c r="C5633" t="s">
        <v>289</v>
      </c>
      <c r="D5633" t="s">
        <v>271</v>
      </c>
      <c r="E5633">
        <v>0</v>
      </c>
      <c r="H5633">
        <v>0</v>
      </c>
      <c r="I5633">
        <v>0</v>
      </c>
      <c r="K5633">
        <v>0</v>
      </c>
      <c r="L5633" t="b">
        <v>0</v>
      </c>
      <c r="N5633" t="b">
        <v>0</v>
      </c>
      <c r="O5633" t="b">
        <v>0</v>
      </c>
      <c r="T5633" t="s">
        <v>1133</v>
      </c>
    </row>
    <row r="5634" spans="1:20" hidden="1" x14ac:dyDescent="0.25">
      <c r="A5634">
        <v>217223</v>
      </c>
      <c r="B5634" t="s">
        <v>1493</v>
      </c>
      <c r="C5634" t="s">
        <v>264</v>
      </c>
      <c r="D5634" t="s">
        <v>265</v>
      </c>
      <c r="E5634">
        <v>0</v>
      </c>
      <c r="H5634">
        <v>0</v>
      </c>
      <c r="I5634">
        <v>0</v>
      </c>
      <c r="K5634">
        <v>0</v>
      </c>
      <c r="L5634" t="b">
        <v>1</v>
      </c>
      <c r="N5634" t="b">
        <v>0</v>
      </c>
      <c r="O5634" t="b">
        <v>0</v>
      </c>
      <c r="T5634" t="s">
        <v>1133</v>
      </c>
    </row>
    <row r="5635" spans="1:20" hidden="1" x14ac:dyDescent="0.25">
      <c r="A5635">
        <v>217224</v>
      </c>
      <c r="B5635" t="s">
        <v>1493</v>
      </c>
      <c r="C5635" t="s">
        <v>264</v>
      </c>
      <c r="D5635" t="s">
        <v>388</v>
      </c>
      <c r="E5635">
        <v>30</v>
      </c>
      <c r="F5635" t="s">
        <v>23</v>
      </c>
      <c r="H5635">
        <v>0</v>
      </c>
      <c r="I5635">
        <v>0</v>
      </c>
      <c r="K5635">
        <v>1</v>
      </c>
      <c r="L5635" t="b">
        <v>1</v>
      </c>
      <c r="N5635" t="b">
        <v>0</v>
      </c>
      <c r="O5635" t="b">
        <v>0</v>
      </c>
      <c r="T5635" t="s">
        <v>1133</v>
      </c>
    </row>
    <row r="5636" spans="1:20" hidden="1" x14ac:dyDescent="0.25">
      <c r="A5636">
        <v>217225</v>
      </c>
      <c r="B5636" t="s">
        <v>1493</v>
      </c>
      <c r="C5636" t="s">
        <v>306</v>
      </c>
      <c r="D5636" t="s">
        <v>1134</v>
      </c>
      <c r="E5636">
        <v>10</v>
      </c>
      <c r="F5636" t="s">
        <v>23</v>
      </c>
      <c r="G5636">
        <v>899</v>
      </c>
      <c r="H5636">
        <v>0</v>
      </c>
      <c r="I5636">
        <v>0</v>
      </c>
      <c r="K5636">
        <v>3</v>
      </c>
      <c r="L5636" t="b">
        <v>0</v>
      </c>
      <c r="N5636" t="b">
        <v>0</v>
      </c>
      <c r="O5636" t="b">
        <v>0</v>
      </c>
      <c r="T5636" t="s">
        <v>1133</v>
      </c>
    </row>
    <row r="5637" spans="1:20" hidden="1" x14ac:dyDescent="0.25">
      <c r="A5637">
        <v>217226</v>
      </c>
      <c r="B5637" t="s">
        <v>1493</v>
      </c>
      <c r="C5637" t="s">
        <v>306</v>
      </c>
      <c r="D5637" t="s">
        <v>1135</v>
      </c>
      <c r="E5637">
        <v>20</v>
      </c>
      <c r="F5637" t="s">
        <v>23</v>
      </c>
      <c r="G5637">
        <v>313</v>
      </c>
      <c r="H5637">
        <v>0</v>
      </c>
      <c r="I5637">
        <v>0</v>
      </c>
      <c r="K5637">
        <v>4</v>
      </c>
      <c r="L5637" t="b">
        <v>0</v>
      </c>
      <c r="N5637" t="b">
        <v>0</v>
      </c>
      <c r="O5637" t="b">
        <v>0</v>
      </c>
      <c r="T5637" t="s">
        <v>1133</v>
      </c>
    </row>
    <row r="5638" spans="1:20" hidden="1" x14ac:dyDescent="0.25">
      <c r="A5638">
        <v>217227</v>
      </c>
      <c r="B5638" t="s">
        <v>1493</v>
      </c>
      <c r="C5638" t="s">
        <v>306</v>
      </c>
      <c r="D5638" t="s">
        <v>1146</v>
      </c>
      <c r="E5638">
        <v>30</v>
      </c>
      <c r="F5638" t="s">
        <v>23</v>
      </c>
      <c r="G5638">
        <v>401</v>
      </c>
      <c r="H5638">
        <v>0</v>
      </c>
      <c r="I5638">
        <v>0</v>
      </c>
      <c r="K5638">
        <v>5</v>
      </c>
      <c r="L5638" t="b">
        <v>0</v>
      </c>
      <c r="N5638" t="b">
        <v>0</v>
      </c>
      <c r="O5638" t="b">
        <v>0</v>
      </c>
      <c r="T5638" t="s">
        <v>1133</v>
      </c>
    </row>
    <row r="5639" spans="1:20" hidden="1" x14ac:dyDescent="0.25">
      <c r="A5639">
        <v>217228</v>
      </c>
      <c r="B5639" t="s">
        <v>1493</v>
      </c>
      <c r="C5639" t="s">
        <v>306</v>
      </c>
      <c r="D5639" t="s">
        <v>1137</v>
      </c>
      <c r="E5639">
        <v>20</v>
      </c>
      <c r="F5639" t="s">
        <v>23</v>
      </c>
      <c r="G5639">
        <v>407</v>
      </c>
      <c r="H5639">
        <v>0</v>
      </c>
      <c r="I5639">
        <v>0</v>
      </c>
      <c r="K5639">
        <v>6</v>
      </c>
      <c r="L5639" t="b">
        <v>0</v>
      </c>
      <c r="N5639" t="b">
        <v>0</v>
      </c>
      <c r="O5639" t="b">
        <v>0</v>
      </c>
      <c r="T5639" t="s">
        <v>1133</v>
      </c>
    </row>
    <row r="5640" spans="1:20" hidden="1" x14ac:dyDescent="0.25">
      <c r="A5640">
        <v>217229</v>
      </c>
      <c r="B5640" t="s">
        <v>1493</v>
      </c>
      <c r="C5640" t="s">
        <v>306</v>
      </c>
      <c r="D5640" t="s">
        <v>1138</v>
      </c>
      <c r="E5640">
        <v>85</v>
      </c>
      <c r="F5640" t="s">
        <v>23</v>
      </c>
      <c r="G5640">
        <v>393</v>
      </c>
      <c r="H5640">
        <v>0</v>
      </c>
      <c r="I5640">
        <v>0</v>
      </c>
      <c r="K5640">
        <v>7</v>
      </c>
      <c r="L5640" t="b">
        <v>0</v>
      </c>
      <c r="N5640" t="b">
        <v>0</v>
      </c>
      <c r="O5640" t="b">
        <v>0</v>
      </c>
      <c r="T5640" t="s">
        <v>1133</v>
      </c>
    </row>
    <row r="5641" spans="1:20" hidden="1" x14ac:dyDescent="0.25">
      <c r="A5641">
        <v>217230</v>
      </c>
      <c r="B5641" t="s">
        <v>1493</v>
      </c>
      <c r="C5641" t="s">
        <v>306</v>
      </c>
      <c r="D5641" t="s">
        <v>1139</v>
      </c>
      <c r="E5641">
        <v>25</v>
      </c>
      <c r="F5641" t="s">
        <v>23</v>
      </c>
      <c r="G5641" t="s">
        <v>1140</v>
      </c>
      <c r="H5641">
        <v>0</v>
      </c>
      <c r="I5641">
        <v>0</v>
      </c>
      <c r="K5641">
        <v>8</v>
      </c>
      <c r="L5641" t="b">
        <v>0</v>
      </c>
      <c r="N5641" t="b">
        <v>0</v>
      </c>
      <c r="O5641" t="b">
        <v>0</v>
      </c>
      <c r="T5641" t="s">
        <v>1133</v>
      </c>
    </row>
    <row r="5642" spans="1:20" hidden="1" x14ac:dyDescent="0.25">
      <c r="A5642">
        <v>217235</v>
      </c>
      <c r="B5642" t="s">
        <v>1493</v>
      </c>
      <c r="C5642" t="s">
        <v>289</v>
      </c>
      <c r="D5642" t="s">
        <v>1482</v>
      </c>
      <c r="E5642">
        <v>30</v>
      </c>
      <c r="F5642" t="s">
        <v>23</v>
      </c>
      <c r="H5642">
        <v>0</v>
      </c>
      <c r="I5642">
        <v>0</v>
      </c>
      <c r="K5642">
        <v>2</v>
      </c>
      <c r="L5642" t="b">
        <v>0</v>
      </c>
      <c r="N5642" t="b">
        <v>0</v>
      </c>
      <c r="O5642" t="b">
        <v>0</v>
      </c>
      <c r="T5642" t="s">
        <v>1133</v>
      </c>
    </row>
    <row r="5643" spans="1:20" hidden="1" x14ac:dyDescent="0.25">
      <c r="A5643">
        <v>223344</v>
      </c>
      <c r="B5643" t="s">
        <v>1493</v>
      </c>
      <c r="C5643" t="s">
        <v>1483</v>
      </c>
      <c r="D5643" t="s">
        <v>1048</v>
      </c>
      <c r="E5643">
        <v>300</v>
      </c>
      <c r="F5643" t="s">
        <v>23</v>
      </c>
      <c r="G5643" t="e">
        <f t="shared" ref="G5643:G5649" si="2">-GL</f>
        <v>#NAME?</v>
      </c>
      <c r="H5643">
        <v>0</v>
      </c>
      <c r="I5643">
        <v>0</v>
      </c>
      <c r="K5643">
        <v>9</v>
      </c>
      <c r="L5643" t="b">
        <v>0</v>
      </c>
      <c r="N5643" t="b">
        <v>0</v>
      </c>
      <c r="O5643" t="b">
        <v>0</v>
      </c>
      <c r="T5643" t="s">
        <v>1133</v>
      </c>
    </row>
    <row r="5644" spans="1:20" hidden="1" x14ac:dyDescent="0.25">
      <c r="A5644">
        <v>223345</v>
      </c>
      <c r="B5644" t="s">
        <v>1493</v>
      </c>
      <c r="C5644" t="s">
        <v>1483</v>
      </c>
      <c r="D5644" t="s">
        <v>1383</v>
      </c>
      <c r="E5644">
        <v>300</v>
      </c>
      <c r="F5644" t="s">
        <v>23</v>
      </c>
      <c r="G5644" t="e">
        <f t="shared" si="2"/>
        <v>#NAME?</v>
      </c>
      <c r="H5644">
        <v>0</v>
      </c>
      <c r="I5644">
        <v>0</v>
      </c>
      <c r="K5644">
        <v>10</v>
      </c>
      <c r="L5644" t="b">
        <v>0</v>
      </c>
      <c r="N5644" t="b">
        <v>0</v>
      </c>
      <c r="O5644" t="b">
        <v>0</v>
      </c>
      <c r="T5644" t="s">
        <v>1133</v>
      </c>
    </row>
    <row r="5645" spans="1:20" hidden="1" x14ac:dyDescent="0.25">
      <c r="A5645">
        <v>223346</v>
      </c>
      <c r="B5645" t="s">
        <v>1493</v>
      </c>
      <c r="C5645" t="s">
        <v>1483</v>
      </c>
      <c r="D5645" t="s">
        <v>1484</v>
      </c>
      <c r="E5645">
        <v>300</v>
      </c>
      <c r="F5645" t="s">
        <v>23</v>
      </c>
      <c r="G5645" t="e">
        <f t="shared" si="2"/>
        <v>#NAME?</v>
      </c>
      <c r="H5645">
        <v>0</v>
      </c>
      <c r="I5645">
        <v>0</v>
      </c>
      <c r="K5645">
        <v>11</v>
      </c>
      <c r="L5645" t="b">
        <v>0</v>
      </c>
      <c r="N5645" t="b">
        <v>0</v>
      </c>
      <c r="O5645" t="b">
        <v>0</v>
      </c>
      <c r="T5645" t="s">
        <v>1133</v>
      </c>
    </row>
    <row r="5646" spans="1:20" hidden="1" x14ac:dyDescent="0.25">
      <c r="A5646">
        <v>223347</v>
      </c>
      <c r="B5646" t="s">
        <v>1493</v>
      </c>
      <c r="C5646" t="s">
        <v>1483</v>
      </c>
      <c r="D5646" t="s">
        <v>1485</v>
      </c>
      <c r="E5646">
        <v>300</v>
      </c>
      <c r="F5646" t="s">
        <v>23</v>
      </c>
      <c r="G5646" t="e">
        <f t="shared" si="2"/>
        <v>#NAME?</v>
      </c>
      <c r="H5646">
        <v>0</v>
      </c>
      <c r="I5646">
        <v>0</v>
      </c>
      <c r="K5646">
        <v>12</v>
      </c>
      <c r="L5646" t="b">
        <v>0</v>
      </c>
      <c r="N5646" t="b">
        <v>0</v>
      </c>
      <c r="O5646" t="b">
        <v>0</v>
      </c>
      <c r="T5646" t="s">
        <v>1133</v>
      </c>
    </row>
    <row r="5647" spans="1:20" hidden="1" x14ac:dyDescent="0.25">
      <c r="A5647">
        <v>223348</v>
      </c>
      <c r="B5647" t="s">
        <v>1493</v>
      </c>
      <c r="C5647" t="s">
        <v>1483</v>
      </c>
      <c r="D5647" t="s">
        <v>1486</v>
      </c>
      <c r="E5647">
        <v>300</v>
      </c>
      <c r="F5647" t="s">
        <v>23</v>
      </c>
      <c r="G5647" t="e">
        <f t="shared" si="2"/>
        <v>#NAME?</v>
      </c>
      <c r="H5647">
        <v>0</v>
      </c>
      <c r="I5647">
        <v>0</v>
      </c>
      <c r="K5647">
        <v>13</v>
      </c>
      <c r="L5647" t="b">
        <v>0</v>
      </c>
      <c r="N5647" t="b">
        <v>0</v>
      </c>
      <c r="O5647" t="b">
        <v>0</v>
      </c>
      <c r="T5647" t="s">
        <v>1133</v>
      </c>
    </row>
    <row r="5648" spans="1:20" hidden="1" x14ac:dyDescent="0.25">
      <c r="A5648">
        <v>223349</v>
      </c>
      <c r="B5648" t="s">
        <v>1493</v>
      </c>
      <c r="C5648" t="s">
        <v>1483</v>
      </c>
      <c r="D5648" t="s">
        <v>1487</v>
      </c>
      <c r="E5648">
        <v>300</v>
      </c>
      <c r="F5648" t="s">
        <v>23</v>
      </c>
      <c r="G5648" t="e">
        <f t="shared" si="2"/>
        <v>#NAME?</v>
      </c>
      <c r="H5648">
        <v>0</v>
      </c>
      <c r="I5648">
        <v>0</v>
      </c>
      <c r="K5648">
        <v>14</v>
      </c>
      <c r="L5648" t="b">
        <v>0</v>
      </c>
      <c r="N5648" t="b">
        <v>0</v>
      </c>
      <c r="O5648" t="b">
        <v>0</v>
      </c>
      <c r="T5648" t="s">
        <v>1133</v>
      </c>
    </row>
    <row r="5649" spans="1:20" hidden="1" x14ac:dyDescent="0.25">
      <c r="A5649">
        <v>223350</v>
      </c>
      <c r="B5649" t="s">
        <v>1493</v>
      </c>
      <c r="C5649" t="s">
        <v>1483</v>
      </c>
      <c r="D5649" t="s">
        <v>1151</v>
      </c>
      <c r="E5649">
        <v>300</v>
      </c>
      <c r="F5649" t="s">
        <v>23</v>
      </c>
      <c r="G5649" t="e">
        <f t="shared" si="2"/>
        <v>#NAME?</v>
      </c>
      <c r="H5649">
        <v>0</v>
      </c>
      <c r="I5649">
        <v>0</v>
      </c>
      <c r="K5649">
        <v>15</v>
      </c>
      <c r="L5649" t="b">
        <v>0</v>
      </c>
      <c r="N5649" t="b">
        <v>0</v>
      </c>
      <c r="O5649" t="b">
        <v>0</v>
      </c>
      <c r="T5649" t="s">
        <v>1133</v>
      </c>
    </row>
    <row r="5650" spans="1:20" hidden="1" x14ac:dyDescent="0.25">
      <c r="A5650">
        <v>223351</v>
      </c>
      <c r="B5650" t="s">
        <v>1493</v>
      </c>
      <c r="C5650" t="s">
        <v>1483</v>
      </c>
      <c r="D5650" t="s">
        <v>1459</v>
      </c>
      <c r="E5650">
        <v>0</v>
      </c>
      <c r="H5650">
        <v>0</v>
      </c>
      <c r="I5650">
        <v>0</v>
      </c>
      <c r="K5650">
        <v>5</v>
      </c>
      <c r="L5650" t="b">
        <v>0</v>
      </c>
      <c r="N5650" t="b">
        <v>0</v>
      </c>
      <c r="O5650" t="b">
        <v>0</v>
      </c>
      <c r="T5650" t="s">
        <v>1133</v>
      </c>
    </row>
    <row r="5651" spans="1:20" hidden="1" x14ac:dyDescent="0.25">
      <c r="A5651">
        <v>223352</v>
      </c>
      <c r="B5651" t="s">
        <v>1493</v>
      </c>
      <c r="C5651" t="s">
        <v>1483</v>
      </c>
      <c r="D5651" t="s">
        <v>1488</v>
      </c>
      <c r="E5651">
        <v>0</v>
      </c>
      <c r="H5651">
        <v>0</v>
      </c>
      <c r="I5651">
        <v>0</v>
      </c>
      <c r="K5651">
        <v>6</v>
      </c>
      <c r="L5651" t="b">
        <v>0</v>
      </c>
      <c r="N5651" t="b">
        <v>0</v>
      </c>
      <c r="O5651" t="b">
        <v>0</v>
      </c>
      <c r="T5651" t="s">
        <v>1133</v>
      </c>
    </row>
    <row r="5652" spans="1:20" hidden="1" x14ac:dyDescent="0.25">
      <c r="A5652">
        <v>223353</v>
      </c>
      <c r="B5652" t="s">
        <v>1493</v>
      </c>
      <c r="C5652" t="s">
        <v>1483</v>
      </c>
      <c r="D5652" t="s">
        <v>1489</v>
      </c>
      <c r="E5652">
        <v>0</v>
      </c>
      <c r="H5652">
        <v>0</v>
      </c>
      <c r="I5652">
        <v>0</v>
      </c>
      <c r="K5652">
        <v>7</v>
      </c>
      <c r="L5652" t="b">
        <v>0</v>
      </c>
      <c r="N5652" t="b">
        <v>0</v>
      </c>
      <c r="O5652" t="b">
        <v>0</v>
      </c>
      <c r="T5652" t="s">
        <v>1133</v>
      </c>
    </row>
    <row r="5653" spans="1:20" hidden="1" x14ac:dyDescent="0.25">
      <c r="A5653">
        <v>223354</v>
      </c>
      <c r="B5653" t="s">
        <v>1493</v>
      </c>
      <c r="C5653" t="s">
        <v>1483</v>
      </c>
      <c r="D5653" t="s">
        <v>1097</v>
      </c>
      <c r="E5653">
        <v>0</v>
      </c>
      <c r="H5653">
        <v>0</v>
      </c>
      <c r="I5653">
        <v>0</v>
      </c>
      <c r="K5653">
        <v>8</v>
      </c>
      <c r="L5653" t="b">
        <v>0</v>
      </c>
      <c r="N5653" t="b">
        <v>0</v>
      </c>
      <c r="O5653" t="b">
        <v>0</v>
      </c>
      <c r="T5653" t="s">
        <v>1133</v>
      </c>
    </row>
    <row r="5654" spans="1:20" hidden="1" x14ac:dyDescent="0.25">
      <c r="A5654">
        <v>223355</v>
      </c>
      <c r="B5654" t="s">
        <v>1493</v>
      </c>
      <c r="C5654" t="s">
        <v>323</v>
      </c>
      <c r="D5654" t="s">
        <v>259</v>
      </c>
      <c r="E5654">
        <v>0</v>
      </c>
      <c r="H5654">
        <v>0</v>
      </c>
      <c r="I5654">
        <v>0</v>
      </c>
      <c r="K5654">
        <v>1</v>
      </c>
      <c r="L5654" t="b">
        <v>0</v>
      </c>
      <c r="N5654" t="b">
        <v>0</v>
      </c>
      <c r="O5654" t="b">
        <v>0</v>
      </c>
      <c r="T5654" t="s">
        <v>1133</v>
      </c>
    </row>
    <row r="5655" spans="1:20" hidden="1" x14ac:dyDescent="0.25">
      <c r="A5655">
        <v>223356</v>
      </c>
      <c r="B5655" t="s">
        <v>1493</v>
      </c>
      <c r="C5655" t="s">
        <v>323</v>
      </c>
      <c r="D5655" t="s">
        <v>88</v>
      </c>
      <c r="E5655">
        <v>0</v>
      </c>
      <c r="H5655">
        <v>0</v>
      </c>
      <c r="I5655">
        <v>0</v>
      </c>
      <c r="K5655">
        <v>3</v>
      </c>
      <c r="L5655" t="b">
        <v>0</v>
      </c>
      <c r="N5655" t="b">
        <v>0</v>
      </c>
      <c r="O5655" t="b">
        <v>0</v>
      </c>
      <c r="T5655" t="s">
        <v>1133</v>
      </c>
    </row>
    <row r="5656" spans="1:20" hidden="1" x14ac:dyDescent="0.25">
      <c r="A5656">
        <v>223357</v>
      </c>
      <c r="B5656" t="s">
        <v>1493</v>
      </c>
      <c r="C5656" t="s">
        <v>323</v>
      </c>
      <c r="D5656" t="s">
        <v>86</v>
      </c>
      <c r="E5656">
        <v>0</v>
      </c>
      <c r="H5656">
        <v>0</v>
      </c>
      <c r="I5656">
        <v>0</v>
      </c>
      <c r="K5656">
        <v>2</v>
      </c>
      <c r="L5656" t="b">
        <v>0</v>
      </c>
      <c r="N5656" t="b">
        <v>0</v>
      </c>
      <c r="O5656" t="b">
        <v>0</v>
      </c>
      <c r="T5656" t="s">
        <v>1133</v>
      </c>
    </row>
    <row r="5657" spans="1:20" hidden="1" x14ac:dyDescent="0.25">
      <c r="A5657">
        <v>223358</v>
      </c>
      <c r="B5657" t="s">
        <v>1493</v>
      </c>
      <c r="C5657" t="s">
        <v>323</v>
      </c>
      <c r="D5657" t="s">
        <v>1490</v>
      </c>
      <c r="E5657">
        <v>50</v>
      </c>
      <c r="F5657" t="s">
        <v>23</v>
      </c>
      <c r="H5657">
        <v>0</v>
      </c>
      <c r="I5657">
        <v>0</v>
      </c>
      <c r="K5657">
        <v>4</v>
      </c>
      <c r="L5657" t="b">
        <v>0</v>
      </c>
      <c r="N5657" t="b">
        <v>0</v>
      </c>
      <c r="O5657" t="b">
        <v>0</v>
      </c>
      <c r="T5657" t="s">
        <v>1133</v>
      </c>
    </row>
    <row r="5658" spans="1:20" hidden="1" x14ac:dyDescent="0.25">
      <c r="A5658">
        <v>227137</v>
      </c>
      <c r="B5658" t="s">
        <v>1493</v>
      </c>
      <c r="C5658" t="s">
        <v>1143</v>
      </c>
      <c r="D5658" t="s">
        <v>1491</v>
      </c>
      <c r="E5658">
        <v>150</v>
      </c>
      <c r="F5658" t="s">
        <v>23</v>
      </c>
      <c r="H5658">
        <v>0</v>
      </c>
      <c r="I5658">
        <v>0</v>
      </c>
      <c r="K5658">
        <v>0</v>
      </c>
      <c r="L5658" t="b">
        <v>0</v>
      </c>
      <c r="N5658" t="b">
        <v>0</v>
      </c>
      <c r="O5658" t="b">
        <v>0</v>
      </c>
      <c r="T5658" t="s">
        <v>1133</v>
      </c>
    </row>
    <row r="5659" spans="1:20" hidden="1" x14ac:dyDescent="0.25">
      <c r="A5659">
        <v>217375</v>
      </c>
      <c r="B5659" t="s">
        <v>1495</v>
      </c>
      <c r="C5659" t="s">
        <v>53</v>
      </c>
      <c r="D5659" t="s">
        <v>490</v>
      </c>
      <c r="E5659">
        <v>0</v>
      </c>
      <c r="G5659" t="e">
        <f>-LBCNXXS-BKT22TLG-MCS-XX-XXX-X</f>
        <v>#NAME?</v>
      </c>
      <c r="H5659">
        <v>0</v>
      </c>
      <c r="I5659">
        <v>0</v>
      </c>
      <c r="K5659">
        <v>0</v>
      </c>
      <c r="L5659" t="b">
        <v>1</v>
      </c>
      <c r="N5659" t="b">
        <v>0</v>
      </c>
      <c r="O5659" t="b">
        <v>0</v>
      </c>
      <c r="T5659" t="s">
        <v>395</v>
      </c>
    </row>
    <row r="5660" spans="1:20" hidden="1" x14ac:dyDescent="0.25">
      <c r="A5660">
        <v>217376</v>
      </c>
      <c r="B5660" t="s">
        <v>1495</v>
      </c>
      <c r="C5660" t="s">
        <v>53</v>
      </c>
      <c r="D5660" t="s">
        <v>383</v>
      </c>
      <c r="E5660">
        <v>40</v>
      </c>
      <c r="F5660" t="s">
        <v>23</v>
      </c>
      <c r="G5660" t="e">
        <f>-LBCNXXS-BKT22TLG-ECP-XX-XXX-X</f>
        <v>#NAME?</v>
      </c>
      <c r="H5660">
        <v>0</v>
      </c>
      <c r="I5660">
        <v>0</v>
      </c>
      <c r="K5660">
        <v>0</v>
      </c>
      <c r="L5660" t="b">
        <v>1</v>
      </c>
      <c r="N5660" t="b">
        <v>0</v>
      </c>
      <c r="O5660" t="b">
        <v>0</v>
      </c>
      <c r="T5660" t="s">
        <v>395</v>
      </c>
    </row>
    <row r="5661" spans="1:20" hidden="1" x14ac:dyDescent="0.25">
      <c r="A5661">
        <v>217377</v>
      </c>
      <c r="B5661" t="s">
        <v>1495</v>
      </c>
      <c r="C5661" t="s">
        <v>391</v>
      </c>
      <c r="D5661" t="s">
        <v>478</v>
      </c>
      <c r="E5661">
        <v>0</v>
      </c>
      <c r="G5661" t="e">
        <f>-LBLXTXS-BKT24VPG-MCP-W5-HRJ-X</f>
        <v>#NAME?</v>
      </c>
      <c r="H5661">
        <v>0</v>
      </c>
      <c r="I5661">
        <v>0</v>
      </c>
      <c r="K5661">
        <v>0</v>
      </c>
      <c r="L5661" t="b">
        <v>1</v>
      </c>
      <c r="N5661" t="b">
        <v>0</v>
      </c>
      <c r="O5661" t="b">
        <v>0</v>
      </c>
      <c r="T5661" t="s">
        <v>395</v>
      </c>
    </row>
    <row r="5662" spans="1:20" hidden="1" x14ac:dyDescent="0.25">
      <c r="A5662">
        <v>217378</v>
      </c>
      <c r="B5662" t="s">
        <v>1495</v>
      </c>
      <c r="C5662" t="s">
        <v>391</v>
      </c>
      <c r="D5662" t="s">
        <v>479</v>
      </c>
      <c r="E5662">
        <v>70</v>
      </c>
      <c r="F5662" t="s">
        <v>23</v>
      </c>
      <c r="G5662" t="e">
        <f>-LBLXTXS-BKT24VPG-DCP-W5-HRJ-X</f>
        <v>#NAME?</v>
      </c>
      <c r="H5662">
        <v>0</v>
      </c>
      <c r="I5662">
        <v>0</v>
      </c>
      <c r="K5662">
        <v>0</v>
      </c>
      <c r="L5662" t="b">
        <v>1</v>
      </c>
      <c r="N5662" t="b">
        <v>0</v>
      </c>
      <c r="O5662" t="b">
        <v>0</v>
      </c>
      <c r="T5662" t="s">
        <v>395</v>
      </c>
    </row>
    <row r="5663" spans="1:20" hidden="1" x14ac:dyDescent="0.25">
      <c r="A5663">
        <v>217379</v>
      </c>
      <c r="B5663" t="s">
        <v>1495</v>
      </c>
      <c r="C5663" t="s">
        <v>391</v>
      </c>
      <c r="D5663" t="s">
        <v>480</v>
      </c>
      <c r="E5663">
        <v>0</v>
      </c>
      <c r="G5663" t="e">
        <f>-LBLXTXS-GTT24VPG-MCP-W5-HRJ-X</f>
        <v>#NAME?</v>
      </c>
      <c r="H5663">
        <v>0</v>
      </c>
      <c r="I5663">
        <v>0</v>
      </c>
      <c r="K5663">
        <v>0</v>
      </c>
      <c r="L5663" t="b">
        <v>0</v>
      </c>
      <c r="N5663" t="b">
        <v>0</v>
      </c>
      <c r="O5663" t="b">
        <v>0</v>
      </c>
      <c r="T5663" t="s">
        <v>395</v>
      </c>
    </row>
    <row r="5664" spans="1:20" hidden="1" x14ac:dyDescent="0.25">
      <c r="A5664">
        <v>217380</v>
      </c>
      <c r="B5664" t="s">
        <v>1495</v>
      </c>
      <c r="C5664" t="s">
        <v>391</v>
      </c>
      <c r="D5664" t="s">
        <v>482</v>
      </c>
      <c r="E5664">
        <v>70</v>
      </c>
      <c r="F5664" t="s">
        <v>23</v>
      </c>
      <c r="G5664" t="e">
        <f>-LBLXTXS-GTT24VPG-DCP-W5-HRJ-X</f>
        <v>#NAME?</v>
      </c>
      <c r="H5664">
        <v>0</v>
      </c>
      <c r="I5664">
        <v>0</v>
      </c>
      <c r="K5664">
        <v>0</v>
      </c>
      <c r="L5664" t="b">
        <v>1</v>
      </c>
      <c r="N5664" t="b">
        <v>0</v>
      </c>
      <c r="O5664" t="b">
        <v>0</v>
      </c>
      <c r="T5664" t="s">
        <v>395</v>
      </c>
    </row>
    <row r="5665" spans="1:20" hidden="1" x14ac:dyDescent="0.25">
      <c r="A5665">
        <v>217381</v>
      </c>
      <c r="B5665" t="s">
        <v>1495</v>
      </c>
      <c r="C5665" t="s">
        <v>391</v>
      </c>
      <c r="D5665" t="s">
        <v>493</v>
      </c>
      <c r="E5665">
        <v>0</v>
      </c>
      <c r="H5665">
        <v>0</v>
      </c>
      <c r="I5665">
        <v>0</v>
      </c>
      <c r="K5665">
        <v>0</v>
      </c>
      <c r="L5665" t="b">
        <v>1</v>
      </c>
      <c r="N5665" t="b">
        <v>0</v>
      </c>
      <c r="O5665" t="b">
        <v>0</v>
      </c>
      <c r="T5665" t="s">
        <v>395</v>
      </c>
    </row>
    <row r="5666" spans="1:20" hidden="1" x14ac:dyDescent="0.25">
      <c r="A5666">
        <v>217382</v>
      </c>
      <c r="B5666" t="s">
        <v>1495</v>
      </c>
      <c r="C5666" t="s">
        <v>391</v>
      </c>
      <c r="D5666" t="s">
        <v>496</v>
      </c>
      <c r="E5666">
        <v>70</v>
      </c>
      <c r="F5666" t="s">
        <v>23</v>
      </c>
      <c r="H5666">
        <v>0</v>
      </c>
      <c r="I5666">
        <v>0</v>
      </c>
      <c r="K5666">
        <v>0</v>
      </c>
      <c r="L5666" t="b">
        <v>1</v>
      </c>
      <c r="N5666" t="b">
        <v>0</v>
      </c>
      <c r="O5666" t="b">
        <v>0</v>
      </c>
      <c r="T5666" t="s">
        <v>395</v>
      </c>
    </row>
    <row r="5667" spans="1:20" hidden="1" x14ac:dyDescent="0.25">
      <c r="A5667">
        <v>217383</v>
      </c>
      <c r="B5667" t="s">
        <v>1495</v>
      </c>
      <c r="C5667" t="s">
        <v>391</v>
      </c>
      <c r="D5667" t="s">
        <v>498</v>
      </c>
      <c r="E5667">
        <v>70</v>
      </c>
      <c r="F5667" t="s">
        <v>23</v>
      </c>
      <c r="G5667" t="e">
        <f>-LBLXTXB-GYM24VPG-MCB-W5-HRJ-X</f>
        <v>#NAME?</v>
      </c>
      <c r="H5667">
        <v>0</v>
      </c>
      <c r="I5667">
        <v>0</v>
      </c>
      <c r="K5667">
        <v>1</v>
      </c>
      <c r="L5667" t="b">
        <v>1</v>
      </c>
      <c r="N5667" t="b">
        <v>0</v>
      </c>
      <c r="O5667" t="b">
        <v>0</v>
      </c>
      <c r="T5667" t="s">
        <v>395</v>
      </c>
    </row>
    <row r="5668" spans="1:20" hidden="1" x14ac:dyDescent="0.25">
      <c r="A5668">
        <v>217384</v>
      </c>
      <c r="B5668" t="s">
        <v>1495</v>
      </c>
      <c r="C5668" t="s">
        <v>391</v>
      </c>
      <c r="D5668" t="s">
        <v>500</v>
      </c>
      <c r="E5668">
        <v>140</v>
      </c>
      <c r="F5668" t="s">
        <v>23</v>
      </c>
      <c r="G5668" t="e">
        <f>-LBLXTXB-GYM24VPG-DCB-W5-HRJ-X</f>
        <v>#NAME?</v>
      </c>
      <c r="H5668">
        <v>0</v>
      </c>
      <c r="I5668">
        <v>0</v>
      </c>
      <c r="K5668">
        <v>1</v>
      </c>
      <c r="L5668" t="b">
        <v>1</v>
      </c>
      <c r="N5668" t="b">
        <v>0</v>
      </c>
      <c r="O5668" t="b">
        <v>0</v>
      </c>
      <c r="T5668" t="s">
        <v>395</v>
      </c>
    </row>
    <row r="5669" spans="1:20" hidden="1" x14ac:dyDescent="0.25">
      <c r="A5669">
        <v>217385</v>
      </c>
      <c r="B5669" t="s">
        <v>1495</v>
      </c>
      <c r="C5669" t="s">
        <v>391</v>
      </c>
      <c r="D5669" t="s">
        <v>502</v>
      </c>
      <c r="E5669">
        <v>70</v>
      </c>
      <c r="F5669" t="s">
        <v>23</v>
      </c>
      <c r="G5669" t="e">
        <f>-LBLXTXG-GNM24VPB-MBP-W5-HRJ-X</f>
        <v>#NAME?</v>
      </c>
      <c r="H5669">
        <v>0</v>
      </c>
      <c r="I5669">
        <v>0</v>
      </c>
      <c r="K5669">
        <v>1</v>
      </c>
      <c r="L5669" t="b">
        <v>1</v>
      </c>
      <c r="N5669" t="b">
        <v>0</v>
      </c>
      <c r="O5669" t="b">
        <v>0</v>
      </c>
      <c r="T5669" t="s">
        <v>395</v>
      </c>
    </row>
    <row r="5670" spans="1:20" hidden="1" x14ac:dyDescent="0.25">
      <c r="A5670">
        <v>217386</v>
      </c>
      <c r="B5670" t="s">
        <v>1495</v>
      </c>
      <c r="C5670" t="s">
        <v>391</v>
      </c>
      <c r="D5670" t="s">
        <v>505</v>
      </c>
      <c r="E5670">
        <v>140</v>
      </c>
      <c r="F5670" t="s">
        <v>23</v>
      </c>
      <c r="G5670" t="e">
        <f>-LBLXTXG-GNM24VPB-DBP-W5-HRJ-X</f>
        <v>#NAME?</v>
      </c>
      <c r="H5670">
        <v>0</v>
      </c>
      <c r="I5670">
        <v>0</v>
      </c>
      <c r="K5670">
        <v>1</v>
      </c>
      <c r="L5670" t="b">
        <v>1</v>
      </c>
      <c r="N5670" t="b">
        <v>0</v>
      </c>
      <c r="O5670" t="b">
        <v>0</v>
      </c>
      <c r="T5670" t="s">
        <v>395</v>
      </c>
    </row>
    <row r="5671" spans="1:20" hidden="1" x14ac:dyDescent="0.25">
      <c r="A5671">
        <v>217387</v>
      </c>
      <c r="B5671" t="s">
        <v>1495</v>
      </c>
      <c r="C5671" t="s">
        <v>391</v>
      </c>
      <c r="D5671" t="s">
        <v>922</v>
      </c>
      <c r="E5671">
        <v>0</v>
      </c>
      <c r="G5671" t="e">
        <f>-LBLXT5G-GNG24VPB-MBP-W5-HRJ-X</f>
        <v>#NAME?</v>
      </c>
      <c r="H5671">
        <v>0</v>
      </c>
      <c r="I5671">
        <v>0</v>
      </c>
      <c r="K5671">
        <v>2</v>
      </c>
      <c r="L5671" t="b">
        <v>1</v>
      </c>
      <c r="N5671" t="b">
        <v>0</v>
      </c>
      <c r="O5671" t="b">
        <v>0</v>
      </c>
      <c r="T5671" t="s">
        <v>395</v>
      </c>
    </row>
    <row r="5672" spans="1:20" hidden="1" x14ac:dyDescent="0.25">
      <c r="A5672">
        <v>217388</v>
      </c>
      <c r="B5672" t="s">
        <v>1495</v>
      </c>
      <c r="C5672" t="s">
        <v>391</v>
      </c>
      <c r="D5672" t="s">
        <v>535</v>
      </c>
      <c r="E5672">
        <v>350</v>
      </c>
      <c r="F5672" t="s">
        <v>536</v>
      </c>
      <c r="G5672" t="e">
        <f>-LBLXT5G-GNG24VPB-DBP-W5-HRJ-X</f>
        <v>#NAME?</v>
      </c>
      <c r="H5672">
        <v>0</v>
      </c>
      <c r="I5672">
        <v>0</v>
      </c>
      <c r="K5672">
        <v>2</v>
      </c>
      <c r="L5672" t="b">
        <v>1</v>
      </c>
      <c r="N5672" t="b">
        <v>0</v>
      </c>
      <c r="O5672" t="b">
        <v>0</v>
      </c>
      <c r="T5672" t="s">
        <v>395</v>
      </c>
    </row>
    <row r="5673" spans="1:20" hidden="1" x14ac:dyDescent="0.25">
      <c r="A5673">
        <v>217389</v>
      </c>
      <c r="B5673" t="s">
        <v>1495</v>
      </c>
      <c r="C5673" t="s">
        <v>391</v>
      </c>
      <c r="D5673" t="s">
        <v>512</v>
      </c>
      <c r="E5673">
        <v>70</v>
      </c>
      <c r="F5673" t="s">
        <v>23</v>
      </c>
      <c r="G5673" t="e">
        <f>-LBLXTXG-BUM24VPB-MBP-W5-HRJ-X</f>
        <v>#NAME?</v>
      </c>
      <c r="H5673">
        <v>0</v>
      </c>
      <c r="I5673">
        <v>0</v>
      </c>
      <c r="K5673">
        <v>1</v>
      </c>
      <c r="L5673" t="b">
        <v>1</v>
      </c>
      <c r="N5673" t="b">
        <v>0</v>
      </c>
      <c r="O5673" t="b">
        <v>0</v>
      </c>
      <c r="T5673" t="s">
        <v>395</v>
      </c>
    </row>
    <row r="5674" spans="1:20" hidden="1" x14ac:dyDescent="0.25">
      <c r="A5674">
        <v>217390</v>
      </c>
      <c r="B5674" t="s">
        <v>1495</v>
      </c>
      <c r="C5674" t="s">
        <v>391</v>
      </c>
      <c r="D5674" t="s">
        <v>515</v>
      </c>
      <c r="E5674">
        <v>0</v>
      </c>
      <c r="F5674" t="s">
        <v>23</v>
      </c>
      <c r="G5674" t="e">
        <f>-LBLXTXG-BUM24VPB-DBP-W5-HRJ-X</f>
        <v>#NAME?</v>
      </c>
      <c r="H5674">
        <v>0</v>
      </c>
      <c r="I5674">
        <v>0</v>
      </c>
      <c r="K5674">
        <v>1</v>
      </c>
      <c r="L5674" t="b">
        <v>1</v>
      </c>
      <c r="N5674" t="b">
        <v>0</v>
      </c>
      <c r="O5674" t="b">
        <v>0</v>
      </c>
      <c r="T5674" t="s">
        <v>395</v>
      </c>
    </row>
    <row r="5675" spans="1:20" hidden="1" x14ac:dyDescent="0.25">
      <c r="A5675">
        <v>217391</v>
      </c>
      <c r="B5675" t="s">
        <v>1495</v>
      </c>
      <c r="C5675" t="s">
        <v>391</v>
      </c>
      <c r="D5675" t="s">
        <v>923</v>
      </c>
      <c r="E5675">
        <v>0</v>
      </c>
      <c r="G5675" t="e">
        <f>-LBLXT5G-BUG24VPB-MBP-W5-HRJ-X</f>
        <v>#NAME?</v>
      </c>
      <c r="H5675">
        <v>0</v>
      </c>
      <c r="I5675">
        <v>0</v>
      </c>
      <c r="K5675">
        <v>2</v>
      </c>
      <c r="L5675" t="b">
        <v>1</v>
      </c>
      <c r="N5675" t="b">
        <v>0</v>
      </c>
      <c r="O5675" t="b">
        <v>0</v>
      </c>
      <c r="T5675" t="s">
        <v>395</v>
      </c>
    </row>
    <row r="5676" spans="1:20" hidden="1" x14ac:dyDescent="0.25">
      <c r="A5676">
        <v>217392</v>
      </c>
      <c r="B5676" t="s">
        <v>1495</v>
      </c>
      <c r="C5676" t="s">
        <v>391</v>
      </c>
      <c r="D5676" t="s">
        <v>539</v>
      </c>
      <c r="E5676">
        <v>350</v>
      </c>
      <c r="F5676" t="s">
        <v>23</v>
      </c>
      <c r="G5676" t="e">
        <f>-LBLXT5G-BUG24VPB-DBP-W5-HRJ-X</f>
        <v>#NAME?</v>
      </c>
      <c r="H5676">
        <v>0</v>
      </c>
      <c r="I5676">
        <v>0</v>
      </c>
      <c r="K5676">
        <v>2</v>
      </c>
      <c r="L5676" t="b">
        <v>1</v>
      </c>
      <c r="N5676" t="b">
        <v>0</v>
      </c>
      <c r="O5676" t="b">
        <v>0</v>
      </c>
      <c r="T5676" t="s">
        <v>395</v>
      </c>
    </row>
    <row r="5677" spans="1:20" hidden="1" x14ac:dyDescent="0.25">
      <c r="A5677">
        <v>217393</v>
      </c>
      <c r="B5677" t="s">
        <v>1495</v>
      </c>
      <c r="C5677" t="s">
        <v>391</v>
      </c>
      <c r="D5677" t="s">
        <v>551</v>
      </c>
      <c r="E5677">
        <v>280</v>
      </c>
      <c r="F5677" t="s">
        <v>23</v>
      </c>
      <c r="G5677" t="e">
        <f>-LBLXT5S-BKG24VPG-MCP-W5-HRJ-X</f>
        <v>#NAME?</v>
      </c>
      <c r="H5677">
        <v>0</v>
      </c>
      <c r="I5677">
        <v>0</v>
      </c>
      <c r="K5677">
        <v>2</v>
      </c>
      <c r="L5677" t="b">
        <v>1</v>
      </c>
      <c r="N5677" t="b">
        <v>0</v>
      </c>
      <c r="O5677" t="b">
        <v>0</v>
      </c>
      <c r="T5677" t="s">
        <v>395</v>
      </c>
    </row>
    <row r="5678" spans="1:20" hidden="1" x14ac:dyDescent="0.25">
      <c r="A5678">
        <v>217394</v>
      </c>
      <c r="B5678" t="s">
        <v>1495</v>
      </c>
      <c r="C5678" t="s">
        <v>391</v>
      </c>
      <c r="D5678" t="s">
        <v>553</v>
      </c>
      <c r="E5678">
        <v>350</v>
      </c>
      <c r="F5678" t="s">
        <v>23</v>
      </c>
      <c r="G5678" t="e">
        <f>-LBLXT5S-BKG24VPG-DCP-W5-HRJ-X</f>
        <v>#NAME?</v>
      </c>
      <c r="H5678">
        <v>0</v>
      </c>
      <c r="I5678">
        <v>0</v>
      </c>
      <c r="K5678">
        <v>2</v>
      </c>
      <c r="L5678" t="b">
        <v>1</v>
      </c>
      <c r="N5678" t="b">
        <v>0</v>
      </c>
      <c r="O5678" t="b">
        <v>0</v>
      </c>
      <c r="T5678" t="s">
        <v>395</v>
      </c>
    </row>
    <row r="5679" spans="1:20" hidden="1" x14ac:dyDescent="0.25">
      <c r="A5679">
        <v>217395</v>
      </c>
      <c r="B5679" t="s">
        <v>1495</v>
      </c>
      <c r="C5679" t="s">
        <v>391</v>
      </c>
      <c r="D5679" t="s">
        <v>555</v>
      </c>
      <c r="E5679">
        <v>280</v>
      </c>
      <c r="F5679" t="s">
        <v>23</v>
      </c>
      <c r="G5679" t="e">
        <f>-LBLXT5G-BKG24VPB-MBP-W5-HRJ-X</f>
        <v>#NAME?</v>
      </c>
      <c r="H5679">
        <v>0</v>
      </c>
      <c r="I5679">
        <v>0</v>
      </c>
      <c r="K5679">
        <v>2</v>
      </c>
      <c r="L5679" t="b">
        <v>1</v>
      </c>
      <c r="N5679" t="b">
        <v>0</v>
      </c>
      <c r="O5679" t="b">
        <v>0</v>
      </c>
      <c r="T5679" t="s">
        <v>395</v>
      </c>
    </row>
    <row r="5680" spans="1:20" hidden="1" x14ac:dyDescent="0.25">
      <c r="A5680">
        <v>217396</v>
      </c>
      <c r="B5680" t="s">
        <v>1495</v>
      </c>
      <c r="C5680" t="s">
        <v>391</v>
      </c>
      <c r="D5680" t="s">
        <v>558</v>
      </c>
      <c r="E5680">
        <v>350</v>
      </c>
      <c r="F5680" t="s">
        <v>23</v>
      </c>
      <c r="G5680" t="e">
        <f>-LBLXT5G-BKG24VPB-DBP-W5-HRJ-X</f>
        <v>#NAME?</v>
      </c>
      <c r="H5680">
        <v>0</v>
      </c>
      <c r="I5680">
        <v>0</v>
      </c>
      <c r="K5680">
        <v>2</v>
      </c>
      <c r="L5680" t="b">
        <v>1</v>
      </c>
      <c r="N5680" t="b">
        <v>0</v>
      </c>
      <c r="O5680" t="b">
        <v>0</v>
      </c>
      <c r="T5680" t="s">
        <v>395</v>
      </c>
    </row>
    <row r="5681" spans="1:20" hidden="1" x14ac:dyDescent="0.25">
      <c r="A5681">
        <v>217397</v>
      </c>
      <c r="B5681" t="s">
        <v>1495</v>
      </c>
      <c r="C5681" t="s">
        <v>391</v>
      </c>
      <c r="D5681" t="s">
        <v>609</v>
      </c>
      <c r="E5681">
        <v>280</v>
      </c>
      <c r="F5681" t="s">
        <v>23</v>
      </c>
      <c r="G5681" t="e">
        <f>-LBLXT5C-BKG24VPG-MCB-W5-HRJ-X</f>
        <v>#NAME?</v>
      </c>
      <c r="H5681">
        <v>0</v>
      </c>
      <c r="I5681">
        <v>0</v>
      </c>
      <c r="K5681">
        <v>2</v>
      </c>
      <c r="L5681" t="b">
        <v>1</v>
      </c>
      <c r="N5681" t="b">
        <v>0</v>
      </c>
      <c r="O5681" t="b">
        <v>0</v>
      </c>
      <c r="T5681" t="s">
        <v>395</v>
      </c>
    </row>
    <row r="5682" spans="1:20" hidden="1" x14ac:dyDescent="0.25">
      <c r="A5682">
        <v>217398</v>
      </c>
      <c r="B5682" t="s">
        <v>1495</v>
      </c>
      <c r="C5682" t="s">
        <v>391</v>
      </c>
      <c r="D5682" t="s">
        <v>924</v>
      </c>
      <c r="E5682">
        <v>0</v>
      </c>
      <c r="G5682" t="e">
        <f>-LBLXT5C-BKG24VPG-DCB-W5-HRJ-X</f>
        <v>#NAME?</v>
      </c>
      <c r="H5682">
        <v>0</v>
      </c>
      <c r="I5682">
        <v>0</v>
      </c>
      <c r="K5682">
        <v>2</v>
      </c>
      <c r="L5682" t="b">
        <v>1</v>
      </c>
      <c r="N5682" t="b">
        <v>0</v>
      </c>
      <c r="O5682" t="b">
        <v>0</v>
      </c>
      <c r="T5682" t="s">
        <v>395</v>
      </c>
    </row>
    <row r="5683" spans="1:20" hidden="1" x14ac:dyDescent="0.25">
      <c r="A5683">
        <v>217399</v>
      </c>
      <c r="B5683" t="s">
        <v>1495</v>
      </c>
      <c r="C5683" t="s">
        <v>391</v>
      </c>
      <c r="D5683" t="s">
        <v>925</v>
      </c>
      <c r="E5683">
        <v>70</v>
      </c>
      <c r="F5683" t="s">
        <v>23</v>
      </c>
      <c r="G5683" t="e">
        <f>-LBLXTXB-BUM24VPB-MCB-W5-HRJ-X</f>
        <v>#NAME?</v>
      </c>
      <c r="H5683">
        <v>0</v>
      </c>
      <c r="I5683">
        <v>0</v>
      </c>
      <c r="K5683">
        <v>1</v>
      </c>
      <c r="L5683" t="b">
        <v>1</v>
      </c>
      <c r="N5683" t="b">
        <v>0</v>
      </c>
      <c r="O5683" t="b">
        <v>0</v>
      </c>
      <c r="T5683" t="s">
        <v>395</v>
      </c>
    </row>
    <row r="5684" spans="1:20" hidden="1" x14ac:dyDescent="0.25">
      <c r="A5684">
        <v>217400</v>
      </c>
      <c r="B5684" t="s">
        <v>1495</v>
      </c>
      <c r="C5684" t="s">
        <v>391</v>
      </c>
      <c r="D5684" t="s">
        <v>926</v>
      </c>
      <c r="E5684">
        <v>0</v>
      </c>
      <c r="G5684" t="e">
        <f>-LBLXTXB-BUM24VPB-DCB-W5-HRJ-X</f>
        <v>#NAME?</v>
      </c>
      <c r="H5684">
        <v>0</v>
      </c>
      <c r="I5684">
        <v>0</v>
      </c>
      <c r="K5684">
        <v>1</v>
      </c>
      <c r="L5684" t="b">
        <v>1</v>
      </c>
      <c r="N5684" t="b">
        <v>0</v>
      </c>
      <c r="O5684" t="b">
        <v>0</v>
      </c>
      <c r="T5684" t="s">
        <v>395</v>
      </c>
    </row>
    <row r="5685" spans="1:20" hidden="1" x14ac:dyDescent="0.25">
      <c r="A5685">
        <v>217401</v>
      </c>
      <c r="B5685" t="s">
        <v>1495</v>
      </c>
      <c r="C5685" t="s">
        <v>391</v>
      </c>
      <c r="D5685" t="s">
        <v>927</v>
      </c>
      <c r="E5685">
        <v>70</v>
      </c>
      <c r="F5685" t="s">
        <v>23</v>
      </c>
      <c r="G5685" t="e">
        <f>-LBLXTXB-WHM24VPB-MCB-W5-HRJ-X</f>
        <v>#NAME?</v>
      </c>
      <c r="H5685">
        <v>0</v>
      </c>
      <c r="I5685">
        <v>0</v>
      </c>
      <c r="K5685">
        <v>1</v>
      </c>
      <c r="L5685" t="b">
        <v>1</v>
      </c>
      <c r="N5685" t="b">
        <v>0</v>
      </c>
      <c r="O5685" t="b">
        <v>0</v>
      </c>
      <c r="T5685" t="s">
        <v>395</v>
      </c>
    </row>
    <row r="5686" spans="1:20" hidden="1" x14ac:dyDescent="0.25">
      <c r="A5686">
        <v>217402</v>
      </c>
      <c r="B5686" t="s">
        <v>1495</v>
      </c>
      <c r="C5686" t="s">
        <v>391</v>
      </c>
      <c r="D5686" t="s">
        <v>928</v>
      </c>
      <c r="E5686">
        <v>140</v>
      </c>
      <c r="F5686" t="s">
        <v>23</v>
      </c>
      <c r="G5686" t="e">
        <f>-LBLXTXB-WHM24VPB-DCB-W5-HRJ-X</f>
        <v>#NAME?</v>
      </c>
      <c r="H5686">
        <v>0</v>
      </c>
      <c r="I5686">
        <v>0</v>
      </c>
      <c r="K5686">
        <v>1</v>
      </c>
      <c r="L5686" t="b">
        <v>1</v>
      </c>
      <c r="N5686" t="b">
        <v>0</v>
      </c>
      <c r="O5686" t="b">
        <v>0</v>
      </c>
      <c r="T5686" t="s">
        <v>395</v>
      </c>
    </row>
    <row r="5687" spans="1:20" hidden="1" x14ac:dyDescent="0.25">
      <c r="A5687">
        <v>217403</v>
      </c>
      <c r="B5687" t="s">
        <v>1495</v>
      </c>
      <c r="C5687" t="s">
        <v>391</v>
      </c>
      <c r="D5687" t="s">
        <v>616</v>
      </c>
      <c r="E5687">
        <v>70</v>
      </c>
      <c r="F5687" t="s">
        <v>23</v>
      </c>
      <c r="G5687" t="e">
        <f>-LBLXTXB-CPM24VPB-MCB-W5-HRJ-X</f>
        <v>#NAME?</v>
      </c>
      <c r="H5687">
        <v>0</v>
      </c>
      <c r="I5687">
        <v>0</v>
      </c>
      <c r="K5687">
        <v>1</v>
      </c>
      <c r="L5687" t="b">
        <v>1</v>
      </c>
      <c r="N5687" t="b">
        <v>0</v>
      </c>
      <c r="O5687" t="b">
        <v>0</v>
      </c>
      <c r="T5687" t="s">
        <v>395</v>
      </c>
    </row>
    <row r="5688" spans="1:20" hidden="1" x14ac:dyDescent="0.25">
      <c r="A5688">
        <v>217404</v>
      </c>
      <c r="B5688" t="s">
        <v>1495</v>
      </c>
      <c r="C5688" t="s">
        <v>391</v>
      </c>
      <c r="D5688" t="s">
        <v>619</v>
      </c>
      <c r="E5688">
        <v>140</v>
      </c>
      <c r="F5688" t="s">
        <v>23</v>
      </c>
      <c r="G5688" t="e">
        <f>-LBLXTXB-CPM24VPB-DCB-W5-HRJ-X</f>
        <v>#NAME?</v>
      </c>
      <c r="H5688">
        <v>0</v>
      </c>
      <c r="I5688">
        <v>0</v>
      </c>
      <c r="K5688">
        <v>1</v>
      </c>
      <c r="L5688" t="b">
        <v>1</v>
      </c>
      <c r="N5688" t="b">
        <v>0</v>
      </c>
      <c r="O5688" t="b">
        <v>0</v>
      </c>
      <c r="T5688" t="s">
        <v>395</v>
      </c>
    </row>
    <row r="5689" spans="1:20" hidden="1" x14ac:dyDescent="0.25">
      <c r="A5689">
        <v>217405</v>
      </c>
      <c r="B5689" t="s">
        <v>1495</v>
      </c>
      <c r="C5689" t="s">
        <v>391</v>
      </c>
      <c r="D5689" t="s">
        <v>929</v>
      </c>
      <c r="E5689">
        <v>70</v>
      </c>
      <c r="F5689" t="s">
        <v>23</v>
      </c>
      <c r="G5689" t="e">
        <f>-LBLXTXS-BLM24VPG-MCP-W5-HRJ-X</f>
        <v>#NAME?</v>
      </c>
      <c r="H5689">
        <v>0</v>
      </c>
      <c r="I5689">
        <v>0</v>
      </c>
      <c r="K5689">
        <v>1</v>
      </c>
      <c r="L5689" t="b">
        <v>1</v>
      </c>
      <c r="N5689" t="b">
        <v>0</v>
      </c>
      <c r="O5689" t="b">
        <v>0</v>
      </c>
      <c r="T5689" t="s">
        <v>395</v>
      </c>
    </row>
    <row r="5690" spans="1:20" hidden="1" x14ac:dyDescent="0.25">
      <c r="A5690">
        <v>217406</v>
      </c>
      <c r="B5690" t="s">
        <v>1495</v>
      </c>
      <c r="C5690" t="s">
        <v>391</v>
      </c>
      <c r="D5690" t="s">
        <v>930</v>
      </c>
      <c r="E5690">
        <v>140</v>
      </c>
      <c r="F5690" t="s">
        <v>23</v>
      </c>
      <c r="G5690" t="e">
        <f>-LBLXTXS-BLM24VPG-DCP-W5-HRJ-X</f>
        <v>#NAME?</v>
      </c>
      <c r="H5690">
        <v>0</v>
      </c>
      <c r="I5690">
        <v>0</v>
      </c>
      <c r="K5690">
        <v>1</v>
      </c>
      <c r="L5690" t="b">
        <v>1</v>
      </c>
      <c r="N5690" t="b">
        <v>0</v>
      </c>
      <c r="O5690" t="b">
        <v>0</v>
      </c>
      <c r="T5690" t="s">
        <v>395</v>
      </c>
    </row>
    <row r="5691" spans="1:20" hidden="1" x14ac:dyDescent="0.25">
      <c r="A5691">
        <v>217556</v>
      </c>
      <c r="B5691" t="s">
        <v>1496</v>
      </c>
      <c r="C5691" t="s">
        <v>1196</v>
      </c>
      <c r="D5691" t="s">
        <v>1197</v>
      </c>
      <c r="E5691">
        <v>0</v>
      </c>
      <c r="H5691">
        <v>0</v>
      </c>
      <c r="I5691">
        <v>0</v>
      </c>
      <c r="K5691">
        <v>1</v>
      </c>
      <c r="L5691" t="b">
        <v>0</v>
      </c>
      <c r="N5691" t="b">
        <v>0</v>
      </c>
      <c r="O5691" t="b">
        <v>0</v>
      </c>
      <c r="T5691" t="s">
        <v>1169</v>
      </c>
    </row>
    <row r="5692" spans="1:20" hidden="1" x14ac:dyDescent="0.25">
      <c r="A5692">
        <v>217557</v>
      </c>
      <c r="B5692" t="s">
        <v>1496</v>
      </c>
      <c r="C5692" t="s">
        <v>146</v>
      </c>
      <c r="D5692" t="s">
        <v>1199</v>
      </c>
      <c r="E5692">
        <v>0</v>
      </c>
      <c r="H5692">
        <v>0</v>
      </c>
      <c r="I5692">
        <v>0</v>
      </c>
      <c r="K5692">
        <v>0</v>
      </c>
      <c r="L5692" t="b">
        <v>1</v>
      </c>
      <c r="N5692" t="b">
        <v>0</v>
      </c>
      <c r="O5692" t="b">
        <v>0</v>
      </c>
      <c r="T5692" t="s">
        <v>1169</v>
      </c>
    </row>
    <row r="5693" spans="1:20" hidden="1" x14ac:dyDescent="0.25">
      <c r="A5693">
        <v>217561</v>
      </c>
      <c r="B5693" t="s">
        <v>1496</v>
      </c>
      <c r="C5693" t="s">
        <v>85</v>
      </c>
      <c r="D5693" t="s">
        <v>325</v>
      </c>
      <c r="E5693">
        <v>0</v>
      </c>
      <c r="H5693">
        <v>0</v>
      </c>
      <c r="I5693">
        <v>0</v>
      </c>
      <c r="K5693">
        <v>0</v>
      </c>
      <c r="L5693" t="b">
        <v>0</v>
      </c>
      <c r="N5693" t="b">
        <v>0</v>
      </c>
      <c r="O5693" t="b">
        <v>0</v>
      </c>
      <c r="T5693" t="s">
        <v>1169</v>
      </c>
    </row>
    <row r="5694" spans="1:20" hidden="1" x14ac:dyDescent="0.25">
      <c r="A5694">
        <v>217565</v>
      </c>
      <c r="B5694" t="s">
        <v>1496</v>
      </c>
      <c r="C5694" t="s">
        <v>1497</v>
      </c>
      <c r="D5694" t="s">
        <v>255</v>
      </c>
      <c r="E5694">
        <v>0</v>
      </c>
      <c r="H5694">
        <v>0</v>
      </c>
      <c r="I5694">
        <v>0</v>
      </c>
      <c r="K5694">
        <v>0</v>
      </c>
      <c r="L5694" t="b">
        <v>0</v>
      </c>
      <c r="N5694" t="b">
        <v>0</v>
      </c>
      <c r="O5694" t="b">
        <v>0</v>
      </c>
      <c r="T5694" t="s">
        <v>1169</v>
      </c>
    </row>
    <row r="5695" spans="1:20" hidden="1" x14ac:dyDescent="0.25">
      <c r="A5695">
        <v>217572</v>
      </c>
      <c r="B5695" t="s">
        <v>1496</v>
      </c>
      <c r="C5695" t="s">
        <v>53</v>
      </c>
      <c r="D5695" t="s">
        <v>1205</v>
      </c>
      <c r="E5695">
        <v>0</v>
      </c>
      <c r="H5695">
        <v>0</v>
      </c>
      <c r="I5695">
        <v>0</v>
      </c>
      <c r="K5695">
        <v>0</v>
      </c>
      <c r="L5695" t="b">
        <v>0</v>
      </c>
      <c r="N5695" t="b">
        <v>0</v>
      </c>
      <c r="O5695" t="b">
        <v>0</v>
      </c>
      <c r="T5695" t="s">
        <v>1169</v>
      </c>
    </row>
    <row r="5696" spans="1:20" hidden="1" x14ac:dyDescent="0.25">
      <c r="A5696">
        <v>217576</v>
      </c>
      <c r="B5696" t="s">
        <v>1496</v>
      </c>
      <c r="C5696" t="s">
        <v>1207</v>
      </c>
      <c r="D5696" t="s">
        <v>1498</v>
      </c>
      <c r="E5696">
        <v>0</v>
      </c>
      <c r="H5696">
        <v>0</v>
      </c>
      <c r="I5696">
        <v>0</v>
      </c>
      <c r="K5696">
        <v>1</v>
      </c>
      <c r="L5696" t="b">
        <v>0</v>
      </c>
      <c r="N5696" t="b">
        <v>0</v>
      </c>
      <c r="O5696" t="b">
        <v>0</v>
      </c>
      <c r="T5696" t="s">
        <v>1169</v>
      </c>
    </row>
    <row r="5697" spans="1:20" hidden="1" x14ac:dyDescent="0.25">
      <c r="A5697">
        <v>217584</v>
      </c>
      <c r="B5697" t="s">
        <v>1496</v>
      </c>
      <c r="C5697" t="s">
        <v>236</v>
      </c>
      <c r="D5697" t="s">
        <v>173</v>
      </c>
      <c r="E5697">
        <v>35</v>
      </c>
      <c r="F5697" t="s">
        <v>23</v>
      </c>
      <c r="H5697">
        <v>0</v>
      </c>
      <c r="I5697">
        <v>0</v>
      </c>
      <c r="K5697">
        <v>10</v>
      </c>
      <c r="L5697" t="b">
        <v>0</v>
      </c>
      <c r="N5697" t="b">
        <v>0</v>
      </c>
      <c r="O5697" t="b">
        <v>0</v>
      </c>
      <c r="T5697" t="s">
        <v>1169</v>
      </c>
    </row>
    <row r="5698" spans="1:20" hidden="1" x14ac:dyDescent="0.25">
      <c r="A5698">
        <v>217586</v>
      </c>
      <c r="B5698" t="s">
        <v>1496</v>
      </c>
      <c r="C5698" t="s">
        <v>1186</v>
      </c>
      <c r="D5698" t="s">
        <v>1218</v>
      </c>
      <c r="E5698">
        <v>0</v>
      </c>
      <c r="H5698">
        <v>0</v>
      </c>
      <c r="I5698">
        <v>0</v>
      </c>
      <c r="K5698">
        <v>0</v>
      </c>
      <c r="L5698" t="b">
        <v>1</v>
      </c>
      <c r="N5698" t="b">
        <v>0</v>
      </c>
      <c r="O5698" t="b">
        <v>0</v>
      </c>
      <c r="T5698" t="s">
        <v>1169</v>
      </c>
    </row>
    <row r="5699" spans="1:20" hidden="1" x14ac:dyDescent="0.25">
      <c r="A5699">
        <v>217587</v>
      </c>
      <c r="B5699" t="s">
        <v>1496</v>
      </c>
      <c r="C5699" t="s">
        <v>47</v>
      </c>
      <c r="D5699" t="s">
        <v>1220</v>
      </c>
      <c r="E5699">
        <v>0</v>
      </c>
      <c r="H5699">
        <v>0</v>
      </c>
      <c r="I5699">
        <v>0</v>
      </c>
      <c r="K5699">
        <v>0</v>
      </c>
      <c r="L5699" t="b">
        <v>0</v>
      </c>
      <c r="N5699" t="b">
        <v>0</v>
      </c>
      <c r="O5699" t="b">
        <v>0</v>
      </c>
      <c r="T5699" t="s">
        <v>1169</v>
      </c>
    </row>
    <row r="5700" spans="1:20" hidden="1" x14ac:dyDescent="0.25">
      <c r="A5700">
        <v>217693</v>
      </c>
      <c r="B5700" t="s">
        <v>1499</v>
      </c>
      <c r="C5700" t="s">
        <v>53</v>
      </c>
      <c r="D5700" t="s">
        <v>383</v>
      </c>
      <c r="E5700">
        <v>50</v>
      </c>
      <c r="F5700" t="s">
        <v>23</v>
      </c>
      <c r="H5700">
        <v>0</v>
      </c>
      <c r="I5700">
        <v>0</v>
      </c>
      <c r="K5700">
        <v>1</v>
      </c>
      <c r="L5700" t="b">
        <v>0</v>
      </c>
      <c r="N5700" t="b">
        <v>0</v>
      </c>
      <c r="O5700" t="b">
        <v>0</v>
      </c>
      <c r="T5700" t="s">
        <v>1133</v>
      </c>
    </row>
    <row r="5701" spans="1:20" hidden="1" x14ac:dyDescent="0.25">
      <c r="A5701">
        <v>217694</v>
      </c>
      <c r="B5701" t="s">
        <v>1499</v>
      </c>
      <c r="C5701" t="s">
        <v>53</v>
      </c>
      <c r="D5701" t="s">
        <v>110</v>
      </c>
      <c r="E5701">
        <v>0</v>
      </c>
      <c r="H5701">
        <v>0</v>
      </c>
      <c r="I5701">
        <v>0</v>
      </c>
      <c r="K5701">
        <v>0</v>
      </c>
      <c r="L5701" t="b">
        <v>0</v>
      </c>
      <c r="N5701" t="b">
        <v>0</v>
      </c>
      <c r="O5701" t="b">
        <v>0</v>
      </c>
      <c r="T5701" t="s">
        <v>1133</v>
      </c>
    </row>
    <row r="5702" spans="1:20" hidden="1" x14ac:dyDescent="0.25">
      <c r="A5702">
        <v>217701</v>
      </c>
      <c r="B5702" t="s">
        <v>1499</v>
      </c>
      <c r="C5702" t="s">
        <v>306</v>
      </c>
      <c r="D5702" t="s">
        <v>1134</v>
      </c>
      <c r="E5702">
        <v>10</v>
      </c>
      <c r="F5702" t="s">
        <v>23</v>
      </c>
      <c r="G5702">
        <v>899</v>
      </c>
      <c r="H5702">
        <v>0</v>
      </c>
      <c r="I5702">
        <v>0</v>
      </c>
      <c r="K5702">
        <v>3</v>
      </c>
      <c r="L5702" t="b">
        <v>0</v>
      </c>
      <c r="N5702" t="b">
        <v>0</v>
      </c>
      <c r="O5702" t="b">
        <v>0</v>
      </c>
      <c r="T5702" t="s">
        <v>1133</v>
      </c>
    </row>
    <row r="5703" spans="1:20" hidden="1" x14ac:dyDescent="0.25">
      <c r="A5703">
        <v>217702</v>
      </c>
      <c r="B5703" t="s">
        <v>1499</v>
      </c>
      <c r="C5703" t="s">
        <v>306</v>
      </c>
      <c r="D5703" t="s">
        <v>1135</v>
      </c>
      <c r="E5703">
        <v>20</v>
      </c>
      <c r="F5703" t="s">
        <v>23</v>
      </c>
      <c r="G5703">
        <v>313</v>
      </c>
      <c r="H5703">
        <v>0</v>
      </c>
      <c r="I5703">
        <v>0</v>
      </c>
      <c r="K5703">
        <v>4</v>
      </c>
      <c r="L5703" t="b">
        <v>0</v>
      </c>
      <c r="N5703" t="b">
        <v>0</v>
      </c>
      <c r="O5703" t="b">
        <v>0</v>
      </c>
      <c r="T5703" t="s">
        <v>1133</v>
      </c>
    </row>
    <row r="5704" spans="1:20" hidden="1" x14ac:dyDescent="0.25">
      <c r="A5704">
        <v>217703</v>
      </c>
      <c r="B5704" t="s">
        <v>1499</v>
      </c>
      <c r="C5704" t="s">
        <v>306</v>
      </c>
      <c r="D5704" t="s">
        <v>1136</v>
      </c>
      <c r="E5704">
        <v>30</v>
      </c>
      <c r="F5704" t="s">
        <v>23</v>
      </c>
      <c r="G5704">
        <v>401</v>
      </c>
      <c r="H5704">
        <v>0</v>
      </c>
      <c r="I5704">
        <v>0</v>
      </c>
      <c r="K5704">
        <v>5</v>
      </c>
      <c r="L5704" t="b">
        <v>0</v>
      </c>
      <c r="N5704" t="b">
        <v>0</v>
      </c>
      <c r="O5704" t="b">
        <v>0</v>
      </c>
      <c r="T5704" t="s">
        <v>1133</v>
      </c>
    </row>
    <row r="5705" spans="1:20" hidden="1" x14ac:dyDescent="0.25">
      <c r="A5705">
        <v>217704</v>
      </c>
      <c r="B5705" t="s">
        <v>1499</v>
      </c>
      <c r="C5705" t="s">
        <v>306</v>
      </c>
      <c r="D5705" t="s">
        <v>1137</v>
      </c>
      <c r="E5705">
        <v>20</v>
      </c>
      <c r="F5705" t="s">
        <v>23</v>
      </c>
      <c r="G5705">
        <v>407</v>
      </c>
      <c r="H5705">
        <v>0</v>
      </c>
      <c r="I5705">
        <v>0</v>
      </c>
      <c r="K5705">
        <v>6</v>
      </c>
      <c r="L5705" t="b">
        <v>0</v>
      </c>
      <c r="N5705" t="b">
        <v>0</v>
      </c>
      <c r="O5705" t="b">
        <v>0</v>
      </c>
      <c r="T5705" t="s">
        <v>1133</v>
      </c>
    </row>
    <row r="5706" spans="1:20" hidden="1" x14ac:dyDescent="0.25">
      <c r="A5706">
        <v>217705</v>
      </c>
      <c r="B5706" t="s">
        <v>1499</v>
      </c>
      <c r="C5706" t="s">
        <v>306</v>
      </c>
      <c r="D5706" t="s">
        <v>1138</v>
      </c>
      <c r="E5706">
        <v>85</v>
      </c>
      <c r="F5706" t="s">
        <v>23</v>
      </c>
      <c r="G5706">
        <v>393</v>
      </c>
      <c r="H5706">
        <v>0</v>
      </c>
      <c r="I5706">
        <v>0</v>
      </c>
      <c r="K5706">
        <v>7</v>
      </c>
      <c r="L5706" t="b">
        <v>0</v>
      </c>
      <c r="N5706" t="b">
        <v>0</v>
      </c>
      <c r="O5706" t="b">
        <v>0</v>
      </c>
      <c r="T5706" t="s">
        <v>1133</v>
      </c>
    </row>
    <row r="5707" spans="1:20" hidden="1" x14ac:dyDescent="0.25">
      <c r="A5707">
        <v>217706</v>
      </c>
      <c r="B5707" t="s">
        <v>1499</v>
      </c>
      <c r="C5707" t="s">
        <v>306</v>
      </c>
      <c r="D5707" t="s">
        <v>1139</v>
      </c>
      <c r="E5707">
        <v>25</v>
      </c>
      <c r="F5707" t="s">
        <v>23</v>
      </c>
      <c r="G5707" t="s">
        <v>1140</v>
      </c>
      <c r="H5707">
        <v>0</v>
      </c>
      <c r="I5707">
        <v>0</v>
      </c>
      <c r="K5707">
        <v>8</v>
      </c>
      <c r="L5707" t="b">
        <v>0</v>
      </c>
      <c r="N5707" t="b">
        <v>0</v>
      </c>
      <c r="O5707" t="b">
        <v>0</v>
      </c>
      <c r="T5707" t="s">
        <v>1133</v>
      </c>
    </row>
    <row r="5708" spans="1:20" hidden="1" x14ac:dyDescent="0.25">
      <c r="A5708">
        <v>223906</v>
      </c>
      <c r="B5708" t="s">
        <v>1499</v>
      </c>
      <c r="C5708" t="s">
        <v>306</v>
      </c>
      <c r="D5708" t="s">
        <v>1141</v>
      </c>
      <c r="E5708">
        <v>150</v>
      </c>
      <c r="F5708" t="s">
        <v>23</v>
      </c>
      <c r="H5708">
        <v>0</v>
      </c>
      <c r="I5708">
        <v>30</v>
      </c>
      <c r="K5708">
        <v>0</v>
      </c>
      <c r="L5708" t="b">
        <v>0</v>
      </c>
      <c r="N5708" t="b">
        <v>0</v>
      </c>
      <c r="O5708" t="b">
        <v>0</v>
      </c>
      <c r="T5708" t="s">
        <v>1133</v>
      </c>
    </row>
    <row r="5709" spans="1:20" hidden="1" x14ac:dyDescent="0.25">
      <c r="A5709">
        <v>217712</v>
      </c>
      <c r="B5709" t="s">
        <v>1500</v>
      </c>
      <c r="C5709" t="s">
        <v>391</v>
      </c>
      <c r="D5709" t="s">
        <v>883</v>
      </c>
      <c r="E5709">
        <v>0</v>
      </c>
      <c r="G5709" t="s">
        <v>481</v>
      </c>
      <c r="H5709">
        <v>1</v>
      </c>
      <c r="I5709">
        <v>0</v>
      </c>
      <c r="K5709">
        <v>0</v>
      </c>
      <c r="L5709" t="b">
        <v>0</v>
      </c>
      <c r="N5709" t="b">
        <v>0</v>
      </c>
      <c r="O5709" t="b">
        <v>0</v>
      </c>
      <c r="T5709" t="s">
        <v>395</v>
      </c>
    </row>
    <row r="5710" spans="1:20" hidden="1" x14ac:dyDescent="0.25">
      <c r="A5710">
        <v>217751</v>
      </c>
      <c r="B5710" t="s">
        <v>1501</v>
      </c>
      <c r="C5710" t="s">
        <v>1186</v>
      </c>
      <c r="D5710" t="s">
        <v>1187</v>
      </c>
      <c r="E5710">
        <v>0</v>
      </c>
      <c r="H5710">
        <v>0</v>
      </c>
      <c r="I5710">
        <v>0</v>
      </c>
      <c r="K5710">
        <v>0</v>
      </c>
      <c r="L5710" t="b">
        <v>1</v>
      </c>
      <c r="N5710" t="b">
        <v>0</v>
      </c>
      <c r="O5710" t="b">
        <v>0</v>
      </c>
      <c r="T5710" t="s">
        <v>1169</v>
      </c>
    </row>
    <row r="5711" spans="1:20" hidden="1" x14ac:dyDescent="0.25">
      <c r="A5711">
        <v>217768</v>
      </c>
      <c r="B5711" t="s">
        <v>1501</v>
      </c>
      <c r="C5711" t="s">
        <v>85</v>
      </c>
      <c r="D5711" t="s">
        <v>331</v>
      </c>
      <c r="E5711">
        <v>0</v>
      </c>
      <c r="H5711">
        <v>0</v>
      </c>
      <c r="I5711">
        <v>0</v>
      </c>
      <c r="K5711">
        <v>2</v>
      </c>
      <c r="L5711" t="b">
        <v>0</v>
      </c>
      <c r="N5711" t="b">
        <v>0</v>
      </c>
      <c r="O5711" t="b">
        <v>0</v>
      </c>
      <c r="T5711" t="s">
        <v>1169</v>
      </c>
    </row>
    <row r="5712" spans="1:20" hidden="1" x14ac:dyDescent="0.25">
      <c r="A5712">
        <v>217778</v>
      </c>
      <c r="B5712" t="s">
        <v>1501</v>
      </c>
      <c r="C5712" t="s">
        <v>53</v>
      </c>
      <c r="D5712" t="s">
        <v>383</v>
      </c>
      <c r="E5712">
        <v>0</v>
      </c>
      <c r="F5712" t="s">
        <v>23</v>
      </c>
      <c r="H5712">
        <v>0</v>
      </c>
      <c r="I5712">
        <v>0</v>
      </c>
      <c r="K5712">
        <v>1</v>
      </c>
      <c r="L5712" t="b">
        <v>0</v>
      </c>
      <c r="N5712" t="b">
        <v>0</v>
      </c>
      <c r="O5712" t="b">
        <v>0</v>
      </c>
      <c r="T5712" t="s">
        <v>1169</v>
      </c>
    </row>
    <row r="5713" spans="1:20" hidden="1" x14ac:dyDescent="0.25">
      <c r="A5713">
        <v>217781</v>
      </c>
      <c r="B5713" t="s">
        <v>1501</v>
      </c>
      <c r="C5713" t="s">
        <v>1207</v>
      </c>
      <c r="D5713" t="s">
        <v>1502</v>
      </c>
      <c r="E5713">
        <v>0</v>
      </c>
      <c r="H5713">
        <v>0</v>
      </c>
      <c r="I5713">
        <v>0</v>
      </c>
      <c r="K5713">
        <v>1</v>
      </c>
      <c r="L5713" t="b">
        <v>0</v>
      </c>
      <c r="N5713" t="b">
        <v>0</v>
      </c>
      <c r="O5713" t="b">
        <v>0</v>
      </c>
      <c r="T5713" t="s">
        <v>1169</v>
      </c>
    </row>
    <row r="5714" spans="1:20" hidden="1" x14ac:dyDescent="0.25">
      <c r="A5714">
        <v>217794</v>
      </c>
      <c r="B5714" t="s">
        <v>1501</v>
      </c>
      <c r="C5714" t="s">
        <v>47</v>
      </c>
      <c r="D5714" t="s">
        <v>1222</v>
      </c>
      <c r="E5714">
        <v>0</v>
      </c>
      <c r="H5714">
        <v>0</v>
      </c>
      <c r="I5714">
        <v>0</v>
      </c>
      <c r="K5714">
        <v>0</v>
      </c>
      <c r="L5714" t="b">
        <v>0</v>
      </c>
      <c r="N5714" t="b">
        <v>0</v>
      </c>
      <c r="O5714" t="b">
        <v>0</v>
      </c>
      <c r="T5714" t="s">
        <v>1169</v>
      </c>
    </row>
    <row r="5715" spans="1:20" hidden="1" x14ac:dyDescent="0.25">
      <c r="A5715">
        <v>217799</v>
      </c>
      <c r="B5715" t="s">
        <v>1501</v>
      </c>
      <c r="C5715" t="s">
        <v>236</v>
      </c>
      <c r="D5715" t="s">
        <v>1230</v>
      </c>
      <c r="E5715">
        <v>0</v>
      </c>
      <c r="H5715">
        <v>0</v>
      </c>
      <c r="I5715">
        <v>0</v>
      </c>
      <c r="K5715">
        <v>11</v>
      </c>
      <c r="L5715" t="b">
        <v>0</v>
      </c>
      <c r="N5715" t="b">
        <v>0</v>
      </c>
      <c r="O5715" t="b">
        <v>1</v>
      </c>
      <c r="T5715" t="s">
        <v>1169</v>
      </c>
    </row>
    <row r="5716" spans="1:20" hidden="1" x14ac:dyDescent="0.25">
      <c r="A5716">
        <v>217800</v>
      </c>
      <c r="B5716" t="s">
        <v>1501</v>
      </c>
      <c r="C5716" t="s">
        <v>236</v>
      </c>
      <c r="D5716" t="s">
        <v>1503</v>
      </c>
      <c r="E5716">
        <v>0</v>
      </c>
      <c r="F5716" t="s">
        <v>23</v>
      </c>
      <c r="H5716">
        <v>0</v>
      </c>
      <c r="I5716">
        <v>0</v>
      </c>
      <c r="K5716">
        <v>0</v>
      </c>
      <c r="L5716" t="b">
        <v>0</v>
      </c>
      <c r="N5716" t="b">
        <v>0</v>
      </c>
      <c r="O5716" t="b">
        <v>0</v>
      </c>
      <c r="T5716" t="s">
        <v>1169</v>
      </c>
    </row>
    <row r="5717" spans="1:20" hidden="1" x14ac:dyDescent="0.25">
      <c r="A5717">
        <v>217802</v>
      </c>
      <c r="B5717" t="s">
        <v>1501</v>
      </c>
      <c r="C5717" t="s">
        <v>1196</v>
      </c>
      <c r="D5717" t="s">
        <v>1198</v>
      </c>
      <c r="E5717">
        <v>0</v>
      </c>
      <c r="H5717">
        <v>0</v>
      </c>
      <c r="I5717">
        <v>0</v>
      </c>
      <c r="K5717">
        <v>4</v>
      </c>
      <c r="L5717" t="b">
        <v>0</v>
      </c>
      <c r="N5717" t="b">
        <v>0</v>
      </c>
      <c r="O5717" t="b">
        <v>0</v>
      </c>
      <c r="T5717" t="s">
        <v>1169</v>
      </c>
    </row>
    <row r="5718" spans="1:20" hidden="1" x14ac:dyDescent="0.25">
      <c r="A5718">
        <v>217814</v>
      </c>
      <c r="B5718" t="s">
        <v>1504</v>
      </c>
      <c r="C5718" t="s">
        <v>47</v>
      </c>
      <c r="D5718" t="s">
        <v>1368</v>
      </c>
      <c r="E5718">
        <v>0</v>
      </c>
      <c r="H5718">
        <v>1</v>
      </c>
      <c r="I5718">
        <v>0</v>
      </c>
      <c r="K5718">
        <v>1</v>
      </c>
      <c r="L5718" t="b">
        <v>1</v>
      </c>
      <c r="N5718" t="b">
        <v>0</v>
      </c>
      <c r="O5718" t="b">
        <v>0</v>
      </c>
      <c r="T5718" t="s">
        <v>1369</v>
      </c>
    </row>
    <row r="5719" spans="1:20" hidden="1" x14ac:dyDescent="0.25">
      <c r="A5719">
        <v>217815</v>
      </c>
      <c r="B5719" t="s">
        <v>1504</v>
      </c>
      <c r="C5719" t="s">
        <v>47</v>
      </c>
      <c r="D5719" t="s">
        <v>1048</v>
      </c>
      <c r="E5719">
        <v>0</v>
      </c>
      <c r="H5719">
        <v>1</v>
      </c>
      <c r="I5719">
        <v>0</v>
      </c>
      <c r="K5719">
        <v>0</v>
      </c>
      <c r="L5719" t="b">
        <v>1</v>
      </c>
      <c r="N5719" t="b">
        <v>0</v>
      </c>
      <c r="O5719" t="b">
        <v>0</v>
      </c>
      <c r="T5719" t="s">
        <v>1369</v>
      </c>
    </row>
    <row r="5720" spans="1:20" hidden="1" x14ac:dyDescent="0.25">
      <c r="A5720">
        <v>217816</v>
      </c>
      <c r="B5720" t="s">
        <v>1504</v>
      </c>
      <c r="C5720" t="s">
        <v>53</v>
      </c>
      <c r="D5720" t="s">
        <v>1371</v>
      </c>
      <c r="E5720">
        <v>60</v>
      </c>
      <c r="F5720" t="s">
        <v>23</v>
      </c>
      <c r="H5720">
        <v>2</v>
      </c>
      <c r="I5720">
        <v>0</v>
      </c>
      <c r="K5720">
        <v>1</v>
      </c>
      <c r="L5720" t="b">
        <v>0</v>
      </c>
      <c r="N5720" t="b">
        <v>0</v>
      </c>
      <c r="O5720" t="b">
        <v>0</v>
      </c>
      <c r="T5720" t="s">
        <v>1369</v>
      </c>
    </row>
    <row r="5721" spans="1:20" hidden="1" x14ac:dyDescent="0.25">
      <c r="A5721">
        <v>217817</v>
      </c>
      <c r="B5721" t="s">
        <v>1504</v>
      </c>
      <c r="C5721" t="s">
        <v>53</v>
      </c>
      <c r="D5721" t="s">
        <v>110</v>
      </c>
      <c r="E5721">
        <v>0</v>
      </c>
      <c r="F5721" t="s">
        <v>23</v>
      </c>
      <c r="H5721">
        <v>2</v>
      </c>
      <c r="I5721">
        <v>0</v>
      </c>
      <c r="K5721">
        <v>0</v>
      </c>
      <c r="L5721" t="b">
        <v>0</v>
      </c>
      <c r="N5721" t="b">
        <v>0</v>
      </c>
      <c r="O5721" t="b">
        <v>0</v>
      </c>
      <c r="T5721" t="s">
        <v>1369</v>
      </c>
    </row>
    <row r="5722" spans="1:20" hidden="1" x14ac:dyDescent="0.25">
      <c r="A5722">
        <v>217818</v>
      </c>
      <c r="B5722" t="s">
        <v>1504</v>
      </c>
      <c r="C5722" t="s">
        <v>306</v>
      </c>
      <c r="D5722" t="s">
        <v>266</v>
      </c>
      <c r="E5722">
        <v>39.950000000000003</v>
      </c>
      <c r="F5722" t="s">
        <v>23</v>
      </c>
      <c r="H5722">
        <v>3</v>
      </c>
      <c r="I5722">
        <v>0</v>
      </c>
      <c r="K5722">
        <v>0</v>
      </c>
      <c r="L5722" t="b">
        <v>0</v>
      </c>
      <c r="N5722" t="b">
        <v>0</v>
      </c>
      <c r="O5722" t="b">
        <v>0</v>
      </c>
      <c r="T5722" t="s">
        <v>1369</v>
      </c>
    </row>
    <row r="5723" spans="1:20" hidden="1" x14ac:dyDescent="0.25">
      <c r="A5723">
        <v>217819</v>
      </c>
      <c r="B5723" t="s">
        <v>1505</v>
      </c>
      <c r="C5723" t="s">
        <v>47</v>
      </c>
      <c r="D5723" t="s">
        <v>1368</v>
      </c>
      <c r="E5723">
        <v>0</v>
      </c>
      <c r="H5723">
        <v>1</v>
      </c>
      <c r="I5723">
        <v>0</v>
      </c>
      <c r="K5723">
        <v>1</v>
      </c>
      <c r="L5723" t="b">
        <v>1</v>
      </c>
      <c r="N5723" t="b">
        <v>0</v>
      </c>
      <c r="O5723" t="b">
        <v>0</v>
      </c>
      <c r="T5723" t="s">
        <v>1369</v>
      </c>
    </row>
    <row r="5724" spans="1:20" hidden="1" x14ac:dyDescent="0.25">
      <c r="A5724">
        <v>217820</v>
      </c>
      <c r="B5724" t="s">
        <v>1505</v>
      </c>
      <c r="C5724" t="s">
        <v>47</v>
      </c>
      <c r="D5724" t="s">
        <v>1048</v>
      </c>
      <c r="E5724">
        <v>0</v>
      </c>
      <c r="H5724">
        <v>1</v>
      </c>
      <c r="I5724">
        <v>0</v>
      </c>
      <c r="K5724">
        <v>0</v>
      </c>
      <c r="L5724" t="b">
        <v>1</v>
      </c>
      <c r="N5724" t="b">
        <v>0</v>
      </c>
      <c r="O5724" t="b">
        <v>0</v>
      </c>
      <c r="T5724" t="s">
        <v>1369</v>
      </c>
    </row>
    <row r="5725" spans="1:20" hidden="1" x14ac:dyDescent="0.25">
      <c r="A5725">
        <v>217821</v>
      </c>
      <c r="B5725" t="s">
        <v>1505</v>
      </c>
      <c r="C5725" t="s">
        <v>53</v>
      </c>
      <c r="D5725" t="s">
        <v>383</v>
      </c>
      <c r="E5725">
        <v>40</v>
      </c>
      <c r="F5725" t="s">
        <v>23</v>
      </c>
      <c r="H5725">
        <v>2</v>
      </c>
      <c r="I5725">
        <v>0</v>
      </c>
      <c r="K5725">
        <v>1</v>
      </c>
      <c r="L5725" t="b">
        <v>0</v>
      </c>
      <c r="N5725" t="b">
        <v>0</v>
      </c>
      <c r="O5725" t="b">
        <v>0</v>
      </c>
      <c r="T5725" t="s">
        <v>1369</v>
      </c>
    </row>
    <row r="5726" spans="1:20" hidden="1" x14ac:dyDescent="0.25">
      <c r="A5726">
        <v>217822</v>
      </c>
      <c r="B5726" t="s">
        <v>1505</v>
      </c>
      <c r="C5726" t="s">
        <v>53</v>
      </c>
      <c r="D5726" t="s">
        <v>110</v>
      </c>
      <c r="E5726">
        <v>0</v>
      </c>
      <c r="F5726" t="s">
        <v>23</v>
      </c>
      <c r="H5726">
        <v>2</v>
      </c>
      <c r="I5726">
        <v>0</v>
      </c>
      <c r="K5726">
        <v>0</v>
      </c>
      <c r="L5726" t="b">
        <v>0</v>
      </c>
      <c r="N5726" t="b">
        <v>0</v>
      </c>
      <c r="O5726" t="b">
        <v>0</v>
      </c>
      <c r="T5726" t="s">
        <v>1369</v>
      </c>
    </row>
    <row r="5727" spans="1:20" hidden="1" x14ac:dyDescent="0.25">
      <c r="A5727">
        <v>217823</v>
      </c>
      <c r="B5727" t="s">
        <v>1505</v>
      </c>
      <c r="C5727" t="s">
        <v>306</v>
      </c>
      <c r="D5727" t="s">
        <v>266</v>
      </c>
      <c r="E5727">
        <v>39.950000000000003</v>
      </c>
      <c r="F5727" t="s">
        <v>23</v>
      </c>
      <c r="H5727">
        <v>3</v>
      </c>
      <c r="I5727">
        <v>0</v>
      </c>
      <c r="K5727">
        <v>0</v>
      </c>
      <c r="L5727" t="b">
        <v>0</v>
      </c>
      <c r="N5727" t="b">
        <v>0</v>
      </c>
      <c r="O5727" t="b">
        <v>0</v>
      </c>
      <c r="T5727" t="s">
        <v>1369</v>
      </c>
    </row>
    <row r="5728" spans="1:20" hidden="1" x14ac:dyDescent="0.25">
      <c r="A5728">
        <v>217824</v>
      </c>
      <c r="B5728" t="s">
        <v>1506</v>
      </c>
      <c r="C5728" t="s">
        <v>47</v>
      </c>
      <c r="D5728" t="s">
        <v>1368</v>
      </c>
      <c r="E5728">
        <v>0</v>
      </c>
      <c r="H5728">
        <v>1</v>
      </c>
      <c r="I5728">
        <v>0</v>
      </c>
      <c r="K5728">
        <v>1</v>
      </c>
      <c r="L5728" t="b">
        <v>1</v>
      </c>
      <c r="N5728" t="b">
        <v>0</v>
      </c>
      <c r="O5728" t="b">
        <v>0</v>
      </c>
      <c r="T5728" t="s">
        <v>1369</v>
      </c>
    </row>
    <row r="5729" spans="1:20" hidden="1" x14ac:dyDescent="0.25">
      <c r="A5729">
        <v>217825</v>
      </c>
      <c r="B5729" t="s">
        <v>1506</v>
      </c>
      <c r="C5729" t="s">
        <v>47</v>
      </c>
      <c r="D5729" t="s">
        <v>1048</v>
      </c>
      <c r="E5729">
        <v>0</v>
      </c>
      <c r="H5729">
        <v>1</v>
      </c>
      <c r="I5729">
        <v>0</v>
      </c>
      <c r="K5729">
        <v>0</v>
      </c>
      <c r="L5729" t="b">
        <v>1</v>
      </c>
      <c r="N5729" t="b">
        <v>0</v>
      </c>
      <c r="O5729" t="b">
        <v>0</v>
      </c>
      <c r="T5729" t="s">
        <v>1369</v>
      </c>
    </row>
    <row r="5730" spans="1:20" hidden="1" x14ac:dyDescent="0.25">
      <c r="A5730">
        <v>217826</v>
      </c>
      <c r="B5730" t="s">
        <v>1506</v>
      </c>
      <c r="C5730" t="s">
        <v>53</v>
      </c>
      <c r="D5730" t="s">
        <v>383</v>
      </c>
      <c r="E5730">
        <v>40</v>
      </c>
      <c r="F5730" t="s">
        <v>23</v>
      </c>
      <c r="H5730">
        <v>2</v>
      </c>
      <c r="I5730">
        <v>0</v>
      </c>
      <c r="K5730">
        <v>1</v>
      </c>
      <c r="L5730" t="b">
        <v>0</v>
      </c>
      <c r="N5730" t="b">
        <v>0</v>
      </c>
      <c r="O5730" t="b">
        <v>0</v>
      </c>
      <c r="T5730" t="s">
        <v>1369</v>
      </c>
    </row>
    <row r="5731" spans="1:20" hidden="1" x14ac:dyDescent="0.25">
      <c r="A5731">
        <v>217827</v>
      </c>
      <c r="B5731" t="s">
        <v>1506</v>
      </c>
      <c r="C5731" t="s">
        <v>53</v>
      </c>
      <c r="D5731" t="s">
        <v>110</v>
      </c>
      <c r="E5731">
        <v>0</v>
      </c>
      <c r="F5731" t="s">
        <v>23</v>
      </c>
      <c r="H5731">
        <v>2</v>
      </c>
      <c r="I5731">
        <v>0</v>
      </c>
      <c r="K5731">
        <v>0</v>
      </c>
      <c r="L5731" t="b">
        <v>0</v>
      </c>
      <c r="N5731" t="b">
        <v>0</v>
      </c>
      <c r="O5731" t="b">
        <v>0</v>
      </c>
      <c r="T5731" t="s">
        <v>1369</v>
      </c>
    </row>
    <row r="5732" spans="1:20" hidden="1" x14ac:dyDescent="0.25">
      <c r="A5732">
        <v>217828</v>
      </c>
      <c r="B5732" t="s">
        <v>1506</v>
      </c>
      <c r="C5732" t="s">
        <v>306</v>
      </c>
      <c r="D5732" t="s">
        <v>266</v>
      </c>
      <c r="E5732">
        <v>39.950000000000003</v>
      </c>
      <c r="F5732" t="s">
        <v>23</v>
      </c>
      <c r="H5732">
        <v>3</v>
      </c>
      <c r="I5732">
        <v>0</v>
      </c>
      <c r="K5732">
        <v>0</v>
      </c>
      <c r="L5732" t="b">
        <v>0</v>
      </c>
      <c r="N5732" t="b">
        <v>0</v>
      </c>
      <c r="O5732" t="b">
        <v>0</v>
      </c>
      <c r="T5732" t="s">
        <v>1369</v>
      </c>
    </row>
    <row r="5733" spans="1:20" hidden="1" x14ac:dyDescent="0.25">
      <c r="A5733">
        <v>217914</v>
      </c>
      <c r="B5733" t="s">
        <v>1507</v>
      </c>
      <c r="C5733" t="s">
        <v>47</v>
      </c>
      <c r="D5733" t="s">
        <v>471</v>
      </c>
      <c r="E5733">
        <v>0</v>
      </c>
      <c r="F5733" t="s">
        <v>23</v>
      </c>
      <c r="G5733" t="s">
        <v>1508</v>
      </c>
      <c r="H5733">
        <v>0</v>
      </c>
      <c r="I5733">
        <v>0</v>
      </c>
      <c r="K5733">
        <v>0</v>
      </c>
      <c r="L5733" t="b">
        <v>0</v>
      </c>
      <c r="N5733" t="b">
        <v>0</v>
      </c>
      <c r="O5733" t="b">
        <v>0</v>
      </c>
      <c r="T5733" t="s">
        <v>395</v>
      </c>
    </row>
    <row r="5734" spans="1:20" hidden="1" x14ac:dyDescent="0.25">
      <c r="A5734">
        <v>217952</v>
      </c>
      <c r="B5734" t="s">
        <v>1509</v>
      </c>
      <c r="C5734" t="s">
        <v>47</v>
      </c>
      <c r="D5734" t="s">
        <v>992</v>
      </c>
      <c r="E5734">
        <v>0</v>
      </c>
      <c r="F5734" t="s">
        <v>23</v>
      </c>
      <c r="H5734">
        <v>0</v>
      </c>
      <c r="I5734">
        <v>0</v>
      </c>
      <c r="K5734">
        <v>2</v>
      </c>
      <c r="L5734" t="b">
        <v>0</v>
      </c>
      <c r="N5734" t="b">
        <v>0</v>
      </c>
      <c r="O5734" t="b">
        <v>0</v>
      </c>
      <c r="T5734" t="s">
        <v>281</v>
      </c>
    </row>
    <row r="5735" spans="1:20" hidden="1" x14ac:dyDescent="0.25">
      <c r="A5735">
        <v>217957</v>
      </c>
      <c r="B5735" t="s">
        <v>1509</v>
      </c>
      <c r="C5735" t="s">
        <v>53</v>
      </c>
      <c r="D5735" t="s">
        <v>1510</v>
      </c>
      <c r="E5735">
        <v>0</v>
      </c>
      <c r="F5735" t="s">
        <v>23</v>
      </c>
      <c r="H5735">
        <v>0</v>
      </c>
      <c r="I5735">
        <v>0</v>
      </c>
      <c r="K5735">
        <v>2</v>
      </c>
      <c r="L5735" t="b">
        <v>0</v>
      </c>
      <c r="N5735" t="b">
        <v>0</v>
      </c>
      <c r="O5735" t="b">
        <v>0</v>
      </c>
      <c r="T5735" t="s">
        <v>281</v>
      </c>
    </row>
    <row r="5736" spans="1:20" hidden="1" x14ac:dyDescent="0.25">
      <c r="A5736">
        <v>217964</v>
      </c>
      <c r="B5736" t="s">
        <v>1509</v>
      </c>
      <c r="C5736" t="s">
        <v>293</v>
      </c>
      <c r="D5736" t="s">
        <v>1511</v>
      </c>
      <c r="E5736">
        <v>0</v>
      </c>
      <c r="H5736">
        <v>0</v>
      </c>
      <c r="I5736">
        <v>0</v>
      </c>
      <c r="K5736">
        <v>7</v>
      </c>
      <c r="L5736" t="b">
        <v>0</v>
      </c>
      <c r="N5736" t="b">
        <v>0</v>
      </c>
      <c r="O5736" t="b">
        <v>0</v>
      </c>
      <c r="T5736" t="s">
        <v>281</v>
      </c>
    </row>
    <row r="5737" spans="1:20" hidden="1" x14ac:dyDescent="0.25">
      <c r="A5737">
        <v>217970</v>
      </c>
      <c r="B5737" t="s">
        <v>1509</v>
      </c>
      <c r="C5737" t="s">
        <v>306</v>
      </c>
      <c r="D5737" t="s">
        <v>350</v>
      </c>
      <c r="E5737">
        <v>39.950000000000003</v>
      </c>
      <c r="F5737" t="s">
        <v>23</v>
      </c>
      <c r="H5737">
        <v>0</v>
      </c>
      <c r="I5737">
        <v>0</v>
      </c>
      <c r="K5737">
        <v>0</v>
      </c>
      <c r="L5737" t="b">
        <v>0</v>
      </c>
      <c r="N5737" t="b">
        <v>0</v>
      </c>
      <c r="O5737" t="b">
        <v>0</v>
      </c>
      <c r="T5737" t="s">
        <v>281</v>
      </c>
    </row>
    <row r="5738" spans="1:20" hidden="1" x14ac:dyDescent="0.25">
      <c r="A5738">
        <v>217971</v>
      </c>
      <c r="B5738" t="s">
        <v>1509</v>
      </c>
      <c r="C5738" t="s">
        <v>306</v>
      </c>
      <c r="D5738" t="s">
        <v>172</v>
      </c>
      <c r="E5738">
        <v>34.950000000000003</v>
      </c>
      <c r="F5738" t="s">
        <v>23</v>
      </c>
      <c r="H5738">
        <v>0</v>
      </c>
      <c r="I5738">
        <v>0</v>
      </c>
      <c r="K5738">
        <v>2</v>
      </c>
      <c r="L5738" t="b">
        <v>0</v>
      </c>
      <c r="N5738" t="b">
        <v>0</v>
      </c>
      <c r="O5738" t="b">
        <v>0</v>
      </c>
      <c r="T5738" t="s">
        <v>281</v>
      </c>
    </row>
    <row r="5739" spans="1:20" hidden="1" x14ac:dyDescent="0.25">
      <c r="A5739">
        <v>217972</v>
      </c>
      <c r="B5739" t="s">
        <v>1509</v>
      </c>
      <c r="C5739" t="s">
        <v>306</v>
      </c>
      <c r="D5739" t="s">
        <v>310</v>
      </c>
      <c r="E5739">
        <v>39.950000000000003</v>
      </c>
      <c r="F5739" t="s">
        <v>23</v>
      </c>
      <c r="H5739">
        <v>0</v>
      </c>
      <c r="I5739">
        <v>0</v>
      </c>
      <c r="K5739">
        <v>3</v>
      </c>
      <c r="L5739" t="b">
        <v>0</v>
      </c>
      <c r="N5739" t="b">
        <v>0</v>
      </c>
      <c r="O5739" t="b">
        <v>0</v>
      </c>
      <c r="T5739" t="s">
        <v>281</v>
      </c>
    </row>
    <row r="5740" spans="1:20" hidden="1" x14ac:dyDescent="0.25">
      <c r="A5740">
        <v>217974</v>
      </c>
      <c r="B5740" t="s">
        <v>1509</v>
      </c>
      <c r="C5740" t="s">
        <v>306</v>
      </c>
      <c r="D5740" t="s">
        <v>1512</v>
      </c>
      <c r="E5740">
        <v>0</v>
      </c>
      <c r="F5740" t="s">
        <v>23</v>
      </c>
      <c r="H5740">
        <v>0</v>
      </c>
      <c r="I5740">
        <v>0</v>
      </c>
      <c r="K5740">
        <v>0</v>
      </c>
      <c r="L5740" t="b">
        <v>0</v>
      </c>
      <c r="N5740" t="b">
        <v>0</v>
      </c>
      <c r="O5740" t="b">
        <v>0</v>
      </c>
      <c r="T5740" t="s">
        <v>281</v>
      </c>
    </row>
    <row r="5741" spans="1:20" hidden="1" x14ac:dyDescent="0.25">
      <c r="A5741">
        <v>217975</v>
      </c>
      <c r="B5741" t="s">
        <v>1509</v>
      </c>
      <c r="C5741" t="s">
        <v>306</v>
      </c>
      <c r="D5741" t="s">
        <v>326</v>
      </c>
      <c r="E5741">
        <v>27</v>
      </c>
      <c r="F5741" t="s">
        <v>23</v>
      </c>
      <c r="H5741">
        <v>0</v>
      </c>
      <c r="I5741">
        <v>0</v>
      </c>
      <c r="K5741">
        <v>0</v>
      </c>
      <c r="L5741" t="b">
        <v>0</v>
      </c>
      <c r="N5741" t="b">
        <v>0</v>
      </c>
      <c r="O5741" t="b">
        <v>0</v>
      </c>
      <c r="T5741" t="s">
        <v>281</v>
      </c>
    </row>
    <row r="5742" spans="1:20" hidden="1" x14ac:dyDescent="0.25">
      <c r="A5742">
        <v>217976</v>
      </c>
      <c r="B5742" t="s">
        <v>1509</v>
      </c>
      <c r="C5742" t="s">
        <v>306</v>
      </c>
      <c r="D5742" t="s">
        <v>327</v>
      </c>
      <c r="E5742">
        <v>60</v>
      </c>
      <c r="F5742" t="s">
        <v>23</v>
      </c>
      <c r="H5742">
        <v>0</v>
      </c>
      <c r="I5742">
        <v>0</v>
      </c>
      <c r="K5742">
        <v>0</v>
      </c>
      <c r="L5742" t="b">
        <v>0</v>
      </c>
      <c r="N5742" t="b">
        <v>0</v>
      </c>
      <c r="O5742" t="b">
        <v>0</v>
      </c>
      <c r="T5742" t="s">
        <v>281</v>
      </c>
    </row>
    <row r="5743" spans="1:20" hidden="1" x14ac:dyDescent="0.25">
      <c r="A5743">
        <v>217977</v>
      </c>
      <c r="B5743" t="s">
        <v>1509</v>
      </c>
      <c r="C5743" t="s">
        <v>306</v>
      </c>
      <c r="D5743" t="s">
        <v>328</v>
      </c>
      <c r="E5743">
        <v>18</v>
      </c>
      <c r="F5743" t="s">
        <v>23</v>
      </c>
      <c r="H5743">
        <v>0</v>
      </c>
      <c r="I5743">
        <v>0</v>
      </c>
      <c r="K5743">
        <v>0</v>
      </c>
      <c r="L5743" t="b">
        <v>0</v>
      </c>
      <c r="N5743" t="b">
        <v>0</v>
      </c>
      <c r="O5743" t="b">
        <v>0</v>
      </c>
      <c r="T5743" t="s">
        <v>281</v>
      </c>
    </row>
    <row r="5744" spans="1:20" hidden="1" x14ac:dyDescent="0.25">
      <c r="A5744">
        <v>217978</v>
      </c>
      <c r="B5744" t="s">
        <v>1509</v>
      </c>
      <c r="C5744" t="s">
        <v>306</v>
      </c>
      <c r="D5744" t="s">
        <v>840</v>
      </c>
      <c r="E5744">
        <v>38</v>
      </c>
      <c r="F5744" t="s">
        <v>23</v>
      </c>
      <c r="H5744">
        <v>0</v>
      </c>
      <c r="I5744">
        <v>0</v>
      </c>
      <c r="K5744">
        <v>0</v>
      </c>
      <c r="L5744" t="b">
        <v>0</v>
      </c>
      <c r="N5744" t="b">
        <v>0</v>
      </c>
      <c r="O5744" t="b">
        <v>0</v>
      </c>
      <c r="T5744" t="s">
        <v>281</v>
      </c>
    </row>
    <row r="5745" spans="1:20" hidden="1" x14ac:dyDescent="0.25">
      <c r="A5745">
        <v>217979</v>
      </c>
      <c r="B5745" t="s">
        <v>1509</v>
      </c>
      <c r="C5745" t="s">
        <v>306</v>
      </c>
      <c r="D5745" t="s">
        <v>1513</v>
      </c>
      <c r="E5745">
        <v>0</v>
      </c>
      <c r="F5745" t="s">
        <v>23</v>
      </c>
      <c r="H5745">
        <v>0</v>
      </c>
      <c r="I5745">
        <v>0</v>
      </c>
      <c r="K5745">
        <v>0</v>
      </c>
      <c r="L5745" t="b">
        <v>0</v>
      </c>
      <c r="N5745" t="b">
        <v>0</v>
      </c>
      <c r="O5745" t="b">
        <v>0</v>
      </c>
      <c r="T5745" t="s">
        <v>281</v>
      </c>
    </row>
    <row r="5746" spans="1:20" hidden="1" x14ac:dyDescent="0.25">
      <c r="A5746">
        <v>217980</v>
      </c>
      <c r="B5746" t="s">
        <v>1509</v>
      </c>
      <c r="C5746" t="s">
        <v>306</v>
      </c>
      <c r="D5746" t="s">
        <v>329</v>
      </c>
      <c r="E5746">
        <v>30</v>
      </c>
      <c r="F5746" t="s">
        <v>23</v>
      </c>
      <c r="H5746">
        <v>0</v>
      </c>
      <c r="I5746">
        <v>0</v>
      </c>
      <c r="K5746">
        <v>0</v>
      </c>
      <c r="L5746" t="b">
        <v>0</v>
      </c>
      <c r="N5746" t="b">
        <v>0</v>
      </c>
      <c r="O5746" t="b">
        <v>0</v>
      </c>
      <c r="T5746" t="s">
        <v>281</v>
      </c>
    </row>
    <row r="5747" spans="1:20" hidden="1" x14ac:dyDescent="0.25">
      <c r="A5747">
        <v>217981</v>
      </c>
      <c r="B5747" t="s">
        <v>1509</v>
      </c>
      <c r="C5747" t="s">
        <v>306</v>
      </c>
      <c r="D5747" t="s">
        <v>330</v>
      </c>
      <c r="E5747">
        <v>40</v>
      </c>
      <c r="F5747" t="s">
        <v>23</v>
      </c>
      <c r="H5747">
        <v>0</v>
      </c>
      <c r="I5747">
        <v>0</v>
      </c>
      <c r="K5747">
        <v>0</v>
      </c>
      <c r="L5747" t="b">
        <v>0</v>
      </c>
      <c r="N5747" t="b">
        <v>0</v>
      </c>
      <c r="O5747" t="b">
        <v>0</v>
      </c>
      <c r="T5747" t="s">
        <v>281</v>
      </c>
    </row>
    <row r="5748" spans="1:20" hidden="1" x14ac:dyDescent="0.25">
      <c r="A5748">
        <v>217983</v>
      </c>
      <c r="B5748" t="s">
        <v>1509</v>
      </c>
      <c r="C5748" t="s">
        <v>323</v>
      </c>
      <c r="D5748" t="s">
        <v>325</v>
      </c>
      <c r="E5748">
        <v>0</v>
      </c>
      <c r="H5748">
        <v>0</v>
      </c>
      <c r="I5748">
        <v>0</v>
      </c>
      <c r="K5748">
        <v>3</v>
      </c>
      <c r="L5748" t="b">
        <v>0</v>
      </c>
      <c r="N5748" t="b">
        <v>0</v>
      </c>
      <c r="O5748" t="b">
        <v>0</v>
      </c>
      <c r="T5748" t="s">
        <v>281</v>
      </c>
    </row>
    <row r="5749" spans="1:20" hidden="1" x14ac:dyDescent="0.25">
      <c r="A5749">
        <v>217986</v>
      </c>
      <c r="B5749" t="s">
        <v>1509</v>
      </c>
      <c r="C5749" t="s">
        <v>306</v>
      </c>
      <c r="D5749" t="s">
        <v>1514</v>
      </c>
      <c r="E5749">
        <v>30</v>
      </c>
      <c r="F5749" t="s">
        <v>23</v>
      </c>
      <c r="H5749">
        <v>0</v>
      </c>
      <c r="I5749">
        <v>0</v>
      </c>
      <c r="K5749">
        <v>0</v>
      </c>
      <c r="L5749" t="b">
        <v>1</v>
      </c>
      <c r="N5749" t="b">
        <v>0</v>
      </c>
      <c r="O5749" t="b">
        <v>0</v>
      </c>
      <c r="T5749" t="s">
        <v>281</v>
      </c>
    </row>
    <row r="5750" spans="1:20" hidden="1" x14ac:dyDescent="0.25">
      <c r="A5750">
        <v>218086</v>
      </c>
      <c r="B5750" t="s">
        <v>1515</v>
      </c>
      <c r="C5750" t="s">
        <v>306</v>
      </c>
      <c r="D5750" t="s">
        <v>1077</v>
      </c>
      <c r="E5750">
        <v>20</v>
      </c>
      <c r="F5750" t="s">
        <v>23</v>
      </c>
      <c r="H5750">
        <v>0</v>
      </c>
      <c r="I5750">
        <v>0</v>
      </c>
      <c r="K5750">
        <v>1</v>
      </c>
      <c r="L5750" t="b">
        <v>0</v>
      </c>
      <c r="N5750" t="b">
        <v>0</v>
      </c>
      <c r="O5750" t="b">
        <v>0</v>
      </c>
      <c r="T5750" t="s">
        <v>281</v>
      </c>
    </row>
    <row r="5751" spans="1:20" hidden="1" x14ac:dyDescent="0.25">
      <c r="A5751">
        <v>218087</v>
      </c>
      <c r="B5751" t="s">
        <v>1515</v>
      </c>
      <c r="C5751" t="s">
        <v>306</v>
      </c>
      <c r="D5751" t="s">
        <v>1078</v>
      </c>
      <c r="E5751">
        <v>25</v>
      </c>
      <c r="F5751" t="s">
        <v>23</v>
      </c>
      <c r="H5751">
        <v>0</v>
      </c>
      <c r="I5751">
        <v>0</v>
      </c>
      <c r="K5751">
        <v>2</v>
      </c>
      <c r="L5751" t="b">
        <v>0</v>
      </c>
      <c r="N5751" t="b">
        <v>0</v>
      </c>
      <c r="O5751" t="b">
        <v>0</v>
      </c>
      <c r="T5751" t="s">
        <v>281</v>
      </c>
    </row>
    <row r="5752" spans="1:20" hidden="1" x14ac:dyDescent="0.25">
      <c r="A5752">
        <v>218088</v>
      </c>
      <c r="B5752" t="s">
        <v>1515</v>
      </c>
      <c r="C5752" t="s">
        <v>306</v>
      </c>
      <c r="D5752" t="s">
        <v>350</v>
      </c>
      <c r="E5752">
        <v>29</v>
      </c>
      <c r="F5752" t="s">
        <v>23</v>
      </c>
      <c r="H5752">
        <v>0</v>
      </c>
      <c r="I5752">
        <v>0</v>
      </c>
      <c r="K5752">
        <v>0</v>
      </c>
      <c r="L5752" t="b">
        <v>0</v>
      </c>
      <c r="N5752" t="b">
        <v>0</v>
      </c>
      <c r="O5752" t="b">
        <v>0</v>
      </c>
      <c r="T5752" t="s">
        <v>281</v>
      </c>
    </row>
    <row r="5753" spans="1:20" hidden="1" x14ac:dyDescent="0.25">
      <c r="A5753">
        <v>218089</v>
      </c>
      <c r="B5753" t="s">
        <v>1515</v>
      </c>
      <c r="C5753" t="s">
        <v>306</v>
      </c>
      <c r="D5753" t="s">
        <v>326</v>
      </c>
      <c r="E5753">
        <v>27</v>
      </c>
      <c r="F5753" t="s">
        <v>23</v>
      </c>
      <c r="H5753">
        <v>0</v>
      </c>
      <c r="I5753">
        <v>0</v>
      </c>
      <c r="K5753">
        <v>0</v>
      </c>
      <c r="L5753" t="b">
        <v>0</v>
      </c>
      <c r="N5753" t="b">
        <v>0</v>
      </c>
      <c r="O5753" t="b">
        <v>0</v>
      </c>
      <c r="T5753" t="s">
        <v>281</v>
      </c>
    </row>
    <row r="5754" spans="1:20" hidden="1" x14ac:dyDescent="0.25">
      <c r="A5754">
        <v>218090</v>
      </c>
      <c r="B5754" t="s">
        <v>1515</v>
      </c>
      <c r="C5754" t="s">
        <v>306</v>
      </c>
      <c r="D5754" t="s">
        <v>327</v>
      </c>
      <c r="E5754">
        <v>60</v>
      </c>
      <c r="F5754" t="s">
        <v>23</v>
      </c>
      <c r="H5754">
        <v>0</v>
      </c>
      <c r="I5754">
        <v>0</v>
      </c>
      <c r="K5754">
        <v>0</v>
      </c>
      <c r="L5754" t="b">
        <v>0</v>
      </c>
      <c r="N5754" t="b">
        <v>0</v>
      </c>
      <c r="O5754" t="b">
        <v>0</v>
      </c>
      <c r="T5754" t="s">
        <v>281</v>
      </c>
    </row>
    <row r="5755" spans="1:20" hidden="1" x14ac:dyDescent="0.25">
      <c r="A5755">
        <v>218091</v>
      </c>
      <c r="B5755" t="s">
        <v>1515</v>
      </c>
      <c r="C5755" t="s">
        <v>306</v>
      </c>
      <c r="D5755" t="s">
        <v>328</v>
      </c>
      <c r="E5755">
        <v>18</v>
      </c>
      <c r="F5755" t="s">
        <v>23</v>
      </c>
      <c r="H5755">
        <v>0</v>
      </c>
      <c r="I5755">
        <v>0</v>
      </c>
      <c r="K5755">
        <v>0</v>
      </c>
      <c r="L5755" t="b">
        <v>0</v>
      </c>
      <c r="N5755" t="b">
        <v>0</v>
      </c>
      <c r="O5755" t="b">
        <v>0</v>
      </c>
      <c r="T5755" t="s">
        <v>281</v>
      </c>
    </row>
    <row r="5756" spans="1:20" hidden="1" x14ac:dyDescent="0.25">
      <c r="A5756">
        <v>218092</v>
      </c>
      <c r="B5756" t="s">
        <v>1515</v>
      </c>
      <c r="C5756" t="s">
        <v>306</v>
      </c>
      <c r="D5756" t="s">
        <v>840</v>
      </c>
      <c r="E5756">
        <v>38</v>
      </c>
      <c r="F5756" t="s">
        <v>23</v>
      </c>
      <c r="H5756">
        <v>0</v>
      </c>
      <c r="I5756">
        <v>0</v>
      </c>
      <c r="K5756">
        <v>0</v>
      </c>
      <c r="L5756" t="b">
        <v>0</v>
      </c>
      <c r="N5756" t="b">
        <v>0</v>
      </c>
      <c r="O5756" t="b">
        <v>0</v>
      </c>
      <c r="T5756" t="s">
        <v>281</v>
      </c>
    </row>
    <row r="5757" spans="1:20" hidden="1" x14ac:dyDescent="0.25">
      <c r="A5757">
        <v>218093</v>
      </c>
      <c r="B5757" t="s">
        <v>1515</v>
      </c>
      <c r="C5757" t="s">
        <v>306</v>
      </c>
      <c r="D5757" t="s">
        <v>329</v>
      </c>
      <c r="E5757">
        <v>30</v>
      </c>
      <c r="F5757" t="s">
        <v>23</v>
      </c>
      <c r="H5757">
        <v>0</v>
      </c>
      <c r="I5757">
        <v>0</v>
      </c>
      <c r="K5757">
        <v>0</v>
      </c>
      <c r="L5757" t="b">
        <v>0</v>
      </c>
      <c r="N5757" t="b">
        <v>0</v>
      </c>
      <c r="O5757" t="b">
        <v>0</v>
      </c>
      <c r="T5757" t="s">
        <v>281</v>
      </c>
    </row>
    <row r="5758" spans="1:20" hidden="1" x14ac:dyDescent="0.25">
      <c r="A5758">
        <v>218094</v>
      </c>
      <c r="B5758" t="s">
        <v>1515</v>
      </c>
      <c r="C5758" t="s">
        <v>306</v>
      </c>
      <c r="D5758" t="s">
        <v>330</v>
      </c>
      <c r="E5758">
        <v>40</v>
      </c>
      <c r="F5758" t="s">
        <v>23</v>
      </c>
      <c r="H5758">
        <v>0</v>
      </c>
      <c r="I5758">
        <v>0</v>
      </c>
      <c r="K5758">
        <v>0</v>
      </c>
      <c r="L5758" t="b">
        <v>0</v>
      </c>
      <c r="N5758" t="b">
        <v>0</v>
      </c>
      <c r="O5758" t="b">
        <v>0</v>
      </c>
      <c r="T5758" t="s">
        <v>281</v>
      </c>
    </row>
    <row r="5759" spans="1:20" hidden="1" x14ac:dyDescent="0.25">
      <c r="A5759">
        <v>218095</v>
      </c>
      <c r="B5759" t="s">
        <v>1515</v>
      </c>
      <c r="C5759" t="s">
        <v>306</v>
      </c>
      <c r="D5759" t="s">
        <v>841</v>
      </c>
      <c r="E5759">
        <v>75</v>
      </c>
      <c r="F5759" t="s">
        <v>23</v>
      </c>
      <c r="H5759">
        <v>0</v>
      </c>
      <c r="I5759">
        <v>0</v>
      </c>
      <c r="K5759">
        <v>0</v>
      </c>
      <c r="L5759" t="b">
        <v>0</v>
      </c>
      <c r="N5759" t="b">
        <v>0</v>
      </c>
      <c r="O5759" t="b">
        <v>0</v>
      </c>
      <c r="T5759" t="s">
        <v>281</v>
      </c>
    </row>
    <row r="5760" spans="1:20" hidden="1" x14ac:dyDescent="0.25">
      <c r="A5760">
        <v>218096</v>
      </c>
      <c r="B5760" t="s">
        <v>1515</v>
      </c>
      <c r="C5760" t="s">
        <v>306</v>
      </c>
      <c r="D5760" t="s">
        <v>1079</v>
      </c>
      <c r="E5760">
        <v>30</v>
      </c>
      <c r="F5760" t="s">
        <v>23</v>
      </c>
      <c r="H5760">
        <v>0</v>
      </c>
      <c r="I5760">
        <v>0</v>
      </c>
      <c r="K5760">
        <v>0</v>
      </c>
      <c r="L5760" t="b">
        <v>1</v>
      </c>
      <c r="N5760" t="b">
        <v>0</v>
      </c>
      <c r="O5760" t="b">
        <v>0</v>
      </c>
      <c r="T5760" t="s">
        <v>281</v>
      </c>
    </row>
    <row r="5761" spans="1:20" hidden="1" x14ac:dyDescent="0.25">
      <c r="A5761">
        <v>218101</v>
      </c>
      <c r="B5761" t="s">
        <v>1516</v>
      </c>
      <c r="C5761" t="s">
        <v>391</v>
      </c>
      <c r="D5761" t="s">
        <v>1517</v>
      </c>
      <c r="E5761">
        <v>0</v>
      </c>
      <c r="F5761" t="s">
        <v>23</v>
      </c>
      <c r="G5761" t="s">
        <v>678</v>
      </c>
      <c r="H5761">
        <v>0</v>
      </c>
      <c r="I5761">
        <v>0</v>
      </c>
      <c r="K5761">
        <v>23</v>
      </c>
      <c r="L5761" t="b">
        <v>0</v>
      </c>
      <c r="N5761" t="b">
        <v>0</v>
      </c>
      <c r="O5761" t="b">
        <v>0</v>
      </c>
      <c r="P5761" t="s">
        <v>771</v>
      </c>
      <c r="T5761" t="s">
        <v>395</v>
      </c>
    </row>
    <row r="5762" spans="1:20" hidden="1" x14ac:dyDescent="0.25">
      <c r="A5762">
        <v>218151</v>
      </c>
      <c r="B5762" t="s">
        <v>1518</v>
      </c>
      <c r="C5762" t="s">
        <v>391</v>
      </c>
      <c r="D5762" t="s">
        <v>1519</v>
      </c>
      <c r="E5762">
        <v>0</v>
      </c>
      <c r="F5762" t="s">
        <v>23</v>
      </c>
      <c r="G5762" t="s">
        <v>1520</v>
      </c>
      <c r="H5762">
        <v>0</v>
      </c>
      <c r="I5762">
        <v>0</v>
      </c>
      <c r="K5762">
        <v>23</v>
      </c>
      <c r="L5762" t="b">
        <v>0</v>
      </c>
      <c r="N5762" t="b">
        <v>0</v>
      </c>
      <c r="O5762" t="b">
        <v>0</v>
      </c>
      <c r="P5762" t="s">
        <v>771</v>
      </c>
      <c r="T5762" t="s">
        <v>395</v>
      </c>
    </row>
    <row r="5763" spans="1:20" hidden="1" x14ac:dyDescent="0.25">
      <c r="A5763">
        <v>218152</v>
      </c>
      <c r="B5763" t="s">
        <v>1521</v>
      </c>
      <c r="C5763" t="s">
        <v>47</v>
      </c>
      <c r="D5763" t="s">
        <v>902</v>
      </c>
      <c r="E5763">
        <v>200</v>
      </c>
      <c r="F5763" t="s">
        <v>23</v>
      </c>
      <c r="H5763">
        <v>0</v>
      </c>
      <c r="I5763">
        <v>0</v>
      </c>
      <c r="K5763">
        <v>3</v>
      </c>
      <c r="L5763" t="b">
        <v>1</v>
      </c>
      <c r="N5763" t="b">
        <v>0</v>
      </c>
      <c r="O5763" t="b">
        <v>0</v>
      </c>
      <c r="T5763" t="s">
        <v>281</v>
      </c>
    </row>
    <row r="5764" spans="1:20" hidden="1" x14ac:dyDescent="0.25">
      <c r="A5764">
        <v>218153</v>
      </c>
      <c r="B5764" t="s">
        <v>1521</v>
      </c>
      <c r="C5764" t="s">
        <v>47</v>
      </c>
      <c r="D5764" t="s">
        <v>975</v>
      </c>
      <c r="E5764">
        <v>0</v>
      </c>
      <c r="H5764">
        <v>0</v>
      </c>
      <c r="I5764">
        <v>0</v>
      </c>
      <c r="K5764">
        <v>5</v>
      </c>
      <c r="L5764" t="b">
        <v>0</v>
      </c>
      <c r="N5764" t="b">
        <v>0</v>
      </c>
      <c r="O5764" t="b">
        <v>0</v>
      </c>
      <c r="T5764" t="s">
        <v>281</v>
      </c>
    </row>
    <row r="5765" spans="1:20" hidden="1" x14ac:dyDescent="0.25">
      <c r="A5765">
        <v>218154</v>
      </c>
      <c r="B5765" t="s">
        <v>1521</v>
      </c>
      <c r="C5765" t="s">
        <v>47</v>
      </c>
      <c r="D5765" t="s">
        <v>976</v>
      </c>
      <c r="E5765">
        <v>0</v>
      </c>
      <c r="H5765">
        <v>0</v>
      </c>
      <c r="I5765">
        <v>0</v>
      </c>
      <c r="K5765">
        <v>6</v>
      </c>
      <c r="L5765" t="b">
        <v>1</v>
      </c>
      <c r="N5765" t="b">
        <v>0</v>
      </c>
      <c r="O5765" t="b">
        <v>0</v>
      </c>
      <c r="T5765" t="s">
        <v>281</v>
      </c>
    </row>
    <row r="5766" spans="1:20" hidden="1" x14ac:dyDescent="0.25">
      <c r="A5766">
        <v>218155</v>
      </c>
      <c r="B5766" t="s">
        <v>1521</v>
      </c>
      <c r="C5766" t="s">
        <v>47</v>
      </c>
      <c r="D5766" t="s">
        <v>285</v>
      </c>
      <c r="E5766">
        <v>200</v>
      </c>
      <c r="F5766" t="s">
        <v>23</v>
      </c>
      <c r="H5766">
        <v>0</v>
      </c>
      <c r="I5766">
        <v>0</v>
      </c>
      <c r="K5766">
        <v>7</v>
      </c>
      <c r="L5766" t="b">
        <v>1</v>
      </c>
      <c r="N5766" t="b">
        <v>0</v>
      </c>
      <c r="O5766" t="b">
        <v>0</v>
      </c>
      <c r="T5766" t="s">
        <v>281</v>
      </c>
    </row>
    <row r="5767" spans="1:20" hidden="1" x14ac:dyDescent="0.25">
      <c r="A5767">
        <v>218156</v>
      </c>
      <c r="B5767" t="s">
        <v>1521</v>
      </c>
      <c r="C5767" t="s">
        <v>53</v>
      </c>
      <c r="D5767" t="s">
        <v>286</v>
      </c>
      <c r="E5767">
        <v>0</v>
      </c>
      <c r="H5767">
        <v>0</v>
      </c>
      <c r="I5767">
        <v>0</v>
      </c>
      <c r="K5767">
        <v>0</v>
      </c>
      <c r="L5767" t="b">
        <v>1</v>
      </c>
      <c r="N5767" t="b">
        <v>0</v>
      </c>
      <c r="O5767" t="b">
        <v>0</v>
      </c>
      <c r="T5767" t="s">
        <v>281</v>
      </c>
    </row>
    <row r="5768" spans="1:20" hidden="1" x14ac:dyDescent="0.25">
      <c r="A5768">
        <v>218157</v>
      </c>
      <c r="B5768" t="s">
        <v>1521</v>
      </c>
      <c r="C5768" t="s">
        <v>53</v>
      </c>
      <c r="D5768" t="s">
        <v>932</v>
      </c>
      <c r="E5768">
        <v>55</v>
      </c>
      <c r="F5768" t="s">
        <v>23</v>
      </c>
      <c r="H5768">
        <v>0</v>
      </c>
      <c r="I5768">
        <v>0</v>
      </c>
      <c r="K5768">
        <v>1</v>
      </c>
      <c r="L5768" t="b">
        <v>1</v>
      </c>
      <c r="N5768" t="b">
        <v>0</v>
      </c>
      <c r="O5768" t="b">
        <v>0</v>
      </c>
      <c r="T5768" t="s">
        <v>281</v>
      </c>
    </row>
    <row r="5769" spans="1:20" hidden="1" x14ac:dyDescent="0.25">
      <c r="A5769">
        <v>218158</v>
      </c>
      <c r="B5769" t="s">
        <v>1521</v>
      </c>
      <c r="C5769" t="s">
        <v>53</v>
      </c>
      <c r="D5769" t="s">
        <v>977</v>
      </c>
      <c r="E5769">
        <v>0</v>
      </c>
      <c r="H5769">
        <v>0</v>
      </c>
      <c r="I5769">
        <v>0</v>
      </c>
      <c r="K5769">
        <v>2</v>
      </c>
      <c r="L5769" t="b">
        <v>0</v>
      </c>
      <c r="N5769" t="b">
        <v>0</v>
      </c>
      <c r="O5769" t="b">
        <v>0</v>
      </c>
      <c r="T5769" t="s">
        <v>281</v>
      </c>
    </row>
    <row r="5770" spans="1:20" hidden="1" x14ac:dyDescent="0.25">
      <c r="A5770">
        <v>218159</v>
      </c>
      <c r="B5770" t="s">
        <v>1521</v>
      </c>
      <c r="C5770" t="s">
        <v>289</v>
      </c>
      <c r="D5770" t="s">
        <v>904</v>
      </c>
      <c r="E5770">
        <v>0</v>
      </c>
      <c r="H5770">
        <v>0</v>
      </c>
      <c r="I5770">
        <v>0</v>
      </c>
      <c r="K5770">
        <v>0</v>
      </c>
      <c r="L5770" t="b">
        <v>1</v>
      </c>
      <c r="N5770" t="b">
        <v>0</v>
      </c>
      <c r="O5770" t="b">
        <v>0</v>
      </c>
      <c r="T5770" t="s">
        <v>281</v>
      </c>
    </row>
    <row r="5771" spans="1:20" hidden="1" x14ac:dyDescent="0.25">
      <c r="A5771">
        <v>218160</v>
      </c>
      <c r="B5771" t="s">
        <v>1521</v>
      </c>
      <c r="C5771" t="s">
        <v>293</v>
      </c>
      <c r="D5771" t="s">
        <v>295</v>
      </c>
      <c r="E5771">
        <v>0</v>
      </c>
      <c r="H5771">
        <v>0</v>
      </c>
      <c r="I5771">
        <v>0</v>
      </c>
      <c r="K5771">
        <v>2</v>
      </c>
      <c r="L5771" t="b">
        <v>1</v>
      </c>
      <c r="N5771" t="b">
        <v>0</v>
      </c>
      <c r="O5771" t="b">
        <v>0</v>
      </c>
      <c r="T5771" t="s">
        <v>281</v>
      </c>
    </row>
    <row r="5772" spans="1:20" hidden="1" x14ac:dyDescent="0.25">
      <c r="A5772">
        <v>218161</v>
      </c>
      <c r="B5772" t="s">
        <v>1521</v>
      </c>
      <c r="C5772" t="s">
        <v>293</v>
      </c>
      <c r="D5772" t="s">
        <v>294</v>
      </c>
      <c r="E5772">
        <v>0</v>
      </c>
      <c r="H5772">
        <v>0</v>
      </c>
      <c r="I5772">
        <v>0</v>
      </c>
      <c r="K5772">
        <v>1</v>
      </c>
      <c r="L5772" t="b">
        <v>1</v>
      </c>
      <c r="N5772" t="b">
        <v>0</v>
      </c>
      <c r="O5772" t="b">
        <v>0</v>
      </c>
      <c r="T5772" t="s">
        <v>281</v>
      </c>
    </row>
    <row r="5773" spans="1:20" hidden="1" x14ac:dyDescent="0.25">
      <c r="A5773">
        <v>218162</v>
      </c>
      <c r="B5773" t="s">
        <v>1521</v>
      </c>
      <c r="C5773" t="s">
        <v>293</v>
      </c>
      <c r="D5773" t="s">
        <v>296</v>
      </c>
      <c r="E5773">
        <v>0</v>
      </c>
      <c r="H5773">
        <v>0</v>
      </c>
      <c r="I5773">
        <v>0</v>
      </c>
      <c r="K5773">
        <v>1</v>
      </c>
      <c r="L5773" t="b">
        <v>1</v>
      </c>
      <c r="N5773" t="b">
        <v>0</v>
      </c>
      <c r="O5773" t="b">
        <v>0</v>
      </c>
      <c r="T5773" t="s">
        <v>281</v>
      </c>
    </row>
    <row r="5774" spans="1:20" hidden="1" x14ac:dyDescent="0.25">
      <c r="A5774">
        <v>218163</v>
      </c>
      <c r="B5774" t="s">
        <v>1521</v>
      </c>
      <c r="C5774" t="s">
        <v>293</v>
      </c>
      <c r="D5774" t="s">
        <v>297</v>
      </c>
      <c r="E5774">
        <v>0</v>
      </c>
      <c r="H5774">
        <v>0</v>
      </c>
      <c r="I5774">
        <v>0</v>
      </c>
      <c r="K5774">
        <v>3</v>
      </c>
      <c r="L5774" t="b">
        <v>1</v>
      </c>
      <c r="N5774" t="b">
        <v>0</v>
      </c>
      <c r="O5774" t="b">
        <v>0</v>
      </c>
      <c r="T5774" t="s">
        <v>281</v>
      </c>
    </row>
    <row r="5775" spans="1:20" hidden="1" x14ac:dyDescent="0.25">
      <c r="A5775">
        <v>218164</v>
      </c>
      <c r="B5775" t="s">
        <v>1521</v>
      </c>
      <c r="C5775" t="s">
        <v>293</v>
      </c>
      <c r="D5775" t="s">
        <v>298</v>
      </c>
      <c r="E5775">
        <v>0</v>
      </c>
      <c r="H5775">
        <v>0</v>
      </c>
      <c r="I5775">
        <v>0</v>
      </c>
      <c r="K5775">
        <v>5</v>
      </c>
      <c r="L5775" t="b">
        <v>1</v>
      </c>
      <c r="N5775" t="b">
        <v>0</v>
      </c>
      <c r="O5775" t="b">
        <v>0</v>
      </c>
      <c r="T5775" t="s">
        <v>281</v>
      </c>
    </row>
    <row r="5776" spans="1:20" hidden="1" x14ac:dyDescent="0.25">
      <c r="A5776">
        <v>218165</v>
      </c>
      <c r="B5776" t="s">
        <v>1521</v>
      </c>
      <c r="C5776" t="s">
        <v>293</v>
      </c>
      <c r="D5776" t="s">
        <v>1522</v>
      </c>
      <c r="E5776">
        <v>0</v>
      </c>
      <c r="H5776">
        <v>0</v>
      </c>
      <c r="I5776">
        <v>0</v>
      </c>
      <c r="K5776">
        <v>0</v>
      </c>
      <c r="L5776" t="b">
        <v>0</v>
      </c>
      <c r="N5776" t="b">
        <v>0</v>
      </c>
      <c r="O5776" t="b">
        <v>0</v>
      </c>
      <c r="T5776" t="s">
        <v>281</v>
      </c>
    </row>
    <row r="5777" spans="1:20" hidden="1" x14ac:dyDescent="0.25">
      <c r="A5777">
        <v>218166</v>
      </c>
      <c r="B5777" t="s">
        <v>1521</v>
      </c>
      <c r="C5777" t="s">
        <v>293</v>
      </c>
      <c r="D5777" t="s">
        <v>297</v>
      </c>
      <c r="E5777">
        <v>0</v>
      </c>
      <c r="H5777">
        <v>0</v>
      </c>
      <c r="I5777">
        <v>0</v>
      </c>
      <c r="K5777">
        <v>6</v>
      </c>
      <c r="L5777" t="b">
        <v>1</v>
      </c>
      <c r="N5777" t="b">
        <v>0</v>
      </c>
      <c r="O5777" t="b">
        <v>0</v>
      </c>
      <c r="T5777" t="s">
        <v>281</v>
      </c>
    </row>
    <row r="5778" spans="1:20" hidden="1" x14ac:dyDescent="0.25">
      <c r="A5778">
        <v>218167</v>
      </c>
      <c r="B5778" t="s">
        <v>1521</v>
      </c>
      <c r="C5778" t="s">
        <v>293</v>
      </c>
      <c r="D5778" t="s">
        <v>301</v>
      </c>
      <c r="E5778">
        <v>0</v>
      </c>
      <c r="H5778">
        <v>0</v>
      </c>
      <c r="I5778">
        <v>0</v>
      </c>
      <c r="K5778">
        <v>7</v>
      </c>
      <c r="L5778" t="b">
        <v>1</v>
      </c>
      <c r="N5778" t="b">
        <v>0</v>
      </c>
      <c r="O5778" t="b">
        <v>0</v>
      </c>
      <c r="T5778" t="s">
        <v>281</v>
      </c>
    </row>
    <row r="5779" spans="1:20" hidden="1" x14ac:dyDescent="0.25">
      <c r="A5779">
        <v>218168</v>
      </c>
      <c r="B5779" t="s">
        <v>1521</v>
      </c>
      <c r="C5779" t="s">
        <v>293</v>
      </c>
      <c r="D5779" t="s">
        <v>302</v>
      </c>
      <c r="E5779">
        <v>60</v>
      </c>
      <c r="F5779" t="s">
        <v>23</v>
      </c>
      <c r="H5779">
        <v>0</v>
      </c>
      <c r="I5779">
        <v>3</v>
      </c>
      <c r="K5779">
        <v>8</v>
      </c>
      <c r="L5779" t="b">
        <v>1</v>
      </c>
      <c r="N5779" t="b">
        <v>0</v>
      </c>
      <c r="O5779" t="b">
        <v>0</v>
      </c>
      <c r="T5779" t="s">
        <v>281</v>
      </c>
    </row>
    <row r="5780" spans="1:20" hidden="1" x14ac:dyDescent="0.25">
      <c r="A5780">
        <v>218169</v>
      </c>
      <c r="B5780" t="s">
        <v>1521</v>
      </c>
      <c r="C5780" t="s">
        <v>293</v>
      </c>
      <c r="D5780" t="s">
        <v>303</v>
      </c>
      <c r="E5780">
        <v>60</v>
      </c>
      <c r="F5780" t="s">
        <v>23</v>
      </c>
      <c r="H5780">
        <v>0</v>
      </c>
      <c r="I5780">
        <v>3</v>
      </c>
      <c r="K5780">
        <v>9</v>
      </c>
      <c r="L5780" t="b">
        <v>1</v>
      </c>
      <c r="N5780" t="b">
        <v>0</v>
      </c>
      <c r="O5780" t="b">
        <v>0</v>
      </c>
      <c r="T5780" t="s">
        <v>281</v>
      </c>
    </row>
    <row r="5781" spans="1:20" hidden="1" x14ac:dyDescent="0.25">
      <c r="A5781">
        <v>218170</v>
      </c>
      <c r="B5781" t="s">
        <v>1521</v>
      </c>
      <c r="C5781" t="s">
        <v>293</v>
      </c>
      <c r="D5781" t="s">
        <v>304</v>
      </c>
      <c r="E5781">
        <v>60</v>
      </c>
      <c r="F5781" t="s">
        <v>23</v>
      </c>
      <c r="H5781">
        <v>0</v>
      </c>
      <c r="I5781">
        <v>3</v>
      </c>
      <c r="K5781">
        <v>10</v>
      </c>
      <c r="L5781" t="b">
        <v>1</v>
      </c>
      <c r="N5781" t="b">
        <v>0</v>
      </c>
      <c r="O5781" t="b">
        <v>0</v>
      </c>
      <c r="T5781" t="s">
        <v>281</v>
      </c>
    </row>
    <row r="5782" spans="1:20" hidden="1" x14ac:dyDescent="0.25">
      <c r="A5782">
        <v>218171</v>
      </c>
      <c r="B5782" t="s">
        <v>1521</v>
      </c>
      <c r="C5782" t="s">
        <v>293</v>
      </c>
      <c r="D5782" t="s">
        <v>305</v>
      </c>
      <c r="E5782">
        <v>60</v>
      </c>
      <c r="F5782" t="s">
        <v>23</v>
      </c>
      <c r="H5782">
        <v>0</v>
      </c>
      <c r="I5782">
        <v>3</v>
      </c>
      <c r="K5782">
        <v>11</v>
      </c>
      <c r="L5782" t="b">
        <v>1</v>
      </c>
      <c r="N5782" t="b">
        <v>0</v>
      </c>
      <c r="O5782" t="b">
        <v>0</v>
      </c>
      <c r="T5782" t="s">
        <v>281</v>
      </c>
    </row>
    <row r="5783" spans="1:20" hidden="1" x14ac:dyDescent="0.25">
      <c r="A5783">
        <v>218172</v>
      </c>
      <c r="B5783" t="s">
        <v>1521</v>
      </c>
      <c r="C5783" t="s">
        <v>264</v>
      </c>
      <c r="D5783" t="s">
        <v>265</v>
      </c>
      <c r="E5783">
        <v>0</v>
      </c>
      <c r="H5783">
        <v>0</v>
      </c>
      <c r="I5783">
        <v>0</v>
      </c>
      <c r="K5783">
        <v>0</v>
      </c>
      <c r="L5783" t="b">
        <v>1</v>
      </c>
      <c r="N5783" t="b">
        <v>0</v>
      </c>
      <c r="O5783" t="b">
        <v>0</v>
      </c>
      <c r="T5783" t="s">
        <v>281</v>
      </c>
    </row>
    <row r="5784" spans="1:20" hidden="1" x14ac:dyDescent="0.25">
      <c r="A5784">
        <v>218173</v>
      </c>
      <c r="B5784" t="s">
        <v>1521</v>
      </c>
      <c r="C5784" t="s">
        <v>306</v>
      </c>
      <c r="D5784" t="s">
        <v>350</v>
      </c>
      <c r="E5784">
        <v>29</v>
      </c>
      <c r="F5784" t="s">
        <v>23</v>
      </c>
      <c r="H5784">
        <v>0</v>
      </c>
      <c r="I5784">
        <v>0</v>
      </c>
      <c r="K5784">
        <v>1</v>
      </c>
      <c r="L5784" t="b">
        <v>0</v>
      </c>
      <c r="N5784" t="b">
        <v>0</v>
      </c>
      <c r="O5784" t="b">
        <v>0</v>
      </c>
      <c r="T5784" t="s">
        <v>281</v>
      </c>
    </row>
    <row r="5785" spans="1:20" hidden="1" x14ac:dyDescent="0.25">
      <c r="A5785">
        <v>218174</v>
      </c>
      <c r="B5785" t="s">
        <v>1521</v>
      </c>
      <c r="C5785" t="s">
        <v>308</v>
      </c>
      <c r="D5785" t="s">
        <v>309</v>
      </c>
      <c r="E5785">
        <v>0</v>
      </c>
      <c r="H5785">
        <v>0</v>
      </c>
      <c r="I5785">
        <v>0</v>
      </c>
      <c r="K5785">
        <v>0</v>
      </c>
      <c r="L5785" t="b">
        <v>1</v>
      </c>
      <c r="N5785" t="b">
        <v>0</v>
      </c>
      <c r="O5785" t="b">
        <v>0</v>
      </c>
      <c r="T5785" t="s">
        <v>281</v>
      </c>
    </row>
    <row r="5786" spans="1:20" hidden="1" x14ac:dyDescent="0.25">
      <c r="A5786">
        <v>218175</v>
      </c>
      <c r="B5786" t="s">
        <v>1521</v>
      </c>
      <c r="C5786" t="s">
        <v>306</v>
      </c>
      <c r="D5786" t="s">
        <v>172</v>
      </c>
      <c r="E5786">
        <v>20</v>
      </c>
      <c r="F5786" t="s">
        <v>23</v>
      </c>
      <c r="H5786">
        <v>0</v>
      </c>
      <c r="I5786">
        <v>0</v>
      </c>
      <c r="K5786">
        <v>2</v>
      </c>
      <c r="L5786" t="b">
        <v>0</v>
      </c>
      <c r="N5786" t="b">
        <v>0</v>
      </c>
      <c r="O5786" t="b">
        <v>0</v>
      </c>
      <c r="T5786" t="s">
        <v>281</v>
      </c>
    </row>
    <row r="5787" spans="1:20" hidden="1" x14ac:dyDescent="0.25">
      <c r="A5787">
        <v>218176</v>
      </c>
      <c r="B5787" t="s">
        <v>1521</v>
      </c>
      <c r="C5787" t="s">
        <v>306</v>
      </c>
      <c r="D5787" t="s">
        <v>310</v>
      </c>
      <c r="E5787">
        <v>25</v>
      </c>
      <c r="F5787" t="s">
        <v>23</v>
      </c>
      <c r="H5787">
        <v>0</v>
      </c>
      <c r="I5787">
        <v>0</v>
      </c>
      <c r="K5787">
        <v>3</v>
      </c>
      <c r="L5787" t="b">
        <v>0</v>
      </c>
      <c r="N5787" t="b">
        <v>0</v>
      </c>
      <c r="O5787" t="b">
        <v>0</v>
      </c>
      <c r="T5787" t="s">
        <v>281</v>
      </c>
    </row>
    <row r="5788" spans="1:20" hidden="1" x14ac:dyDescent="0.25">
      <c r="A5788">
        <v>218177</v>
      </c>
      <c r="B5788" t="s">
        <v>1521</v>
      </c>
      <c r="C5788" t="s">
        <v>47</v>
      </c>
      <c r="D5788" t="s">
        <v>282</v>
      </c>
      <c r="E5788">
        <v>0</v>
      </c>
      <c r="H5788">
        <v>0</v>
      </c>
      <c r="I5788">
        <v>0</v>
      </c>
      <c r="K5788">
        <v>1</v>
      </c>
      <c r="L5788" t="b">
        <v>1</v>
      </c>
      <c r="N5788" t="b">
        <v>0</v>
      </c>
      <c r="O5788" t="b">
        <v>0</v>
      </c>
      <c r="T5788" t="s">
        <v>281</v>
      </c>
    </row>
    <row r="5789" spans="1:20" hidden="1" x14ac:dyDescent="0.25">
      <c r="A5789">
        <v>218178</v>
      </c>
      <c r="B5789" t="s">
        <v>1521</v>
      </c>
      <c r="C5789" t="s">
        <v>906</v>
      </c>
      <c r="D5789" t="s">
        <v>907</v>
      </c>
      <c r="E5789">
        <v>0</v>
      </c>
      <c r="H5789">
        <v>0</v>
      </c>
      <c r="I5789">
        <v>0</v>
      </c>
      <c r="K5789">
        <v>0</v>
      </c>
      <c r="L5789" t="b">
        <v>1</v>
      </c>
      <c r="N5789" t="b">
        <v>0</v>
      </c>
      <c r="O5789" t="b">
        <v>0</v>
      </c>
      <c r="T5789" t="s">
        <v>281</v>
      </c>
    </row>
    <row r="5790" spans="1:20" hidden="1" x14ac:dyDescent="0.25">
      <c r="A5790">
        <v>218179</v>
      </c>
      <c r="B5790" t="s">
        <v>1521</v>
      </c>
      <c r="C5790" t="s">
        <v>909</v>
      </c>
      <c r="D5790" t="s">
        <v>910</v>
      </c>
      <c r="E5790">
        <v>0</v>
      </c>
      <c r="H5790">
        <v>0</v>
      </c>
      <c r="I5790">
        <v>0</v>
      </c>
      <c r="K5790">
        <v>0</v>
      </c>
      <c r="L5790" t="b">
        <v>1</v>
      </c>
      <c r="N5790" t="b">
        <v>0</v>
      </c>
      <c r="O5790" t="b">
        <v>0</v>
      </c>
      <c r="T5790" t="s">
        <v>281</v>
      </c>
    </row>
    <row r="5791" spans="1:20" hidden="1" x14ac:dyDescent="0.25">
      <c r="A5791">
        <v>218180</v>
      </c>
      <c r="B5791" t="s">
        <v>1521</v>
      </c>
      <c r="C5791" t="s">
        <v>306</v>
      </c>
      <c r="D5791" t="s">
        <v>978</v>
      </c>
      <c r="E5791">
        <v>0</v>
      </c>
      <c r="H5791">
        <v>0</v>
      </c>
      <c r="I5791">
        <v>0</v>
      </c>
      <c r="K5791">
        <v>0</v>
      </c>
      <c r="L5791" t="b">
        <v>0</v>
      </c>
      <c r="N5791" t="b">
        <v>0</v>
      </c>
      <c r="O5791" t="b">
        <v>0</v>
      </c>
      <c r="T5791" t="s">
        <v>281</v>
      </c>
    </row>
    <row r="5792" spans="1:20" hidden="1" x14ac:dyDescent="0.25">
      <c r="A5792">
        <v>218181</v>
      </c>
      <c r="B5792" t="s">
        <v>1521</v>
      </c>
      <c r="C5792" t="s">
        <v>289</v>
      </c>
      <c r="D5792" t="s">
        <v>979</v>
      </c>
      <c r="E5792">
        <v>0</v>
      </c>
      <c r="F5792" t="s">
        <v>23</v>
      </c>
      <c r="H5792">
        <v>0</v>
      </c>
      <c r="I5792">
        <v>0</v>
      </c>
      <c r="K5792">
        <v>1</v>
      </c>
      <c r="L5792" t="b">
        <v>1</v>
      </c>
      <c r="N5792" t="b">
        <v>0</v>
      </c>
      <c r="O5792" t="b">
        <v>0</v>
      </c>
      <c r="T5792" t="s">
        <v>281</v>
      </c>
    </row>
    <row r="5793" spans="1:20" hidden="1" x14ac:dyDescent="0.25">
      <c r="A5793">
        <v>218182</v>
      </c>
      <c r="B5793" t="s">
        <v>1521</v>
      </c>
      <c r="C5793" t="s">
        <v>289</v>
      </c>
      <c r="D5793" t="s">
        <v>933</v>
      </c>
      <c r="E5793">
        <v>79</v>
      </c>
      <c r="F5793" t="s">
        <v>23</v>
      </c>
      <c r="H5793">
        <v>0</v>
      </c>
      <c r="I5793">
        <v>0</v>
      </c>
      <c r="K5793">
        <v>2</v>
      </c>
      <c r="L5793" t="b">
        <v>1</v>
      </c>
      <c r="N5793" t="b">
        <v>0</v>
      </c>
      <c r="O5793" t="b">
        <v>0</v>
      </c>
      <c r="T5793" t="s">
        <v>281</v>
      </c>
    </row>
    <row r="5794" spans="1:20" hidden="1" x14ac:dyDescent="0.25">
      <c r="A5794">
        <v>218183</v>
      </c>
      <c r="B5794" t="s">
        <v>1521</v>
      </c>
      <c r="C5794" t="s">
        <v>289</v>
      </c>
      <c r="D5794" t="s">
        <v>934</v>
      </c>
      <c r="E5794">
        <v>169</v>
      </c>
      <c r="F5794" t="s">
        <v>23</v>
      </c>
      <c r="H5794">
        <v>0</v>
      </c>
      <c r="I5794">
        <v>0</v>
      </c>
      <c r="K5794">
        <v>3</v>
      </c>
      <c r="L5794" t="b">
        <v>1</v>
      </c>
      <c r="N5794" t="b">
        <v>0</v>
      </c>
      <c r="O5794" t="b">
        <v>0</v>
      </c>
      <c r="T5794" t="s">
        <v>281</v>
      </c>
    </row>
    <row r="5795" spans="1:20" hidden="1" x14ac:dyDescent="0.25">
      <c r="A5795">
        <v>218184</v>
      </c>
      <c r="B5795" t="s">
        <v>1521</v>
      </c>
      <c r="C5795" t="s">
        <v>313</v>
      </c>
      <c r="D5795" t="s">
        <v>314</v>
      </c>
      <c r="E5795">
        <v>0</v>
      </c>
      <c r="H5795">
        <v>0</v>
      </c>
      <c r="I5795">
        <v>0</v>
      </c>
      <c r="K5795">
        <v>0</v>
      </c>
      <c r="L5795" t="b">
        <v>1</v>
      </c>
      <c r="N5795" t="b">
        <v>0</v>
      </c>
      <c r="O5795" t="b">
        <v>0</v>
      </c>
      <c r="T5795" t="s">
        <v>281</v>
      </c>
    </row>
    <row r="5796" spans="1:20" hidden="1" x14ac:dyDescent="0.25">
      <c r="A5796">
        <v>218185</v>
      </c>
      <c r="B5796" t="s">
        <v>1521</v>
      </c>
      <c r="C5796" t="s">
        <v>313</v>
      </c>
      <c r="D5796" t="s">
        <v>315</v>
      </c>
      <c r="E5796">
        <v>0</v>
      </c>
      <c r="H5796">
        <v>0</v>
      </c>
      <c r="I5796">
        <v>0</v>
      </c>
      <c r="K5796">
        <v>1</v>
      </c>
      <c r="L5796" t="b">
        <v>1</v>
      </c>
      <c r="N5796" t="b">
        <v>0</v>
      </c>
      <c r="O5796" t="b">
        <v>0</v>
      </c>
      <c r="T5796" t="s">
        <v>281</v>
      </c>
    </row>
    <row r="5797" spans="1:20" hidden="1" x14ac:dyDescent="0.25">
      <c r="A5797">
        <v>218186</v>
      </c>
      <c r="B5797" t="s">
        <v>1521</v>
      </c>
      <c r="C5797" t="s">
        <v>313</v>
      </c>
      <c r="D5797" t="s">
        <v>911</v>
      </c>
      <c r="E5797">
        <v>0</v>
      </c>
      <c r="H5797">
        <v>0</v>
      </c>
      <c r="I5797">
        <v>0</v>
      </c>
      <c r="K5797">
        <v>2</v>
      </c>
      <c r="L5797" t="b">
        <v>1</v>
      </c>
      <c r="N5797" t="b">
        <v>0</v>
      </c>
      <c r="O5797" t="b">
        <v>1</v>
      </c>
      <c r="T5797" t="s">
        <v>281</v>
      </c>
    </row>
    <row r="5798" spans="1:20" hidden="1" x14ac:dyDescent="0.25">
      <c r="A5798">
        <v>218187</v>
      </c>
      <c r="B5798" t="s">
        <v>1521</v>
      </c>
      <c r="C5798" t="s">
        <v>313</v>
      </c>
      <c r="D5798" t="s">
        <v>908</v>
      </c>
      <c r="E5798">
        <v>0</v>
      </c>
      <c r="H5798">
        <v>0</v>
      </c>
      <c r="I5798">
        <v>0</v>
      </c>
      <c r="K5798">
        <v>3</v>
      </c>
      <c r="L5798" t="b">
        <v>1</v>
      </c>
      <c r="N5798" t="b">
        <v>0</v>
      </c>
      <c r="O5798" t="b">
        <v>0</v>
      </c>
      <c r="T5798" t="s">
        <v>281</v>
      </c>
    </row>
    <row r="5799" spans="1:20" hidden="1" x14ac:dyDescent="0.25">
      <c r="A5799">
        <v>218188</v>
      </c>
      <c r="B5799" t="s">
        <v>1521</v>
      </c>
      <c r="C5799" t="s">
        <v>306</v>
      </c>
      <c r="D5799" t="s">
        <v>980</v>
      </c>
      <c r="E5799">
        <v>0</v>
      </c>
      <c r="H5799">
        <v>0</v>
      </c>
      <c r="I5799">
        <v>0</v>
      </c>
      <c r="K5799">
        <v>0</v>
      </c>
      <c r="L5799" t="b">
        <v>1</v>
      </c>
      <c r="N5799" t="b">
        <v>0</v>
      </c>
      <c r="O5799" t="b">
        <v>1</v>
      </c>
      <c r="T5799" t="s">
        <v>281</v>
      </c>
    </row>
    <row r="5800" spans="1:20" hidden="1" x14ac:dyDescent="0.25">
      <c r="A5800">
        <v>218189</v>
      </c>
      <c r="B5800" t="s">
        <v>1521</v>
      </c>
      <c r="C5800" t="s">
        <v>306</v>
      </c>
      <c r="D5800" t="s">
        <v>1523</v>
      </c>
      <c r="E5800">
        <v>0</v>
      </c>
      <c r="H5800">
        <v>0</v>
      </c>
      <c r="I5800">
        <v>0</v>
      </c>
      <c r="K5800">
        <v>0</v>
      </c>
      <c r="L5800" t="b">
        <v>0</v>
      </c>
      <c r="N5800" t="b">
        <v>0</v>
      </c>
      <c r="O5800" t="b">
        <v>0</v>
      </c>
      <c r="T5800" t="s">
        <v>281</v>
      </c>
    </row>
    <row r="5801" spans="1:20" hidden="1" x14ac:dyDescent="0.25">
      <c r="A5801">
        <v>218190</v>
      </c>
      <c r="B5801" t="s">
        <v>1521</v>
      </c>
      <c r="C5801" t="s">
        <v>306</v>
      </c>
      <c r="D5801" t="s">
        <v>982</v>
      </c>
      <c r="E5801">
        <v>0</v>
      </c>
      <c r="H5801">
        <v>0</v>
      </c>
      <c r="I5801">
        <v>0</v>
      </c>
      <c r="K5801">
        <v>0</v>
      </c>
      <c r="L5801" t="b">
        <v>0</v>
      </c>
      <c r="N5801" t="b">
        <v>0</v>
      </c>
      <c r="O5801" t="b">
        <v>0</v>
      </c>
      <c r="T5801" t="s">
        <v>281</v>
      </c>
    </row>
    <row r="5802" spans="1:20" hidden="1" x14ac:dyDescent="0.25">
      <c r="A5802">
        <v>218191</v>
      </c>
      <c r="B5802" t="s">
        <v>1521</v>
      </c>
      <c r="C5802" t="s">
        <v>85</v>
      </c>
      <c r="D5802" t="s">
        <v>331</v>
      </c>
      <c r="E5802">
        <v>0</v>
      </c>
      <c r="H5802">
        <v>0</v>
      </c>
      <c r="I5802">
        <v>0</v>
      </c>
      <c r="K5802">
        <v>0</v>
      </c>
      <c r="L5802" t="b">
        <v>0</v>
      </c>
      <c r="N5802" t="b">
        <v>0</v>
      </c>
      <c r="O5802" t="b">
        <v>0</v>
      </c>
      <c r="T5802" t="s">
        <v>281</v>
      </c>
    </row>
    <row r="5803" spans="1:20" hidden="1" x14ac:dyDescent="0.25">
      <c r="A5803">
        <v>218192</v>
      </c>
      <c r="B5803" t="s">
        <v>1524</v>
      </c>
      <c r="C5803" t="s">
        <v>391</v>
      </c>
      <c r="D5803" t="s">
        <v>392</v>
      </c>
      <c r="E5803">
        <v>0</v>
      </c>
      <c r="G5803" t="s">
        <v>393</v>
      </c>
      <c r="H5803">
        <v>0</v>
      </c>
      <c r="I5803">
        <v>0</v>
      </c>
      <c r="K5803">
        <v>0</v>
      </c>
      <c r="L5803" t="b">
        <v>1</v>
      </c>
      <c r="N5803" t="b">
        <v>0</v>
      </c>
      <c r="O5803" t="b">
        <v>0</v>
      </c>
      <c r="P5803" t="s">
        <v>394</v>
      </c>
      <c r="T5803" t="s">
        <v>395</v>
      </c>
    </row>
    <row r="5804" spans="1:20" hidden="1" x14ac:dyDescent="0.25">
      <c r="A5804">
        <v>218193</v>
      </c>
      <c r="B5804" t="s">
        <v>1524</v>
      </c>
      <c r="C5804" t="s">
        <v>391</v>
      </c>
      <c r="D5804" t="s">
        <v>396</v>
      </c>
      <c r="E5804">
        <v>60</v>
      </c>
      <c r="F5804" t="s">
        <v>23</v>
      </c>
      <c r="G5804" t="s">
        <v>397</v>
      </c>
      <c r="H5804">
        <v>0</v>
      </c>
      <c r="I5804">
        <v>0</v>
      </c>
      <c r="K5804">
        <v>0</v>
      </c>
      <c r="L5804" t="b">
        <v>1</v>
      </c>
      <c r="N5804" t="b">
        <v>0</v>
      </c>
      <c r="O5804" t="b">
        <v>0</v>
      </c>
      <c r="P5804" t="s">
        <v>394</v>
      </c>
      <c r="T5804" t="s">
        <v>395</v>
      </c>
    </row>
    <row r="5805" spans="1:20" hidden="1" x14ac:dyDescent="0.25">
      <c r="A5805">
        <v>218194</v>
      </c>
      <c r="B5805" t="s">
        <v>1524</v>
      </c>
      <c r="C5805" t="s">
        <v>391</v>
      </c>
      <c r="D5805" t="s">
        <v>398</v>
      </c>
      <c r="E5805">
        <v>0</v>
      </c>
      <c r="F5805" t="s">
        <v>23</v>
      </c>
      <c r="G5805" t="e">
        <f>-GYM-BCHROME M LOCK</f>
        <v>#NAME?</v>
      </c>
      <c r="H5805">
        <v>0</v>
      </c>
      <c r="I5805">
        <v>0</v>
      </c>
      <c r="K5805">
        <v>2</v>
      </c>
      <c r="L5805" t="b">
        <v>1</v>
      </c>
      <c r="N5805" t="b">
        <v>0</v>
      </c>
      <c r="O5805" t="b">
        <v>0</v>
      </c>
      <c r="T5805" t="s">
        <v>395</v>
      </c>
    </row>
    <row r="5806" spans="1:20" hidden="1" x14ac:dyDescent="0.25">
      <c r="A5806">
        <v>218196</v>
      </c>
      <c r="B5806" t="s">
        <v>1524</v>
      </c>
      <c r="C5806" t="s">
        <v>391</v>
      </c>
      <c r="D5806" t="s">
        <v>402</v>
      </c>
      <c r="E5806">
        <v>0</v>
      </c>
      <c r="F5806" t="s">
        <v>23</v>
      </c>
      <c r="G5806" t="e">
        <f>-BUM-BCHROME M LOCK</f>
        <v>#NAME?</v>
      </c>
      <c r="H5806">
        <v>0</v>
      </c>
      <c r="I5806">
        <v>0</v>
      </c>
      <c r="K5806">
        <v>2</v>
      </c>
      <c r="L5806" t="b">
        <v>0</v>
      </c>
      <c r="N5806" t="b">
        <v>0</v>
      </c>
      <c r="O5806" t="b">
        <v>0</v>
      </c>
      <c r="P5806" t="s">
        <v>404</v>
      </c>
      <c r="T5806" t="s">
        <v>395</v>
      </c>
    </row>
    <row r="5807" spans="1:20" hidden="1" x14ac:dyDescent="0.25">
      <c r="A5807">
        <v>218197</v>
      </c>
      <c r="B5807" t="s">
        <v>1524</v>
      </c>
      <c r="C5807" t="s">
        <v>391</v>
      </c>
      <c r="D5807" t="s">
        <v>405</v>
      </c>
      <c r="E5807">
        <v>60</v>
      </c>
      <c r="F5807" t="s">
        <v>23</v>
      </c>
      <c r="G5807" t="e">
        <f>-BUM-BCHROME E LOCK</f>
        <v>#NAME?</v>
      </c>
      <c r="H5807">
        <v>0</v>
      </c>
      <c r="I5807">
        <v>0</v>
      </c>
      <c r="K5807">
        <v>2</v>
      </c>
      <c r="L5807" t="b">
        <v>1</v>
      </c>
      <c r="N5807" t="b">
        <v>0</v>
      </c>
      <c r="O5807" t="b">
        <v>0</v>
      </c>
      <c r="P5807" t="s">
        <v>404</v>
      </c>
      <c r="T5807" t="s">
        <v>395</v>
      </c>
    </row>
    <row r="5808" spans="1:20" hidden="1" x14ac:dyDescent="0.25">
      <c r="A5808">
        <v>218208</v>
      </c>
      <c r="B5808" t="s">
        <v>1525</v>
      </c>
      <c r="C5808" t="s">
        <v>53</v>
      </c>
      <c r="D5808" t="s">
        <v>490</v>
      </c>
      <c r="E5808">
        <v>0</v>
      </c>
      <c r="G5808" t="e">
        <f>-LBCNXXS-BKT22TLG-MCS-XX-XXX-X</f>
        <v>#NAME?</v>
      </c>
      <c r="H5808">
        <v>0</v>
      </c>
      <c r="I5808">
        <v>0</v>
      </c>
      <c r="K5808">
        <v>0</v>
      </c>
      <c r="L5808" t="b">
        <v>1</v>
      </c>
      <c r="N5808" t="b">
        <v>0</v>
      </c>
      <c r="O5808" t="b">
        <v>0</v>
      </c>
      <c r="T5808" t="s">
        <v>395</v>
      </c>
    </row>
    <row r="5809" spans="1:20" hidden="1" x14ac:dyDescent="0.25">
      <c r="A5809">
        <v>218209</v>
      </c>
      <c r="B5809" t="s">
        <v>1525</v>
      </c>
      <c r="C5809" t="s">
        <v>53</v>
      </c>
      <c r="D5809" t="s">
        <v>383</v>
      </c>
      <c r="E5809">
        <v>40</v>
      </c>
      <c r="F5809" t="s">
        <v>23</v>
      </c>
      <c r="G5809" t="e">
        <f>-LBCNXXS-BKT22TLG-ECP-XX-XXX-X</f>
        <v>#NAME?</v>
      </c>
      <c r="H5809">
        <v>0</v>
      </c>
      <c r="I5809">
        <v>0</v>
      </c>
      <c r="K5809">
        <v>0</v>
      </c>
      <c r="L5809" t="b">
        <v>1</v>
      </c>
      <c r="N5809" t="b">
        <v>0</v>
      </c>
      <c r="O5809" t="b">
        <v>0</v>
      </c>
      <c r="T5809" t="s">
        <v>395</v>
      </c>
    </row>
    <row r="5810" spans="1:20" hidden="1" x14ac:dyDescent="0.25">
      <c r="A5810">
        <v>218210</v>
      </c>
      <c r="B5810" t="s">
        <v>1525</v>
      </c>
      <c r="C5810" t="s">
        <v>391</v>
      </c>
      <c r="D5810" t="s">
        <v>478</v>
      </c>
      <c r="E5810">
        <v>0</v>
      </c>
      <c r="G5810" t="e">
        <f>-LBLXTXS-BKT24VPG-MCP-W5-HRJ-X</f>
        <v>#NAME?</v>
      </c>
      <c r="H5810">
        <v>0</v>
      </c>
      <c r="I5810">
        <v>0</v>
      </c>
      <c r="K5810">
        <v>0</v>
      </c>
      <c r="L5810" t="b">
        <v>1</v>
      </c>
      <c r="N5810" t="b">
        <v>0</v>
      </c>
      <c r="O5810" t="b">
        <v>0</v>
      </c>
      <c r="T5810" t="s">
        <v>395</v>
      </c>
    </row>
    <row r="5811" spans="1:20" hidden="1" x14ac:dyDescent="0.25">
      <c r="A5811">
        <v>218211</v>
      </c>
      <c r="B5811" t="s">
        <v>1525</v>
      </c>
      <c r="C5811" t="s">
        <v>391</v>
      </c>
      <c r="D5811" t="s">
        <v>479</v>
      </c>
      <c r="E5811">
        <v>70</v>
      </c>
      <c r="F5811" t="s">
        <v>23</v>
      </c>
      <c r="G5811" t="e">
        <f>-LBLXTXS-BKT24VPG-DCP-W5-HRJ-X</f>
        <v>#NAME?</v>
      </c>
      <c r="H5811">
        <v>0</v>
      </c>
      <c r="I5811">
        <v>0</v>
      </c>
      <c r="K5811">
        <v>0</v>
      </c>
      <c r="L5811" t="b">
        <v>1</v>
      </c>
      <c r="N5811" t="b">
        <v>0</v>
      </c>
      <c r="O5811" t="b">
        <v>0</v>
      </c>
      <c r="T5811" t="s">
        <v>395</v>
      </c>
    </row>
    <row r="5812" spans="1:20" hidden="1" x14ac:dyDescent="0.25">
      <c r="A5812">
        <v>218212</v>
      </c>
      <c r="B5812" t="s">
        <v>1525</v>
      </c>
      <c r="C5812" t="s">
        <v>391</v>
      </c>
      <c r="D5812" t="s">
        <v>480</v>
      </c>
      <c r="E5812">
        <v>0</v>
      </c>
      <c r="G5812" t="e">
        <f>-LBLXTXS-GTT24VPG-MCP-W5-HRJ-X</f>
        <v>#NAME?</v>
      </c>
      <c r="H5812">
        <v>0</v>
      </c>
      <c r="I5812">
        <v>0</v>
      </c>
      <c r="K5812">
        <v>0</v>
      </c>
      <c r="L5812" t="b">
        <v>0</v>
      </c>
      <c r="N5812" t="b">
        <v>0</v>
      </c>
      <c r="O5812" t="b">
        <v>0</v>
      </c>
      <c r="T5812" t="s">
        <v>395</v>
      </c>
    </row>
    <row r="5813" spans="1:20" hidden="1" x14ac:dyDescent="0.25">
      <c r="A5813">
        <v>218213</v>
      </c>
      <c r="B5813" t="s">
        <v>1525</v>
      </c>
      <c r="C5813" t="s">
        <v>391</v>
      </c>
      <c r="D5813" t="s">
        <v>482</v>
      </c>
      <c r="E5813">
        <v>70</v>
      </c>
      <c r="F5813" t="s">
        <v>23</v>
      </c>
      <c r="G5813" t="e">
        <f>-LBLXTXS-GTT24VPG-DCP-W5-HRJ-X</f>
        <v>#NAME?</v>
      </c>
      <c r="H5813">
        <v>0</v>
      </c>
      <c r="I5813">
        <v>0</v>
      </c>
      <c r="K5813">
        <v>0</v>
      </c>
      <c r="L5813" t="b">
        <v>1</v>
      </c>
      <c r="N5813" t="b">
        <v>0</v>
      </c>
      <c r="O5813" t="b">
        <v>0</v>
      </c>
      <c r="T5813" t="s">
        <v>395</v>
      </c>
    </row>
    <row r="5814" spans="1:20" hidden="1" x14ac:dyDescent="0.25">
      <c r="A5814">
        <v>218214</v>
      </c>
      <c r="B5814" t="s">
        <v>1525</v>
      </c>
      <c r="C5814" t="s">
        <v>391</v>
      </c>
      <c r="D5814" t="s">
        <v>493</v>
      </c>
      <c r="E5814">
        <v>0</v>
      </c>
      <c r="H5814">
        <v>0</v>
      </c>
      <c r="I5814">
        <v>0</v>
      </c>
      <c r="K5814">
        <v>0</v>
      </c>
      <c r="L5814" t="b">
        <v>1</v>
      </c>
      <c r="N5814" t="b">
        <v>0</v>
      </c>
      <c r="O5814" t="b">
        <v>0</v>
      </c>
      <c r="T5814" t="s">
        <v>395</v>
      </c>
    </row>
    <row r="5815" spans="1:20" hidden="1" x14ac:dyDescent="0.25">
      <c r="A5815">
        <v>218215</v>
      </c>
      <c r="B5815" t="s">
        <v>1525</v>
      </c>
      <c r="C5815" t="s">
        <v>391</v>
      </c>
      <c r="D5815" t="s">
        <v>496</v>
      </c>
      <c r="E5815">
        <v>70</v>
      </c>
      <c r="F5815" t="s">
        <v>23</v>
      </c>
      <c r="H5815">
        <v>0</v>
      </c>
      <c r="I5815">
        <v>0</v>
      </c>
      <c r="K5815">
        <v>0</v>
      </c>
      <c r="L5815" t="b">
        <v>1</v>
      </c>
      <c r="N5815" t="b">
        <v>0</v>
      </c>
      <c r="O5815" t="b">
        <v>0</v>
      </c>
      <c r="T5815" t="s">
        <v>395</v>
      </c>
    </row>
    <row r="5816" spans="1:20" hidden="1" x14ac:dyDescent="0.25">
      <c r="A5816">
        <v>218216</v>
      </c>
      <c r="B5816" t="s">
        <v>1525</v>
      </c>
      <c r="C5816" t="s">
        <v>391</v>
      </c>
      <c r="D5816" t="s">
        <v>498</v>
      </c>
      <c r="E5816">
        <v>70</v>
      </c>
      <c r="F5816" t="s">
        <v>23</v>
      </c>
      <c r="G5816" t="e">
        <f>-LBLXTXB-GYM24VPG-MCB-W5-HRJ-X</f>
        <v>#NAME?</v>
      </c>
      <c r="H5816">
        <v>0</v>
      </c>
      <c r="I5816">
        <v>0</v>
      </c>
      <c r="K5816">
        <v>1</v>
      </c>
      <c r="L5816" t="b">
        <v>1</v>
      </c>
      <c r="N5816" t="b">
        <v>0</v>
      </c>
      <c r="O5816" t="b">
        <v>0</v>
      </c>
      <c r="T5816" t="s">
        <v>395</v>
      </c>
    </row>
    <row r="5817" spans="1:20" hidden="1" x14ac:dyDescent="0.25">
      <c r="A5817">
        <v>218217</v>
      </c>
      <c r="B5817" t="s">
        <v>1525</v>
      </c>
      <c r="C5817" t="s">
        <v>391</v>
      </c>
      <c r="D5817" t="s">
        <v>500</v>
      </c>
      <c r="E5817">
        <v>140</v>
      </c>
      <c r="F5817" t="s">
        <v>23</v>
      </c>
      <c r="G5817" t="e">
        <f>-LBLXTXB-GYM24VPG-DCB-W5-HRJ-X</f>
        <v>#NAME?</v>
      </c>
      <c r="H5817">
        <v>0</v>
      </c>
      <c r="I5817">
        <v>0</v>
      </c>
      <c r="K5817">
        <v>1</v>
      </c>
      <c r="L5817" t="b">
        <v>1</v>
      </c>
      <c r="N5817" t="b">
        <v>0</v>
      </c>
      <c r="O5817" t="b">
        <v>0</v>
      </c>
      <c r="T5817" t="s">
        <v>395</v>
      </c>
    </row>
    <row r="5818" spans="1:20" hidden="1" x14ac:dyDescent="0.25">
      <c r="A5818">
        <v>218218</v>
      </c>
      <c r="B5818" t="s">
        <v>1525</v>
      </c>
      <c r="C5818" t="s">
        <v>391</v>
      </c>
      <c r="D5818" t="s">
        <v>502</v>
      </c>
      <c r="E5818">
        <v>70</v>
      </c>
      <c r="F5818" t="s">
        <v>23</v>
      </c>
      <c r="G5818" t="e">
        <f>-LBLXTXG-GNM24VPB-MBP-W5-HRJ-X</f>
        <v>#NAME?</v>
      </c>
      <c r="H5818">
        <v>0</v>
      </c>
      <c r="I5818">
        <v>0</v>
      </c>
      <c r="K5818">
        <v>1</v>
      </c>
      <c r="L5818" t="b">
        <v>1</v>
      </c>
      <c r="N5818" t="b">
        <v>0</v>
      </c>
      <c r="O5818" t="b">
        <v>0</v>
      </c>
      <c r="T5818" t="s">
        <v>395</v>
      </c>
    </row>
    <row r="5819" spans="1:20" hidden="1" x14ac:dyDescent="0.25">
      <c r="A5819">
        <v>218219</v>
      </c>
      <c r="B5819" t="s">
        <v>1525</v>
      </c>
      <c r="C5819" t="s">
        <v>391</v>
      </c>
      <c r="D5819" t="s">
        <v>505</v>
      </c>
      <c r="E5819">
        <v>140</v>
      </c>
      <c r="F5819" t="s">
        <v>23</v>
      </c>
      <c r="G5819" t="e">
        <f>-LBLXTXG-GNM24VPB-DBP-W5-HRJ-X</f>
        <v>#NAME?</v>
      </c>
      <c r="H5819">
        <v>0</v>
      </c>
      <c r="I5819">
        <v>0</v>
      </c>
      <c r="K5819">
        <v>1</v>
      </c>
      <c r="L5819" t="b">
        <v>1</v>
      </c>
      <c r="N5819" t="b">
        <v>0</v>
      </c>
      <c r="O5819" t="b">
        <v>0</v>
      </c>
      <c r="T5819" t="s">
        <v>395</v>
      </c>
    </row>
    <row r="5820" spans="1:20" hidden="1" x14ac:dyDescent="0.25">
      <c r="A5820">
        <v>218220</v>
      </c>
      <c r="B5820" t="s">
        <v>1525</v>
      </c>
      <c r="C5820" t="s">
        <v>391</v>
      </c>
      <c r="D5820" t="s">
        <v>922</v>
      </c>
      <c r="E5820">
        <v>0</v>
      </c>
      <c r="G5820" t="e">
        <f>-LBLXT5G-GNG24VPB-MBP-W5-HRJ-X</f>
        <v>#NAME?</v>
      </c>
      <c r="H5820">
        <v>0</v>
      </c>
      <c r="I5820">
        <v>0</v>
      </c>
      <c r="K5820">
        <v>2</v>
      </c>
      <c r="L5820" t="b">
        <v>1</v>
      </c>
      <c r="N5820" t="b">
        <v>0</v>
      </c>
      <c r="O5820" t="b">
        <v>0</v>
      </c>
      <c r="T5820" t="s">
        <v>395</v>
      </c>
    </row>
    <row r="5821" spans="1:20" hidden="1" x14ac:dyDescent="0.25">
      <c r="A5821">
        <v>218221</v>
      </c>
      <c r="B5821" t="s">
        <v>1525</v>
      </c>
      <c r="C5821" t="s">
        <v>391</v>
      </c>
      <c r="D5821" t="s">
        <v>535</v>
      </c>
      <c r="E5821">
        <v>350</v>
      </c>
      <c r="F5821" t="s">
        <v>536</v>
      </c>
      <c r="G5821" t="e">
        <f>-LBLXT5G-GNG24VPB-DBP-W5-HRJ-X</f>
        <v>#NAME?</v>
      </c>
      <c r="H5821">
        <v>0</v>
      </c>
      <c r="I5821">
        <v>0</v>
      </c>
      <c r="K5821">
        <v>2</v>
      </c>
      <c r="L5821" t="b">
        <v>1</v>
      </c>
      <c r="N5821" t="b">
        <v>0</v>
      </c>
      <c r="O5821" t="b">
        <v>0</v>
      </c>
      <c r="T5821" t="s">
        <v>395</v>
      </c>
    </row>
    <row r="5822" spans="1:20" hidden="1" x14ac:dyDescent="0.25">
      <c r="A5822">
        <v>218222</v>
      </c>
      <c r="B5822" t="s">
        <v>1525</v>
      </c>
      <c r="C5822" t="s">
        <v>391</v>
      </c>
      <c r="D5822" t="s">
        <v>512</v>
      </c>
      <c r="E5822">
        <v>70</v>
      </c>
      <c r="F5822" t="s">
        <v>23</v>
      </c>
      <c r="G5822" t="e">
        <f>-LBLXTXG-BUM24VPB-MBP-W5-HRJ-X</f>
        <v>#NAME?</v>
      </c>
      <c r="H5822">
        <v>0</v>
      </c>
      <c r="I5822">
        <v>0</v>
      </c>
      <c r="K5822">
        <v>1</v>
      </c>
      <c r="L5822" t="b">
        <v>1</v>
      </c>
      <c r="N5822" t="b">
        <v>0</v>
      </c>
      <c r="O5822" t="b">
        <v>0</v>
      </c>
      <c r="T5822" t="s">
        <v>395</v>
      </c>
    </row>
    <row r="5823" spans="1:20" hidden="1" x14ac:dyDescent="0.25">
      <c r="A5823">
        <v>218223</v>
      </c>
      <c r="B5823" t="s">
        <v>1525</v>
      </c>
      <c r="C5823" t="s">
        <v>391</v>
      </c>
      <c r="D5823" t="s">
        <v>515</v>
      </c>
      <c r="E5823">
        <v>0</v>
      </c>
      <c r="F5823" t="s">
        <v>23</v>
      </c>
      <c r="G5823" t="e">
        <f>-LBLXTXG-BUM24VPB-DBP-W5-HRJ-X</f>
        <v>#NAME?</v>
      </c>
      <c r="H5823">
        <v>0</v>
      </c>
      <c r="I5823">
        <v>0</v>
      </c>
      <c r="K5823">
        <v>1</v>
      </c>
      <c r="L5823" t="b">
        <v>1</v>
      </c>
      <c r="N5823" t="b">
        <v>0</v>
      </c>
      <c r="O5823" t="b">
        <v>0</v>
      </c>
      <c r="T5823" t="s">
        <v>395</v>
      </c>
    </row>
    <row r="5824" spans="1:20" hidden="1" x14ac:dyDescent="0.25">
      <c r="A5824">
        <v>218224</v>
      </c>
      <c r="B5824" t="s">
        <v>1525</v>
      </c>
      <c r="C5824" t="s">
        <v>391</v>
      </c>
      <c r="D5824" t="s">
        <v>923</v>
      </c>
      <c r="E5824">
        <v>0</v>
      </c>
      <c r="G5824" t="e">
        <f>-LBLXT5G-BUG24VPB-MBP-W5-HRJ-X</f>
        <v>#NAME?</v>
      </c>
      <c r="H5824">
        <v>0</v>
      </c>
      <c r="I5824">
        <v>0</v>
      </c>
      <c r="K5824">
        <v>2</v>
      </c>
      <c r="L5824" t="b">
        <v>1</v>
      </c>
      <c r="N5824" t="b">
        <v>0</v>
      </c>
      <c r="O5824" t="b">
        <v>0</v>
      </c>
      <c r="T5824" t="s">
        <v>395</v>
      </c>
    </row>
    <row r="5825" spans="1:20" hidden="1" x14ac:dyDescent="0.25">
      <c r="A5825">
        <v>218225</v>
      </c>
      <c r="B5825" t="s">
        <v>1525</v>
      </c>
      <c r="C5825" t="s">
        <v>391</v>
      </c>
      <c r="D5825" t="s">
        <v>539</v>
      </c>
      <c r="E5825">
        <v>350</v>
      </c>
      <c r="F5825" t="s">
        <v>23</v>
      </c>
      <c r="G5825" t="e">
        <f>-LBLXT5G-BUG24VPB-DBP-W5-HRJ-X</f>
        <v>#NAME?</v>
      </c>
      <c r="H5825">
        <v>0</v>
      </c>
      <c r="I5825">
        <v>0</v>
      </c>
      <c r="K5825">
        <v>2</v>
      </c>
      <c r="L5825" t="b">
        <v>1</v>
      </c>
      <c r="N5825" t="b">
        <v>0</v>
      </c>
      <c r="O5825" t="b">
        <v>0</v>
      </c>
      <c r="T5825" t="s">
        <v>395</v>
      </c>
    </row>
    <row r="5826" spans="1:20" hidden="1" x14ac:dyDescent="0.25">
      <c r="A5826">
        <v>218226</v>
      </c>
      <c r="B5826" t="s">
        <v>1525</v>
      </c>
      <c r="C5826" t="s">
        <v>391</v>
      </c>
      <c r="D5826" t="s">
        <v>551</v>
      </c>
      <c r="E5826">
        <v>280</v>
      </c>
      <c r="F5826" t="s">
        <v>23</v>
      </c>
      <c r="G5826" t="e">
        <f>-LBLXT5S-BKG24VPG-MCP-W5-HRJ-X</f>
        <v>#NAME?</v>
      </c>
      <c r="H5826">
        <v>0</v>
      </c>
      <c r="I5826">
        <v>0</v>
      </c>
      <c r="K5826">
        <v>2</v>
      </c>
      <c r="L5826" t="b">
        <v>1</v>
      </c>
      <c r="N5826" t="b">
        <v>0</v>
      </c>
      <c r="O5826" t="b">
        <v>0</v>
      </c>
      <c r="T5826" t="s">
        <v>395</v>
      </c>
    </row>
    <row r="5827" spans="1:20" hidden="1" x14ac:dyDescent="0.25">
      <c r="A5827">
        <v>218227</v>
      </c>
      <c r="B5827" t="s">
        <v>1525</v>
      </c>
      <c r="C5827" t="s">
        <v>391</v>
      </c>
      <c r="D5827" t="s">
        <v>553</v>
      </c>
      <c r="E5827">
        <v>350</v>
      </c>
      <c r="F5827" t="s">
        <v>23</v>
      </c>
      <c r="G5827" t="e">
        <f>-LBLXT5S-BKG24VPG-DCP-W5-HRJ-X</f>
        <v>#NAME?</v>
      </c>
      <c r="H5827">
        <v>0</v>
      </c>
      <c r="I5827">
        <v>0</v>
      </c>
      <c r="K5827">
        <v>2</v>
      </c>
      <c r="L5827" t="b">
        <v>1</v>
      </c>
      <c r="N5827" t="b">
        <v>0</v>
      </c>
      <c r="O5827" t="b">
        <v>0</v>
      </c>
      <c r="T5827" t="s">
        <v>395</v>
      </c>
    </row>
    <row r="5828" spans="1:20" hidden="1" x14ac:dyDescent="0.25">
      <c r="A5828">
        <v>218228</v>
      </c>
      <c r="B5828" t="s">
        <v>1525</v>
      </c>
      <c r="C5828" t="s">
        <v>391</v>
      </c>
      <c r="D5828" t="s">
        <v>555</v>
      </c>
      <c r="E5828">
        <v>280</v>
      </c>
      <c r="F5828" t="s">
        <v>23</v>
      </c>
      <c r="G5828" t="e">
        <f>-LBLXT5G-BKG24VPB-MBP-W5-HRJ-X</f>
        <v>#NAME?</v>
      </c>
      <c r="H5828">
        <v>0</v>
      </c>
      <c r="I5828">
        <v>0</v>
      </c>
      <c r="K5828">
        <v>2</v>
      </c>
      <c r="L5828" t="b">
        <v>1</v>
      </c>
      <c r="N5828" t="b">
        <v>0</v>
      </c>
      <c r="O5828" t="b">
        <v>0</v>
      </c>
      <c r="T5828" t="s">
        <v>395</v>
      </c>
    </row>
    <row r="5829" spans="1:20" hidden="1" x14ac:dyDescent="0.25">
      <c r="A5829">
        <v>218229</v>
      </c>
      <c r="B5829" t="s">
        <v>1525</v>
      </c>
      <c r="C5829" t="s">
        <v>391</v>
      </c>
      <c r="D5829" t="s">
        <v>558</v>
      </c>
      <c r="E5829">
        <v>350</v>
      </c>
      <c r="F5829" t="s">
        <v>23</v>
      </c>
      <c r="G5829" t="e">
        <f>-LBLXT5G-BKG24VPB-DBP-W5-HRJ-X</f>
        <v>#NAME?</v>
      </c>
      <c r="H5829">
        <v>0</v>
      </c>
      <c r="I5829">
        <v>0</v>
      </c>
      <c r="K5829">
        <v>2</v>
      </c>
      <c r="L5829" t="b">
        <v>1</v>
      </c>
      <c r="N5829" t="b">
        <v>0</v>
      </c>
      <c r="O5829" t="b">
        <v>0</v>
      </c>
      <c r="T5829" t="s">
        <v>395</v>
      </c>
    </row>
    <row r="5830" spans="1:20" hidden="1" x14ac:dyDescent="0.25">
      <c r="A5830">
        <v>218230</v>
      </c>
      <c r="B5830" t="s">
        <v>1525</v>
      </c>
      <c r="C5830" t="s">
        <v>391</v>
      </c>
      <c r="D5830" t="s">
        <v>609</v>
      </c>
      <c r="E5830">
        <v>280</v>
      </c>
      <c r="F5830" t="s">
        <v>23</v>
      </c>
      <c r="G5830" t="e">
        <f>-LBLXT5C-BKG24VPG-MCB-W5-HRJ-X</f>
        <v>#NAME?</v>
      </c>
      <c r="H5830">
        <v>0</v>
      </c>
      <c r="I5830">
        <v>0</v>
      </c>
      <c r="K5830">
        <v>2</v>
      </c>
      <c r="L5830" t="b">
        <v>1</v>
      </c>
      <c r="N5830" t="b">
        <v>0</v>
      </c>
      <c r="O5830" t="b">
        <v>0</v>
      </c>
      <c r="T5830" t="s">
        <v>395</v>
      </c>
    </row>
    <row r="5831" spans="1:20" hidden="1" x14ac:dyDescent="0.25">
      <c r="A5831">
        <v>218231</v>
      </c>
      <c r="B5831" t="s">
        <v>1525</v>
      </c>
      <c r="C5831" t="s">
        <v>391</v>
      </c>
      <c r="D5831" t="s">
        <v>924</v>
      </c>
      <c r="E5831">
        <v>0</v>
      </c>
      <c r="G5831" t="e">
        <f>-LBLXT5C-BKG24VPG-DCB-W5-HRJ-X</f>
        <v>#NAME?</v>
      </c>
      <c r="H5831">
        <v>0</v>
      </c>
      <c r="I5831">
        <v>0</v>
      </c>
      <c r="K5831">
        <v>2</v>
      </c>
      <c r="L5831" t="b">
        <v>1</v>
      </c>
      <c r="N5831" t="b">
        <v>0</v>
      </c>
      <c r="O5831" t="b">
        <v>0</v>
      </c>
      <c r="T5831" t="s">
        <v>395</v>
      </c>
    </row>
    <row r="5832" spans="1:20" hidden="1" x14ac:dyDescent="0.25">
      <c r="A5832">
        <v>218232</v>
      </c>
      <c r="B5832" t="s">
        <v>1525</v>
      </c>
      <c r="C5832" t="s">
        <v>391</v>
      </c>
      <c r="D5832" t="s">
        <v>925</v>
      </c>
      <c r="E5832">
        <v>70</v>
      </c>
      <c r="F5832" t="s">
        <v>23</v>
      </c>
      <c r="G5832" t="e">
        <f>-LBLXTXB-BUM24VPB-MCB-W5-HRJ-X</f>
        <v>#NAME?</v>
      </c>
      <c r="H5832">
        <v>0</v>
      </c>
      <c r="I5832">
        <v>0</v>
      </c>
      <c r="K5832">
        <v>1</v>
      </c>
      <c r="L5832" t="b">
        <v>1</v>
      </c>
      <c r="N5832" t="b">
        <v>0</v>
      </c>
      <c r="O5832" t="b">
        <v>0</v>
      </c>
      <c r="T5832" t="s">
        <v>395</v>
      </c>
    </row>
    <row r="5833" spans="1:20" hidden="1" x14ac:dyDescent="0.25">
      <c r="A5833">
        <v>218233</v>
      </c>
      <c r="B5833" t="s">
        <v>1525</v>
      </c>
      <c r="C5833" t="s">
        <v>391</v>
      </c>
      <c r="D5833" t="s">
        <v>926</v>
      </c>
      <c r="E5833">
        <v>0</v>
      </c>
      <c r="G5833" t="e">
        <f>-LBLXTXB-BUM24VPB-DCB-W5-HRJ-X</f>
        <v>#NAME?</v>
      </c>
      <c r="H5833">
        <v>0</v>
      </c>
      <c r="I5833">
        <v>0</v>
      </c>
      <c r="K5833">
        <v>1</v>
      </c>
      <c r="L5833" t="b">
        <v>1</v>
      </c>
      <c r="N5833" t="b">
        <v>0</v>
      </c>
      <c r="O5833" t="b">
        <v>0</v>
      </c>
      <c r="T5833" t="s">
        <v>395</v>
      </c>
    </row>
    <row r="5834" spans="1:20" hidden="1" x14ac:dyDescent="0.25">
      <c r="A5834">
        <v>218234</v>
      </c>
      <c r="B5834" t="s">
        <v>1525</v>
      </c>
      <c r="C5834" t="s">
        <v>391</v>
      </c>
      <c r="D5834" t="s">
        <v>927</v>
      </c>
      <c r="E5834">
        <v>70</v>
      </c>
      <c r="F5834" t="s">
        <v>23</v>
      </c>
      <c r="G5834" t="e">
        <f>-LBLXTXB-WHM24VPB-MCB-W5-HRJ-X</f>
        <v>#NAME?</v>
      </c>
      <c r="H5834">
        <v>0</v>
      </c>
      <c r="I5834">
        <v>0</v>
      </c>
      <c r="K5834">
        <v>1</v>
      </c>
      <c r="L5834" t="b">
        <v>1</v>
      </c>
      <c r="N5834" t="b">
        <v>0</v>
      </c>
      <c r="O5834" t="b">
        <v>0</v>
      </c>
      <c r="T5834" t="s">
        <v>395</v>
      </c>
    </row>
    <row r="5835" spans="1:20" hidden="1" x14ac:dyDescent="0.25">
      <c r="A5835">
        <v>218235</v>
      </c>
      <c r="B5835" t="s">
        <v>1525</v>
      </c>
      <c r="C5835" t="s">
        <v>391</v>
      </c>
      <c r="D5835" t="s">
        <v>928</v>
      </c>
      <c r="E5835">
        <v>140</v>
      </c>
      <c r="F5835" t="s">
        <v>23</v>
      </c>
      <c r="G5835" t="e">
        <f>-LBLXTXB-WHM24VPB-DCB-W5-HRJ-X</f>
        <v>#NAME?</v>
      </c>
      <c r="H5835">
        <v>0</v>
      </c>
      <c r="I5835">
        <v>0</v>
      </c>
      <c r="K5835">
        <v>1</v>
      </c>
      <c r="L5835" t="b">
        <v>1</v>
      </c>
      <c r="N5835" t="b">
        <v>0</v>
      </c>
      <c r="O5835" t="b">
        <v>0</v>
      </c>
      <c r="T5835" t="s">
        <v>395</v>
      </c>
    </row>
    <row r="5836" spans="1:20" hidden="1" x14ac:dyDescent="0.25">
      <c r="A5836">
        <v>218236</v>
      </c>
      <c r="B5836" t="s">
        <v>1525</v>
      </c>
      <c r="C5836" t="s">
        <v>391</v>
      </c>
      <c r="D5836" t="s">
        <v>616</v>
      </c>
      <c r="E5836">
        <v>70</v>
      </c>
      <c r="F5836" t="s">
        <v>23</v>
      </c>
      <c r="G5836" t="e">
        <f>-LBLXTXB-CPM24VPB-MCB-W5-HRJ-X</f>
        <v>#NAME?</v>
      </c>
      <c r="H5836">
        <v>0</v>
      </c>
      <c r="I5836">
        <v>0</v>
      </c>
      <c r="K5836">
        <v>1</v>
      </c>
      <c r="L5836" t="b">
        <v>1</v>
      </c>
      <c r="N5836" t="b">
        <v>0</v>
      </c>
      <c r="O5836" t="b">
        <v>0</v>
      </c>
      <c r="T5836" t="s">
        <v>395</v>
      </c>
    </row>
    <row r="5837" spans="1:20" hidden="1" x14ac:dyDescent="0.25">
      <c r="A5837">
        <v>218237</v>
      </c>
      <c r="B5837" t="s">
        <v>1525</v>
      </c>
      <c r="C5837" t="s">
        <v>391</v>
      </c>
      <c r="D5837" t="s">
        <v>619</v>
      </c>
      <c r="E5837">
        <v>140</v>
      </c>
      <c r="F5837" t="s">
        <v>23</v>
      </c>
      <c r="G5837" t="e">
        <f>-LBLXTXB-CPM24VPB-DCB-W5-HRJ-X</f>
        <v>#NAME?</v>
      </c>
      <c r="H5837">
        <v>0</v>
      </c>
      <c r="I5837">
        <v>0</v>
      </c>
      <c r="K5837">
        <v>1</v>
      </c>
      <c r="L5837" t="b">
        <v>1</v>
      </c>
      <c r="N5837" t="b">
        <v>0</v>
      </c>
      <c r="O5837" t="b">
        <v>0</v>
      </c>
      <c r="T5837" t="s">
        <v>395</v>
      </c>
    </row>
    <row r="5838" spans="1:20" hidden="1" x14ac:dyDescent="0.25">
      <c r="A5838">
        <v>218238</v>
      </c>
      <c r="B5838" t="s">
        <v>1525</v>
      </c>
      <c r="C5838" t="s">
        <v>391</v>
      </c>
      <c r="D5838" t="s">
        <v>929</v>
      </c>
      <c r="E5838">
        <v>70</v>
      </c>
      <c r="F5838" t="s">
        <v>23</v>
      </c>
      <c r="G5838" t="e">
        <f>-LBLXTXS-BLM24VPG-MCP-W5-HRJ-X</f>
        <v>#NAME?</v>
      </c>
      <c r="H5838">
        <v>0</v>
      </c>
      <c r="I5838">
        <v>0</v>
      </c>
      <c r="K5838">
        <v>1</v>
      </c>
      <c r="L5838" t="b">
        <v>1</v>
      </c>
      <c r="N5838" t="b">
        <v>0</v>
      </c>
      <c r="O5838" t="b">
        <v>0</v>
      </c>
      <c r="T5838" t="s">
        <v>395</v>
      </c>
    </row>
    <row r="5839" spans="1:20" hidden="1" x14ac:dyDescent="0.25">
      <c r="A5839">
        <v>218239</v>
      </c>
      <c r="B5839" t="s">
        <v>1525</v>
      </c>
      <c r="C5839" t="s">
        <v>391</v>
      </c>
      <c r="D5839" t="s">
        <v>930</v>
      </c>
      <c r="E5839">
        <v>140</v>
      </c>
      <c r="F5839" t="s">
        <v>23</v>
      </c>
      <c r="G5839" t="e">
        <f>-LBLXTXS-BLM24VPG-DCP-W5-HRJ-X</f>
        <v>#NAME?</v>
      </c>
      <c r="H5839">
        <v>0</v>
      </c>
      <c r="I5839">
        <v>0</v>
      </c>
      <c r="K5839">
        <v>1</v>
      </c>
      <c r="L5839" t="b">
        <v>1</v>
      </c>
      <c r="N5839" t="b">
        <v>0</v>
      </c>
      <c r="O5839" t="b">
        <v>0</v>
      </c>
      <c r="T5839" t="s">
        <v>395</v>
      </c>
    </row>
    <row r="5840" spans="1:20" hidden="1" x14ac:dyDescent="0.25">
      <c r="A5840">
        <v>218280</v>
      </c>
      <c r="B5840" t="s">
        <v>1526</v>
      </c>
      <c r="C5840" t="s">
        <v>47</v>
      </c>
      <c r="D5840" t="s">
        <v>469</v>
      </c>
      <c r="E5840">
        <v>0</v>
      </c>
      <c r="G5840" t="s">
        <v>393</v>
      </c>
      <c r="H5840">
        <v>0</v>
      </c>
      <c r="I5840">
        <v>0</v>
      </c>
      <c r="K5840">
        <v>0</v>
      </c>
      <c r="L5840" t="b">
        <v>1</v>
      </c>
      <c r="N5840" t="b">
        <v>0</v>
      </c>
      <c r="O5840" t="b">
        <v>0</v>
      </c>
      <c r="P5840" t="s">
        <v>470</v>
      </c>
      <c r="T5840" t="s">
        <v>395</v>
      </c>
    </row>
    <row r="5841" spans="1:20" hidden="1" x14ac:dyDescent="0.25">
      <c r="A5841">
        <v>218281</v>
      </c>
      <c r="B5841" t="s">
        <v>1526</v>
      </c>
      <c r="C5841" t="s">
        <v>47</v>
      </c>
      <c r="D5841" t="s">
        <v>471</v>
      </c>
      <c r="E5841">
        <v>60</v>
      </c>
      <c r="F5841" t="s">
        <v>23</v>
      </c>
      <c r="G5841" t="s">
        <v>397</v>
      </c>
      <c r="H5841">
        <v>0</v>
      </c>
      <c r="I5841">
        <v>0</v>
      </c>
      <c r="K5841">
        <v>0</v>
      </c>
      <c r="L5841" t="b">
        <v>1</v>
      </c>
      <c r="N5841" t="b">
        <v>0</v>
      </c>
      <c r="O5841" t="b">
        <v>0</v>
      </c>
      <c r="T5841" t="s">
        <v>395</v>
      </c>
    </row>
    <row r="5842" spans="1:20" hidden="1" x14ac:dyDescent="0.25">
      <c r="A5842">
        <v>218282</v>
      </c>
      <c r="B5842" t="s">
        <v>1526</v>
      </c>
      <c r="C5842" t="s">
        <v>47</v>
      </c>
      <c r="D5842" t="s">
        <v>1527</v>
      </c>
      <c r="E5842">
        <v>0</v>
      </c>
      <c r="G5842" t="s">
        <v>473</v>
      </c>
      <c r="H5842">
        <v>0</v>
      </c>
      <c r="I5842">
        <v>0</v>
      </c>
      <c r="K5842">
        <v>1</v>
      </c>
      <c r="L5842" t="b">
        <v>0</v>
      </c>
      <c r="N5842" t="b">
        <v>0</v>
      </c>
      <c r="O5842" t="b">
        <v>0</v>
      </c>
      <c r="P5842" t="s">
        <v>474</v>
      </c>
      <c r="T5842" t="s">
        <v>395</v>
      </c>
    </row>
    <row r="5843" spans="1:20" hidden="1" x14ac:dyDescent="0.25">
      <c r="A5843">
        <v>218283</v>
      </c>
      <c r="B5843" t="s">
        <v>1526</v>
      </c>
      <c r="C5843" t="s">
        <v>47</v>
      </c>
      <c r="D5843" t="s">
        <v>475</v>
      </c>
      <c r="E5843">
        <v>100</v>
      </c>
      <c r="F5843" t="s">
        <v>23</v>
      </c>
      <c r="G5843" t="s">
        <v>476</v>
      </c>
      <c r="H5843">
        <v>0</v>
      </c>
      <c r="I5843">
        <v>0</v>
      </c>
      <c r="K5843">
        <v>2</v>
      </c>
      <c r="L5843" t="b">
        <v>1</v>
      </c>
      <c r="N5843" t="b">
        <v>0</v>
      </c>
      <c r="O5843" t="b">
        <v>0</v>
      </c>
      <c r="P5843" t="s">
        <v>474</v>
      </c>
      <c r="T5843" t="s">
        <v>395</v>
      </c>
    </row>
    <row r="5844" spans="1:20" hidden="1" x14ac:dyDescent="0.25">
      <c r="A5844">
        <v>218288</v>
      </c>
      <c r="B5844" t="s">
        <v>1528</v>
      </c>
      <c r="C5844" t="s">
        <v>391</v>
      </c>
      <c r="D5844" t="s">
        <v>1529</v>
      </c>
      <c r="E5844">
        <v>0</v>
      </c>
      <c r="G5844" t="s">
        <v>397</v>
      </c>
      <c r="H5844">
        <v>0</v>
      </c>
      <c r="I5844">
        <v>0</v>
      </c>
      <c r="K5844">
        <v>0</v>
      </c>
      <c r="L5844" t="b">
        <v>0</v>
      </c>
      <c r="N5844" t="b">
        <v>0</v>
      </c>
      <c r="O5844" t="b">
        <v>0</v>
      </c>
      <c r="P5844" t="s">
        <v>541</v>
      </c>
      <c r="T5844" t="s">
        <v>395</v>
      </c>
    </row>
    <row r="5845" spans="1:20" hidden="1" x14ac:dyDescent="0.25">
      <c r="A5845">
        <v>218312</v>
      </c>
      <c r="B5845" t="s">
        <v>1530</v>
      </c>
      <c r="C5845" t="s">
        <v>391</v>
      </c>
      <c r="D5845" t="s">
        <v>1519</v>
      </c>
      <c r="E5845">
        <v>0</v>
      </c>
      <c r="F5845" t="s">
        <v>23</v>
      </c>
      <c r="G5845" t="s">
        <v>1520</v>
      </c>
      <c r="H5845">
        <v>0</v>
      </c>
      <c r="I5845">
        <v>0</v>
      </c>
      <c r="K5845">
        <v>23</v>
      </c>
      <c r="L5845" t="b">
        <v>0</v>
      </c>
      <c r="N5845" t="b">
        <v>0</v>
      </c>
      <c r="O5845" t="b">
        <v>0</v>
      </c>
      <c r="P5845" t="s">
        <v>771</v>
      </c>
      <c r="T5845" t="s">
        <v>395</v>
      </c>
    </row>
    <row r="5846" spans="1:20" hidden="1" x14ac:dyDescent="0.25">
      <c r="A5846">
        <v>218322</v>
      </c>
      <c r="B5846" t="s">
        <v>1531</v>
      </c>
      <c r="C5846" t="s">
        <v>53</v>
      </c>
      <c r="D5846" t="s">
        <v>286</v>
      </c>
      <c r="E5846">
        <v>0</v>
      </c>
      <c r="H5846">
        <v>0</v>
      </c>
      <c r="I5846">
        <v>0</v>
      </c>
      <c r="K5846">
        <v>0</v>
      </c>
      <c r="L5846" t="b">
        <v>0</v>
      </c>
      <c r="N5846" t="b">
        <v>0</v>
      </c>
      <c r="O5846" t="b">
        <v>0</v>
      </c>
      <c r="T5846" t="s">
        <v>281</v>
      </c>
    </row>
    <row r="5847" spans="1:20" hidden="1" x14ac:dyDescent="0.25">
      <c r="A5847">
        <v>218325</v>
      </c>
      <c r="B5847" t="s">
        <v>1531</v>
      </c>
      <c r="C5847" t="s">
        <v>293</v>
      </c>
      <c r="D5847" t="s">
        <v>295</v>
      </c>
      <c r="E5847">
        <v>0</v>
      </c>
      <c r="H5847">
        <v>0</v>
      </c>
      <c r="I5847">
        <v>0</v>
      </c>
      <c r="K5847">
        <v>2</v>
      </c>
      <c r="L5847" t="b">
        <v>1</v>
      </c>
      <c r="N5847" t="b">
        <v>0</v>
      </c>
      <c r="O5847" t="b">
        <v>0</v>
      </c>
      <c r="T5847" t="s">
        <v>281</v>
      </c>
    </row>
    <row r="5848" spans="1:20" hidden="1" x14ac:dyDescent="0.25">
      <c r="A5848">
        <v>218326</v>
      </c>
      <c r="B5848" t="s">
        <v>1531</v>
      </c>
      <c r="C5848" t="s">
        <v>293</v>
      </c>
      <c r="D5848" t="s">
        <v>294</v>
      </c>
      <c r="E5848">
        <v>0</v>
      </c>
      <c r="H5848">
        <v>0</v>
      </c>
      <c r="I5848">
        <v>0</v>
      </c>
      <c r="K5848">
        <v>1</v>
      </c>
      <c r="L5848" t="b">
        <v>1</v>
      </c>
      <c r="N5848" t="b">
        <v>0</v>
      </c>
      <c r="O5848" t="b">
        <v>0</v>
      </c>
      <c r="T5848" t="s">
        <v>281</v>
      </c>
    </row>
    <row r="5849" spans="1:20" hidden="1" x14ac:dyDescent="0.25">
      <c r="A5849">
        <v>218327</v>
      </c>
      <c r="B5849" t="s">
        <v>1531</v>
      </c>
      <c r="C5849" t="s">
        <v>293</v>
      </c>
      <c r="D5849" t="s">
        <v>296</v>
      </c>
      <c r="E5849">
        <v>0</v>
      </c>
      <c r="H5849">
        <v>0</v>
      </c>
      <c r="I5849">
        <v>0</v>
      </c>
      <c r="K5849">
        <v>1</v>
      </c>
      <c r="L5849" t="b">
        <v>1</v>
      </c>
      <c r="N5849" t="b">
        <v>0</v>
      </c>
      <c r="O5849" t="b">
        <v>0</v>
      </c>
      <c r="T5849" t="s">
        <v>281</v>
      </c>
    </row>
    <row r="5850" spans="1:20" hidden="1" x14ac:dyDescent="0.25">
      <c r="A5850">
        <v>218328</v>
      </c>
      <c r="B5850" t="s">
        <v>1531</v>
      </c>
      <c r="C5850" t="s">
        <v>293</v>
      </c>
      <c r="D5850" t="s">
        <v>297</v>
      </c>
      <c r="E5850">
        <v>0</v>
      </c>
      <c r="H5850">
        <v>0</v>
      </c>
      <c r="I5850">
        <v>0</v>
      </c>
      <c r="K5850">
        <v>3</v>
      </c>
      <c r="L5850" t="b">
        <v>1</v>
      </c>
      <c r="N5850" t="b">
        <v>0</v>
      </c>
      <c r="O5850" t="b">
        <v>0</v>
      </c>
      <c r="T5850" t="s">
        <v>281</v>
      </c>
    </row>
    <row r="5851" spans="1:20" hidden="1" x14ac:dyDescent="0.25">
      <c r="A5851">
        <v>218329</v>
      </c>
      <c r="B5851" t="s">
        <v>1531</v>
      </c>
      <c r="C5851" t="s">
        <v>293</v>
      </c>
      <c r="D5851" t="s">
        <v>298</v>
      </c>
      <c r="E5851">
        <v>0</v>
      </c>
      <c r="H5851">
        <v>0</v>
      </c>
      <c r="I5851">
        <v>0</v>
      </c>
      <c r="K5851">
        <v>5</v>
      </c>
      <c r="L5851" t="b">
        <v>1</v>
      </c>
      <c r="N5851" t="b">
        <v>0</v>
      </c>
      <c r="O5851" t="b">
        <v>0</v>
      </c>
      <c r="T5851" t="s">
        <v>281</v>
      </c>
    </row>
    <row r="5852" spans="1:20" hidden="1" x14ac:dyDescent="0.25">
      <c r="A5852">
        <v>218330</v>
      </c>
      <c r="B5852" t="s">
        <v>1531</v>
      </c>
      <c r="C5852" t="s">
        <v>293</v>
      </c>
      <c r="D5852" t="s">
        <v>299</v>
      </c>
      <c r="E5852">
        <v>0</v>
      </c>
      <c r="H5852">
        <v>0</v>
      </c>
      <c r="I5852">
        <v>0</v>
      </c>
      <c r="K5852">
        <v>0</v>
      </c>
      <c r="L5852" t="b">
        <v>1</v>
      </c>
      <c r="N5852" t="b">
        <v>0</v>
      </c>
      <c r="O5852" t="b">
        <v>0</v>
      </c>
      <c r="T5852" t="s">
        <v>281</v>
      </c>
    </row>
    <row r="5853" spans="1:20" hidden="1" x14ac:dyDescent="0.25">
      <c r="A5853">
        <v>218331</v>
      </c>
      <c r="B5853" t="s">
        <v>1531</v>
      </c>
      <c r="C5853" t="s">
        <v>293</v>
      </c>
      <c r="D5853" t="s">
        <v>300</v>
      </c>
      <c r="E5853">
        <v>0</v>
      </c>
      <c r="H5853">
        <v>0</v>
      </c>
      <c r="I5853">
        <v>0</v>
      </c>
      <c r="K5853">
        <v>6</v>
      </c>
      <c r="L5853" t="b">
        <v>1</v>
      </c>
      <c r="N5853" t="b">
        <v>0</v>
      </c>
      <c r="O5853" t="b">
        <v>0</v>
      </c>
      <c r="T5853" t="s">
        <v>281</v>
      </c>
    </row>
    <row r="5854" spans="1:20" hidden="1" x14ac:dyDescent="0.25">
      <c r="A5854">
        <v>218332</v>
      </c>
      <c r="B5854" t="s">
        <v>1531</v>
      </c>
      <c r="C5854" t="s">
        <v>293</v>
      </c>
      <c r="D5854" t="s">
        <v>301</v>
      </c>
      <c r="E5854">
        <v>0</v>
      </c>
      <c r="H5854">
        <v>0</v>
      </c>
      <c r="I5854">
        <v>0</v>
      </c>
      <c r="K5854">
        <v>7</v>
      </c>
      <c r="L5854" t="b">
        <v>1</v>
      </c>
      <c r="N5854" t="b">
        <v>0</v>
      </c>
      <c r="O5854" t="b">
        <v>0</v>
      </c>
      <c r="T5854" t="s">
        <v>281</v>
      </c>
    </row>
    <row r="5855" spans="1:20" hidden="1" x14ac:dyDescent="0.25">
      <c r="A5855">
        <v>218333</v>
      </c>
      <c r="B5855" t="s">
        <v>1531</v>
      </c>
      <c r="C5855" t="s">
        <v>293</v>
      </c>
      <c r="D5855" t="s">
        <v>302</v>
      </c>
      <c r="E5855">
        <v>60</v>
      </c>
      <c r="F5855" t="s">
        <v>23</v>
      </c>
      <c r="H5855">
        <v>0</v>
      </c>
      <c r="I5855">
        <v>3</v>
      </c>
      <c r="K5855">
        <v>8</v>
      </c>
      <c r="L5855" t="b">
        <v>1</v>
      </c>
      <c r="N5855" t="b">
        <v>0</v>
      </c>
      <c r="O5855" t="b">
        <v>0</v>
      </c>
      <c r="T5855" t="s">
        <v>281</v>
      </c>
    </row>
    <row r="5856" spans="1:20" hidden="1" x14ac:dyDescent="0.25">
      <c r="A5856">
        <v>218334</v>
      </c>
      <c r="B5856" t="s">
        <v>1531</v>
      </c>
      <c r="C5856" t="s">
        <v>293</v>
      </c>
      <c r="D5856" t="s">
        <v>303</v>
      </c>
      <c r="E5856">
        <v>60</v>
      </c>
      <c r="F5856" t="s">
        <v>23</v>
      </c>
      <c r="H5856">
        <v>0</v>
      </c>
      <c r="I5856">
        <v>3</v>
      </c>
      <c r="K5856">
        <v>9</v>
      </c>
      <c r="L5856" t="b">
        <v>1</v>
      </c>
      <c r="N5856" t="b">
        <v>0</v>
      </c>
      <c r="O5856" t="b">
        <v>0</v>
      </c>
      <c r="T5856" t="s">
        <v>281</v>
      </c>
    </row>
    <row r="5857" spans="1:20" hidden="1" x14ac:dyDescent="0.25">
      <c r="A5857">
        <v>218335</v>
      </c>
      <c r="B5857" t="s">
        <v>1531</v>
      </c>
      <c r="C5857" t="s">
        <v>293</v>
      </c>
      <c r="D5857" t="s">
        <v>304</v>
      </c>
      <c r="E5857">
        <v>60</v>
      </c>
      <c r="F5857" t="s">
        <v>23</v>
      </c>
      <c r="H5857">
        <v>0</v>
      </c>
      <c r="I5857">
        <v>3</v>
      </c>
      <c r="K5857">
        <v>10</v>
      </c>
      <c r="L5857" t="b">
        <v>1</v>
      </c>
      <c r="N5857" t="b">
        <v>0</v>
      </c>
      <c r="O5857" t="b">
        <v>0</v>
      </c>
      <c r="T5857" t="s">
        <v>281</v>
      </c>
    </row>
    <row r="5858" spans="1:20" hidden="1" x14ac:dyDescent="0.25">
      <c r="A5858">
        <v>218336</v>
      </c>
      <c r="B5858" t="s">
        <v>1531</v>
      </c>
      <c r="C5858" t="s">
        <v>293</v>
      </c>
      <c r="D5858" t="s">
        <v>305</v>
      </c>
      <c r="E5858">
        <v>60</v>
      </c>
      <c r="F5858" t="s">
        <v>23</v>
      </c>
      <c r="H5858">
        <v>0</v>
      </c>
      <c r="I5858">
        <v>3</v>
      </c>
      <c r="K5858">
        <v>11</v>
      </c>
      <c r="L5858" t="b">
        <v>1</v>
      </c>
      <c r="N5858" t="b">
        <v>0</v>
      </c>
      <c r="O5858" t="b">
        <v>0</v>
      </c>
      <c r="T5858" t="s">
        <v>281</v>
      </c>
    </row>
    <row r="5859" spans="1:20" hidden="1" x14ac:dyDescent="0.25">
      <c r="A5859">
        <v>218337</v>
      </c>
      <c r="B5859" t="s">
        <v>1531</v>
      </c>
      <c r="C5859" t="s">
        <v>306</v>
      </c>
      <c r="D5859" t="s">
        <v>350</v>
      </c>
      <c r="E5859">
        <v>29</v>
      </c>
      <c r="F5859" t="s">
        <v>23</v>
      </c>
      <c r="H5859">
        <v>0</v>
      </c>
      <c r="I5859">
        <v>0</v>
      </c>
      <c r="K5859">
        <v>0</v>
      </c>
      <c r="L5859" t="b">
        <v>0</v>
      </c>
      <c r="N5859" t="b">
        <v>0</v>
      </c>
      <c r="O5859" t="b">
        <v>0</v>
      </c>
      <c r="T5859" t="s">
        <v>281</v>
      </c>
    </row>
    <row r="5860" spans="1:20" hidden="1" x14ac:dyDescent="0.25">
      <c r="A5860">
        <v>218338</v>
      </c>
      <c r="B5860" t="s">
        <v>1531</v>
      </c>
      <c r="C5860" t="s">
        <v>306</v>
      </c>
      <c r="D5860" t="s">
        <v>172</v>
      </c>
      <c r="E5860">
        <v>20</v>
      </c>
      <c r="F5860" t="s">
        <v>23</v>
      </c>
      <c r="H5860">
        <v>0</v>
      </c>
      <c r="I5860">
        <v>0</v>
      </c>
      <c r="K5860">
        <v>2</v>
      </c>
      <c r="L5860" t="b">
        <v>0</v>
      </c>
      <c r="N5860" t="b">
        <v>0</v>
      </c>
      <c r="O5860" t="b">
        <v>0</v>
      </c>
      <c r="T5860" t="s">
        <v>281</v>
      </c>
    </row>
    <row r="5861" spans="1:20" hidden="1" x14ac:dyDescent="0.25">
      <c r="A5861">
        <v>218339</v>
      </c>
      <c r="B5861" t="s">
        <v>1531</v>
      </c>
      <c r="C5861" t="s">
        <v>306</v>
      </c>
      <c r="D5861" t="s">
        <v>310</v>
      </c>
      <c r="E5861">
        <v>25</v>
      </c>
      <c r="F5861" t="s">
        <v>23</v>
      </c>
      <c r="H5861">
        <v>0</v>
      </c>
      <c r="I5861">
        <v>0</v>
      </c>
      <c r="K5861">
        <v>3</v>
      </c>
      <c r="L5861" t="b">
        <v>0</v>
      </c>
      <c r="N5861" t="b">
        <v>0</v>
      </c>
      <c r="O5861" t="b">
        <v>0</v>
      </c>
      <c r="T5861" t="s">
        <v>281</v>
      </c>
    </row>
    <row r="5862" spans="1:20" hidden="1" x14ac:dyDescent="0.25">
      <c r="A5862">
        <v>218340</v>
      </c>
      <c r="B5862" t="s">
        <v>1531</v>
      </c>
      <c r="C5862" t="s">
        <v>47</v>
      </c>
      <c r="D5862" t="s">
        <v>355</v>
      </c>
      <c r="E5862">
        <v>0</v>
      </c>
      <c r="H5862">
        <v>0</v>
      </c>
      <c r="I5862">
        <v>0</v>
      </c>
      <c r="K5862">
        <v>1</v>
      </c>
      <c r="L5862" t="b">
        <v>0</v>
      </c>
      <c r="N5862" t="b">
        <v>0</v>
      </c>
      <c r="O5862" t="b">
        <v>0</v>
      </c>
      <c r="T5862" t="s">
        <v>281</v>
      </c>
    </row>
    <row r="5863" spans="1:20" hidden="1" x14ac:dyDescent="0.25">
      <c r="A5863">
        <v>218341</v>
      </c>
      <c r="B5863" t="s">
        <v>1531</v>
      </c>
      <c r="C5863" t="s">
        <v>306</v>
      </c>
      <c r="D5863" t="s">
        <v>362</v>
      </c>
      <c r="E5863">
        <v>70</v>
      </c>
      <c r="F5863" t="s">
        <v>23</v>
      </c>
      <c r="H5863">
        <v>0</v>
      </c>
      <c r="I5863">
        <v>0</v>
      </c>
      <c r="K5863">
        <v>0</v>
      </c>
      <c r="L5863" t="b">
        <v>1</v>
      </c>
      <c r="N5863" t="b">
        <v>0</v>
      </c>
      <c r="O5863" t="b">
        <v>0</v>
      </c>
      <c r="T5863" t="s">
        <v>281</v>
      </c>
    </row>
    <row r="5864" spans="1:20" hidden="1" x14ac:dyDescent="0.25">
      <c r="A5864">
        <v>218342</v>
      </c>
      <c r="B5864" t="s">
        <v>1531</v>
      </c>
      <c r="C5864" t="s">
        <v>323</v>
      </c>
      <c r="D5864" t="s">
        <v>324</v>
      </c>
      <c r="E5864">
        <v>0</v>
      </c>
      <c r="H5864">
        <v>0</v>
      </c>
      <c r="I5864">
        <v>0</v>
      </c>
      <c r="K5864">
        <v>0</v>
      </c>
      <c r="L5864" t="b">
        <v>1</v>
      </c>
      <c r="N5864" t="b">
        <v>0</v>
      </c>
      <c r="O5864" t="b">
        <v>0</v>
      </c>
      <c r="T5864" t="s">
        <v>281</v>
      </c>
    </row>
    <row r="5865" spans="1:20" hidden="1" x14ac:dyDescent="0.25">
      <c r="A5865">
        <v>218343</v>
      </c>
      <c r="B5865" t="s">
        <v>1531</v>
      </c>
      <c r="C5865" t="s">
        <v>323</v>
      </c>
      <c r="D5865" t="s">
        <v>325</v>
      </c>
      <c r="E5865">
        <v>0</v>
      </c>
      <c r="H5865">
        <v>0</v>
      </c>
      <c r="I5865">
        <v>0</v>
      </c>
      <c r="K5865">
        <v>3</v>
      </c>
      <c r="L5865" t="b">
        <v>1</v>
      </c>
      <c r="N5865" t="b">
        <v>0</v>
      </c>
      <c r="O5865" t="b">
        <v>0</v>
      </c>
      <c r="T5865" t="s">
        <v>281</v>
      </c>
    </row>
    <row r="5866" spans="1:20" hidden="1" x14ac:dyDescent="0.25">
      <c r="A5866">
        <v>218344</v>
      </c>
      <c r="B5866" t="s">
        <v>1531</v>
      </c>
      <c r="C5866" t="s">
        <v>306</v>
      </c>
      <c r="D5866" t="s">
        <v>326</v>
      </c>
      <c r="E5866">
        <v>27</v>
      </c>
      <c r="F5866" t="s">
        <v>23</v>
      </c>
      <c r="H5866">
        <v>0</v>
      </c>
      <c r="I5866">
        <v>0</v>
      </c>
      <c r="K5866">
        <v>0</v>
      </c>
      <c r="L5866" t="b">
        <v>1</v>
      </c>
      <c r="N5866" t="b">
        <v>0</v>
      </c>
      <c r="O5866" t="b">
        <v>0</v>
      </c>
      <c r="T5866" t="s">
        <v>281</v>
      </c>
    </row>
    <row r="5867" spans="1:20" hidden="1" x14ac:dyDescent="0.25">
      <c r="A5867">
        <v>218345</v>
      </c>
      <c r="B5867" t="s">
        <v>1531</v>
      </c>
      <c r="C5867" t="s">
        <v>306</v>
      </c>
      <c r="D5867" t="s">
        <v>327</v>
      </c>
      <c r="E5867">
        <v>60</v>
      </c>
      <c r="F5867" t="s">
        <v>23</v>
      </c>
      <c r="H5867">
        <v>0</v>
      </c>
      <c r="I5867">
        <v>0</v>
      </c>
      <c r="K5867">
        <v>0</v>
      </c>
      <c r="L5867" t="b">
        <v>1</v>
      </c>
      <c r="N5867" t="b">
        <v>0</v>
      </c>
      <c r="O5867" t="b">
        <v>0</v>
      </c>
      <c r="T5867" t="s">
        <v>281</v>
      </c>
    </row>
    <row r="5868" spans="1:20" hidden="1" x14ac:dyDescent="0.25">
      <c r="A5868">
        <v>218346</v>
      </c>
      <c r="B5868" t="s">
        <v>1531</v>
      </c>
      <c r="C5868" t="s">
        <v>306</v>
      </c>
      <c r="D5868" t="s">
        <v>328</v>
      </c>
      <c r="E5868">
        <v>18</v>
      </c>
      <c r="F5868" t="s">
        <v>23</v>
      </c>
      <c r="H5868">
        <v>0</v>
      </c>
      <c r="I5868">
        <v>0</v>
      </c>
      <c r="K5868">
        <v>0</v>
      </c>
      <c r="L5868" t="b">
        <v>1</v>
      </c>
      <c r="N5868" t="b">
        <v>0</v>
      </c>
      <c r="O5868" t="b">
        <v>0</v>
      </c>
      <c r="T5868" t="s">
        <v>281</v>
      </c>
    </row>
    <row r="5869" spans="1:20" hidden="1" x14ac:dyDescent="0.25">
      <c r="A5869">
        <v>218347</v>
      </c>
      <c r="B5869" t="s">
        <v>1531</v>
      </c>
      <c r="C5869" t="s">
        <v>306</v>
      </c>
      <c r="D5869" t="s">
        <v>840</v>
      </c>
      <c r="E5869">
        <v>38</v>
      </c>
      <c r="F5869" t="s">
        <v>23</v>
      </c>
      <c r="H5869">
        <v>0</v>
      </c>
      <c r="I5869">
        <v>0</v>
      </c>
      <c r="K5869">
        <v>0</v>
      </c>
      <c r="L5869" t="b">
        <v>1</v>
      </c>
      <c r="N5869" t="b">
        <v>0</v>
      </c>
      <c r="O5869" t="b">
        <v>0</v>
      </c>
      <c r="T5869" t="s">
        <v>281</v>
      </c>
    </row>
    <row r="5870" spans="1:20" hidden="1" x14ac:dyDescent="0.25">
      <c r="A5870">
        <v>218348</v>
      </c>
      <c r="B5870" t="s">
        <v>1531</v>
      </c>
      <c r="C5870" t="s">
        <v>306</v>
      </c>
      <c r="D5870" t="s">
        <v>841</v>
      </c>
      <c r="E5870">
        <v>75</v>
      </c>
      <c r="F5870" t="s">
        <v>23</v>
      </c>
      <c r="H5870">
        <v>0</v>
      </c>
      <c r="I5870">
        <v>0</v>
      </c>
      <c r="K5870">
        <v>0</v>
      </c>
      <c r="L5870" t="b">
        <v>1</v>
      </c>
      <c r="N5870" t="b">
        <v>0</v>
      </c>
      <c r="O5870" t="b">
        <v>0</v>
      </c>
      <c r="T5870" t="s">
        <v>281</v>
      </c>
    </row>
    <row r="5871" spans="1:20" hidden="1" x14ac:dyDescent="0.25">
      <c r="A5871">
        <v>218349</v>
      </c>
      <c r="B5871" t="s">
        <v>1531</v>
      </c>
      <c r="C5871" t="s">
        <v>306</v>
      </c>
      <c r="D5871" t="s">
        <v>329</v>
      </c>
      <c r="E5871">
        <v>30</v>
      </c>
      <c r="F5871" t="s">
        <v>23</v>
      </c>
      <c r="H5871">
        <v>0</v>
      </c>
      <c r="I5871">
        <v>0</v>
      </c>
      <c r="K5871">
        <v>0</v>
      </c>
      <c r="L5871" t="b">
        <v>1</v>
      </c>
      <c r="N5871" t="b">
        <v>0</v>
      </c>
      <c r="O5871" t="b">
        <v>0</v>
      </c>
      <c r="T5871" t="s">
        <v>281</v>
      </c>
    </row>
    <row r="5872" spans="1:20" hidden="1" x14ac:dyDescent="0.25">
      <c r="A5872">
        <v>218350</v>
      </c>
      <c r="B5872" t="s">
        <v>1531</v>
      </c>
      <c r="C5872" t="s">
        <v>306</v>
      </c>
      <c r="D5872" t="s">
        <v>330</v>
      </c>
      <c r="E5872">
        <v>40</v>
      </c>
      <c r="F5872" t="s">
        <v>23</v>
      </c>
      <c r="H5872">
        <v>0</v>
      </c>
      <c r="I5872">
        <v>0</v>
      </c>
      <c r="K5872">
        <v>0</v>
      </c>
      <c r="L5872" t="b">
        <v>0</v>
      </c>
      <c r="N5872" t="b">
        <v>0</v>
      </c>
      <c r="O5872" t="b">
        <v>0</v>
      </c>
      <c r="T5872" t="s">
        <v>281</v>
      </c>
    </row>
    <row r="5873" spans="1:20" hidden="1" x14ac:dyDescent="0.25">
      <c r="A5873">
        <v>218351</v>
      </c>
      <c r="B5873" t="s">
        <v>1531</v>
      </c>
      <c r="C5873" t="s">
        <v>323</v>
      </c>
      <c r="D5873" t="s">
        <v>331</v>
      </c>
      <c r="E5873">
        <v>0</v>
      </c>
      <c r="H5873">
        <v>0</v>
      </c>
      <c r="I5873">
        <v>0</v>
      </c>
      <c r="K5873">
        <v>1</v>
      </c>
      <c r="L5873" t="b">
        <v>1</v>
      </c>
      <c r="N5873" t="b">
        <v>0</v>
      </c>
      <c r="O5873" t="b">
        <v>0</v>
      </c>
      <c r="T5873" t="s">
        <v>281</v>
      </c>
    </row>
    <row r="5874" spans="1:20" hidden="1" x14ac:dyDescent="0.25">
      <c r="A5874">
        <v>218352</v>
      </c>
      <c r="B5874" t="s">
        <v>1531</v>
      </c>
      <c r="C5874" t="s">
        <v>323</v>
      </c>
      <c r="D5874" t="s">
        <v>332</v>
      </c>
      <c r="E5874">
        <v>0</v>
      </c>
      <c r="H5874">
        <v>0</v>
      </c>
      <c r="I5874">
        <v>0</v>
      </c>
      <c r="K5874">
        <v>2</v>
      </c>
      <c r="L5874" t="b">
        <v>1</v>
      </c>
      <c r="N5874" t="b">
        <v>0</v>
      </c>
      <c r="O5874" t="b">
        <v>0</v>
      </c>
      <c r="T5874" t="s">
        <v>281</v>
      </c>
    </row>
    <row r="5875" spans="1:20" hidden="1" x14ac:dyDescent="0.25">
      <c r="A5875">
        <v>218356</v>
      </c>
      <c r="B5875" t="s">
        <v>1532</v>
      </c>
      <c r="C5875" t="s">
        <v>391</v>
      </c>
      <c r="D5875" t="s">
        <v>1533</v>
      </c>
      <c r="E5875">
        <v>0</v>
      </c>
      <c r="G5875" t="s">
        <v>481</v>
      </c>
      <c r="H5875">
        <v>0</v>
      </c>
      <c r="I5875">
        <v>0</v>
      </c>
      <c r="K5875">
        <v>0</v>
      </c>
      <c r="L5875" t="b">
        <v>1</v>
      </c>
      <c r="N5875" t="b">
        <v>0</v>
      </c>
      <c r="O5875" t="b">
        <v>0</v>
      </c>
      <c r="T5875" t="s">
        <v>395</v>
      </c>
    </row>
    <row r="5876" spans="1:20" hidden="1" x14ac:dyDescent="0.25">
      <c r="A5876">
        <v>218357</v>
      </c>
      <c r="B5876" t="s">
        <v>1532</v>
      </c>
      <c r="C5876" t="s">
        <v>391</v>
      </c>
      <c r="D5876" t="s">
        <v>1534</v>
      </c>
      <c r="E5876">
        <v>60</v>
      </c>
      <c r="F5876" t="s">
        <v>23</v>
      </c>
      <c r="G5876" t="s">
        <v>483</v>
      </c>
      <c r="H5876">
        <v>0</v>
      </c>
      <c r="I5876">
        <v>0</v>
      </c>
      <c r="K5876">
        <v>1</v>
      </c>
      <c r="L5876" t="b">
        <v>1</v>
      </c>
      <c r="N5876" t="b">
        <v>0</v>
      </c>
      <c r="O5876" t="b">
        <v>0</v>
      </c>
      <c r="T5876" t="s">
        <v>395</v>
      </c>
    </row>
    <row r="5877" spans="1:20" hidden="1" x14ac:dyDescent="0.25">
      <c r="A5877">
        <v>218358</v>
      </c>
      <c r="B5877" t="s">
        <v>1532</v>
      </c>
      <c r="C5877" t="s">
        <v>391</v>
      </c>
      <c r="D5877" t="s">
        <v>1535</v>
      </c>
      <c r="E5877">
        <v>70</v>
      </c>
      <c r="F5877" t="s">
        <v>23</v>
      </c>
      <c r="G5877" t="s">
        <v>399</v>
      </c>
      <c r="H5877">
        <v>0</v>
      </c>
      <c r="I5877">
        <v>0</v>
      </c>
      <c r="K5877">
        <v>2</v>
      </c>
      <c r="L5877" t="b">
        <v>1</v>
      </c>
      <c r="N5877" t="b">
        <v>0</v>
      </c>
      <c r="O5877" t="b">
        <v>0</v>
      </c>
      <c r="T5877" t="s">
        <v>395</v>
      </c>
    </row>
    <row r="5878" spans="1:20" hidden="1" x14ac:dyDescent="0.25">
      <c r="A5878">
        <v>218359</v>
      </c>
      <c r="B5878" t="s">
        <v>1532</v>
      </c>
      <c r="C5878" t="s">
        <v>391</v>
      </c>
      <c r="D5878" t="s">
        <v>1536</v>
      </c>
      <c r="E5878">
        <v>0</v>
      </c>
      <c r="F5878" t="s">
        <v>23</v>
      </c>
      <c r="G5878" t="s">
        <v>1537</v>
      </c>
      <c r="H5878">
        <v>0</v>
      </c>
      <c r="I5878">
        <v>0</v>
      </c>
      <c r="K5878">
        <v>0</v>
      </c>
      <c r="L5878" t="b">
        <v>0</v>
      </c>
      <c r="N5878" t="b">
        <v>0</v>
      </c>
      <c r="O5878" t="b">
        <v>0</v>
      </c>
      <c r="T5878" t="s">
        <v>395</v>
      </c>
    </row>
    <row r="5879" spans="1:20" hidden="1" x14ac:dyDescent="0.25">
      <c r="A5879">
        <v>218373</v>
      </c>
      <c r="B5879" t="s">
        <v>1538</v>
      </c>
      <c r="C5879" t="s">
        <v>269</v>
      </c>
      <c r="D5879" t="s">
        <v>1539</v>
      </c>
      <c r="E5879">
        <v>0</v>
      </c>
      <c r="H5879">
        <v>0</v>
      </c>
      <c r="I5879">
        <v>0</v>
      </c>
      <c r="K5879">
        <v>0</v>
      </c>
      <c r="L5879" t="b">
        <v>0</v>
      </c>
      <c r="N5879" t="b">
        <v>0</v>
      </c>
      <c r="O5879" t="b">
        <v>0</v>
      </c>
      <c r="T5879" t="s">
        <v>395</v>
      </c>
    </row>
    <row r="5880" spans="1:20" hidden="1" x14ac:dyDescent="0.25">
      <c r="A5880">
        <v>218455</v>
      </c>
      <c r="B5880" t="s">
        <v>1540</v>
      </c>
      <c r="C5880" t="s">
        <v>391</v>
      </c>
      <c r="D5880" t="s">
        <v>1541</v>
      </c>
      <c r="E5880">
        <v>0</v>
      </c>
      <c r="G5880" t="s">
        <v>1542</v>
      </c>
      <c r="H5880">
        <v>0</v>
      </c>
      <c r="I5880">
        <v>0</v>
      </c>
      <c r="K5880">
        <v>19</v>
      </c>
      <c r="L5880" t="b">
        <v>0</v>
      </c>
      <c r="N5880" t="b">
        <v>0</v>
      </c>
      <c r="O5880" t="b">
        <v>0</v>
      </c>
      <c r="P5880" t="s">
        <v>1543</v>
      </c>
      <c r="T5880" t="s">
        <v>395</v>
      </c>
    </row>
    <row r="5881" spans="1:20" hidden="1" x14ac:dyDescent="0.25">
      <c r="A5881">
        <v>218456</v>
      </c>
      <c r="B5881" t="s">
        <v>1540</v>
      </c>
      <c r="C5881" t="s">
        <v>391</v>
      </c>
      <c r="D5881" t="s">
        <v>1544</v>
      </c>
      <c r="E5881">
        <v>70</v>
      </c>
      <c r="F5881" t="s">
        <v>23</v>
      </c>
      <c r="G5881" t="s">
        <v>1545</v>
      </c>
      <c r="H5881">
        <v>0</v>
      </c>
      <c r="I5881">
        <v>0</v>
      </c>
      <c r="K5881">
        <v>20</v>
      </c>
      <c r="L5881" t="b">
        <v>0</v>
      </c>
      <c r="N5881" t="b">
        <v>0</v>
      </c>
      <c r="O5881" t="b">
        <v>0</v>
      </c>
      <c r="P5881" t="s">
        <v>1543</v>
      </c>
      <c r="T5881" t="s">
        <v>395</v>
      </c>
    </row>
    <row r="5882" spans="1:20" hidden="1" x14ac:dyDescent="0.25">
      <c r="A5882">
        <v>218457</v>
      </c>
      <c r="B5882" t="s">
        <v>1540</v>
      </c>
      <c r="C5882" t="s">
        <v>391</v>
      </c>
      <c r="D5882" t="s">
        <v>1546</v>
      </c>
      <c r="E5882">
        <v>300</v>
      </c>
      <c r="F5882" t="s">
        <v>23</v>
      </c>
      <c r="G5882" t="s">
        <v>1547</v>
      </c>
      <c r="H5882">
        <v>0</v>
      </c>
      <c r="I5882">
        <v>0</v>
      </c>
      <c r="K5882">
        <v>21</v>
      </c>
      <c r="L5882" t="b">
        <v>0</v>
      </c>
      <c r="N5882" t="b">
        <v>0</v>
      </c>
      <c r="O5882" t="b">
        <v>0</v>
      </c>
      <c r="P5882" t="s">
        <v>1543</v>
      </c>
      <c r="T5882" t="s">
        <v>395</v>
      </c>
    </row>
    <row r="5883" spans="1:20" hidden="1" x14ac:dyDescent="0.25">
      <c r="A5883">
        <v>218464</v>
      </c>
      <c r="B5883" t="s">
        <v>1540</v>
      </c>
      <c r="C5883" t="s">
        <v>391</v>
      </c>
      <c r="D5883" t="s">
        <v>1548</v>
      </c>
      <c r="E5883">
        <v>0</v>
      </c>
      <c r="F5883" t="s">
        <v>23</v>
      </c>
      <c r="G5883" t="s">
        <v>610</v>
      </c>
      <c r="H5883">
        <v>0</v>
      </c>
      <c r="I5883">
        <v>0</v>
      </c>
      <c r="K5883">
        <v>28</v>
      </c>
      <c r="L5883" t="b">
        <v>0</v>
      </c>
      <c r="N5883" t="b">
        <v>0</v>
      </c>
      <c r="O5883" t="b">
        <v>0</v>
      </c>
      <c r="P5883" t="s">
        <v>1549</v>
      </c>
      <c r="T5883" t="s">
        <v>395</v>
      </c>
    </row>
    <row r="5884" spans="1:20" hidden="1" x14ac:dyDescent="0.25">
      <c r="A5884">
        <v>218465</v>
      </c>
      <c r="B5884" t="s">
        <v>1540</v>
      </c>
      <c r="C5884" t="s">
        <v>391</v>
      </c>
      <c r="D5884" t="s">
        <v>1550</v>
      </c>
      <c r="E5884">
        <v>70</v>
      </c>
      <c r="F5884" t="s">
        <v>23</v>
      </c>
      <c r="G5884" t="s">
        <v>613</v>
      </c>
      <c r="H5884">
        <v>0</v>
      </c>
      <c r="I5884">
        <v>0</v>
      </c>
      <c r="K5884">
        <v>29</v>
      </c>
      <c r="L5884" t="b">
        <v>0</v>
      </c>
      <c r="N5884" t="b">
        <v>0</v>
      </c>
      <c r="O5884" t="b">
        <v>0</v>
      </c>
      <c r="P5884" t="s">
        <v>1549</v>
      </c>
      <c r="T5884" t="s">
        <v>395</v>
      </c>
    </row>
    <row r="5885" spans="1:20" hidden="1" x14ac:dyDescent="0.25">
      <c r="A5885">
        <v>218466</v>
      </c>
      <c r="B5885" t="s">
        <v>1540</v>
      </c>
      <c r="C5885" t="s">
        <v>391</v>
      </c>
      <c r="D5885" t="s">
        <v>1551</v>
      </c>
      <c r="E5885">
        <v>300</v>
      </c>
      <c r="F5885" t="s">
        <v>23</v>
      </c>
      <c r="G5885" t="s">
        <v>685</v>
      </c>
      <c r="H5885">
        <v>0</v>
      </c>
      <c r="I5885">
        <v>0</v>
      </c>
      <c r="K5885">
        <v>30</v>
      </c>
      <c r="L5885" t="b">
        <v>0</v>
      </c>
      <c r="N5885" t="b">
        <v>0</v>
      </c>
      <c r="O5885" t="b">
        <v>0</v>
      </c>
      <c r="P5885" t="s">
        <v>1549</v>
      </c>
      <c r="T5885" t="s">
        <v>395</v>
      </c>
    </row>
    <row r="5886" spans="1:20" hidden="1" x14ac:dyDescent="0.25">
      <c r="A5886">
        <v>218476</v>
      </c>
      <c r="B5886" t="s">
        <v>1540</v>
      </c>
      <c r="C5886" t="s">
        <v>391</v>
      </c>
      <c r="D5886" t="s">
        <v>1552</v>
      </c>
      <c r="E5886">
        <v>0</v>
      </c>
      <c r="F5886" t="s">
        <v>23</v>
      </c>
      <c r="G5886" t="s">
        <v>708</v>
      </c>
      <c r="H5886">
        <v>0</v>
      </c>
      <c r="I5886">
        <v>0</v>
      </c>
      <c r="K5886">
        <v>0</v>
      </c>
      <c r="L5886" t="b">
        <v>0</v>
      </c>
      <c r="N5886" t="b">
        <v>0</v>
      </c>
      <c r="O5886" t="b">
        <v>0</v>
      </c>
      <c r="P5886" t="s">
        <v>1553</v>
      </c>
      <c r="T5886" t="s">
        <v>395</v>
      </c>
    </row>
    <row r="5887" spans="1:20" hidden="1" x14ac:dyDescent="0.25">
      <c r="A5887">
        <v>218477</v>
      </c>
      <c r="B5887" t="s">
        <v>1540</v>
      </c>
      <c r="C5887" t="s">
        <v>391</v>
      </c>
      <c r="D5887" t="s">
        <v>1554</v>
      </c>
      <c r="E5887">
        <v>70</v>
      </c>
      <c r="F5887" t="s">
        <v>23</v>
      </c>
      <c r="G5887" t="s">
        <v>710</v>
      </c>
      <c r="H5887">
        <v>0</v>
      </c>
      <c r="I5887">
        <v>0</v>
      </c>
      <c r="K5887">
        <v>1</v>
      </c>
      <c r="L5887" t="b">
        <v>0</v>
      </c>
      <c r="N5887" t="b">
        <v>0</v>
      </c>
      <c r="O5887" t="b">
        <v>0</v>
      </c>
      <c r="P5887" t="s">
        <v>1553</v>
      </c>
      <c r="T5887" t="s">
        <v>395</v>
      </c>
    </row>
    <row r="5888" spans="1:20" hidden="1" x14ac:dyDescent="0.25">
      <c r="A5888">
        <v>218478</v>
      </c>
      <c r="B5888" t="s">
        <v>1540</v>
      </c>
      <c r="C5888" t="s">
        <v>391</v>
      </c>
      <c r="D5888" t="s">
        <v>1555</v>
      </c>
      <c r="E5888">
        <v>300</v>
      </c>
      <c r="F5888" t="s">
        <v>23</v>
      </c>
      <c r="G5888" t="s">
        <v>712</v>
      </c>
      <c r="H5888">
        <v>0</v>
      </c>
      <c r="I5888">
        <v>0</v>
      </c>
      <c r="K5888">
        <v>3</v>
      </c>
      <c r="L5888" t="b">
        <v>0</v>
      </c>
      <c r="N5888" t="b">
        <v>0</v>
      </c>
      <c r="O5888" t="b">
        <v>0</v>
      </c>
      <c r="P5888" t="s">
        <v>1553</v>
      </c>
      <c r="T5888" t="s">
        <v>395</v>
      </c>
    </row>
    <row r="5889" spans="1:20" hidden="1" x14ac:dyDescent="0.25">
      <c r="A5889">
        <v>218482</v>
      </c>
      <c r="B5889" t="s">
        <v>1540</v>
      </c>
      <c r="C5889" t="s">
        <v>391</v>
      </c>
      <c r="D5889" t="s">
        <v>1556</v>
      </c>
      <c r="E5889">
        <v>0</v>
      </c>
      <c r="G5889" t="s">
        <v>721</v>
      </c>
      <c r="H5889">
        <v>0</v>
      </c>
      <c r="I5889">
        <v>0</v>
      </c>
      <c r="K5889">
        <v>46</v>
      </c>
      <c r="L5889" t="b">
        <v>0</v>
      </c>
      <c r="N5889" t="b">
        <v>0</v>
      </c>
      <c r="O5889" t="b">
        <v>0</v>
      </c>
      <c r="P5889" t="s">
        <v>1557</v>
      </c>
      <c r="T5889" t="s">
        <v>395</v>
      </c>
    </row>
    <row r="5890" spans="1:20" hidden="1" x14ac:dyDescent="0.25">
      <c r="A5890">
        <v>218483</v>
      </c>
      <c r="B5890" t="s">
        <v>1540</v>
      </c>
      <c r="C5890" t="s">
        <v>391</v>
      </c>
      <c r="D5890" t="s">
        <v>1558</v>
      </c>
      <c r="E5890">
        <v>70</v>
      </c>
      <c r="F5890" t="s">
        <v>23</v>
      </c>
      <c r="G5890" t="s">
        <v>724</v>
      </c>
      <c r="H5890">
        <v>0</v>
      </c>
      <c r="I5890">
        <v>0</v>
      </c>
      <c r="K5890">
        <v>47</v>
      </c>
      <c r="L5890" t="b">
        <v>0</v>
      </c>
      <c r="N5890" t="b">
        <v>0</v>
      </c>
      <c r="O5890" t="b">
        <v>0</v>
      </c>
      <c r="P5890" t="s">
        <v>1557</v>
      </c>
      <c r="T5890" t="s">
        <v>395</v>
      </c>
    </row>
    <row r="5891" spans="1:20" hidden="1" x14ac:dyDescent="0.25">
      <c r="A5891">
        <v>218484</v>
      </c>
      <c r="B5891" t="s">
        <v>1540</v>
      </c>
      <c r="C5891" t="s">
        <v>391</v>
      </c>
      <c r="D5891" t="s">
        <v>1559</v>
      </c>
      <c r="E5891">
        <v>300</v>
      </c>
      <c r="F5891" t="s">
        <v>23</v>
      </c>
      <c r="G5891" t="s">
        <v>726</v>
      </c>
      <c r="H5891">
        <v>0</v>
      </c>
      <c r="I5891">
        <v>0</v>
      </c>
      <c r="K5891">
        <v>48</v>
      </c>
      <c r="L5891" t="b">
        <v>0</v>
      </c>
      <c r="N5891" t="b">
        <v>0</v>
      </c>
      <c r="O5891" t="b">
        <v>0</v>
      </c>
      <c r="P5891" t="s">
        <v>1557</v>
      </c>
      <c r="T5891" t="s">
        <v>395</v>
      </c>
    </row>
    <row r="5892" spans="1:20" hidden="1" x14ac:dyDescent="0.25">
      <c r="A5892">
        <v>218503</v>
      </c>
      <c r="B5892" t="s">
        <v>1560</v>
      </c>
      <c r="C5892" t="s">
        <v>391</v>
      </c>
      <c r="D5892" t="s">
        <v>1541</v>
      </c>
      <c r="E5892">
        <v>0</v>
      </c>
      <c r="G5892" t="s">
        <v>1542</v>
      </c>
      <c r="H5892">
        <v>0</v>
      </c>
      <c r="I5892">
        <v>0</v>
      </c>
      <c r="K5892">
        <v>19</v>
      </c>
      <c r="L5892" t="b">
        <v>0</v>
      </c>
      <c r="N5892" t="b">
        <v>0</v>
      </c>
      <c r="O5892" t="b">
        <v>0</v>
      </c>
      <c r="P5892" t="s">
        <v>1561</v>
      </c>
      <c r="T5892" t="s">
        <v>395</v>
      </c>
    </row>
    <row r="5893" spans="1:20" hidden="1" x14ac:dyDescent="0.25">
      <c r="A5893">
        <v>218504</v>
      </c>
      <c r="B5893" t="s">
        <v>1560</v>
      </c>
      <c r="C5893" t="s">
        <v>391</v>
      </c>
      <c r="D5893" t="s">
        <v>1544</v>
      </c>
      <c r="E5893">
        <v>70</v>
      </c>
      <c r="F5893" t="s">
        <v>23</v>
      </c>
      <c r="G5893" t="s">
        <v>1545</v>
      </c>
      <c r="H5893">
        <v>0</v>
      </c>
      <c r="I5893">
        <v>0</v>
      </c>
      <c r="K5893">
        <v>20</v>
      </c>
      <c r="L5893" t="b">
        <v>0</v>
      </c>
      <c r="N5893" t="b">
        <v>0</v>
      </c>
      <c r="O5893" t="b">
        <v>0</v>
      </c>
      <c r="P5893" t="s">
        <v>1561</v>
      </c>
      <c r="T5893" t="s">
        <v>395</v>
      </c>
    </row>
    <row r="5894" spans="1:20" hidden="1" x14ac:dyDescent="0.25">
      <c r="A5894">
        <v>218505</v>
      </c>
      <c r="B5894" t="s">
        <v>1560</v>
      </c>
      <c r="C5894" t="s">
        <v>391</v>
      </c>
      <c r="D5894" t="s">
        <v>1546</v>
      </c>
      <c r="E5894">
        <v>300</v>
      </c>
      <c r="F5894" t="s">
        <v>23</v>
      </c>
      <c r="G5894" t="s">
        <v>1547</v>
      </c>
      <c r="H5894">
        <v>0</v>
      </c>
      <c r="I5894">
        <v>0</v>
      </c>
      <c r="K5894">
        <v>21</v>
      </c>
      <c r="L5894" t="b">
        <v>0</v>
      </c>
      <c r="N5894" t="b">
        <v>0</v>
      </c>
      <c r="O5894" t="b">
        <v>0</v>
      </c>
      <c r="P5894" t="s">
        <v>1561</v>
      </c>
      <c r="T5894" t="s">
        <v>395</v>
      </c>
    </row>
    <row r="5895" spans="1:20" hidden="1" x14ac:dyDescent="0.25">
      <c r="A5895">
        <v>218506</v>
      </c>
      <c r="B5895" t="s">
        <v>1560</v>
      </c>
      <c r="C5895" t="s">
        <v>391</v>
      </c>
      <c r="D5895" t="s">
        <v>1548</v>
      </c>
      <c r="E5895">
        <v>0</v>
      </c>
      <c r="F5895" t="s">
        <v>23</v>
      </c>
      <c r="G5895" t="s">
        <v>610</v>
      </c>
      <c r="H5895">
        <v>0</v>
      </c>
      <c r="I5895">
        <v>0</v>
      </c>
      <c r="K5895">
        <v>28</v>
      </c>
      <c r="L5895" t="b">
        <v>0</v>
      </c>
      <c r="N5895" t="b">
        <v>0</v>
      </c>
      <c r="O5895" t="b">
        <v>0</v>
      </c>
      <c r="P5895" t="s">
        <v>1562</v>
      </c>
      <c r="T5895" t="s">
        <v>395</v>
      </c>
    </row>
    <row r="5896" spans="1:20" hidden="1" x14ac:dyDescent="0.25">
      <c r="A5896">
        <v>218507</v>
      </c>
      <c r="B5896" t="s">
        <v>1560</v>
      </c>
      <c r="C5896" t="s">
        <v>391</v>
      </c>
      <c r="D5896" t="s">
        <v>1550</v>
      </c>
      <c r="E5896">
        <v>70</v>
      </c>
      <c r="F5896" t="s">
        <v>23</v>
      </c>
      <c r="G5896" t="s">
        <v>613</v>
      </c>
      <c r="H5896">
        <v>0</v>
      </c>
      <c r="I5896">
        <v>0</v>
      </c>
      <c r="K5896">
        <v>29</v>
      </c>
      <c r="L5896" t="b">
        <v>0</v>
      </c>
      <c r="N5896" t="b">
        <v>0</v>
      </c>
      <c r="O5896" t="b">
        <v>0</v>
      </c>
      <c r="P5896" t="s">
        <v>1562</v>
      </c>
      <c r="T5896" t="s">
        <v>395</v>
      </c>
    </row>
    <row r="5897" spans="1:20" hidden="1" x14ac:dyDescent="0.25">
      <c r="A5897">
        <v>218508</v>
      </c>
      <c r="B5897" t="s">
        <v>1560</v>
      </c>
      <c r="C5897" t="s">
        <v>391</v>
      </c>
      <c r="D5897" t="s">
        <v>1551</v>
      </c>
      <c r="E5897">
        <v>300</v>
      </c>
      <c r="F5897" t="s">
        <v>23</v>
      </c>
      <c r="G5897" t="s">
        <v>685</v>
      </c>
      <c r="H5897">
        <v>0</v>
      </c>
      <c r="I5897">
        <v>0</v>
      </c>
      <c r="K5897">
        <v>30</v>
      </c>
      <c r="L5897" t="b">
        <v>0</v>
      </c>
      <c r="N5897" t="b">
        <v>0</v>
      </c>
      <c r="O5897" t="b">
        <v>0</v>
      </c>
      <c r="P5897" t="s">
        <v>1562</v>
      </c>
      <c r="T5897" t="s">
        <v>395</v>
      </c>
    </row>
    <row r="5898" spans="1:20" hidden="1" x14ac:dyDescent="0.25">
      <c r="A5898">
        <v>218509</v>
      </c>
      <c r="B5898" t="s">
        <v>1560</v>
      </c>
      <c r="C5898" t="s">
        <v>391</v>
      </c>
      <c r="D5898" t="s">
        <v>1552</v>
      </c>
      <c r="E5898">
        <v>0</v>
      </c>
      <c r="F5898" t="s">
        <v>23</v>
      </c>
      <c r="G5898" t="s">
        <v>708</v>
      </c>
      <c r="H5898">
        <v>0</v>
      </c>
      <c r="I5898">
        <v>0</v>
      </c>
      <c r="K5898">
        <v>0</v>
      </c>
      <c r="L5898" t="b">
        <v>0</v>
      </c>
      <c r="N5898" t="b">
        <v>0</v>
      </c>
      <c r="O5898" t="b">
        <v>0</v>
      </c>
      <c r="P5898" t="s">
        <v>1563</v>
      </c>
      <c r="T5898" t="s">
        <v>395</v>
      </c>
    </row>
    <row r="5899" spans="1:20" hidden="1" x14ac:dyDescent="0.25">
      <c r="A5899">
        <v>218510</v>
      </c>
      <c r="B5899" t="s">
        <v>1560</v>
      </c>
      <c r="C5899" t="s">
        <v>391</v>
      </c>
      <c r="D5899" t="s">
        <v>1554</v>
      </c>
      <c r="E5899">
        <v>70</v>
      </c>
      <c r="F5899" t="s">
        <v>23</v>
      </c>
      <c r="G5899" t="s">
        <v>710</v>
      </c>
      <c r="H5899">
        <v>0</v>
      </c>
      <c r="I5899">
        <v>0</v>
      </c>
      <c r="K5899">
        <v>1</v>
      </c>
      <c r="L5899" t="b">
        <v>0</v>
      </c>
      <c r="N5899" t="b">
        <v>0</v>
      </c>
      <c r="O5899" t="b">
        <v>0</v>
      </c>
      <c r="P5899" t="s">
        <v>1563</v>
      </c>
      <c r="T5899" t="s">
        <v>395</v>
      </c>
    </row>
    <row r="5900" spans="1:20" hidden="1" x14ac:dyDescent="0.25">
      <c r="A5900">
        <v>218511</v>
      </c>
      <c r="B5900" t="s">
        <v>1560</v>
      </c>
      <c r="C5900" t="s">
        <v>391</v>
      </c>
      <c r="D5900" t="s">
        <v>1555</v>
      </c>
      <c r="E5900">
        <v>300</v>
      </c>
      <c r="F5900" t="s">
        <v>23</v>
      </c>
      <c r="G5900" t="s">
        <v>712</v>
      </c>
      <c r="H5900">
        <v>0</v>
      </c>
      <c r="I5900">
        <v>0</v>
      </c>
      <c r="K5900">
        <v>3</v>
      </c>
      <c r="L5900" t="b">
        <v>0</v>
      </c>
      <c r="N5900" t="b">
        <v>0</v>
      </c>
      <c r="O5900" t="b">
        <v>0</v>
      </c>
      <c r="P5900" t="s">
        <v>1563</v>
      </c>
      <c r="T5900" t="s">
        <v>395</v>
      </c>
    </row>
    <row r="5901" spans="1:20" hidden="1" x14ac:dyDescent="0.25">
      <c r="A5901">
        <v>218512</v>
      </c>
      <c r="B5901" t="s">
        <v>1560</v>
      </c>
      <c r="C5901" t="s">
        <v>391</v>
      </c>
      <c r="D5901" t="s">
        <v>1556</v>
      </c>
      <c r="E5901">
        <v>0</v>
      </c>
      <c r="G5901" t="s">
        <v>721</v>
      </c>
      <c r="H5901">
        <v>0</v>
      </c>
      <c r="I5901">
        <v>0</v>
      </c>
      <c r="K5901">
        <v>46</v>
      </c>
      <c r="L5901" t="b">
        <v>0</v>
      </c>
      <c r="N5901" t="b">
        <v>0</v>
      </c>
      <c r="O5901" t="b">
        <v>0</v>
      </c>
      <c r="P5901" t="s">
        <v>1564</v>
      </c>
      <c r="T5901" t="s">
        <v>395</v>
      </c>
    </row>
    <row r="5902" spans="1:20" hidden="1" x14ac:dyDescent="0.25">
      <c r="A5902">
        <v>218513</v>
      </c>
      <c r="B5902" t="s">
        <v>1560</v>
      </c>
      <c r="C5902" t="s">
        <v>391</v>
      </c>
      <c r="D5902" t="s">
        <v>1558</v>
      </c>
      <c r="E5902">
        <v>70</v>
      </c>
      <c r="F5902" t="s">
        <v>23</v>
      </c>
      <c r="G5902" t="s">
        <v>724</v>
      </c>
      <c r="H5902">
        <v>0</v>
      </c>
      <c r="I5902">
        <v>0</v>
      </c>
      <c r="K5902">
        <v>47</v>
      </c>
      <c r="L5902" t="b">
        <v>0</v>
      </c>
      <c r="N5902" t="b">
        <v>0</v>
      </c>
      <c r="O5902" t="b">
        <v>0</v>
      </c>
      <c r="P5902" t="s">
        <v>1564</v>
      </c>
      <c r="T5902" t="s">
        <v>395</v>
      </c>
    </row>
    <row r="5903" spans="1:20" hidden="1" x14ac:dyDescent="0.25">
      <c r="A5903">
        <v>218514</v>
      </c>
      <c r="B5903" t="s">
        <v>1560</v>
      </c>
      <c r="C5903" t="s">
        <v>391</v>
      </c>
      <c r="D5903" t="s">
        <v>1559</v>
      </c>
      <c r="E5903">
        <v>300</v>
      </c>
      <c r="F5903" t="s">
        <v>23</v>
      </c>
      <c r="G5903" t="s">
        <v>726</v>
      </c>
      <c r="H5903">
        <v>0</v>
      </c>
      <c r="I5903">
        <v>0</v>
      </c>
      <c r="K5903">
        <v>48</v>
      </c>
      <c r="L5903" t="b">
        <v>0</v>
      </c>
      <c r="N5903" t="b">
        <v>0</v>
      </c>
      <c r="O5903" t="b">
        <v>0</v>
      </c>
      <c r="P5903" t="s">
        <v>1564</v>
      </c>
      <c r="T5903" t="s">
        <v>395</v>
      </c>
    </row>
    <row r="5904" spans="1:20" hidden="1" x14ac:dyDescent="0.25">
      <c r="A5904">
        <v>218564</v>
      </c>
      <c r="B5904" t="s">
        <v>1565</v>
      </c>
      <c r="C5904" t="s">
        <v>391</v>
      </c>
      <c r="D5904" t="s">
        <v>1541</v>
      </c>
      <c r="E5904">
        <v>0</v>
      </c>
      <c r="G5904" t="s">
        <v>1542</v>
      </c>
      <c r="H5904">
        <v>0</v>
      </c>
      <c r="I5904">
        <v>0</v>
      </c>
      <c r="K5904">
        <v>19</v>
      </c>
      <c r="L5904" t="b">
        <v>0</v>
      </c>
      <c r="N5904" t="b">
        <v>0</v>
      </c>
      <c r="O5904" t="b">
        <v>0</v>
      </c>
      <c r="P5904" t="s">
        <v>1566</v>
      </c>
      <c r="T5904" t="s">
        <v>395</v>
      </c>
    </row>
    <row r="5905" spans="1:20" hidden="1" x14ac:dyDescent="0.25">
      <c r="A5905">
        <v>218565</v>
      </c>
      <c r="B5905" t="s">
        <v>1565</v>
      </c>
      <c r="C5905" t="s">
        <v>391</v>
      </c>
      <c r="D5905" t="s">
        <v>1544</v>
      </c>
      <c r="E5905">
        <v>70</v>
      </c>
      <c r="F5905" t="s">
        <v>23</v>
      </c>
      <c r="G5905" t="s">
        <v>1545</v>
      </c>
      <c r="H5905">
        <v>0</v>
      </c>
      <c r="I5905">
        <v>0</v>
      </c>
      <c r="K5905">
        <v>20</v>
      </c>
      <c r="L5905" t="b">
        <v>0</v>
      </c>
      <c r="N5905" t="b">
        <v>0</v>
      </c>
      <c r="O5905" t="b">
        <v>0</v>
      </c>
      <c r="P5905" t="s">
        <v>1566</v>
      </c>
      <c r="T5905" t="s">
        <v>395</v>
      </c>
    </row>
    <row r="5906" spans="1:20" hidden="1" x14ac:dyDescent="0.25">
      <c r="A5906">
        <v>218566</v>
      </c>
      <c r="B5906" t="s">
        <v>1565</v>
      </c>
      <c r="C5906" t="s">
        <v>391</v>
      </c>
      <c r="D5906" t="s">
        <v>1546</v>
      </c>
      <c r="E5906">
        <v>300</v>
      </c>
      <c r="F5906" t="s">
        <v>23</v>
      </c>
      <c r="G5906" t="s">
        <v>1547</v>
      </c>
      <c r="H5906">
        <v>0</v>
      </c>
      <c r="I5906">
        <v>0</v>
      </c>
      <c r="K5906">
        <v>21</v>
      </c>
      <c r="L5906" t="b">
        <v>0</v>
      </c>
      <c r="N5906" t="b">
        <v>0</v>
      </c>
      <c r="O5906" t="b">
        <v>0</v>
      </c>
      <c r="P5906" t="s">
        <v>1566</v>
      </c>
      <c r="T5906" t="s">
        <v>395</v>
      </c>
    </row>
    <row r="5907" spans="1:20" hidden="1" x14ac:dyDescent="0.25">
      <c r="A5907">
        <v>218567</v>
      </c>
      <c r="B5907" t="s">
        <v>1565</v>
      </c>
      <c r="C5907" t="s">
        <v>391</v>
      </c>
      <c r="D5907" t="s">
        <v>1548</v>
      </c>
      <c r="E5907">
        <v>0</v>
      </c>
      <c r="F5907" t="s">
        <v>23</v>
      </c>
      <c r="G5907" t="s">
        <v>610</v>
      </c>
      <c r="H5907">
        <v>0</v>
      </c>
      <c r="I5907">
        <v>0</v>
      </c>
      <c r="K5907">
        <v>28</v>
      </c>
      <c r="L5907" t="b">
        <v>0</v>
      </c>
      <c r="N5907" t="b">
        <v>0</v>
      </c>
      <c r="O5907" t="b">
        <v>0</v>
      </c>
      <c r="P5907" t="s">
        <v>1567</v>
      </c>
      <c r="T5907" t="s">
        <v>395</v>
      </c>
    </row>
    <row r="5908" spans="1:20" hidden="1" x14ac:dyDescent="0.25">
      <c r="A5908">
        <v>218568</v>
      </c>
      <c r="B5908" t="s">
        <v>1565</v>
      </c>
      <c r="C5908" t="s">
        <v>391</v>
      </c>
      <c r="D5908" t="s">
        <v>1550</v>
      </c>
      <c r="E5908">
        <v>70</v>
      </c>
      <c r="F5908" t="s">
        <v>23</v>
      </c>
      <c r="G5908" t="s">
        <v>613</v>
      </c>
      <c r="H5908">
        <v>0</v>
      </c>
      <c r="I5908">
        <v>0</v>
      </c>
      <c r="K5908">
        <v>29</v>
      </c>
      <c r="L5908" t="b">
        <v>0</v>
      </c>
      <c r="N5908" t="b">
        <v>0</v>
      </c>
      <c r="O5908" t="b">
        <v>0</v>
      </c>
      <c r="P5908" t="s">
        <v>1567</v>
      </c>
      <c r="T5908" t="s">
        <v>395</v>
      </c>
    </row>
    <row r="5909" spans="1:20" hidden="1" x14ac:dyDescent="0.25">
      <c r="A5909">
        <v>218569</v>
      </c>
      <c r="B5909" t="s">
        <v>1565</v>
      </c>
      <c r="C5909" t="s">
        <v>391</v>
      </c>
      <c r="D5909" t="s">
        <v>1551</v>
      </c>
      <c r="E5909">
        <v>300</v>
      </c>
      <c r="F5909" t="s">
        <v>23</v>
      </c>
      <c r="G5909" t="s">
        <v>685</v>
      </c>
      <c r="H5909">
        <v>0</v>
      </c>
      <c r="I5909">
        <v>0</v>
      </c>
      <c r="K5909">
        <v>30</v>
      </c>
      <c r="L5909" t="b">
        <v>0</v>
      </c>
      <c r="N5909" t="b">
        <v>0</v>
      </c>
      <c r="O5909" t="b">
        <v>0</v>
      </c>
      <c r="P5909" t="s">
        <v>1567</v>
      </c>
      <c r="T5909" t="s">
        <v>395</v>
      </c>
    </row>
    <row r="5910" spans="1:20" hidden="1" x14ac:dyDescent="0.25">
      <c r="A5910">
        <v>218570</v>
      </c>
      <c r="B5910" t="s">
        <v>1565</v>
      </c>
      <c r="C5910" t="s">
        <v>391</v>
      </c>
      <c r="D5910" t="s">
        <v>1552</v>
      </c>
      <c r="E5910">
        <v>0</v>
      </c>
      <c r="F5910" t="s">
        <v>23</v>
      </c>
      <c r="G5910" t="s">
        <v>708</v>
      </c>
      <c r="H5910">
        <v>0</v>
      </c>
      <c r="I5910">
        <v>0</v>
      </c>
      <c r="K5910">
        <v>0</v>
      </c>
      <c r="L5910" t="b">
        <v>0</v>
      </c>
      <c r="N5910" t="b">
        <v>0</v>
      </c>
      <c r="O5910" t="b">
        <v>0</v>
      </c>
      <c r="P5910" t="s">
        <v>1568</v>
      </c>
      <c r="T5910" t="s">
        <v>395</v>
      </c>
    </row>
    <row r="5911" spans="1:20" hidden="1" x14ac:dyDescent="0.25">
      <c r="A5911">
        <v>218571</v>
      </c>
      <c r="B5911" t="s">
        <v>1565</v>
      </c>
      <c r="C5911" t="s">
        <v>391</v>
      </c>
      <c r="D5911" t="s">
        <v>1554</v>
      </c>
      <c r="E5911">
        <v>70</v>
      </c>
      <c r="F5911" t="s">
        <v>23</v>
      </c>
      <c r="G5911" t="s">
        <v>710</v>
      </c>
      <c r="H5911">
        <v>0</v>
      </c>
      <c r="I5911">
        <v>0</v>
      </c>
      <c r="K5911">
        <v>1</v>
      </c>
      <c r="L5911" t="b">
        <v>0</v>
      </c>
      <c r="N5911" t="b">
        <v>0</v>
      </c>
      <c r="O5911" t="b">
        <v>0</v>
      </c>
      <c r="P5911" t="s">
        <v>1568</v>
      </c>
      <c r="T5911" t="s">
        <v>395</v>
      </c>
    </row>
    <row r="5912" spans="1:20" hidden="1" x14ac:dyDescent="0.25">
      <c r="A5912">
        <v>218572</v>
      </c>
      <c r="B5912" t="s">
        <v>1565</v>
      </c>
      <c r="C5912" t="s">
        <v>391</v>
      </c>
      <c r="D5912" t="s">
        <v>1555</v>
      </c>
      <c r="E5912">
        <v>300</v>
      </c>
      <c r="F5912" t="s">
        <v>23</v>
      </c>
      <c r="G5912" t="s">
        <v>712</v>
      </c>
      <c r="H5912">
        <v>0</v>
      </c>
      <c r="I5912">
        <v>0</v>
      </c>
      <c r="K5912">
        <v>3</v>
      </c>
      <c r="L5912" t="b">
        <v>0</v>
      </c>
      <c r="N5912" t="b">
        <v>0</v>
      </c>
      <c r="O5912" t="b">
        <v>0</v>
      </c>
      <c r="P5912" t="s">
        <v>1568</v>
      </c>
      <c r="T5912" t="s">
        <v>395</v>
      </c>
    </row>
    <row r="5913" spans="1:20" hidden="1" x14ac:dyDescent="0.25">
      <c r="A5913">
        <v>218573</v>
      </c>
      <c r="B5913" t="s">
        <v>1565</v>
      </c>
      <c r="C5913" t="s">
        <v>391</v>
      </c>
      <c r="D5913" t="s">
        <v>1556</v>
      </c>
      <c r="E5913">
        <v>0</v>
      </c>
      <c r="G5913" t="s">
        <v>721</v>
      </c>
      <c r="H5913">
        <v>0</v>
      </c>
      <c r="I5913">
        <v>0</v>
      </c>
      <c r="K5913">
        <v>46</v>
      </c>
      <c r="L5913" t="b">
        <v>0</v>
      </c>
      <c r="N5913" t="b">
        <v>0</v>
      </c>
      <c r="O5913" t="b">
        <v>0</v>
      </c>
      <c r="P5913" t="s">
        <v>1569</v>
      </c>
      <c r="T5913" t="s">
        <v>395</v>
      </c>
    </row>
    <row r="5914" spans="1:20" hidden="1" x14ac:dyDescent="0.25">
      <c r="A5914">
        <v>218574</v>
      </c>
      <c r="B5914" t="s">
        <v>1565</v>
      </c>
      <c r="C5914" t="s">
        <v>391</v>
      </c>
      <c r="D5914" t="s">
        <v>1558</v>
      </c>
      <c r="E5914">
        <v>70</v>
      </c>
      <c r="F5914" t="s">
        <v>23</v>
      </c>
      <c r="G5914" t="s">
        <v>724</v>
      </c>
      <c r="H5914">
        <v>0</v>
      </c>
      <c r="I5914">
        <v>0</v>
      </c>
      <c r="K5914">
        <v>47</v>
      </c>
      <c r="L5914" t="b">
        <v>0</v>
      </c>
      <c r="N5914" t="b">
        <v>0</v>
      </c>
      <c r="O5914" t="b">
        <v>0</v>
      </c>
      <c r="P5914" t="s">
        <v>1569</v>
      </c>
      <c r="T5914" t="s">
        <v>395</v>
      </c>
    </row>
    <row r="5915" spans="1:20" hidden="1" x14ac:dyDescent="0.25">
      <c r="A5915">
        <v>218575</v>
      </c>
      <c r="B5915" t="s">
        <v>1565</v>
      </c>
      <c r="C5915" t="s">
        <v>391</v>
      </c>
      <c r="D5915" t="s">
        <v>1559</v>
      </c>
      <c r="E5915">
        <v>300</v>
      </c>
      <c r="F5915" t="s">
        <v>23</v>
      </c>
      <c r="G5915" t="s">
        <v>726</v>
      </c>
      <c r="H5915">
        <v>0</v>
      </c>
      <c r="I5915">
        <v>0</v>
      </c>
      <c r="K5915">
        <v>48</v>
      </c>
      <c r="L5915" t="b">
        <v>0</v>
      </c>
      <c r="N5915" t="b">
        <v>0</v>
      </c>
      <c r="O5915" t="b">
        <v>0</v>
      </c>
      <c r="P5915" t="s">
        <v>1569</v>
      </c>
      <c r="T5915" t="s">
        <v>395</v>
      </c>
    </row>
    <row r="5916" spans="1:20" hidden="1" x14ac:dyDescent="0.25">
      <c r="A5916">
        <v>218583</v>
      </c>
      <c r="B5916" t="s">
        <v>1570</v>
      </c>
      <c r="C5916" t="s">
        <v>306</v>
      </c>
      <c r="D5916" t="s">
        <v>1571</v>
      </c>
      <c r="E5916">
        <v>39</v>
      </c>
      <c r="F5916" t="s">
        <v>23</v>
      </c>
      <c r="G5916" t="s">
        <v>1572</v>
      </c>
      <c r="H5916">
        <v>0</v>
      </c>
      <c r="I5916">
        <v>4</v>
      </c>
      <c r="K5916">
        <v>0</v>
      </c>
      <c r="L5916" t="b">
        <v>0</v>
      </c>
      <c r="N5916" t="b">
        <v>0</v>
      </c>
      <c r="O5916" t="b">
        <v>0</v>
      </c>
      <c r="T5916" t="s">
        <v>25</v>
      </c>
    </row>
    <row r="5917" spans="1:20" hidden="1" x14ac:dyDescent="0.25">
      <c r="A5917">
        <v>218584</v>
      </c>
      <c r="B5917" t="s">
        <v>1570</v>
      </c>
      <c r="C5917" t="s">
        <v>306</v>
      </c>
      <c r="D5917" t="s">
        <v>1573</v>
      </c>
      <c r="E5917">
        <v>35</v>
      </c>
      <c r="F5917" t="s">
        <v>23</v>
      </c>
      <c r="G5917" t="s">
        <v>1574</v>
      </c>
      <c r="H5917">
        <v>1</v>
      </c>
      <c r="I5917">
        <v>3</v>
      </c>
      <c r="K5917">
        <v>0</v>
      </c>
      <c r="L5917" t="b">
        <v>0</v>
      </c>
      <c r="N5917" t="b">
        <v>0</v>
      </c>
      <c r="O5917" t="b">
        <v>0</v>
      </c>
      <c r="T5917" t="s">
        <v>25</v>
      </c>
    </row>
    <row r="5918" spans="1:20" hidden="1" x14ac:dyDescent="0.25">
      <c r="A5918">
        <v>218585</v>
      </c>
      <c r="B5918" t="s">
        <v>1570</v>
      </c>
      <c r="C5918" t="s">
        <v>306</v>
      </c>
      <c r="D5918" t="s">
        <v>866</v>
      </c>
      <c r="E5918">
        <v>33</v>
      </c>
      <c r="F5918" t="s">
        <v>23</v>
      </c>
      <c r="G5918" t="s">
        <v>1575</v>
      </c>
      <c r="H5918">
        <v>2</v>
      </c>
      <c r="I5918">
        <v>4</v>
      </c>
      <c r="K5918">
        <v>0</v>
      </c>
      <c r="L5918" t="b">
        <v>0</v>
      </c>
      <c r="N5918" t="b">
        <v>0</v>
      </c>
      <c r="O5918" t="b">
        <v>0</v>
      </c>
      <c r="T5918" t="s">
        <v>25</v>
      </c>
    </row>
    <row r="5919" spans="1:20" hidden="1" x14ac:dyDescent="0.25">
      <c r="A5919">
        <v>218592</v>
      </c>
      <c r="B5919" t="s">
        <v>1576</v>
      </c>
      <c r="C5919" t="s">
        <v>391</v>
      </c>
      <c r="D5919" t="s">
        <v>392</v>
      </c>
      <c r="E5919">
        <v>0</v>
      </c>
      <c r="G5919" t="s">
        <v>393</v>
      </c>
      <c r="H5919">
        <v>0</v>
      </c>
      <c r="I5919">
        <v>0</v>
      </c>
      <c r="K5919">
        <v>0</v>
      </c>
      <c r="L5919" t="b">
        <v>1</v>
      </c>
      <c r="N5919" t="b">
        <v>0</v>
      </c>
      <c r="O5919" t="b">
        <v>0</v>
      </c>
      <c r="P5919" t="s">
        <v>394</v>
      </c>
      <c r="T5919" t="s">
        <v>395</v>
      </c>
    </row>
    <row r="5920" spans="1:20" hidden="1" x14ac:dyDescent="0.25">
      <c r="A5920">
        <v>218593</v>
      </c>
      <c r="B5920" t="s">
        <v>1576</v>
      </c>
      <c r="C5920" t="s">
        <v>391</v>
      </c>
      <c r="D5920" t="s">
        <v>1577</v>
      </c>
      <c r="E5920">
        <v>0</v>
      </c>
      <c r="F5920" t="s">
        <v>23</v>
      </c>
      <c r="G5920" t="s">
        <v>397</v>
      </c>
      <c r="H5920">
        <v>0</v>
      </c>
      <c r="I5920">
        <v>0</v>
      </c>
      <c r="K5920">
        <v>0</v>
      </c>
      <c r="L5920" t="b">
        <v>0</v>
      </c>
      <c r="N5920" t="b">
        <v>0</v>
      </c>
      <c r="O5920" t="b">
        <v>0</v>
      </c>
      <c r="P5920" t="s">
        <v>394</v>
      </c>
      <c r="T5920" t="s">
        <v>395</v>
      </c>
    </row>
    <row r="5921" spans="1:20" hidden="1" x14ac:dyDescent="0.25">
      <c r="A5921">
        <v>218599</v>
      </c>
      <c r="B5921" t="s">
        <v>1578</v>
      </c>
      <c r="C5921" t="s">
        <v>53</v>
      </c>
      <c r="D5921" t="s">
        <v>110</v>
      </c>
      <c r="E5921">
        <v>0</v>
      </c>
      <c r="H5921">
        <v>0</v>
      </c>
      <c r="I5921">
        <v>0</v>
      </c>
      <c r="K5921">
        <v>0</v>
      </c>
      <c r="L5921" t="b">
        <v>0</v>
      </c>
      <c r="N5921" t="b">
        <v>0</v>
      </c>
      <c r="O5921" t="b">
        <v>0</v>
      </c>
      <c r="T5921" t="s">
        <v>1094</v>
      </c>
    </row>
    <row r="5922" spans="1:20" hidden="1" x14ac:dyDescent="0.25">
      <c r="A5922">
        <v>218600</v>
      </c>
      <c r="B5922" t="s">
        <v>1578</v>
      </c>
      <c r="C5922" t="s">
        <v>53</v>
      </c>
      <c r="D5922" t="s">
        <v>1108</v>
      </c>
      <c r="E5922">
        <v>100</v>
      </c>
      <c r="F5922" t="s">
        <v>23</v>
      </c>
      <c r="H5922">
        <v>0</v>
      </c>
      <c r="I5922">
        <v>0</v>
      </c>
      <c r="K5922">
        <v>2</v>
      </c>
      <c r="L5922" t="b">
        <v>1</v>
      </c>
      <c r="N5922" t="b">
        <v>0</v>
      </c>
      <c r="O5922" t="b">
        <v>0</v>
      </c>
      <c r="T5922" t="s">
        <v>1094</v>
      </c>
    </row>
    <row r="5923" spans="1:20" hidden="1" x14ac:dyDescent="0.25">
      <c r="A5923">
        <v>218601</v>
      </c>
      <c r="B5923" t="s">
        <v>1578</v>
      </c>
      <c r="C5923" t="s">
        <v>85</v>
      </c>
      <c r="D5923" t="s">
        <v>332</v>
      </c>
      <c r="E5923">
        <v>0</v>
      </c>
      <c r="H5923">
        <v>0</v>
      </c>
      <c r="I5923">
        <v>0</v>
      </c>
      <c r="K5923">
        <v>0</v>
      </c>
      <c r="L5923" t="b">
        <v>0</v>
      </c>
      <c r="N5923" t="b">
        <v>0</v>
      </c>
      <c r="O5923" t="b">
        <v>0</v>
      </c>
      <c r="T5923" t="s">
        <v>1094</v>
      </c>
    </row>
    <row r="5924" spans="1:20" hidden="1" x14ac:dyDescent="0.25">
      <c r="A5924">
        <v>218603</v>
      </c>
      <c r="B5924" t="s">
        <v>1578</v>
      </c>
      <c r="C5924" t="s">
        <v>47</v>
      </c>
      <c r="D5924" t="s">
        <v>1459</v>
      </c>
      <c r="E5924">
        <v>0</v>
      </c>
      <c r="H5924">
        <v>0</v>
      </c>
      <c r="I5924">
        <v>0</v>
      </c>
      <c r="K5924">
        <v>0</v>
      </c>
      <c r="L5924" t="b">
        <v>0</v>
      </c>
      <c r="N5924" t="b">
        <v>0</v>
      </c>
      <c r="O5924" t="b">
        <v>0</v>
      </c>
      <c r="T5924" t="s">
        <v>1094</v>
      </c>
    </row>
    <row r="5925" spans="1:20" hidden="1" x14ac:dyDescent="0.25">
      <c r="A5925">
        <v>218644</v>
      </c>
      <c r="B5925" t="s">
        <v>1579</v>
      </c>
      <c r="C5925" t="s">
        <v>53</v>
      </c>
      <c r="D5925" t="s">
        <v>1580</v>
      </c>
      <c r="E5925">
        <v>0</v>
      </c>
      <c r="H5925">
        <v>0</v>
      </c>
      <c r="I5925">
        <v>0</v>
      </c>
      <c r="K5925">
        <v>0</v>
      </c>
      <c r="L5925" t="b">
        <v>0</v>
      </c>
      <c r="N5925" t="b">
        <v>0</v>
      </c>
      <c r="O5925" t="b">
        <v>0</v>
      </c>
      <c r="T5925" t="s">
        <v>281</v>
      </c>
    </row>
    <row r="5926" spans="1:20" hidden="1" x14ac:dyDescent="0.25">
      <c r="A5926">
        <v>218645</v>
      </c>
      <c r="B5926" t="s">
        <v>1579</v>
      </c>
      <c r="C5926" t="s">
        <v>293</v>
      </c>
      <c r="D5926" t="s">
        <v>295</v>
      </c>
      <c r="E5926">
        <v>0</v>
      </c>
      <c r="H5926">
        <v>0</v>
      </c>
      <c r="I5926">
        <v>0</v>
      </c>
      <c r="K5926">
        <v>2</v>
      </c>
      <c r="L5926" t="b">
        <v>1</v>
      </c>
      <c r="N5926" t="b">
        <v>0</v>
      </c>
      <c r="O5926" t="b">
        <v>0</v>
      </c>
      <c r="T5926" t="s">
        <v>281</v>
      </c>
    </row>
    <row r="5927" spans="1:20" hidden="1" x14ac:dyDescent="0.25">
      <c r="A5927">
        <v>218646</v>
      </c>
      <c r="B5927" t="s">
        <v>1579</v>
      </c>
      <c r="C5927" t="s">
        <v>293</v>
      </c>
      <c r="D5927" t="s">
        <v>294</v>
      </c>
      <c r="E5927">
        <v>0</v>
      </c>
      <c r="H5927">
        <v>0</v>
      </c>
      <c r="I5927">
        <v>0</v>
      </c>
      <c r="K5927">
        <v>1</v>
      </c>
      <c r="L5927" t="b">
        <v>1</v>
      </c>
      <c r="N5927" t="b">
        <v>0</v>
      </c>
      <c r="O5927" t="b">
        <v>0</v>
      </c>
      <c r="T5927" t="s">
        <v>281</v>
      </c>
    </row>
    <row r="5928" spans="1:20" hidden="1" x14ac:dyDescent="0.25">
      <c r="A5928">
        <v>218647</v>
      </c>
      <c r="B5928" t="s">
        <v>1579</v>
      </c>
      <c r="C5928" t="s">
        <v>293</v>
      </c>
      <c r="D5928" t="s">
        <v>296</v>
      </c>
      <c r="E5928">
        <v>0</v>
      </c>
      <c r="H5928">
        <v>0</v>
      </c>
      <c r="I5928">
        <v>0</v>
      </c>
      <c r="K5928">
        <v>1</v>
      </c>
      <c r="L5928" t="b">
        <v>1</v>
      </c>
      <c r="N5928" t="b">
        <v>0</v>
      </c>
      <c r="O5928" t="b">
        <v>0</v>
      </c>
      <c r="T5928" t="s">
        <v>281</v>
      </c>
    </row>
    <row r="5929" spans="1:20" hidden="1" x14ac:dyDescent="0.25">
      <c r="A5929">
        <v>218648</v>
      </c>
      <c r="B5929" t="s">
        <v>1579</v>
      </c>
      <c r="C5929" t="s">
        <v>293</v>
      </c>
      <c r="D5929" t="s">
        <v>297</v>
      </c>
      <c r="E5929">
        <v>0</v>
      </c>
      <c r="H5929">
        <v>0</v>
      </c>
      <c r="I5929">
        <v>0</v>
      </c>
      <c r="K5929">
        <v>3</v>
      </c>
      <c r="L5929" t="b">
        <v>1</v>
      </c>
      <c r="N5929" t="b">
        <v>0</v>
      </c>
      <c r="O5929" t="b">
        <v>0</v>
      </c>
      <c r="T5929" t="s">
        <v>281</v>
      </c>
    </row>
    <row r="5930" spans="1:20" hidden="1" x14ac:dyDescent="0.25">
      <c r="A5930">
        <v>218649</v>
      </c>
      <c r="B5930" t="s">
        <v>1579</v>
      </c>
      <c r="C5930" t="s">
        <v>293</v>
      </c>
      <c r="D5930" t="s">
        <v>298</v>
      </c>
      <c r="E5930">
        <v>0</v>
      </c>
      <c r="H5930">
        <v>0</v>
      </c>
      <c r="I5930">
        <v>0</v>
      </c>
      <c r="K5930">
        <v>5</v>
      </c>
      <c r="L5930" t="b">
        <v>1</v>
      </c>
      <c r="N5930" t="b">
        <v>0</v>
      </c>
      <c r="O5930" t="b">
        <v>0</v>
      </c>
      <c r="T5930" t="s">
        <v>281</v>
      </c>
    </row>
    <row r="5931" spans="1:20" hidden="1" x14ac:dyDescent="0.25">
      <c r="A5931">
        <v>218650</v>
      </c>
      <c r="B5931" t="s">
        <v>1579</v>
      </c>
      <c r="C5931" t="s">
        <v>293</v>
      </c>
      <c r="D5931" t="s">
        <v>299</v>
      </c>
      <c r="E5931">
        <v>0</v>
      </c>
      <c r="H5931">
        <v>0</v>
      </c>
      <c r="I5931">
        <v>0</v>
      </c>
      <c r="K5931">
        <v>0</v>
      </c>
      <c r="L5931" t="b">
        <v>1</v>
      </c>
      <c r="N5931" t="b">
        <v>0</v>
      </c>
      <c r="O5931" t="b">
        <v>0</v>
      </c>
      <c r="T5931" t="s">
        <v>281</v>
      </c>
    </row>
    <row r="5932" spans="1:20" hidden="1" x14ac:dyDescent="0.25">
      <c r="A5932">
        <v>218651</v>
      </c>
      <c r="B5932" t="s">
        <v>1579</v>
      </c>
      <c r="C5932" t="s">
        <v>293</v>
      </c>
      <c r="D5932" t="s">
        <v>300</v>
      </c>
      <c r="E5932">
        <v>0</v>
      </c>
      <c r="H5932">
        <v>0</v>
      </c>
      <c r="I5932">
        <v>0</v>
      </c>
      <c r="K5932">
        <v>6</v>
      </c>
      <c r="L5932" t="b">
        <v>1</v>
      </c>
      <c r="N5932" t="b">
        <v>0</v>
      </c>
      <c r="O5932" t="b">
        <v>0</v>
      </c>
      <c r="T5932" t="s">
        <v>281</v>
      </c>
    </row>
    <row r="5933" spans="1:20" hidden="1" x14ac:dyDescent="0.25">
      <c r="A5933">
        <v>218652</v>
      </c>
      <c r="B5933" t="s">
        <v>1579</v>
      </c>
      <c r="C5933" t="s">
        <v>293</v>
      </c>
      <c r="D5933" t="s">
        <v>301</v>
      </c>
      <c r="E5933">
        <v>0</v>
      </c>
      <c r="H5933">
        <v>0</v>
      </c>
      <c r="I5933">
        <v>0</v>
      </c>
      <c r="K5933">
        <v>7</v>
      </c>
      <c r="L5933" t="b">
        <v>1</v>
      </c>
      <c r="N5933" t="b">
        <v>0</v>
      </c>
      <c r="O5933" t="b">
        <v>0</v>
      </c>
      <c r="T5933" t="s">
        <v>281</v>
      </c>
    </row>
    <row r="5934" spans="1:20" hidden="1" x14ac:dyDescent="0.25">
      <c r="A5934">
        <v>218653</v>
      </c>
      <c r="B5934" t="s">
        <v>1579</v>
      </c>
      <c r="C5934" t="s">
        <v>293</v>
      </c>
      <c r="D5934" t="s">
        <v>302</v>
      </c>
      <c r="E5934">
        <v>60</v>
      </c>
      <c r="F5934" t="s">
        <v>23</v>
      </c>
      <c r="H5934">
        <v>0</v>
      </c>
      <c r="I5934">
        <v>3</v>
      </c>
      <c r="K5934">
        <v>8</v>
      </c>
      <c r="L5934" t="b">
        <v>1</v>
      </c>
      <c r="N5934" t="b">
        <v>0</v>
      </c>
      <c r="O5934" t="b">
        <v>0</v>
      </c>
      <c r="T5934" t="s">
        <v>281</v>
      </c>
    </row>
    <row r="5935" spans="1:20" hidden="1" x14ac:dyDescent="0.25">
      <c r="A5935">
        <v>218654</v>
      </c>
      <c r="B5935" t="s">
        <v>1579</v>
      </c>
      <c r="C5935" t="s">
        <v>293</v>
      </c>
      <c r="D5935" t="s">
        <v>303</v>
      </c>
      <c r="E5935">
        <v>60</v>
      </c>
      <c r="F5935" t="s">
        <v>23</v>
      </c>
      <c r="H5935">
        <v>0</v>
      </c>
      <c r="I5935">
        <v>3</v>
      </c>
      <c r="K5935">
        <v>9</v>
      </c>
      <c r="L5935" t="b">
        <v>1</v>
      </c>
      <c r="N5935" t="b">
        <v>0</v>
      </c>
      <c r="O5935" t="b">
        <v>0</v>
      </c>
      <c r="T5935" t="s">
        <v>281</v>
      </c>
    </row>
    <row r="5936" spans="1:20" hidden="1" x14ac:dyDescent="0.25">
      <c r="A5936">
        <v>218655</v>
      </c>
      <c r="B5936" t="s">
        <v>1579</v>
      </c>
      <c r="C5936" t="s">
        <v>293</v>
      </c>
      <c r="D5936" t="s">
        <v>304</v>
      </c>
      <c r="E5936">
        <v>60</v>
      </c>
      <c r="F5936" t="s">
        <v>23</v>
      </c>
      <c r="H5936">
        <v>0</v>
      </c>
      <c r="I5936">
        <v>3</v>
      </c>
      <c r="K5936">
        <v>10</v>
      </c>
      <c r="L5936" t="b">
        <v>1</v>
      </c>
      <c r="N5936" t="b">
        <v>0</v>
      </c>
      <c r="O5936" t="b">
        <v>0</v>
      </c>
      <c r="T5936" t="s">
        <v>281</v>
      </c>
    </row>
    <row r="5937" spans="1:20" hidden="1" x14ac:dyDescent="0.25">
      <c r="A5937">
        <v>218656</v>
      </c>
      <c r="B5937" t="s">
        <v>1579</v>
      </c>
      <c r="C5937" t="s">
        <v>293</v>
      </c>
      <c r="D5937" t="s">
        <v>305</v>
      </c>
      <c r="E5937">
        <v>60</v>
      </c>
      <c r="F5937" t="s">
        <v>23</v>
      </c>
      <c r="H5937">
        <v>0</v>
      </c>
      <c r="I5937">
        <v>3</v>
      </c>
      <c r="K5937">
        <v>11</v>
      </c>
      <c r="L5937" t="b">
        <v>1</v>
      </c>
      <c r="N5937" t="b">
        <v>0</v>
      </c>
      <c r="O5937" t="b">
        <v>0</v>
      </c>
      <c r="T5937" t="s">
        <v>281</v>
      </c>
    </row>
    <row r="5938" spans="1:20" hidden="1" x14ac:dyDescent="0.25">
      <c r="A5938">
        <v>218657</v>
      </c>
      <c r="B5938" t="s">
        <v>1579</v>
      </c>
      <c r="C5938" t="s">
        <v>306</v>
      </c>
      <c r="D5938" t="s">
        <v>350</v>
      </c>
      <c r="E5938">
        <v>29</v>
      </c>
      <c r="F5938" t="s">
        <v>23</v>
      </c>
      <c r="H5938">
        <v>0</v>
      </c>
      <c r="I5938">
        <v>0</v>
      </c>
      <c r="K5938">
        <v>0</v>
      </c>
      <c r="L5938" t="b">
        <v>0</v>
      </c>
      <c r="N5938" t="b">
        <v>0</v>
      </c>
      <c r="O5938" t="b">
        <v>0</v>
      </c>
      <c r="T5938" t="s">
        <v>281</v>
      </c>
    </row>
    <row r="5939" spans="1:20" hidden="1" x14ac:dyDescent="0.25">
      <c r="A5939">
        <v>218658</v>
      </c>
      <c r="B5939" t="s">
        <v>1579</v>
      </c>
      <c r="C5939" t="s">
        <v>306</v>
      </c>
      <c r="D5939" t="s">
        <v>172</v>
      </c>
      <c r="E5939">
        <v>20</v>
      </c>
      <c r="F5939" t="s">
        <v>23</v>
      </c>
      <c r="H5939">
        <v>0</v>
      </c>
      <c r="I5939">
        <v>0</v>
      </c>
      <c r="K5939">
        <v>2</v>
      </c>
      <c r="L5939" t="b">
        <v>0</v>
      </c>
      <c r="N5939" t="b">
        <v>0</v>
      </c>
      <c r="O5939" t="b">
        <v>0</v>
      </c>
      <c r="T5939" t="s">
        <v>281</v>
      </c>
    </row>
    <row r="5940" spans="1:20" hidden="1" x14ac:dyDescent="0.25">
      <c r="A5940">
        <v>218659</v>
      </c>
      <c r="B5940" t="s">
        <v>1579</v>
      </c>
      <c r="C5940" t="s">
        <v>306</v>
      </c>
      <c r="D5940" t="s">
        <v>310</v>
      </c>
      <c r="E5940">
        <v>25</v>
      </c>
      <c r="F5940" t="s">
        <v>23</v>
      </c>
      <c r="H5940">
        <v>0</v>
      </c>
      <c r="I5940">
        <v>0</v>
      </c>
      <c r="K5940">
        <v>3</v>
      </c>
      <c r="L5940" t="b">
        <v>0</v>
      </c>
      <c r="N5940" t="b">
        <v>0</v>
      </c>
      <c r="O5940" t="b">
        <v>0</v>
      </c>
      <c r="T5940" t="s">
        <v>281</v>
      </c>
    </row>
    <row r="5941" spans="1:20" hidden="1" x14ac:dyDescent="0.25">
      <c r="A5941">
        <v>218660</v>
      </c>
      <c r="B5941" t="s">
        <v>1579</v>
      </c>
      <c r="C5941" t="s">
        <v>47</v>
      </c>
      <c r="D5941" t="s">
        <v>1581</v>
      </c>
      <c r="E5941">
        <v>0</v>
      </c>
      <c r="H5941">
        <v>0</v>
      </c>
      <c r="I5941">
        <v>0</v>
      </c>
      <c r="K5941">
        <v>1</v>
      </c>
      <c r="L5941" t="b">
        <v>1</v>
      </c>
      <c r="N5941" t="b">
        <v>0</v>
      </c>
      <c r="O5941" t="b">
        <v>0</v>
      </c>
      <c r="T5941" t="s">
        <v>281</v>
      </c>
    </row>
    <row r="5942" spans="1:20" hidden="1" x14ac:dyDescent="0.25">
      <c r="A5942">
        <v>218661</v>
      </c>
      <c r="B5942" t="s">
        <v>1579</v>
      </c>
      <c r="C5942" t="s">
        <v>306</v>
      </c>
      <c r="D5942" t="s">
        <v>362</v>
      </c>
      <c r="E5942">
        <v>70</v>
      </c>
      <c r="F5942" t="s">
        <v>23</v>
      </c>
      <c r="H5942">
        <v>0</v>
      </c>
      <c r="I5942">
        <v>0</v>
      </c>
      <c r="K5942">
        <v>0</v>
      </c>
      <c r="L5942" t="b">
        <v>1</v>
      </c>
      <c r="N5942" t="b">
        <v>0</v>
      </c>
      <c r="O5942" t="b">
        <v>0</v>
      </c>
      <c r="T5942" t="s">
        <v>281</v>
      </c>
    </row>
    <row r="5943" spans="1:20" hidden="1" x14ac:dyDescent="0.25">
      <c r="A5943">
        <v>218662</v>
      </c>
      <c r="B5943" t="s">
        <v>1579</v>
      </c>
      <c r="C5943" t="s">
        <v>323</v>
      </c>
      <c r="D5943" t="s">
        <v>324</v>
      </c>
      <c r="E5943">
        <v>0</v>
      </c>
      <c r="H5943">
        <v>0</v>
      </c>
      <c r="I5943">
        <v>0</v>
      </c>
      <c r="K5943">
        <v>0</v>
      </c>
      <c r="L5943" t="b">
        <v>1</v>
      </c>
      <c r="N5943" t="b">
        <v>0</v>
      </c>
      <c r="O5943" t="b">
        <v>0</v>
      </c>
      <c r="T5943" t="s">
        <v>281</v>
      </c>
    </row>
    <row r="5944" spans="1:20" hidden="1" x14ac:dyDescent="0.25">
      <c r="A5944">
        <v>218663</v>
      </c>
      <c r="B5944" t="s">
        <v>1579</v>
      </c>
      <c r="C5944" t="s">
        <v>323</v>
      </c>
      <c r="D5944" t="s">
        <v>325</v>
      </c>
      <c r="E5944">
        <v>0</v>
      </c>
      <c r="H5944">
        <v>0</v>
      </c>
      <c r="I5944">
        <v>0</v>
      </c>
      <c r="K5944">
        <v>3</v>
      </c>
      <c r="L5944" t="b">
        <v>1</v>
      </c>
      <c r="N5944" t="b">
        <v>0</v>
      </c>
      <c r="O5944" t="b">
        <v>0</v>
      </c>
      <c r="T5944" t="s">
        <v>281</v>
      </c>
    </row>
    <row r="5945" spans="1:20" hidden="1" x14ac:dyDescent="0.25">
      <c r="A5945">
        <v>218664</v>
      </c>
      <c r="B5945" t="s">
        <v>1579</v>
      </c>
      <c r="C5945" t="s">
        <v>306</v>
      </c>
      <c r="D5945" t="s">
        <v>326</v>
      </c>
      <c r="E5945">
        <v>27</v>
      </c>
      <c r="F5945" t="s">
        <v>23</v>
      </c>
      <c r="H5945">
        <v>0</v>
      </c>
      <c r="I5945">
        <v>0</v>
      </c>
      <c r="K5945">
        <v>0</v>
      </c>
      <c r="L5945" t="b">
        <v>1</v>
      </c>
      <c r="N5945" t="b">
        <v>0</v>
      </c>
      <c r="O5945" t="b">
        <v>0</v>
      </c>
      <c r="T5945" t="s">
        <v>281</v>
      </c>
    </row>
    <row r="5946" spans="1:20" hidden="1" x14ac:dyDescent="0.25">
      <c r="A5946">
        <v>218665</v>
      </c>
      <c r="B5946" t="s">
        <v>1579</v>
      </c>
      <c r="C5946" t="s">
        <v>306</v>
      </c>
      <c r="D5946" t="s">
        <v>327</v>
      </c>
      <c r="E5946">
        <v>60</v>
      </c>
      <c r="F5946" t="s">
        <v>23</v>
      </c>
      <c r="H5946">
        <v>0</v>
      </c>
      <c r="I5946">
        <v>0</v>
      </c>
      <c r="K5946">
        <v>0</v>
      </c>
      <c r="L5946" t="b">
        <v>1</v>
      </c>
      <c r="N5946" t="b">
        <v>0</v>
      </c>
      <c r="O5946" t="b">
        <v>0</v>
      </c>
      <c r="T5946" t="s">
        <v>281</v>
      </c>
    </row>
    <row r="5947" spans="1:20" hidden="1" x14ac:dyDescent="0.25">
      <c r="A5947">
        <v>218666</v>
      </c>
      <c r="B5947" t="s">
        <v>1579</v>
      </c>
      <c r="C5947" t="s">
        <v>306</v>
      </c>
      <c r="D5947" t="s">
        <v>328</v>
      </c>
      <c r="E5947">
        <v>18</v>
      </c>
      <c r="F5947" t="s">
        <v>23</v>
      </c>
      <c r="H5947">
        <v>0</v>
      </c>
      <c r="I5947">
        <v>0</v>
      </c>
      <c r="K5947">
        <v>0</v>
      </c>
      <c r="L5947" t="b">
        <v>1</v>
      </c>
      <c r="N5947" t="b">
        <v>0</v>
      </c>
      <c r="O5947" t="b">
        <v>0</v>
      </c>
      <c r="T5947" t="s">
        <v>281</v>
      </c>
    </row>
    <row r="5948" spans="1:20" hidden="1" x14ac:dyDescent="0.25">
      <c r="A5948">
        <v>218667</v>
      </c>
      <c r="B5948" t="s">
        <v>1579</v>
      </c>
      <c r="C5948" t="s">
        <v>306</v>
      </c>
      <c r="D5948" t="s">
        <v>840</v>
      </c>
      <c r="E5948">
        <v>38</v>
      </c>
      <c r="F5948" t="s">
        <v>23</v>
      </c>
      <c r="H5948">
        <v>0</v>
      </c>
      <c r="I5948">
        <v>0</v>
      </c>
      <c r="K5948">
        <v>0</v>
      </c>
      <c r="L5948" t="b">
        <v>1</v>
      </c>
      <c r="N5948" t="b">
        <v>0</v>
      </c>
      <c r="O5948" t="b">
        <v>0</v>
      </c>
      <c r="T5948" t="s">
        <v>281</v>
      </c>
    </row>
    <row r="5949" spans="1:20" hidden="1" x14ac:dyDescent="0.25">
      <c r="A5949">
        <v>218668</v>
      </c>
      <c r="B5949" t="s">
        <v>1579</v>
      </c>
      <c r="C5949" t="s">
        <v>306</v>
      </c>
      <c r="D5949" t="s">
        <v>841</v>
      </c>
      <c r="E5949">
        <v>75</v>
      </c>
      <c r="F5949" t="s">
        <v>23</v>
      </c>
      <c r="H5949">
        <v>0</v>
      </c>
      <c r="I5949">
        <v>0</v>
      </c>
      <c r="K5949">
        <v>0</v>
      </c>
      <c r="L5949" t="b">
        <v>1</v>
      </c>
      <c r="N5949" t="b">
        <v>0</v>
      </c>
      <c r="O5949" t="b">
        <v>0</v>
      </c>
      <c r="T5949" t="s">
        <v>281</v>
      </c>
    </row>
    <row r="5950" spans="1:20" hidden="1" x14ac:dyDescent="0.25">
      <c r="A5950">
        <v>218669</v>
      </c>
      <c r="B5950" t="s">
        <v>1579</v>
      </c>
      <c r="C5950" t="s">
        <v>306</v>
      </c>
      <c r="D5950" t="s">
        <v>329</v>
      </c>
      <c r="E5950">
        <v>30</v>
      </c>
      <c r="F5950" t="s">
        <v>23</v>
      </c>
      <c r="H5950">
        <v>0</v>
      </c>
      <c r="I5950">
        <v>0</v>
      </c>
      <c r="K5950">
        <v>0</v>
      </c>
      <c r="L5950" t="b">
        <v>1</v>
      </c>
      <c r="N5950" t="b">
        <v>0</v>
      </c>
      <c r="O5950" t="b">
        <v>0</v>
      </c>
      <c r="T5950" t="s">
        <v>281</v>
      </c>
    </row>
    <row r="5951" spans="1:20" hidden="1" x14ac:dyDescent="0.25">
      <c r="A5951">
        <v>218670</v>
      </c>
      <c r="B5951" t="s">
        <v>1579</v>
      </c>
      <c r="C5951" t="s">
        <v>306</v>
      </c>
      <c r="D5951" t="s">
        <v>330</v>
      </c>
      <c r="E5951">
        <v>40</v>
      </c>
      <c r="F5951" t="s">
        <v>23</v>
      </c>
      <c r="H5951">
        <v>0</v>
      </c>
      <c r="I5951">
        <v>0</v>
      </c>
      <c r="K5951">
        <v>0</v>
      </c>
      <c r="L5951" t="b">
        <v>0</v>
      </c>
      <c r="N5951" t="b">
        <v>0</v>
      </c>
      <c r="O5951" t="b">
        <v>0</v>
      </c>
      <c r="T5951" t="s">
        <v>281</v>
      </c>
    </row>
    <row r="5952" spans="1:20" hidden="1" x14ac:dyDescent="0.25">
      <c r="A5952">
        <v>218671</v>
      </c>
      <c r="B5952" t="s">
        <v>1579</v>
      </c>
      <c r="C5952" t="s">
        <v>323</v>
      </c>
      <c r="D5952" t="s">
        <v>331</v>
      </c>
      <c r="E5952">
        <v>0</v>
      </c>
      <c r="H5952">
        <v>0</v>
      </c>
      <c r="I5952">
        <v>0</v>
      </c>
      <c r="K5952">
        <v>1</v>
      </c>
      <c r="L5952" t="b">
        <v>1</v>
      </c>
      <c r="N5952" t="b">
        <v>0</v>
      </c>
      <c r="O5952" t="b">
        <v>0</v>
      </c>
      <c r="T5952" t="s">
        <v>281</v>
      </c>
    </row>
    <row r="5953" spans="1:20" hidden="1" x14ac:dyDescent="0.25">
      <c r="A5953">
        <v>218672</v>
      </c>
      <c r="B5953" t="s">
        <v>1579</v>
      </c>
      <c r="C5953" t="s">
        <v>323</v>
      </c>
      <c r="D5953" t="s">
        <v>332</v>
      </c>
      <c r="E5953">
        <v>0</v>
      </c>
      <c r="H5953">
        <v>0</v>
      </c>
      <c r="I5953">
        <v>0</v>
      </c>
      <c r="K5953">
        <v>2</v>
      </c>
      <c r="L5953" t="b">
        <v>1</v>
      </c>
      <c r="N5953" t="b">
        <v>0</v>
      </c>
      <c r="O5953" t="b">
        <v>0</v>
      </c>
      <c r="T5953" t="s">
        <v>281</v>
      </c>
    </row>
    <row r="5954" spans="1:20" hidden="1" x14ac:dyDescent="0.25">
      <c r="A5954">
        <v>218673</v>
      </c>
      <c r="B5954" t="s">
        <v>1582</v>
      </c>
      <c r="C5954" t="s">
        <v>53</v>
      </c>
      <c r="D5954" t="s">
        <v>320</v>
      </c>
      <c r="E5954">
        <v>0</v>
      </c>
      <c r="H5954">
        <v>0</v>
      </c>
      <c r="I5954">
        <v>0</v>
      </c>
      <c r="K5954">
        <v>0</v>
      </c>
      <c r="L5954" t="b">
        <v>0</v>
      </c>
      <c r="N5954" t="b">
        <v>0</v>
      </c>
      <c r="O5954" t="b">
        <v>0</v>
      </c>
      <c r="T5954" t="s">
        <v>281</v>
      </c>
    </row>
    <row r="5955" spans="1:20" hidden="1" x14ac:dyDescent="0.25">
      <c r="A5955">
        <v>218674</v>
      </c>
      <c r="B5955" t="s">
        <v>1582</v>
      </c>
      <c r="C5955" t="s">
        <v>293</v>
      </c>
      <c r="D5955" t="s">
        <v>298</v>
      </c>
      <c r="E5955">
        <v>0</v>
      </c>
      <c r="H5955">
        <v>0</v>
      </c>
      <c r="I5955">
        <v>0</v>
      </c>
      <c r="K5955">
        <v>3</v>
      </c>
      <c r="L5955" t="b">
        <v>0</v>
      </c>
      <c r="N5955" t="b">
        <v>0</v>
      </c>
      <c r="O5955" t="b">
        <v>0</v>
      </c>
      <c r="T5955" t="s">
        <v>281</v>
      </c>
    </row>
    <row r="5956" spans="1:20" hidden="1" x14ac:dyDescent="0.25">
      <c r="A5956">
        <v>218675</v>
      </c>
      <c r="B5956" t="s">
        <v>1582</v>
      </c>
      <c r="C5956" t="s">
        <v>306</v>
      </c>
      <c r="D5956" t="s">
        <v>350</v>
      </c>
      <c r="E5956">
        <v>29</v>
      </c>
      <c r="F5956" t="s">
        <v>23</v>
      </c>
      <c r="H5956">
        <v>0</v>
      </c>
      <c r="I5956">
        <v>0</v>
      </c>
      <c r="K5956">
        <v>0</v>
      </c>
      <c r="L5956" t="b">
        <v>0</v>
      </c>
      <c r="N5956" t="b">
        <v>0</v>
      </c>
      <c r="O5956" t="b">
        <v>0</v>
      </c>
      <c r="T5956" t="s">
        <v>281</v>
      </c>
    </row>
    <row r="5957" spans="1:20" hidden="1" x14ac:dyDescent="0.25">
      <c r="A5957">
        <v>218676</v>
      </c>
      <c r="B5957" t="s">
        <v>1582</v>
      </c>
      <c r="C5957" t="s">
        <v>306</v>
      </c>
      <c r="D5957" t="s">
        <v>172</v>
      </c>
      <c r="E5957">
        <v>20</v>
      </c>
      <c r="F5957" t="s">
        <v>23</v>
      </c>
      <c r="H5957">
        <v>0</v>
      </c>
      <c r="I5957">
        <v>0</v>
      </c>
      <c r="K5957">
        <v>1</v>
      </c>
      <c r="L5957" t="b">
        <v>0</v>
      </c>
      <c r="N5957" t="b">
        <v>0</v>
      </c>
      <c r="O5957" t="b">
        <v>0</v>
      </c>
      <c r="T5957" t="s">
        <v>281</v>
      </c>
    </row>
    <row r="5958" spans="1:20" hidden="1" x14ac:dyDescent="0.25">
      <c r="A5958">
        <v>218677</v>
      </c>
      <c r="B5958" t="s">
        <v>1582</v>
      </c>
      <c r="C5958" t="s">
        <v>306</v>
      </c>
      <c r="D5958" t="s">
        <v>310</v>
      </c>
      <c r="E5958">
        <v>25</v>
      </c>
      <c r="F5958" t="s">
        <v>23</v>
      </c>
      <c r="H5958">
        <v>0</v>
      </c>
      <c r="I5958">
        <v>0</v>
      </c>
      <c r="K5958">
        <v>2</v>
      </c>
      <c r="L5958" t="b">
        <v>0</v>
      </c>
      <c r="N5958" t="b">
        <v>0</v>
      </c>
      <c r="O5958" t="b">
        <v>0</v>
      </c>
      <c r="T5958" t="s">
        <v>281</v>
      </c>
    </row>
    <row r="5959" spans="1:20" hidden="1" x14ac:dyDescent="0.25">
      <c r="A5959">
        <v>218678</v>
      </c>
      <c r="B5959" t="s">
        <v>1582</v>
      </c>
      <c r="C5959" t="s">
        <v>323</v>
      </c>
      <c r="D5959" t="s">
        <v>325</v>
      </c>
      <c r="E5959">
        <v>0</v>
      </c>
      <c r="H5959">
        <v>0</v>
      </c>
      <c r="I5959">
        <v>0</v>
      </c>
      <c r="K5959">
        <v>1</v>
      </c>
      <c r="L5959" t="b">
        <v>0</v>
      </c>
      <c r="N5959" t="b">
        <v>0</v>
      </c>
      <c r="O5959" t="b">
        <v>0</v>
      </c>
      <c r="T5959" t="s">
        <v>281</v>
      </c>
    </row>
    <row r="5960" spans="1:20" hidden="1" x14ac:dyDescent="0.25">
      <c r="A5960">
        <v>218679</v>
      </c>
      <c r="B5960" t="s">
        <v>1582</v>
      </c>
      <c r="C5960" t="s">
        <v>306</v>
      </c>
      <c r="D5960" t="s">
        <v>326</v>
      </c>
      <c r="E5960">
        <v>27</v>
      </c>
      <c r="F5960" t="s">
        <v>23</v>
      </c>
      <c r="H5960">
        <v>0</v>
      </c>
      <c r="I5960">
        <v>0</v>
      </c>
      <c r="K5960">
        <v>0</v>
      </c>
      <c r="L5960" t="b">
        <v>0</v>
      </c>
      <c r="N5960" t="b">
        <v>0</v>
      </c>
      <c r="O5960" t="b">
        <v>0</v>
      </c>
      <c r="T5960" t="s">
        <v>281</v>
      </c>
    </row>
    <row r="5961" spans="1:20" hidden="1" x14ac:dyDescent="0.25">
      <c r="A5961">
        <v>218680</v>
      </c>
      <c r="B5961" t="s">
        <v>1582</v>
      </c>
      <c r="C5961" t="s">
        <v>306</v>
      </c>
      <c r="D5961" t="s">
        <v>327</v>
      </c>
      <c r="E5961">
        <v>60</v>
      </c>
      <c r="F5961" t="s">
        <v>23</v>
      </c>
      <c r="H5961">
        <v>0</v>
      </c>
      <c r="I5961">
        <v>0</v>
      </c>
      <c r="K5961">
        <v>0</v>
      </c>
      <c r="L5961" t="b">
        <v>0</v>
      </c>
      <c r="N5961" t="b">
        <v>0</v>
      </c>
      <c r="O5961" t="b">
        <v>0</v>
      </c>
      <c r="T5961" t="s">
        <v>281</v>
      </c>
    </row>
    <row r="5962" spans="1:20" hidden="1" x14ac:dyDescent="0.25">
      <c r="A5962">
        <v>218681</v>
      </c>
      <c r="B5962" t="s">
        <v>1582</v>
      </c>
      <c r="C5962" t="s">
        <v>306</v>
      </c>
      <c r="D5962" t="s">
        <v>328</v>
      </c>
      <c r="E5962">
        <v>18</v>
      </c>
      <c r="F5962" t="s">
        <v>23</v>
      </c>
      <c r="H5962">
        <v>0</v>
      </c>
      <c r="I5962">
        <v>0</v>
      </c>
      <c r="K5962">
        <v>0</v>
      </c>
      <c r="L5962" t="b">
        <v>0</v>
      </c>
      <c r="N5962" t="b">
        <v>0</v>
      </c>
      <c r="O5962" t="b">
        <v>0</v>
      </c>
      <c r="T5962" t="s">
        <v>281</v>
      </c>
    </row>
    <row r="5963" spans="1:20" hidden="1" x14ac:dyDescent="0.25">
      <c r="A5963">
        <v>218682</v>
      </c>
      <c r="B5963" t="s">
        <v>1582</v>
      </c>
      <c r="C5963" t="s">
        <v>306</v>
      </c>
      <c r="D5963" t="s">
        <v>329</v>
      </c>
      <c r="E5963">
        <v>30</v>
      </c>
      <c r="F5963" t="s">
        <v>23</v>
      </c>
      <c r="H5963">
        <v>0</v>
      </c>
      <c r="I5963">
        <v>0</v>
      </c>
      <c r="K5963">
        <v>0</v>
      </c>
      <c r="L5963" t="b">
        <v>0</v>
      </c>
      <c r="N5963" t="b">
        <v>0</v>
      </c>
      <c r="O5963" t="b">
        <v>0</v>
      </c>
      <c r="T5963" t="s">
        <v>281</v>
      </c>
    </row>
    <row r="5964" spans="1:20" hidden="1" x14ac:dyDescent="0.25">
      <c r="A5964">
        <v>218683</v>
      </c>
      <c r="B5964" t="s">
        <v>1582</v>
      </c>
      <c r="C5964" t="s">
        <v>306</v>
      </c>
      <c r="D5964" t="s">
        <v>330</v>
      </c>
      <c r="E5964">
        <v>40</v>
      </c>
      <c r="F5964" t="s">
        <v>23</v>
      </c>
      <c r="H5964">
        <v>0</v>
      </c>
      <c r="I5964">
        <v>0</v>
      </c>
      <c r="K5964">
        <v>0</v>
      </c>
      <c r="L5964" t="b">
        <v>0</v>
      </c>
      <c r="N5964" t="b">
        <v>0</v>
      </c>
      <c r="O5964" t="b">
        <v>0</v>
      </c>
      <c r="T5964" t="s">
        <v>281</v>
      </c>
    </row>
    <row r="5965" spans="1:20" hidden="1" x14ac:dyDescent="0.25">
      <c r="A5965">
        <v>218684</v>
      </c>
      <c r="B5965" t="s">
        <v>1582</v>
      </c>
      <c r="C5965" t="s">
        <v>47</v>
      </c>
      <c r="D5965" t="s">
        <v>1583</v>
      </c>
      <c r="E5965">
        <v>0</v>
      </c>
      <c r="H5965">
        <v>0</v>
      </c>
      <c r="I5965">
        <v>0</v>
      </c>
      <c r="K5965">
        <v>6</v>
      </c>
      <c r="L5965" t="b">
        <v>0</v>
      </c>
      <c r="N5965" t="b">
        <v>0</v>
      </c>
      <c r="O5965" t="b">
        <v>0</v>
      </c>
      <c r="T5965" t="s">
        <v>281</v>
      </c>
    </row>
    <row r="5966" spans="1:20" hidden="1" x14ac:dyDescent="0.25">
      <c r="A5966">
        <v>218685</v>
      </c>
      <c r="B5966" t="s">
        <v>1582</v>
      </c>
      <c r="C5966" t="s">
        <v>306</v>
      </c>
      <c r="D5966" t="s">
        <v>335</v>
      </c>
      <c r="E5966">
        <v>18</v>
      </c>
      <c r="F5966" t="s">
        <v>23</v>
      </c>
      <c r="H5966">
        <v>0</v>
      </c>
      <c r="I5966">
        <v>0</v>
      </c>
      <c r="K5966">
        <v>0</v>
      </c>
      <c r="L5966" t="b">
        <v>0</v>
      </c>
      <c r="N5966" t="b">
        <v>0</v>
      </c>
      <c r="O5966" t="b">
        <v>0</v>
      </c>
      <c r="T5966" t="s">
        <v>281</v>
      </c>
    </row>
    <row r="5967" spans="1:20" hidden="1" x14ac:dyDescent="0.25">
      <c r="A5967">
        <v>218686</v>
      </c>
      <c r="B5967" t="s">
        <v>1584</v>
      </c>
      <c r="C5967" t="s">
        <v>391</v>
      </c>
      <c r="D5967" t="s">
        <v>1585</v>
      </c>
      <c r="E5967">
        <v>0</v>
      </c>
      <c r="G5967" t="s">
        <v>1586</v>
      </c>
      <c r="H5967">
        <v>0</v>
      </c>
      <c r="I5967">
        <v>0</v>
      </c>
      <c r="K5967">
        <v>0</v>
      </c>
      <c r="L5967" t="b">
        <v>0</v>
      </c>
      <c r="N5967" t="b">
        <v>0</v>
      </c>
      <c r="O5967" t="b">
        <v>0</v>
      </c>
      <c r="P5967" t="s">
        <v>541</v>
      </c>
      <c r="T5967" t="s">
        <v>395</v>
      </c>
    </row>
    <row r="5968" spans="1:20" hidden="1" x14ac:dyDescent="0.25">
      <c r="A5968">
        <v>218688</v>
      </c>
      <c r="B5968" t="s">
        <v>1587</v>
      </c>
      <c r="C5968" t="s">
        <v>47</v>
      </c>
      <c r="D5968" t="s">
        <v>1588</v>
      </c>
      <c r="E5968">
        <v>0</v>
      </c>
      <c r="F5968" t="s">
        <v>23</v>
      </c>
      <c r="H5968">
        <v>0</v>
      </c>
      <c r="I5968">
        <v>0</v>
      </c>
      <c r="K5968">
        <v>3</v>
      </c>
      <c r="L5968" t="b">
        <v>0</v>
      </c>
      <c r="N5968" t="b">
        <v>0</v>
      </c>
      <c r="O5968" t="b">
        <v>0</v>
      </c>
      <c r="T5968" t="s">
        <v>281</v>
      </c>
    </row>
    <row r="5969" spans="1:20" hidden="1" x14ac:dyDescent="0.25">
      <c r="A5969">
        <v>218694</v>
      </c>
      <c r="B5969" t="s">
        <v>1587</v>
      </c>
      <c r="C5969" t="s">
        <v>53</v>
      </c>
      <c r="D5969" t="s">
        <v>320</v>
      </c>
      <c r="E5969">
        <v>0</v>
      </c>
      <c r="F5969" t="s">
        <v>23</v>
      </c>
      <c r="H5969">
        <v>0</v>
      </c>
      <c r="I5969">
        <v>0</v>
      </c>
      <c r="K5969">
        <v>2</v>
      </c>
      <c r="L5969" t="b">
        <v>0</v>
      </c>
      <c r="N5969" t="b">
        <v>0</v>
      </c>
      <c r="O5969" t="b">
        <v>0</v>
      </c>
      <c r="T5969" t="s">
        <v>281</v>
      </c>
    </row>
    <row r="5970" spans="1:20" hidden="1" x14ac:dyDescent="0.25">
      <c r="A5970">
        <v>218700</v>
      </c>
      <c r="B5970" t="s">
        <v>1587</v>
      </c>
      <c r="C5970" t="s">
        <v>293</v>
      </c>
      <c r="D5970" t="s">
        <v>301</v>
      </c>
      <c r="E5970">
        <v>0</v>
      </c>
      <c r="H5970">
        <v>0</v>
      </c>
      <c r="I5970">
        <v>0</v>
      </c>
      <c r="K5970">
        <v>5</v>
      </c>
      <c r="L5970" t="b">
        <v>0</v>
      </c>
      <c r="N5970" t="b">
        <v>0</v>
      </c>
      <c r="O5970" t="b">
        <v>0</v>
      </c>
      <c r="T5970" t="s">
        <v>281</v>
      </c>
    </row>
    <row r="5971" spans="1:20" hidden="1" x14ac:dyDescent="0.25">
      <c r="A5971">
        <v>218707</v>
      </c>
      <c r="B5971" t="s">
        <v>1587</v>
      </c>
      <c r="C5971" t="s">
        <v>306</v>
      </c>
      <c r="D5971" t="s">
        <v>350</v>
      </c>
      <c r="E5971">
        <v>29</v>
      </c>
      <c r="F5971" t="s">
        <v>23</v>
      </c>
      <c r="H5971">
        <v>0</v>
      </c>
      <c r="I5971">
        <v>0</v>
      </c>
      <c r="K5971">
        <v>0</v>
      </c>
      <c r="L5971" t="b">
        <v>0</v>
      </c>
      <c r="N5971" t="b">
        <v>0</v>
      </c>
      <c r="O5971" t="b">
        <v>0</v>
      </c>
      <c r="T5971" t="s">
        <v>281</v>
      </c>
    </row>
    <row r="5972" spans="1:20" hidden="1" x14ac:dyDescent="0.25">
      <c r="A5972">
        <v>218708</v>
      </c>
      <c r="B5972" t="s">
        <v>1587</v>
      </c>
      <c r="C5972" t="s">
        <v>306</v>
      </c>
      <c r="D5972" t="s">
        <v>172</v>
      </c>
      <c r="E5972">
        <v>20</v>
      </c>
      <c r="F5972" t="s">
        <v>23</v>
      </c>
      <c r="H5972">
        <v>0</v>
      </c>
      <c r="I5972">
        <v>0</v>
      </c>
      <c r="K5972">
        <v>2</v>
      </c>
      <c r="L5972" t="b">
        <v>0</v>
      </c>
      <c r="N5972" t="b">
        <v>0</v>
      </c>
      <c r="O5972" t="b">
        <v>0</v>
      </c>
      <c r="T5972" t="s">
        <v>281</v>
      </c>
    </row>
    <row r="5973" spans="1:20" hidden="1" x14ac:dyDescent="0.25">
      <c r="A5973">
        <v>218709</v>
      </c>
      <c r="B5973" t="s">
        <v>1587</v>
      </c>
      <c r="C5973" t="s">
        <v>306</v>
      </c>
      <c r="D5973" t="s">
        <v>310</v>
      </c>
      <c r="E5973">
        <v>25</v>
      </c>
      <c r="F5973" t="s">
        <v>23</v>
      </c>
      <c r="H5973">
        <v>0</v>
      </c>
      <c r="I5973">
        <v>0</v>
      </c>
      <c r="K5973">
        <v>3</v>
      </c>
      <c r="L5973" t="b">
        <v>0</v>
      </c>
      <c r="N5973" t="b">
        <v>0</v>
      </c>
      <c r="O5973" t="b">
        <v>0</v>
      </c>
      <c r="T5973" t="s">
        <v>281</v>
      </c>
    </row>
    <row r="5974" spans="1:20" hidden="1" x14ac:dyDescent="0.25">
      <c r="A5974">
        <v>218711</v>
      </c>
      <c r="B5974" t="s">
        <v>1587</v>
      </c>
      <c r="C5974" t="s">
        <v>306</v>
      </c>
      <c r="D5974" t="s">
        <v>1079</v>
      </c>
      <c r="E5974">
        <v>30</v>
      </c>
      <c r="F5974" t="s">
        <v>23</v>
      </c>
      <c r="H5974">
        <v>0</v>
      </c>
      <c r="I5974">
        <v>0</v>
      </c>
      <c r="K5974">
        <v>0</v>
      </c>
      <c r="L5974" t="b">
        <v>1</v>
      </c>
      <c r="N5974" t="b">
        <v>0</v>
      </c>
      <c r="O5974" t="b">
        <v>0</v>
      </c>
      <c r="T5974" t="s">
        <v>281</v>
      </c>
    </row>
    <row r="5975" spans="1:20" hidden="1" x14ac:dyDescent="0.25">
      <c r="A5975">
        <v>218712</v>
      </c>
      <c r="B5975" t="s">
        <v>1587</v>
      </c>
      <c r="C5975" t="s">
        <v>306</v>
      </c>
      <c r="D5975" t="s">
        <v>326</v>
      </c>
      <c r="E5975">
        <v>27</v>
      </c>
      <c r="F5975" t="s">
        <v>23</v>
      </c>
      <c r="H5975">
        <v>0</v>
      </c>
      <c r="I5975">
        <v>0</v>
      </c>
      <c r="K5975">
        <v>0</v>
      </c>
      <c r="L5975" t="b">
        <v>0</v>
      </c>
      <c r="N5975" t="b">
        <v>0</v>
      </c>
      <c r="O5975" t="b">
        <v>0</v>
      </c>
      <c r="T5975" t="s">
        <v>281</v>
      </c>
    </row>
    <row r="5976" spans="1:20" hidden="1" x14ac:dyDescent="0.25">
      <c r="A5976">
        <v>218713</v>
      </c>
      <c r="B5976" t="s">
        <v>1587</v>
      </c>
      <c r="C5976" t="s">
        <v>306</v>
      </c>
      <c r="D5976" t="s">
        <v>327</v>
      </c>
      <c r="E5976">
        <v>60</v>
      </c>
      <c r="F5976" t="s">
        <v>23</v>
      </c>
      <c r="H5976">
        <v>0</v>
      </c>
      <c r="I5976">
        <v>0</v>
      </c>
      <c r="K5976">
        <v>0</v>
      </c>
      <c r="L5976" t="b">
        <v>0</v>
      </c>
      <c r="N5976" t="b">
        <v>0</v>
      </c>
      <c r="O5976" t="b">
        <v>0</v>
      </c>
      <c r="T5976" t="s">
        <v>281</v>
      </c>
    </row>
    <row r="5977" spans="1:20" hidden="1" x14ac:dyDescent="0.25">
      <c r="A5977">
        <v>218714</v>
      </c>
      <c r="B5977" t="s">
        <v>1587</v>
      </c>
      <c r="C5977" t="s">
        <v>306</v>
      </c>
      <c r="D5977" t="s">
        <v>328</v>
      </c>
      <c r="E5977">
        <v>18</v>
      </c>
      <c r="F5977" t="s">
        <v>23</v>
      </c>
      <c r="H5977">
        <v>0</v>
      </c>
      <c r="I5977">
        <v>0</v>
      </c>
      <c r="K5977">
        <v>0</v>
      </c>
      <c r="L5977" t="b">
        <v>0</v>
      </c>
      <c r="N5977" t="b">
        <v>0</v>
      </c>
      <c r="O5977" t="b">
        <v>0</v>
      </c>
      <c r="T5977" t="s">
        <v>281</v>
      </c>
    </row>
    <row r="5978" spans="1:20" hidden="1" x14ac:dyDescent="0.25">
      <c r="A5978">
        <v>218715</v>
      </c>
      <c r="B5978" t="s">
        <v>1587</v>
      </c>
      <c r="C5978" t="s">
        <v>306</v>
      </c>
      <c r="D5978" t="s">
        <v>840</v>
      </c>
      <c r="E5978">
        <v>38</v>
      </c>
      <c r="F5978" t="s">
        <v>23</v>
      </c>
      <c r="H5978">
        <v>0</v>
      </c>
      <c r="I5978">
        <v>0</v>
      </c>
      <c r="K5978">
        <v>0</v>
      </c>
      <c r="L5978" t="b">
        <v>0</v>
      </c>
      <c r="N5978" t="b">
        <v>0</v>
      </c>
      <c r="O5978" t="b">
        <v>0</v>
      </c>
      <c r="T5978" t="s">
        <v>281</v>
      </c>
    </row>
    <row r="5979" spans="1:20" hidden="1" x14ac:dyDescent="0.25">
      <c r="A5979">
        <v>218716</v>
      </c>
      <c r="B5979" t="s">
        <v>1587</v>
      </c>
      <c r="C5979" t="s">
        <v>306</v>
      </c>
      <c r="D5979" t="s">
        <v>841</v>
      </c>
      <c r="E5979">
        <v>75</v>
      </c>
      <c r="F5979" t="s">
        <v>23</v>
      </c>
      <c r="H5979">
        <v>0</v>
      </c>
      <c r="I5979">
        <v>0</v>
      </c>
      <c r="K5979">
        <v>0</v>
      </c>
      <c r="L5979" t="b">
        <v>0</v>
      </c>
      <c r="N5979" t="b">
        <v>0</v>
      </c>
      <c r="O5979" t="b">
        <v>0</v>
      </c>
      <c r="T5979" t="s">
        <v>281</v>
      </c>
    </row>
    <row r="5980" spans="1:20" hidden="1" x14ac:dyDescent="0.25">
      <c r="A5980">
        <v>218717</v>
      </c>
      <c r="B5980" t="s">
        <v>1587</v>
      </c>
      <c r="C5980" t="s">
        <v>306</v>
      </c>
      <c r="D5980" t="s">
        <v>329</v>
      </c>
      <c r="E5980">
        <v>30</v>
      </c>
      <c r="F5980" t="s">
        <v>23</v>
      </c>
      <c r="H5980">
        <v>0</v>
      </c>
      <c r="I5980">
        <v>0</v>
      </c>
      <c r="K5980">
        <v>0</v>
      </c>
      <c r="L5980" t="b">
        <v>0</v>
      </c>
      <c r="N5980" t="b">
        <v>0</v>
      </c>
      <c r="O5980" t="b">
        <v>0</v>
      </c>
      <c r="T5980" t="s">
        <v>281</v>
      </c>
    </row>
    <row r="5981" spans="1:20" hidden="1" x14ac:dyDescent="0.25">
      <c r="A5981">
        <v>218718</v>
      </c>
      <c r="B5981" t="s">
        <v>1587</v>
      </c>
      <c r="C5981" t="s">
        <v>306</v>
      </c>
      <c r="D5981" t="s">
        <v>330</v>
      </c>
      <c r="E5981">
        <v>40</v>
      </c>
      <c r="F5981" t="s">
        <v>23</v>
      </c>
      <c r="H5981">
        <v>0</v>
      </c>
      <c r="I5981">
        <v>0</v>
      </c>
      <c r="K5981">
        <v>0</v>
      </c>
      <c r="L5981" t="b">
        <v>0</v>
      </c>
      <c r="N5981" t="b">
        <v>0</v>
      </c>
      <c r="O5981" t="b">
        <v>0</v>
      </c>
      <c r="T5981" t="s">
        <v>281</v>
      </c>
    </row>
    <row r="5982" spans="1:20" hidden="1" x14ac:dyDescent="0.25">
      <c r="A5982">
        <v>218721</v>
      </c>
      <c r="B5982" t="s">
        <v>1587</v>
      </c>
      <c r="C5982" t="s">
        <v>323</v>
      </c>
      <c r="D5982" t="s">
        <v>325</v>
      </c>
      <c r="E5982">
        <v>0</v>
      </c>
      <c r="H5982">
        <v>0</v>
      </c>
      <c r="I5982">
        <v>0</v>
      </c>
      <c r="K5982">
        <v>1</v>
      </c>
      <c r="L5982" t="b">
        <v>0</v>
      </c>
      <c r="N5982" t="b">
        <v>0</v>
      </c>
      <c r="O5982" t="b">
        <v>0</v>
      </c>
      <c r="T5982" t="s">
        <v>281</v>
      </c>
    </row>
    <row r="5983" spans="1:20" hidden="1" x14ac:dyDescent="0.25">
      <c r="A5983">
        <v>218726</v>
      </c>
      <c r="B5983" t="s">
        <v>1587</v>
      </c>
      <c r="C5983" t="s">
        <v>306</v>
      </c>
      <c r="D5983" t="s">
        <v>335</v>
      </c>
      <c r="E5983">
        <v>18</v>
      </c>
      <c r="F5983" t="s">
        <v>23</v>
      </c>
      <c r="H5983">
        <v>0</v>
      </c>
      <c r="I5983">
        <v>0</v>
      </c>
      <c r="K5983">
        <v>0</v>
      </c>
      <c r="L5983" t="b">
        <v>0</v>
      </c>
      <c r="N5983" t="b">
        <v>0</v>
      </c>
      <c r="O5983" t="b">
        <v>0</v>
      </c>
      <c r="T5983" t="s">
        <v>281</v>
      </c>
    </row>
    <row r="5984" spans="1:20" hidden="1" x14ac:dyDescent="0.25">
      <c r="A5984">
        <v>218729</v>
      </c>
      <c r="B5984" t="s">
        <v>1589</v>
      </c>
      <c r="C5984" t="s">
        <v>391</v>
      </c>
      <c r="D5984" t="s">
        <v>392</v>
      </c>
      <c r="E5984">
        <v>0</v>
      </c>
      <c r="G5984" t="e">
        <f>-LBFMXXS-BKT48TLG-MCS-XX-XXX-X</f>
        <v>#NAME?</v>
      </c>
      <c r="H5984">
        <v>0</v>
      </c>
      <c r="I5984">
        <v>0</v>
      </c>
      <c r="K5984">
        <v>0</v>
      </c>
      <c r="L5984" t="b">
        <v>1</v>
      </c>
      <c r="N5984" t="b">
        <v>0</v>
      </c>
      <c r="O5984" t="b">
        <v>0</v>
      </c>
      <c r="T5984" t="s">
        <v>395</v>
      </c>
    </row>
    <row r="5985" spans="1:20" hidden="1" x14ac:dyDescent="0.25">
      <c r="A5985">
        <v>218730</v>
      </c>
      <c r="B5985" t="s">
        <v>1589</v>
      </c>
      <c r="C5985" t="s">
        <v>391</v>
      </c>
      <c r="D5985" t="s">
        <v>396</v>
      </c>
      <c r="E5985">
        <v>0</v>
      </c>
      <c r="G5985" t="s">
        <v>574</v>
      </c>
      <c r="H5985">
        <v>0</v>
      </c>
      <c r="I5985">
        <v>0</v>
      </c>
      <c r="K5985">
        <v>0</v>
      </c>
      <c r="L5985" t="b">
        <v>1</v>
      </c>
      <c r="N5985" t="b">
        <v>0</v>
      </c>
      <c r="O5985" t="b">
        <v>0</v>
      </c>
      <c r="T5985" t="s">
        <v>395</v>
      </c>
    </row>
    <row r="5986" spans="1:20" hidden="1" x14ac:dyDescent="0.25">
      <c r="A5986">
        <v>218731</v>
      </c>
      <c r="B5986" t="s">
        <v>1589</v>
      </c>
      <c r="C5986" t="s">
        <v>391</v>
      </c>
      <c r="D5986" t="s">
        <v>1000</v>
      </c>
      <c r="E5986">
        <v>0</v>
      </c>
      <c r="G5986" t="e">
        <f>-LBFMXXS-GTT48TLG-MCS-XX-XXX-X</f>
        <v>#NAME?</v>
      </c>
      <c r="H5986">
        <v>0</v>
      </c>
      <c r="I5986">
        <v>0</v>
      </c>
      <c r="K5986">
        <v>1</v>
      </c>
      <c r="L5986" t="b">
        <v>1</v>
      </c>
      <c r="N5986" t="b">
        <v>0</v>
      </c>
      <c r="O5986" t="b">
        <v>0</v>
      </c>
      <c r="T5986" t="s">
        <v>395</v>
      </c>
    </row>
    <row r="5987" spans="1:20" hidden="1" x14ac:dyDescent="0.25">
      <c r="A5987">
        <v>218732</v>
      </c>
      <c r="B5987" t="s">
        <v>1589</v>
      </c>
      <c r="C5987" t="s">
        <v>391</v>
      </c>
      <c r="D5987" t="s">
        <v>1001</v>
      </c>
      <c r="E5987">
        <v>60</v>
      </c>
      <c r="F5987" t="s">
        <v>23</v>
      </c>
      <c r="G5987" t="e">
        <f>-LBFMXXS-GTT48TLG-ECP-XX-XXX-X</f>
        <v>#NAME?</v>
      </c>
      <c r="H5987">
        <v>0</v>
      </c>
      <c r="I5987">
        <v>0</v>
      </c>
      <c r="K5987">
        <v>1</v>
      </c>
      <c r="L5987" t="b">
        <v>1</v>
      </c>
      <c r="N5987" t="b">
        <v>0</v>
      </c>
      <c r="O5987" t="b">
        <v>0</v>
      </c>
      <c r="T5987" t="s">
        <v>395</v>
      </c>
    </row>
    <row r="5988" spans="1:20" hidden="1" x14ac:dyDescent="0.25">
      <c r="A5988">
        <v>218733</v>
      </c>
      <c r="B5988" t="s">
        <v>1589</v>
      </c>
      <c r="C5988" t="s">
        <v>391</v>
      </c>
      <c r="D5988" t="s">
        <v>1002</v>
      </c>
      <c r="E5988">
        <v>0</v>
      </c>
      <c r="F5988" t="s">
        <v>23</v>
      </c>
      <c r="G5988" t="e">
        <f>-LBFMXXB-BUM48TLG-MCB-XX-XXX-X</f>
        <v>#NAME?</v>
      </c>
      <c r="H5988">
        <v>0</v>
      </c>
      <c r="I5988">
        <v>0</v>
      </c>
      <c r="K5988">
        <v>2</v>
      </c>
      <c r="L5988" t="b">
        <v>1</v>
      </c>
      <c r="N5988" t="b">
        <v>0</v>
      </c>
      <c r="O5988" t="b">
        <v>0</v>
      </c>
      <c r="T5988" t="s">
        <v>395</v>
      </c>
    </row>
    <row r="5989" spans="1:20" hidden="1" x14ac:dyDescent="0.25">
      <c r="A5989">
        <v>218734</v>
      </c>
      <c r="B5989" t="s">
        <v>1589</v>
      </c>
      <c r="C5989" t="s">
        <v>391</v>
      </c>
      <c r="D5989" t="s">
        <v>1590</v>
      </c>
      <c r="E5989">
        <v>0</v>
      </c>
      <c r="F5989" t="s">
        <v>23</v>
      </c>
      <c r="G5989" t="e">
        <f>-LBFMXXB-BUM48TLG-ECB-XX-XXX-X</f>
        <v>#NAME?</v>
      </c>
      <c r="H5989">
        <v>0</v>
      </c>
      <c r="I5989">
        <v>0</v>
      </c>
      <c r="K5989">
        <v>2</v>
      </c>
      <c r="L5989" t="b">
        <v>0</v>
      </c>
      <c r="N5989" t="b">
        <v>0</v>
      </c>
      <c r="O5989" t="b">
        <v>0</v>
      </c>
      <c r="T5989" t="s">
        <v>395</v>
      </c>
    </row>
    <row r="5990" spans="1:20" hidden="1" x14ac:dyDescent="0.25">
      <c r="A5990">
        <v>218798</v>
      </c>
      <c r="B5990" t="s">
        <v>1591</v>
      </c>
      <c r="C5990" t="s">
        <v>47</v>
      </c>
      <c r="D5990" t="s">
        <v>318</v>
      </c>
      <c r="E5990">
        <v>300</v>
      </c>
      <c r="F5990" t="s">
        <v>23</v>
      </c>
      <c r="H5990">
        <v>0</v>
      </c>
      <c r="I5990">
        <v>0</v>
      </c>
      <c r="K5990">
        <v>4</v>
      </c>
      <c r="L5990" t="b">
        <v>0</v>
      </c>
      <c r="N5990" t="b">
        <v>0</v>
      </c>
      <c r="O5990" t="b">
        <v>0</v>
      </c>
      <c r="T5990" t="s">
        <v>281</v>
      </c>
    </row>
    <row r="5991" spans="1:20" hidden="1" x14ac:dyDescent="0.25">
      <c r="A5991">
        <v>218799</v>
      </c>
      <c r="B5991" t="s">
        <v>1591</v>
      </c>
      <c r="C5991" t="s">
        <v>47</v>
      </c>
      <c r="D5991" t="s">
        <v>282</v>
      </c>
      <c r="E5991">
        <v>300</v>
      </c>
      <c r="F5991" t="s">
        <v>23</v>
      </c>
      <c r="H5991">
        <v>0</v>
      </c>
      <c r="I5991">
        <v>0</v>
      </c>
      <c r="K5991">
        <v>3</v>
      </c>
      <c r="L5991" t="b">
        <v>0</v>
      </c>
      <c r="N5991" t="b">
        <v>0</v>
      </c>
      <c r="O5991" t="b">
        <v>0</v>
      </c>
      <c r="T5991" t="s">
        <v>281</v>
      </c>
    </row>
    <row r="5992" spans="1:20" hidden="1" x14ac:dyDescent="0.25">
      <c r="A5992">
        <v>218800</v>
      </c>
      <c r="B5992" t="s">
        <v>1591</v>
      </c>
      <c r="C5992" t="s">
        <v>47</v>
      </c>
      <c r="D5992" t="s">
        <v>283</v>
      </c>
      <c r="E5992">
        <v>300</v>
      </c>
      <c r="F5992" t="s">
        <v>23</v>
      </c>
      <c r="H5992">
        <v>0</v>
      </c>
      <c r="I5992">
        <v>0</v>
      </c>
      <c r="K5992">
        <v>2</v>
      </c>
      <c r="L5992" t="b">
        <v>0</v>
      </c>
      <c r="N5992" t="b">
        <v>0</v>
      </c>
      <c r="O5992" t="b">
        <v>0</v>
      </c>
      <c r="T5992" t="s">
        <v>281</v>
      </c>
    </row>
    <row r="5993" spans="1:20" hidden="1" x14ac:dyDescent="0.25">
      <c r="A5993">
        <v>218801</v>
      </c>
      <c r="B5993" t="s">
        <v>1591</v>
      </c>
      <c r="C5993" t="s">
        <v>47</v>
      </c>
      <c r="D5993" t="s">
        <v>284</v>
      </c>
      <c r="E5993">
        <v>300</v>
      </c>
      <c r="F5993" t="s">
        <v>23</v>
      </c>
      <c r="H5993">
        <v>0</v>
      </c>
      <c r="I5993">
        <v>0</v>
      </c>
      <c r="K5993">
        <v>1</v>
      </c>
      <c r="L5993" t="b">
        <v>0</v>
      </c>
      <c r="N5993" t="b">
        <v>0</v>
      </c>
      <c r="O5993" t="b">
        <v>0</v>
      </c>
      <c r="T5993" t="s">
        <v>281</v>
      </c>
    </row>
    <row r="5994" spans="1:20" hidden="1" x14ac:dyDescent="0.25">
      <c r="A5994">
        <v>218802</v>
      </c>
      <c r="B5994" t="s">
        <v>1591</v>
      </c>
      <c r="C5994" t="s">
        <v>47</v>
      </c>
      <c r="D5994" t="s">
        <v>319</v>
      </c>
      <c r="E5994">
        <v>300</v>
      </c>
      <c r="F5994" t="s">
        <v>23</v>
      </c>
      <c r="H5994">
        <v>0</v>
      </c>
      <c r="I5994">
        <v>0</v>
      </c>
      <c r="K5994">
        <v>5</v>
      </c>
      <c r="L5994" t="b">
        <v>0</v>
      </c>
      <c r="N5994" t="b">
        <v>0</v>
      </c>
      <c r="O5994" t="b">
        <v>0</v>
      </c>
      <c r="T5994" t="s">
        <v>281</v>
      </c>
    </row>
    <row r="5995" spans="1:20" hidden="1" x14ac:dyDescent="0.25">
      <c r="A5995">
        <v>218803</v>
      </c>
      <c r="B5995" t="s">
        <v>1591</v>
      </c>
      <c r="C5995" t="s">
        <v>53</v>
      </c>
      <c r="D5995" t="s">
        <v>320</v>
      </c>
      <c r="E5995">
        <v>0</v>
      </c>
      <c r="H5995">
        <v>0</v>
      </c>
      <c r="I5995">
        <v>0</v>
      </c>
      <c r="K5995">
        <v>0</v>
      </c>
      <c r="L5995" t="b">
        <v>0</v>
      </c>
      <c r="N5995" t="b">
        <v>0</v>
      </c>
      <c r="O5995" t="b">
        <v>0</v>
      </c>
      <c r="T5995" t="s">
        <v>281</v>
      </c>
    </row>
    <row r="5996" spans="1:20" hidden="1" x14ac:dyDescent="0.25">
      <c r="A5996">
        <v>218804</v>
      </c>
      <c r="B5996" t="s">
        <v>1591</v>
      </c>
      <c r="C5996" t="s">
        <v>53</v>
      </c>
      <c r="D5996" t="s">
        <v>321</v>
      </c>
      <c r="E5996">
        <v>89</v>
      </c>
      <c r="F5996" t="s">
        <v>23</v>
      </c>
      <c r="H5996">
        <v>0</v>
      </c>
      <c r="I5996">
        <v>0</v>
      </c>
      <c r="K5996">
        <v>1</v>
      </c>
      <c r="L5996" t="b">
        <v>0</v>
      </c>
      <c r="N5996" t="b">
        <v>0</v>
      </c>
      <c r="O5996" t="b">
        <v>0</v>
      </c>
      <c r="T5996" t="s">
        <v>281</v>
      </c>
    </row>
    <row r="5997" spans="1:20" hidden="1" x14ac:dyDescent="0.25">
      <c r="A5997">
        <v>218805</v>
      </c>
      <c r="B5997" t="s">
        <v>1591</v>
      </c>
      <c r="C5997" t="s">
        <v>53</v>
      </c>
      <c r="D5997" t="s">
        <v>288</v>
      </c>
      <c r="E5997">
        <v>289</v>
      </c>
      <c r="F5997" t="s">
        <v>23</v>
      </c>
      <c r="H5997">
        <v>0</v>
      </c>
      <c r="I5997">
        <v>0</v>
      </c>
      <c r="K5997">
        <v>2</v>
      </c>
      <c r="L5997" t="b">
        <v>0</v>
      </c>
      <c r="N5997" t="b">
        <v>0</v>
      </c>
      <c r="O5997" t="b">
        <v>0</v>
      </c>
      <c r="T5997" t="s">
        <v>281</v>
      </c>
    </row>
    <row r="5998" spans="1:20" hidden="1" x14ac:dyDescent="0.25">
      <c r="A5998">
        <v>218806</v>
      </c>
      <c r="B5998" t="s">
        <v>1591</v>
      </c>
      <c r="C5998" t="s">
        <v>293</v>
      </c>
      <c r="D5998" t="s">
        <v>295</v>
      </c>
      <c r="E5998">
        <v>0</v>
      </c>
      <c r="H5998">
        <v>0</v>
      </c>
      <c r="I5998">
        <v>0</v>
      </c>
      <c r="K5998">
        <v>4</v>
      </c>
      <c r="L5998" t="b">
        <v>0</v>
      </c>
      <c r="N5998" t="b">
        <v>0</v>
      </c>
      <c r="O5998" t="b">
        <v>0</v>
      </c>
      <c r="T5998" t="s">
        <v>281</v>
      </c>
    </row>
    <row r="5999" spans="1:20" hidden="1" x14ac:dyDescent="0.25">
      <c r="A5999">
        <v>218807</v>
      </c>
      <c r="B5999" t="s">
        <v>1591</v>
      </c>
      <c r="C5999" t="s">
        <v>293</v>
      </c>
      <c r="D5999" t="s">
        <v>294</v>
      </c>
      <c r="E5999">
        <v>0</v>
      </c>
      <c r="H5999">
        <v>0</v>
      </c>
      <c r="I5999">
        <v>0</v>
      </c>
      <c r="K5999">
        <v>1</v>
      </c>
      <c r="L5999" t="b">
        <v>0</v>
      </c>
      <c r="N5999" t="b">
        <v>0</v>
      </c>
      <c r="O5999" t="b">
        <v>0</v>
      </c>
      <c r="T5999" t="s">
        <v>281</v>
      </c>
    </row>
    <row r="6000" spans="1:20" hidden="1" x14ac:dyDescent="0.25">
      <c r="A6000">
        <v>218808</v>
      </c>
      <c r="B6000" t="s">
        <v>1591</v>
      </c>
      <c r="C6000" t="s">
        <v>293</v>
      </c>
      <c r="D6000" t="s">
        <v>296</v>
      </c>
      <c r="E6000">
        <v>0</v>
      </c>
      <c r="H6000">
        <v>0</v>
      </c>
      <c r="I6000">
        <v>0</v>
      </c>
      <c r="K6000">
        <v>2</v>
      </c>
      <c r="L6000" t="b">
        <v>0</v>
      </c>
      <c r="N6000" t="b">
        <v>0</v>
      </c>
      <c r="O6000" t="b">
        <v>0</v>
      </c>
      <c r="T6000" t="s">
        <v>281</v>
      </c>
    </row>
    <row r="6001" spans="1:20" hidden="1" x14ac:dyDescent="0.25">
      <c r="A6001">
        <v>218809</v>
      </c>
      <c r="B6001" t="s">
        <v>1591</v>
      </c>
      <c r="C6001" t="s">
        <v>293</v>
      </c>
      <c r="D6001" t="s">
        <v>297</v>
      </c>
      <c r="E6001">
        <v>0</v>
      </c>
      <c r="H6001">
        <v>0</v>
      </c>
      <c r="I6001">
        <v>0</v>
      </c>
      <c r="K6001">
        <v>6</v>
      </c>
      <c r="L6001" t="b">
        <v>0</v>
      </c>
      <c r="N6001" t="b">
        <v>0</v>
      </c>
      <c r="O6001" t="b">
        <v>0</v>
      </c>
      <c r="T6001" t="s">
        <v>281</v>
      </c>
    </row>
    <row r="6002" spans="1:20" hidden="1" x14ac:dyDescent="0.25">
      <c r="A6002">
        <v>218810</v>
      </c>
      <c r="B6002" t="s">
        <v>1591</v>
      </c>
      <c r="C6002" t="s">
        <v>293</v>
      </c>
      <c r="D6002" t="s">
        <v>298</v>
      </c>
      <c r="E6002">
        <v>0</v>
      </c>
      <c r="H6002">
        <v>0</v>
      </c>
      <c r="I6002">
        <v>0</v>
      </c>
      <c r="K6002">
        <v>3</v>
      </c>
      <c r="L6002" t="b">
        <v>0</v>
      </c>
      <c r="N6002" t="b">
        <v>0</v>
      </c>
      <c r="O6002" t="b">
        <v>0</v>
      </c>
      <c r="T6002" t="s">
        <v>281</v>
      </c>
    </row>
    <row r="6003" spans="1:20" hidden="1" x14ac:dyDescent="0.25">
      <c r="A6003">
        <v>218811</v>
      </c>
      <c r="B6003" t="s">
        <v>1591</v>
      </c>
      <c r="C6003" t="s">
        <v>293</v>
      </c>
      <c r="D6003" t="s">
        <v>299</v>
      </c>
      <c r="E6003">
        <v>0</v>
      </c>
      <c r="H6003">
        <v>0</v>
      </c>
      <c r="I6003">
        <v>0</v>
      </c>
      <c r="K6003">
        <v>5</v>
      </c>
      <c r="L6003" t="b">
        <v>0</v>
      </c>
      <c r="N6003" t="b">
        <v>0</v>
      </c>
      <c r="O6003" t="b">
        <v>0</v>
      </c>
      <c r="T6003" t="s">
        <v>281</v>
      </c>
    </row>
    <row r="6004" spans="1:20" hidden="1" x14ac:dyDescent="0.25">
      <c r="A6004">
        <v>218812</v>
      </c>
      <c r="B6004" t="s">
        <v>1591</v>
      </c>
      <c r="C6004" t="s">
        <v>293</v>
      </c>
      <c r="D6004" t="s">
        <v>300</v>
      </c>
      <c r="E6004">
        <v>0</v>
      </c>
      <c r="H6004">
        <v>0</v>
      </c>
      <c r="I6004">
        <v>0</v>
      </c>
      <c r="K6004">
        <v>7</v>
      </c>
      <c r="L6004" t="b">
        <v>0</v>
      </c>
      <c r="N6004" t="b">
        <v>0</v>
      </c>
      <c r="O6004" t="b">
        <v>0</v>
      </c>
      <c r="T6004" t="s">
        <v>281</v>
      </c>
    </row>
    <row r="6005" spans="1:20" hidden="1" x14ac:dyDescent="0.25">
      <c r="A6005">
        <v>218813</v>
      </c>
      <c r="B6005" t="s">
        <v>1591</v>
      </c>
      <c r="C6005" t="s">
        <v>293</v>
      </c>
      <c r="D6005" t="s">
        <v>301</v>
      </c>
      <c r="E6005">
        <v>0</v>
      </c>
      <c r="H6005">
        <v>0</v>
      </c>
      <c r="I6005">
        <v>0</v>
      </c>
      <c r="K6005">
        <v>0</v>
      </c>
      <c r="L6005" t="b">
        <v>0</v>
      </c>
      <c r="N6005" t="b">
        <v>0</v>
      </c>
      <c r="O6005" t="b">
        <v>0</v>
      </c>
      <c r="T6005" t="s">
        <v>281</v>
      </c>
    </row>
    <row r="6006" spans="1:20" hidden="1" x14ac:dyDescent="0.25">
      <c r="A6006">
        <v>218814</v>
      </c>
      <c r="B6006" t="s">
        <v>1591</v>
      </c>
      <c r="C6006" t="s">
        <v>293</v>
      </c>
      <c r="D6006" t="s">
        <v>302</v>
      </c>
      <c r="E6006">
        <v>60</v>
      </c>
      <c r="F6006" t="s">
        <v>23</v>
      </c>
      <c r="H6006">
        <v>0</v>
      </c>
      <c r="I6006">
        <v>3</v>
      </c>
      <c r="K6006">
        <v>8</v>
      </c>
      <c r="L6006" t="b">
        <v>0</v>
      </c>
      <c r="N6006" t="b">
        <v>0</v>
      </c>
      <c r="O6006" t="b">
        <v>0</v>
      </c>
      <c r="T6006" t="s">
        <v>281</v>
      </c>
    </row>
    <row r="6007" spans="1:20" hidden="1" x14ac:dyDescent="0.25">
      <c r="A6007">
        <v>218815</v>
      </c>
      <c r="B6007" t="s">
        <v>1591</v>
      </c>
      <c r="C6007" t="s">
        <v>293</v>
      </c>
      <c r="D6007" t="s">
        <v>303</v>
      </c>
      <c r="E6007">
        <v>100</v>
      </c>
      <c r="F6007" t="s">
        <v>23</v>
      </c>
      <c r="H6007">
        <v>0</v>
      </c>
      <c r="I6007">
        <v>3</v>
      </c>
      <c r="K6007">
        <v>9</v>
      </c>
      <c r="L6007" t="b">
        <v>0</v>
      </c>
      <c r="N6007" t="b">
        <v>0</v>
      </c>
      <c r="O6007" t="b">
        <v>0</v>
      </c>
      <c r="T6007" t="s">
        <v>281</v>
      </c>
    </row>
    <row r="6008" spans="1:20" hidden="1" x14ac:dyDescent="0.25">
      <c r="A6008">
        <v>218816</v>
      </c>
      <c r="B6008" t="s">
        <v>1591</v>
      </c>
      <c r="C6008" t="s">
        <v>293</v>
      </c>
      <c r="D6008" t="s">
        <v>304</v>
      </c>
      <c r="E6008">
        <v>60</v>
      </c>
      <c r="F6008" t="s">
        <v>23</v>
      </c>
      <c r="H6008">
        <v>0</v>
      </c>
      <c r="I6008">
        <v>3</v>
      </c>
      <c r="K6008">
        <v>10</v>
      </c>
      <c r="L6008" t="b">
        <v>0</v>
      </c>
      <c r="N6008" t="b">
        <v>0</v>
      </c>
      <c r="O6008" t="b">
        <v>0</v>
      </c>
      <c r="T6008" t="s">
        <v>281</v>
      </c>
    </row>
    <row r="6009" spans="1:20" hidden="1" x14ac:dyDescent="0.25">
      <c r="A6009">
        <v>218817</v>
      </c>
      <c r="B6009" t="s">
        <v>1591</v>
      </c>
      <c r="C6009" t="s">
        <v>293</v>
      </c>
      <c r="D6009" t="s">
        <v>305</v>
      </c>
      <c r="E6009">
        <v>60</v>
      </c>
      <c r="F6009" t="s">
        <v>23</v>
      </c>
      <c r="H6009">
        <v>0</v>
      </c>
      <c r="I6009">
        <v>3</v>
      </c>
      <c r="K6009">
        <v>11</v>
      </c>
      <c r="L6009" t="b">
        <v>0</v>
      </c>
      <c r="N6009" t="b">
        <v>0</v>
      </c>
      <c r="O6009" t="b">
        <v>0</v>
      </c>
      <c r="T6009" t="s">
        <v>281</v>
      </c>
    </row>
    <row r="6010" spans="1:20" hidden="1" x14ac:dyDescent="0.25">
      <c r="A6010">
        <v>218818</v>
      </c>
      <c r="B6010" t="s">
        <v>1591</v>
      </c>
      <c r="C6010" t="s">
        <v>306</v>
      </c>
      <c r="D6010" t="s">
        <v>350</v>
      </c>
      <c r="E6010">
        <v>39.950000000000003</v>
      </c>
      <c r="F6010" t="s">
        <v>23</v>
      </c>
      <c r="H6010">
        <v>0</v>
      </c>
      <c r="I6010">
        <v>0</v>
      </c>
      <c r="K6010">
        <v>0</v>
      </c>
      <c r="L6010" t="b">
        <v>0</v>
      </c>
      <c r="N6010" t="b">
        <v>0</v>
      </c>
      <c r="O6010" t="b">
        <v>0</v>
      </c>
      <c r="T6010" t="s">
        <v>281</v>
      </c>
    </row>
    <row r="6011" spans="1:20" hidden="1" x14ac:dyDescent="0.25">
      <c r="A6011">
        <v>218819</v>
      </c>
      <c r="B6011" t="s">
        <v>1591</v>
      </c>
      <c r="C6011" t="s">
        <v>306</v>
      </c>
      <c r="D6011" t="s">
        <v>172</v>
      </c>
      <c r="E6011">
        <v>34.950000000000003</v>
      </c>
      <c r="F6011" t="s">
        <v>23</v>
      </c>
      <c r="H6011">
        <v>0</v>
      </c>
      <c r="I6011">
        <v>0</v>
      </c>
      <c r="K6011">
        <v>2</v>
      </c>
      <c r="L6011" t="b">
        <v>0</v>
      </c>
      <c r="N6011" t="b">
        <v>0</v>
      </c>
      <c r="O6011" t="b">
        <v>0</v>
      </c>
      <c r="T6011" t="s">
        <v>281</v>
      </c>
    </row>
    <row r="6012" spans="1:20" hidden="1" x14ac:dyDescent="0.25">
      <c r="A6012">
        <v>218820</v>
      </c>
      <c r="B6012" t="s">
        <v>1591</v>
      </c>
      <c r="C6012" t="s">
        <v>306</v>
      </c>
      <c r="D6012" t="s">
        <v>310</v>
      </c>
      <c r="E6012">
        <v>39.950000000000003</v>
      </c>
      <c r="F6012" t="s">
        <v>23</v>
      </c>
      <c r="H6012">
        <v>0</v>
      </c>
      <c r="I6012">
        <v>0</v>
      </c>
      <c r="K6012">
        <v>3</v>
      </c>
      <c r="L6012" t="b">
        <v>0</v>
      </c>
      <c r="N6012" t="b">
        <v>0</v>
      </c>
      <c r="O6012" t="b">
        <v>0</v>
      </c>
      <c r="T6012" t="s">
        <v>281</v>
      </c>
    </row>
    <row r="6013" spans="1:20" hidden="1" x14ac:dyDescent="0.25">
      <c r="A6013">
        <v>218821</v>
      </c>
      <c r="B6013" t="s">
        <v>1591</v>
      </c>
      <c r="C6013" t="s">
        <v>47</v>
      </c>
      <c r="D6013" t="s">
        <v>355</v>
      </c>
      <c r="E6013">
        <v>0</v>
      </c>
      <c r="H6013">
        <v>0</v>
      </c>
      <c r="I6013">
        <v>0</v>
      </c>
      <c r="K6013">
        <v>0</v>
      </c>
      <c r="L6013" t="b">
        <v>0</v>
      </c>
      <c r="N6013" t="b">
        <v>0</v>
      </c>
      <c r="O6013" t="b">
        <v>0</v>
      </c>
      <c r="T6013" t="s">
        <v>281</v>
      </c>
    </row>
    <row r="6014" spans="1:20" hidden="1" x14ac:dyDescent="0.25">
      <c r="A6014">
        <v>218823</v>
      </c>
      <c r="B6014" t="s">
        <v>1591</v>
      </c>
      <c r="C6014" t="s">
        <v>306</v>
      </c>
      <c r="D6014" t="s">
        <v>326</v>
      </c>
      <c r="E6014">
        <v>27</v>
      </c>
      <c r="F6014" t="s">
        <v>23</v>
      </c>
      <c r="H6014">
        <v>0</v>
      </c>
      <c r="I6014">
        <v>0</v>
      </c>
      <c r="K6014">
        <v>0</v>
      </c>
      <c r="L6014" t="b">
        <v>0</v>
      </c>
      <c r="N6014" t="b">
        <v>0</v>
      </c>
      <c r="O6014" t="b">
        <v>0</v>
      </c>
      <c r="T6014" t="s">
        <v>281</v>
      </c>
    </row>
    <row r="6015" spans="1:20" hidden="1" x14ac:dyDescent="0.25">
      <c r="A6015">
        <v>218824</v>
      </c>
      <c r="B6015" t="s">
        <v>1591</v>
      </c>
      <c r="C6015" t="s">
        <v>306</v>
      </c>
      <c r="D6015" t="s">
        <v>327</v>
      </c>
      <c r="E6015">
        <v>60</v>
      </c>
      <c r="F6015" t="s">
        <v>23</v>
      </c>
      <c r="H6015">
        <v>0</v>
      </c>
      <c r="I6015">
        <v>0</v>
      </c>
      <c r="K6015">
        <v>0</v>
      </c>
      <c r="L6015" t="b">
        <v>0</v>
      </c>
      <c r="N6015" t="b">
        <v>0</v>
      </c>
      <c r="O6015" t="b">
        <v>0</v>
      </c>
      <c r="T6015" t="s">
        <v>281</v>
      </c>
    </row>
    <row r="6016" spans="1:20" hidden="1" x14ac:dyDescent="0.25">
      <c r="A6016">
        <v>218825</v>
      </c>
      <c r="B6016" t="s">
        <v>1591</v>
      </c>
      <c r="C6016" t="s">
        <v>306</v>
      </c>
      <c r="D6016" t="s">
        <v>328</v>
      </c>
      <c r="E6016">
        <v>18</v>
      </c>
      <c r="F6016" t="s">
        <v>23</v>
      </c>
      <c r="H6016">
        <v>0</v>
      </c>
      <c r="I6016">
        <v>0</v>
      </c>
      <c r="K6016">
        <v>0</v>
      </c>
      <c r="L6016" t="b">
        <v>0</v>
      </c>
      <c r="N6016" t="b">
        <v>0</v>
      </c>
      <c r="O6016" t="b">
        <v>0</v>
      </c>
      <c r="T6016" t="s">
        <v>281</v>
      </c>
    </row>
    <row r="6017" spans="1:20" hidden="1" x14ac:dyDescent="0.25">
      <c r="A6017">
        <v>218826</v>
      </c>
      <c r="B6017" t="s">
        <v>1591</v>
      </c>
      <c r="C6017" t="s">
        <v>306</v>
      </c>
      <c r="D6017" t="s">
        <v>356</v>
      </c>
      <c r="E6017">
        <v>38</v>
      </c>
      <c r="F6017" t="s">
        <v>23</v>
      </c>
      <c r="H6017">
        <v>0</v>
      </c>
      <c r="I6017">
        <v>0</v>
      </c>
      <c r="K6017">
        <v>0</v>
      </c>
      <c r="L6017" t="b">
        <v>0</v>
      </c>
      <c r="N6017" t="b">
        <v>0</v>
      </c>
      <c r="O6017" t="b">
        <v>0</v>
      </c>
      <c r="T6017" t="s">
        <v>281</v>
      </c>
    </row>
    <row r="6018" spans="1:20" hidden="1" x14ac:dyDescent="0.25">
      <c r="A6018">
        <v>218827</v>
      </c>
      <c r="B6018" t="s">
        <v>1591</v>
      </c>
      <c r="C6018" t="s">
        <v>306</v>
      </c>
      <c r="D6018" t="s">
        <v>357</v>
      </c>
      <c r="E6018">
        <v>75</v>
      </c>
      <c r="F6018" t="s">
        <v>23</v>
      </c>
      <c r="H6018">
        <v>0</v>
      </c>
      <c r="I6018">
        <v>0</v>
      </c>
      <c r="K6018">
        <v>0</v>
      </c>
      <c r="L6018" t="b">
        <v>0</v>
      </c>
      <c r="N6018" t="b">
        <v>0</v>
      </c>
      <c r="O6018" t="b">
        <v>0</v>
      </c>
      <c r="T6018" t="s">
        <v>281</v>
      </c>
    </row>
    <row r="6019" spans="1:20" hidden="1" x14ac:dyDescent="0.25">
      <c r="A6019">
        <v>218828</v>
      </c>
      <c r="B6019" t="s">
        <v>1591</v>
      </c>
      <c r="C6019" t="s">
        <v>306</v>
      </c>
      <c r="D6019" t="s">
        <v>329</v>
      </c>
      <c r="E6019">
        <v>30</v>
      </c>
      <c r="F6019" t="s">
        <v>23</v>
      </c>
      <c r="H6019">
        <v>0</v>
      </c>
      <c r="I6019">
        <v>0</v>
      </c>
      <c r="K6019">
        <v>0</v>
      </c>
      <c r="L6019" t="b">
        <v>0</v>
      </c>
      <c r="N6019" t="b">
        <v>0</v>
      </c>
      <c r="O6019" t="b">
        <v>0</v>
      </c>
      <c r="T6019" t="s">
        <v>281</v>
      </c>
    </row>
    <row r="6020" spans="1:20" hidden="1" x14ac:dyDescent="0.25">
      <c r="A6020">
        <v>218829</v>
      </c>
      <c r="B6020" t="s">
        <v>1591</v>
      </c>
      <c r="C6020" t="s">
        <v>306</v>
      </c>
      <c r="D6020" t="s">
        <v>330</v>
      </c>
      <c r="E6020">
        <v>40</v>
      </c>
      <c r="F6020" t="s">
        <v>23</v>
      </c>
      <c r="H6020">
        <v>0</v>
      </c>
      <c r="I6020">
        <v>0</v>
      </c>
      <c r="K6020">
        <v>0</v>
      </c>
      <c r="L6020" t="b">
        <v>0</v>
      </c>
      <c r="N6020" t="b">
        <v>0</v>
      </c>
      <c r="O6020" t="b">
        <v>0</v>
      </c>
      <c r="T6020" t="s">
        <v>281</v>
      </c>
    </row>
    <row r="6021" spans="1:20" hidden="1" x14ac:dyDescent="0.25">
      <c r="A6021">
        <v>218831</v>
      </c>
      <c r="B6021" t="s">
        <v>1591</v>
      </c>
      <c r="C6021" t="s">
        <v>323</v>
      </c>
      <c r="D6021" t="s">
        <v>325</v>
      </c>
      <c r="E6021">
        <v>0</v>
      </c>
      <c r="H6021">
        <v>0</v>
      </c>
      <c r="I6021">
        <v>0</v>
      </c>
      <c r="K6021">
        <v>3</v>
      </c>
      <c r="L6021" t="b">
        <v>0</v>
      </c>
      <c r="N6021" t="b">
        <v>0</v>
      </c>
      <c r="O6021" t="b">
        <v>0</v>
      </c>
      <c r="T6021" t="s">
        <v>281</v>
      </c>
    </row>
    <row r="6022" spans="1:20" hidden="1" x14ac:dyDescent="0.25">
      <c r="A6022">
        <v>218832</v>
      </c>
      <c r="B6022" t="s">
        <v>1591</v>
      </c>
      <c r="C6022" t="s">
        <v>323</v>
      </c>
      <c r="D6022" t="s">
        <v>331</v>
      </c>
      <c r="E6022">
        <v>0</v>
      </c>
      <c r="H6022">
        <v>0</v>
      </c>
      <c r="I6022">
        <v>0</v>
      </c>
      <c r="K6022">
        <v>1</v>
      </c>
      <c r="L6022" t="b">
        <v>0</v>
      </c>
      <c r="N6022" t="b">
        <v>0</v>
      </c>
      <c r="O6022" t="b">
        <v>0</v>
      </c>
      <c r="T6022" t="s">
        <v>281</v>
      </c>
    </row>
    <row r="6023" spans="1:20" hidden="1" x14ac:dyDescent="0.25">
      <c r="A6023">
        <v>218833</v>
      </c>
      <c r="B6023" t="s">
        <v>1591</v>
      </c>
      <c r="C6023" t="s">
        <v>323</v>
      </c>
      <c r="D6023" t="s">
        <v>332</v>
      </c>
      <c r="E6023">
        <v>0</v>
      </c>
      <c r="H6023">
        <v>0</v>
      </c>
      <c r="I6023">
        <v>0</v>
      </c>
      <c r="K6023">
        <v>2</v>
      </c>
      <c r="L6023" t="b">
        <v>0</v>
      </c>
      <c r="N6023" t="b">
        <v>0</v>
      </c>
      <c r="O6023" t="b">
        <v>0</v>
      </c>
      <c r="T6023" t="s">
        <v>281</v>
      </c>
    </row>
    <row r="6024" spans="1:20" hidden="1" x14ac:dyDescent="0.25">
      <c r="A6024">
        <v>218835</v>
      </c>
      <c r="B6024" t="s">
        <v>1591</v>
      </c>
      <c r="C6024" t="s">
        <v>47</v>
      </c>
      <c r="D6024" t="s">
        <v>334</v>
      </c>
      <c r="E6024">
        <v>550</v>
      </c>
      <c r="F6024" t="s">
        <v>23</v>
      </c>
      <c r="H6024">
        <v>0</v>
      </c>
      <c r="I6024">
        <v>0</v>
      </c>
      <c r="K6024">
        <v>11</v>
      </c>
      <c r="L6024" t="b">
        <v>0</v>
      </c>
      <c r="N6024" t="b">
        <v>0</v>
      </c>
      <c r="O6024" t="b">
        <v>0</v>
      </c>
      <c r="T6024" t="s">
        <v>281</v>
      </c>
    </row>
    <row r="6025" spans="1:20" hidden="1" x14ac:dyDescent="0.25">
      <c r="A6025">
        <v>218836</v>
      </c>
      <c r="B6025" t="s">
        <v>1591</v>
      </c>
      <c r="C6025" t="s">
        <v>47</v>
      </c>
      <c r="D6025" t="s">
        <v>333</v>
      </c>
      <c r="E6025">
        <v>550</v>
      </c>
      <c r="F6025" t="s">
        <v>23</v>
      </c>
      <c r="H6025">
        <v>0</v>
      </c>
      <c r="I6025">
        <v>0</v>
      </c>
      <c r="K6025">
        <v>12</v>
      </c>
      <c r="L6025" t="b">
        <v>0</v>
      </c>
      <c r="N6025" t="b">
        <v>0</v>
      </c>
      <c r="O6025" t="b">
        <v>0</v>
      </c>
      <c r="T6025" t="s">
        <v>281</v>
      </c>
    </row>
    <row r="6026" spans="1:20" hidden="1" x14ac:dyDescent="0.25">
      <c r="A6026">
        <v>218837</v>
      </c>
      <c r="B6026" t="s">
        <v>1591</v>
      </c>
      <c r="C6026" t="s">
        <v>47</v>
      </c>
      <c r="D6026" t="s">
        <v>336</v>
      </c>
      <c r="E6026">
        <v>550</v>
      </c>
      <c r="F6026" t="s">
        <v>23</v>
      </c>
      <c r="H6026">
        <v>0</v>
      </c>
      <c r="I6026">
        <v>0</v>
      </c>
      <c r="K6026">
        <v>13</v>
      </c>
      <c r="L6026" t="b">
        <v>0</v>
      </c>
      <c r="N6026" t="b">
        <v>0</v>
      </c>
      <c r="O6026" t="b">
        <v>0</v>
      </c>
      <c r="T6026" t="s">
        <v>281</v>
      </c>
    </row>
    <row r="6027" spans="1:20" hidden="1" x14ac:dyDescent="0.25">
      <c r="A6027">
        <v>218838</v>
      </c>
      <c r="B6027" t="s">
        <v>1591</v>
      </c>
      <c r="C6027" t="s">
        <v>293</v>
      </c>
      <c r="D6027" t="s">
        <v>337</v>
      </c>
      <c r="E6027">
        <v>60</v>
      </c>
      <c r="F6027" t="s">
        <v>23</v>
      </c>
      <c r="H6027">
        <v>0</v>
      </c>
      <c r="I6027">
        <v>0</v>
      </c>
      <c r="K6027">
        <v>8</v>
      </c>
      <c r="L6027" t="b">
        <v>0</v>
      </c>
      <c r="N6027" t="b">
        <v>0</v>
      </c>
      <c r="O6027" t="b">
        <v>0</v>
      </c>
      <c r="T6027" t="s">
        <v>281</v>
      </c>
    </row>
    <row r="6028" spans="1:20" hidden="1" x14ac:dyDescent="0.25">
      <c r="A6028">
        <v>218839</v>
      </c>
      <c r="B6028" t="s">
        <v>1591</v>
      </c>
      <c r="C6028" t="s">
        <v>47</v>
      </c>
      <c r="D6028" t="s">
        <v>338</v>
      </c>
      <c r="E6028">
        <v>550</v>
      </c>
      <c r="F6028" t="s">
        <v>23</v>
      </c>
      <c r="H6028">
        <v>0</v>
      </c>
      <c r="I6028">
        <v>0</v>
      </c>
      <c r="K6028">
        <v>10</v>
      </c>
      <c r="L6028" t="b">
        <v>0</v>
      </c>
      <c r="N6028" t="b">
        <v>0</v>
      </c>
      <c r="O6028" t="b">
        <v>0</v>
      </c>
      <c r="T6028" t="s">
        <v>281</v>
      </c>
    </row>
    <row r="6029" spans="1:20" hidden="1" x14ac:dyDescent="0.25">
      <c r="A6029">
        <v>218840</v>
      </c>
      <c r="B6029" t="s">
        <v>1591</v>
      </c>
      <c r="C6029" t="s">
        <v>293</v>
      </c>
      <c r="D6029" t="s">
        <v>339</v>
      </c>
      <c r="E6029">
        <v>0</v>
      </c>
      <c r="H6029">
        <v>0</v>
      </c>
      <c r="I6029">
        <v>0</v>
      </c>
      <c r="K6029">
        <v>11</v>
      </c>
      <c r="L6029" t="b">
        <v>0</v>
      </c>
      <c r="N6029" t="b">
        <v>0</v>
      </c>
      <c r="O6029" t="b">
        <v>0</v>
      </c>
      <c r="T6029" t="s">
        <v>281</v>
      </c>
    </row>
    <row r="6030" spans="1:20" hidden="1" x14ac:dyDescent="0.25">
      <c r="A6030">
        <v>218841</v>
      </c>
      <c r="B6030" t="s">
        <v>1591</v>
      </c>
      <c r="C6030" t="s">
        <v>293</v>
      </c>
      <c r="D6030" t="s">
        <v>340</v>
      </c>
      <c r="E6030">
        <v>0</v>
      </c>
      <c r="H6030">
        <v>0</v>
      </c>
      <c r="I6030">
        <v>0</v>
      </c>
      <c r="K6030">
        <v>12</v>
      </c>
      <c r="L6030" t="b">
        <v>0</v>
      </c>
      <c r="N6030" t="b">
        <v>0</v>
      </c>
      <c r="O6030" t="b">
        <v>0</v>
      </c>
      <c r="T6030" t="s">
        <v>281</v>
      </c>
    </row>
    <row r="6031" spans="1:20" hidden="1" x14ac:dyDescent="0.25">
      <c r="A6031">
        <v>218842</v>
      </c>
      <c r="B6031" t="s">
        <v>1591</v>
      </c>
      <c r="C6031" t="s">
        <v>293</v>
      </c>
      <c r="D6031" t="s">
        <v>341</v>
      </c>
      <c r="E6031">
        <v>0</v>
      </c>
      <c r="H6031">
        <v>0</v>
      </c>
      <c r="I6031">
        <v>0</v>
      </c>
      <c r="K6031">
        <v>13</v>
      </c>
      <c r="L6031" t="b">
        <v>0</v>
      </c>
      <c r="N6031" t="b">
        <v>0</v>
      </c>
      <c r="O6031" t="b">
        <v>0</v>
      </c>
      <c r="T6031" t="s">
        <v>281</v>
      </c>
    </row>
    <row r="6032" spans="1:20" hidden="1" x14ac:dyDescent="0.25">
      <c r="A6032">
        <v>218843</v>
      </c>
      <c r="B6032" t="s">
        <v>1591</v>
      </c>
      <c r="C6032" t="s">
        <v>293</v>
      </c>
      <c r="D6032" t="s">
        <v>342</v>
      </c>
      <c r="E6032">
        <v>0</v>
      </c>
      <c r="H6032">
        <v>0</v>
      </c>
      <c r="I6032">
        <v>0</v>
      </c>
      <c r="K6032">
        <v>14</v>
      </c>
      <c r="L6032" t="b">
        <v>0</v>
      </c>
      <c r="N6032" t="b">
        <v>0</v>
      </c>
      <c r="O6032" t="b">
        <v>0</v>
      </c>
      <c r="T6032" t="s">
        <v>281</v>
      </c>
    </row>
    <row r="6033" spans="1:20" hidden="1" x14ac:dyDescent="0.25">
      <c r="A6033">
        <v>224326</v>
      </c>
      <c r="B6033" t="s">
        <v>1591</v>
      </c>
      <c r="C6033" t="s">
        <v>47</v>
      </c>
      <c r="D6033" t="s">
        <v>164</v>
      </c>
      <c r="E6033">
        <v>300</v>
      </c>
      <c r="F6033" t="s">
        <v>23</v>
      </c>
      <c r="H6033">
        <v>0</v>
      </c>
      <c r="I6033">
        <v>0</v>
      </c>
      <c r="K6033">
        <v>6</v>
      </c>
      <c r="L6033" t="b">
        <v>0</v>
      </c>
      <c r="N6033" t="b">
        <v>0</v>
      </c>
      <c r="O6033" t="b">
        <v>0</v>
      </c>
      <c r="T6033" t="s">
        <v>281</v>
      </c>
    </row>
    <row r="6034" spans="1:20" hidden="1" x14ac:dyDescent="0.25">
      <c r="A6034">
        <v>230506</v>
      </c>
      <c r="B6034" t="s">
        <v>1591</v>
      </c>
      <c r="C6034" t="s">
        <v>306</v>
      </c>
      <c r="D6034" t="s">
        <v>343</v>
      </c>
      <c r="E6034">
        <v>70</v>
      </c>
      <c r="F6034" t="s">
        <v>23</v>
      </c>
      <c r="H6034">
        <v>0</v>
      </c>
      <c r="I6034">
        <v>0</v>
      </c>
      <c r="K6034">
        <v>0</v>
      </c>
      <c r="L6034" t="b">
        <v>0</v>
      </c>
      <c r="N6034" t="b">
        <v>0</v>
      </c>
      <c r="O6034" t="b">
        <v>0</v>
      </c>
      <c r="T6034" t="s">
        <v>281</v>
      </c>
    </row>
    <row r="6035" spans="1:20" hidden="1" x14ac:dyDescent="0.25">
      <c r="A6035">
        <v>218865</v>
      </c>
      <c r="B6035" t="s">
        <v>1592</v>
      </c>
      <c r="C6035" t="s">
        <v>391</v>
      </c>
      <c r="D6035" t="s">
        <v>1533</v>
      </c>
      <c r="E6035">
        <v>0</v>
      </c>
      <c r="G6035" t="s">
        <v>481</v>
      </c>
      <c r="H6035">
        <v>0</v>
      </c>
      <c r="I6035">
        <v>0</v>
      </c>
      <c r="K6035">
        <v>0</v>
      </c>
      <c r="L6035" t="b">
        <v>1</v>
      </c>
      <c r="N6035" t="b">
        <v>0</v>
      </c>
      <c r="O6035" t="b">
        <v>0</v>
      </c>
      <c r="T6035" t="s">
        <v>395</v>
      </c>
    </row>
    <row r="6036" spans="1:20" hidden="1" x14ac:dyDescent="0.25">
      <c r="A6036">
        <v>218866</v>
      </c>
      <c r="B6036" t="s">
        <v>1592</v>
      </c>
      <c r="C6036" t="s">
        <v>391</v>
      </c>
      <c r="D6036" t="s">
        <v>1534</v>
      </c>
      <c r="E6036">
        <v>60</v>
      </c>
      <c r="F6036" t="s">
        <v>23</v>
      </c>
      <c r="G6036" t="s">
        <v>483</v>
      </c>
      <c r="H6036">
        <v>0</v>
      </c>
      <c r="I6036">
        <v>0</v>
      </c>
      <c r="K6036">
        <v>1</v>
      </c>
      <c r="L6036" t="b">
        <v>1</v>
      </c>
      <c r="N6036" t="b">
        <v>0</v>
      </c>
      <c r="O6036" t="b">
        <v>0</v>
      </c>
      <c r="T6036" t="s">
        <v>395</v>
      </c>
    </row>
    <row r="6037" spans="1:20" hidden="1" x14ac:dyDescent="0.25">
      <c r="A6037">
        <v>218867</v>
      </c>
      <c r="B6037" t="s">
        <v>1592</v>
      </c>
      <c r="C6037" t="s">
        <v>391</v>
      </c>
      <c r="D6037" t="s">
        <v>1535</v>
      </c>
      <c r="E6037">
        <v>70</v>
      </c>
      <c r="F6037" t="s">
        <v>23</v>
      </c>
      <c r="G6037" t="s">
        <v>399</v>
      </c>
      <c r="H6037">
        <v>0</v>
      </c>
      <c r="I6037">
        <v>0</v>
      </c>
      <c r="K6037">
        <v>2</v>
      </c>
      <c r="L6037" t="b">
        <v>1</v>
      </c>
      <c r="N6037" t="b">
        <v>0</v>
      </c>
      <c r="O6037" t="b">
        <v>0</v>
      </c>
      <c r="T6037" t="s">
        <v>395</v>
      </c>
    </row>
    <row r="6038" spans="1:20" hidden="1" x14ac:dyDescent="0.25">
      <c r="A6038">
        <v>218868</v>
      </c>
      <c r="B6038" t="s">
        <v>1592</v>
      </c>
      <c r="C6038" t="s">
        <v>391</v>
      </c>
      <c r="D6038" t="s">
        <v>1536</v>
      </c>
      <c r="E6038">
        <v>0</v>
      </c>
      <c r="F6038" t="s">
        <v>23</v>
      </c>
      <c r="G6038" t="s">
        <v>1537</v>
      </c>
      <c r="H6038">
        <v>0</v>
      </c>
      <c r="I6038">
        <v>0</v>
      </c>
      <c r="K6038">
        <v>0</v>
      </c>
      <c r="L6038" t="b">
        <v>0</v>
      </c>
      <c r="N6038" t="b">
        <v>0</v>
      </c>
      <c r="O6038" t="b">
        <v>0</v>
      </c>
      <c r="T6038" t="s">
        <v>395</v>
      </c>
    </row>
    <row r="6039" spans="1:20" hidden="1" x14ac:dyDescent="0.25">
      <c r="A6039">
        <v>218871</v>
      </c>
      <c r="B6039" t="s">
        <v>1593</v>
      </c>
      <c r="C6039" t="s">
        <v>391</v>
      </c>
      <c r="D6039" t="s">
        <v>1535</v>
      </c>
      <c r="E6039">
        <v>0</v>
      </c>
      <c r="F6039" t="s">
        <v>23</v>
      </c>
      <c r="G6039" t="s">
        <v>1594</v>
      </c>
      <c r="H6039">
        <v>0</v>
      </c>
      <c r="I6039">
        <v>0</v>
      </c>
      <c r="K6039">
        <v>0</v>
      </c>
      <c r="L6039" t="b">
        <v>0</v>
      </c>
      <c r="N6039" t="b">
        <v>0</v>
      </c>
      <c r="O6039" t="b">
        <v>0</v>
      </c>
      <c r="T6039" t="s">
        <v>395</v>
      </c>
    </row>
    <row r="6040" spans="1:20" hidden="1" x14ac:dyDescent="0.25">
      <c r="A6040">
        <v>218872</v>
      </c>
      <c r="B6040" t="s">
        <v>1593</v>
      </c>
      <c r="C6040" t="s">
        <v>391</v>
      </c>
      <c r="D6040" t="s">
        <v>1536</v>
      </c>
      <c r="E6040">
        <v>60</v>
      </c>
      <c r="F6040" t="s">
        <v>23</v>
      </c>
      <c r="G6040" t="s">
        <v>1595</v>
      </c>
      <c r="H6040">
        <v>0</v>
      </c>
      <c r="I6040">
        <v>0</v>
      </c>
      <c r="K6040">
        <v>0</v>
      </c>
      <c r="L6040" t="b">
        <v>0</v>
      </c>
      <c r="N6040" t="b">
        <v>0</v>
      </c>
      <c r="O6040" t="b">
        <v>0</v>
      </c>
      <c r="T6040" t="s">
        <v>395</v>
      </c>
    </row>
    <row r="6041" spans="1:20" hidden="1" x14ac:dyDescent="0.25">
      <c r="A6041">
        <v>218894</v>
      </c>
      <c r="B6041" t="s">
        <v>1596</v>
      </c>
      <c r="C6041" t="s">
        <v>47</v>
      </c>
      <c r="D6041" t="s">
        <v>1597</v>
      </c>
      <c r="E6041">
        <v>0</v>
      </c>
      <c r="F6041" t="s">
        <v>23</v>
      </c>
      <c r="H6041">
        <v>0</v>
      </c>
      <c r="I6041">
        <v>0</v>
      </c>
      <c r="K6041">
        <v>1</v>
      </c>
      <c r="L6041" t="b">
        <v>0</v>
      </c>
      <c r="N6041" t="b">
        <v>0</v>
      </c>
      <c r="O6041" t="b">
        <v>0</v>
      </c>
      <c r="T6041" t="s">
        <v>1169</v>
      </c>
    </row>
    <row r="6042" spans="1:20" hidden="1" x14ac:dyDescent="0.25">
      <c r="A6042">
        <v>218898</v>
      </c>
      <c r="B6042" t="s">
        <v>1596</v>
      </c>
      <c r="C6042" t="s">
        <v>1186</v>
      </c>
      <c r="D6042" t="s">
        <v>1188</v>
      </c>
      <c r="E6042">
        <v>0</v>
      </c>
      <c r="H6042">
        <v>0</v>
      </c>
      <c r="I6042">
        <v>0</v>
      </c>
      <c r="K6042">
        <v>0</v>
      </c>
      <c r="L6042" t="b">
        <v>0</v>
      </c>
      <c r="N6042" t="b">
        <v>0</v>
      </c>
      <c r="O6042" t="b">
        <v>0</v>
      </c>
      <c r="T6042" t="s">
        <v>1169</v>
      </c>
    </row>
    <row r="6043" spans="1:20" hidden="1" x14ac:dyDescent="0.25">
      <c r="A6043">
        <v>218914</v>
      </c>
      <c r="B6043" t="s">
        <v>1596</v>
      </c>
      <c r="C6043" t="s">
        <v>85</v>
      </c>
      <c r="D6043" t="s">
        <v>331</v>
      </c>
      <c r="E6043">
        <v>0</v>
      </c>
      <c r="H6043">
        <v>0</v>
      </c>
      <c r="I6043">
        <v>0</v>
      </c>
      <c r="K6043">
        <v>2</v>
      </c>
      <c r="L6043" t="b">
        <v>0</v>
      </c>
      <c r="N6043" t="b">
        <v>0</v>
      </c>
      <c r="O6043" t="b">
        <v>0</v>
      </c>
      <c r="T6043" t="s">
        <v>1169</v>
      </c>
    </row>
    <row r="6044" spans="1:20" hidden="1" x14ac:dyDescent="0.25">
      <c r="A6044">
        <v>218916</v>
      </c>
      <c r="B6044" t="s">
        <v>1596</v>
      </c>
      <c r="C6044" t="s">
        <v>1497</v>
      </c>
      <c r="D6044" t="s">
        <v>274</v>
      </c>
      <c r="E6044">
        <v>0</v>
      </c>
      <c r="H6044">
        <v>0</v>
      </c>
      <c r="I6044">
        <v>0</v>
      </c>
      <c r="K6044">
        <v>0</v>
      </c>
      <c r="L6044" t="b">
        <v>0</v>
      </c>
      <c r="N6044" t="b">
        <v>0</v>
      </c>
      <c r="O6044" t="b">
        <v>0</v>
      </c>
      <c r="T6044" t="s">
        <v>1169</v>
      </c>
    </row>
    <row r="6045" spans="1:20" hidden="1" x14ac:dyDescent="0.25">
      <c r="A6045">
        <v>218923</v>
      </c>
      <c r="B6045" t="s">
        <v>1596</v>
      </c>
      <c r="C6045" t="s">
        <v>53</v>
      </c>
      <c r="D6045" t="s">
        <v>1205</v>
      </c>
      <c r="E6045">
        <v>0</v>
      </c>
      <c r="H6045">
        <v>0</v>
      </c>
      <c r="I6045">
        <v>0</v>
      </c>
      <c r="K6045">
        <v>0</v>
      </c>
      <c r="L6045" t="b">
        <v>0</v>
      </c>
      <c r="N6045" t="b">
        <v>0</v>
      </c>
      <c r="O6045" t="b">
        <v>0</v>
      </c>
      <c r="T6045" t="s">
        <v>1169</v>
      </c>
    </row>
    <row r="6046" spans="1:20" hidden="1" x14ac:dyDescent="0.25">
      <c r="A6046">
        <v>218928</v>
      </c>
      <c r="B6046" t="s">
        <v>1596</v>
      </c>
      <c r="C6046" t="s">
        <v>1207</v>
      </c>
      <c r="D6046" t="s">
        <v>1598</v>
      </c>
      <c r="E6046">
        <v>0</v>
      </c>
      <c r="H6046">
        <v>0</v>
      </c>
      <c r="I6046">
        <v>0</v>
      </c>
      <c r="K6046">
        <v>2</v>
      </c>
      <c r="L6046" t="b">
        <v>0</v>
      </c>
      <c r="N6046" t="b">
        <v>0</v>
      </c>
      <c r="O6046" t="b">
        <v>0</v>
      </c>
      <c r="T6046" t="s">
        <v>1169</v>
      </c>
    </row>
    <row r="6047" spans="1:20" hidden="1" x14ac:dyDescent="0.25">
      <c r="A6047">
        <v>218946</v>
      </c>
      <c r="B6047" t="s">
        <v>1596</v>
      </c>
      <c r="C6047" t="s">
        <v>1196</v>
      </c>
      <c r="D6047" t="s">
        <v>1224</v>
      </c>
      <c r="E6047">
        <v>0</v>
      </c>
      <c r="H6047">
        <v>0</v>
      </c>
      <c r="I6047">
        <v>0</v>
      </c>
      <c r="K6047">
        <v>4</v>
      </c>
      <c r="L6047" t="b">
        <v>0</v>
      </c>
      <c r="N6047" t="b">
        <v>0</v>
      </c>
      <c r="O6047" t="b">
        <v>0</v>
      </c>
      <c r="T6047" t="s">
        <v>1169</v>
      </c>
    </row>
    <row r="6048" spans="1:20" hidden="1" x14ac:dyDescent="0.25">
      <c r="A6048">
        <v>218956</v>
      </c>
      <c r="B6048" t="s">
        <v>1599</v>
      </c>
      <c r="C6048" t="s">
        <v>391</v>
      </c>
      <c r="D6048" t="s">
        <v>1600</v>
      </c>
      <c r="E6048">
        <v>0</v>
      </c>
      <c r="F6048" t="s">
        <v>23</v>
      </c>
      <c r="G6048" t="s">
        <v>399</v>
      </c>
      <c r="H6048">
        <v>0</v>
      </c>
      <c r="I6048">
        <v>0</v>
      </c>
      <c r="K6048">
        <v>10</v>
      </c>
      <c r="L6048" t="b">
        <v>0</v>
      </c>
      <c r="N6048" t="b">
        <v>0</v>
      </c>
      <c r="O6048" t="b">
        <v>0</v>
      </c>
      <c r="P6048" t="s">
        <v>583</v>
      </c>
      <c r="T6048" t="s">
        <v>395</v>
      </c>
    </row>
    <row r="6049" spans="1:20" hidden="1" x14ac:dyDescent="0.25">
      <c r="A6049">
        <v>219003</v>
      </c>
      <c r="B6049" t="s">
        <v>1601</v>
      </c>
      <c r="C6049" t="s">
        <v>47</v>
      </c>
      <c r="D6049" t="s">
        <v>1437</v>
      </c>
      <c r="E6049">
        <v>0</v>
      </c>
      <c r="G6049" t="s">
        <v>393</v>
      </c>
      <c r="H6049">
        <v>0</v>
      </c>
      <c r="I6049">
        <v>0</v>
      </c>
      <c r="K6049">
        <v>0</v>
      </c>
      <c r="L6049" t="b">
        <v>1</v>
      </c>
      <c r="N6049" t="b">
        <v>0</v>
      </c>
      <c r="O6049" t="b">
        <v>0</v>
      </c>
      <c r="T6049" t="s">
        <v>395</v>
      </c>
    </row>
    <row r="6050" spans="1:20" hidden="1" x14ac:dyDescent="0.25">
      <c r="A6050">
        <v>219004</v>
      </c>
      <c r="B6050" t="s">
        <v>1601</v>
      </c>
      <c r="C6050" t="s">
        <v>47</v>
      </c>
      <c r="D6050" t="s">
        <v>1438</v>
      </c>
      <c r="E6050">
        <v>20</v>
      </c>
      <c r="F6050" t="s">
        <v>23</v>
      </c>
      <c r="G6050" t="s">
        <v>397</v>
      </c>
      <c r="H6050">
        <v>0</v>
      </c>
      <c r="I6050">
        <v>0</v>
      </c>
      <c r="K6050">
        <v>0</v>
      </c>
      <c r="L6050" t="b">
        <v>0</v>
      </c>
      <c r="N6050" t="b">
        <v>0</v>
      </c>
      <c r="O6050" t="b">
        <v>0</v>
      </c>
      <c r="T6050" t="s">
        <v>395</v>
      </c>
    </row>
    <row r="6051" spans="1:20" hidden="1" x14ac:dyDescent="0.25">
      <c r="A6051">
        <v>219005</v>
      </c>
      <c r="B6051" t="s">
        <v>1602</v>
      </c>
      <c r="C6051" t="s">
        <v>47</v>
      </c>
      <c r="D6051" t="s">
        <v>318</v>
      </c>
      <c r="E6051">
        <v>350</v>
      </c>
      <c r="F6051" t="s">
        <v>23</v>
      </c>
      <c r="H6051">
        <v>0</v>
      </c>
      <c r="I6051">
        <v>0</v>
      </c>
      <c r="K6051">
        <v>4</v>
      </c>
      <c r="L6051" t="b">
        <v>1</v>
      </c>
      <c r="N6051" t="b">
        <v>0</v>
      </c>
      <c r="O6051" t="b">
        <v>0</v>
      </c>
      <c r="T6051" t="s">
        <v>281</v>
      </c>
    </row>
    <row r="6052" spans="1:20" hidden="1" x14ac:dyDescent="0.25">
      <c r="A6052">
        <v>219006</v>
      </c>
      <c r="B6052" t="s">
        <v>1602</v>
      </c>
      <c r="C6052" t="s">
        <v>47</v>
      </c>
      <c r="D6052" t="s">
        <v>282</v>
      </c>
      <c r="E6052">
        <v>350</v>
      </c>
      <c r="F6052" t="s">
        <v>23</v>
      </c>
      <c r="H6052">
        <v>0</v>
      </c>
      <c r="I6052">
        <v>0</v>
      </c>
      <c r="K6052">
        <v>3</v>
      </c>
      <c r="L6052" t="b">
        <v>1</v>
      </c>
      <c r="N6052" t="b">
        <v>0</v>
      </c>
      <c r="O6052" t="b">
        <v>0</v>
      </c>
      <c r="T6052" t="s">
        <v>281</v>
      </c>
    </row>
    <row r="6053" spans="1:20" hidden="1" x14ac:dyDescent="0.25">
      <c r="A6053">
        <v>219007</v>
      </c>
      <c r="B6053" t="s">
        <v>1602</v>
      </c>
      <c r="C6053" t="s">
        <v>47</v>
      </c>
      <c r="D6053" t="s">
        <v>283</v>
      </c>
      <c r="E6053">
        <v>350</v>
      </c>
      <c r="F6053" t="s">
        <v>23</v>
      </c>
      <c r="H6053">
        <v>0</v>
      </c>
      <c r="I6053">
        <v>0</v>
      </c>
      <c r="K6053">
        <v>2</v>
      </c>
      <c r="L6053" t="b">
        <v>1</v>
      </c>
      <c r="N6053" t="b">
        <v>0</v>
      </c>
      <c r="O6053" t="b">
        <v>0</v>
      </c>
      <c r="T6053" t="s">
        <v>281</v>
      </c>
    </row>
    <row r="6054" spans="1:20" hidden="1" x14ac:dyDescent="0.25">
      <c r="A6054">
        <v>219008</v>
      </c>
      <c r="B6054" t="s">
        <v>1602</v>
      </c>
      <c r="C6054" t="s">
        <v>47</v>
      </c>
      <c r="D6054" t="s">
        <v>284</v>
      </c>
      <c r="E6054">
        <v>350</v>
      </c>
      <c r="F6054" t="s">
        <v>23</v>
      </c>
      <c r="H6054">
        <v>0</v>
      </c>
      <c r="I6054">
        <v>0</v>
      </c>
      <c r="K6054">
        <v>1</v>
      </c>
      <c r="L6054" t="b">
        <v>1</v>
      </c>
      <c r="N6054" t="b">
        <v>0</v>
      </c>
      <c r="O6054" t="b">
        <v>0</v>
      </c>
      <c r="T6054" t="s">
        <v>281</v>
      </c>
    </row>
    <row r="6055" spans="1:20" hidden="1" x14ac:dyDescent="0.25">
      <c r="A6055">
        <v>219009</v>
      </c>
      <c r="B6055" t="s">
        <v>1602</v>
      </c>
      <c r="C6055" t="s">
        <v>47</v>
      </c>
      <c r="D6055" t="s">
        <v>319</v>
      </c>
      <c r="E6055">
        <v>350</v>
      </c>
      <c r="F6055" t="s">
        <v>23</v>
      </c>
      <c r="H6055">
        <v>0</v>
      </c>
      <c r="I6055">
        <v>0</v>
      </c>
      <c r="K6055">
        <v>5</v>
      </c>
      <c r="L6055" t="b">
        <v>1</v>
      </c>
      <c r="N6055" t="b">
        <v>0</v>
      </c>
      <c r="O6055" t="b">
        <v>0</v>
      </c>
      <c r="T6055" t="s">
        <v>281</v>
      </c>
    </row>
    <row r="6056" spans="1:20" hidden="1" x14ac:dyDescent="0.25">
      <c r="A6056">
        <v>219025</v>
      </c>
      <c r="B6056" t="s">
        <v>1602</v>
      </c>
      <c r="C6056" t="s">
        <v>306</v>
      </c>
      <c r="D6056" t="s">
        <v>350</v>
      </c>
      <c r="E6056">
        <v>29</v>
      </c>
      <c r="F6056" t="s">
        <v>23</v>
      </c>
      <c r="H6056">
        <v>0</v>
      </c>
      <c r="I6056">
        <v>0</v>
      </c>
      <c r="K6056">
        <v>0</v>
      </c>
      <c r="L6056" t="b">
        <v>0</v>
      </c>
      <c r="N6056" t="b">
        <v>0</v>
      </c>
      <c r="O6056" t="b">
        <v>0</v>
      </c>
      <c r="T6056" t="s">
        <v>281</v>
      </c>
    </row>
    <row r="6057" spans="1:20" hidden="1" x14ac:dyDescent="0.25">
      <c r="A6057">
        <v>219026</v>
      </c>
      <c r="B6057" t="s">
        <v>1602</v>
      </c>
      <c r="C6057" t="s">
        <v>306</v>
      </c>
      <c r="D6057" t="s">
        <v>172</v>
      </c>
      <c r="E6057">
        <v>20</v>
      </c>
      <c r="F6057" t="s">
        <v>23</v>
      </c>
      <c r="H6057">
        <v>0</v>
      </c>
      <c r="I6057">
        <v>0</v>
      </c>
      <c r="K6057">
        <v>2</v>
      </c>
      <c r="L6057" t="b">
        <v>0</v>
      </c>
      <c r="N6057" t="b">
        <v>0</v>
      </c>
      <c r="O6057" t="b">
        <v>0</v>
      </c>
      <c r="T6057" t="s">
        <v>281</v>
      </c>
    </row>
    <row r="6058" spans="1:20" hidden="1" x14ac:dyDescent="0.25">
      <c r="A6058">
        <v>219027</v>
      </c>
      <c r="B6058" t="s">
        <v>1602</v>
      </c>
      <c r="C6058" t="s">
        <v>306</v>
      </c>
      <c r="D6058" t="s">
        <v>310</v>
      </c>
      <c r="E6058">
        <v>25</v>
      </c>
      <c r="F6058" t="s">
        <v>23</v>
      </c>
      <c r="H6058">
        <v>0</v>
      </c>
      <c r="I6058">
        <v>0</v>
      </c>
      <c r="K6058">
        <v>3</v>
      </c>
      <c r="L6058" t="b">
        <v>0</v>
      </c>
      <c r="N6058" t="b">
        <v>0</v>
      </c>
      <c r="O6058" t="b">
        <v>0</v>
      </c>
      <c r="T6058" t="s">
        <v>281</v>
      </c>
    </row>
    <row r="6059" spans="1:20" hidden="1" x14ac:dyDescent="0.25">
      <c r="A6059">
        <v>219028</v>
      </c>
      <c r="B6059" t="s">
        <v>1602</v>
      </c>
      <c r="C6059" t="s">
        <v>47</v>
      </c>
      <c r="D6059" t="s">
        <v>355</v>
      </c>
      <c r="E6059">
        <v>0</v>
      </c>
      <c r="H6059">
        <v>0</v>
      </c>
      <c r="I6059">
        <v>0</v>
      </c>
      <c r="K6059">
        <v>0</v>
      </c>
      <c r="L6059" t="b">
        <v>0</v>
      </c>
      <c r="N6059" t="b">
        <v>0</v>
      </c>
      <c r="O6059" t="b">
        <v>0</v>
      </c>
      <c r="T6059" t="s">
        <v>281</v>
      </c>
    </row>
    <row r="6060" spans="1:20" hidden="1" x14ac:dyDescent="0.25">
      <c r="A6060">
        <v>219035</v>
      </c>
      <c r="B6060" t="s">
        <v>1602</v>
      </c>
      <c r="C6060" t="s">
        <v>306</v>
      </c>
      <c r="D6060" t="s">
        <v>840</v>
      </c>
      <c r="E6060">
        <v>38</v>
      </c>
      <c r="F6060" t="s">
        <v>23</v>
      </c>
      <c r="H6060">
        <v>0</v>
      </c>
      <c r="I6060">
        <v>0</v>
      </c>
      <c r="K6060">
        <v>0</v>
      </c>
      <c r="L6060" t="b">
        <v>0</v>
      </c>
      <c r="N6060" t="b">
        <v>0</v>
      </c>
      <c r="O6060" t="b">
        <v>0</v>
      </c>
      <c r="T6060" t="s">
        <v>281</v>
      </c>
    </row>
    <row r="6061" spans="1:20" hidden="1" x14ac:dyDescent="0.25">
      <c r="A6061">
        <v>219036</v>
      </c>
      <c r="B6061" t="s">
        <v>1602</v>
      </c>
      <c r="C6061" t="s">
        <v>306</v>
      </c>
      <c r="D6061" t="s">
        <v>841</v>
      </c>
      <c r="E6061">
        <v>75</v>
      </c>
      <c r="F6061" t="s">
        <v>23</v>
      </c>
      <c r="H6061">
        <v>0</v>
      </c>
      <c r="I6061">
        <v>0</v>
      </c>
      <c r="K6061">
        <v>0</v>
      </c>
      <c r="L6061" t="b">
        <v>0</v>
      </c>
      <c r="N6061" t="b">
        <v>0</v>
      </c>
      <c r="O6061" t="b">
        <v>0</v>
      </c>
      <c r="T6061" t="s">
        <v>281</v>
      </c>
    </row>
    <row r="6062" spans="1:20" hidden="1" x14ac:dyDescent="0.25">
      <c r="A6062">
        <v>219037</v>
      </c>
      <c r="B6062" t="s">
        <v>1602</v>
      </c>
      <c r="C6062" t="s">
        <v>306</v>
      </c>
      <c r="D6062" t="s">
        <v>329</v>
      </c>
      <c r="E6062">
        <v>30</v>
      </c>
      <c r="F6062" t="s">
        <v>23</v>
      </c>
      <c r="H6062">
        <v>0</v>
      </c>
      <c r="I6062">
        <v>0</v>
      </c>
      <c r="K6062">
        <v>0</v>
      </c>
      <c r="L6062" t="b">
        <v>0</v>
      </c>
      <c r="N6062" t="b">
        <v>0</v>
      </c>
      <c r="O6062" t="b">
        <v>0</v>
      </c>
      <c r="T6062" t="s">
        <v>281</v>
      </c>
    </row>
    <row r="6063" spans="1:20" hidden="1" x14ac:dyDescent="0.25">
      <c r="A6063">
        <v>219038</v>
      </c>
      <c r="B6063" t="s">
        <v>1602</v>
      </c>
      <c r="C6063" t="s">
        <v>306</v>
      </c>
      <c r="D6063" t="s">
        <v>330</v>
      </c>
      <c r="E6063">
        <v>40</v>
      </c>
      <c r="F6063" t="s">
        <v>23</v>
      </c>
      <c r="H6063">
        <v>0</v>
      </c>
      <c r="I6063">
        <v>0</v>
      </c>
      <c r="K6063">
        <v>0</v>
      </c>
      <c r="L6063" t="b">
        <v>0</v>
      </c>
      <c r="N6063" t="b">
        <v>0</v>
      </c>
      <c r="O6063" t="b">
        <v>0</v>
      </c>
      <c r="T6063" t="s">
        <v>281</v>
      </c>
    </row>
    <row r="6064" spans="1:20" hidden="1" x14ac:dyDescent="0.25">
      <c r="A6064">
        <v>219041</v>
      </c>
      <c r="B6064" t="s">
        <v>1602</v>
      </c>
      <c r="C6064" t="s">
        <v>306</v>
      </c>
      <c r="D6064" t="s">
        <v>316</v>
      </c>
      <c r="E6064">
        <v>150</v>
      </c>
      <c r="F6064" t="s">
        <v>23</v>
      </c>
      <c r="H6064">
        <v>0</v>
      </c>
      <c r="I6064">
        <v>0</v>
      </c>
      <c r="K6064">
        <v>0</v>
      </c>
      <c r="L6064" t="b">
        <v>0</v>
      </c>
      <c r="N6064" t="b">
        <v>0</v>
      </c>
      <c r="O6064" t="b">
        <v>0</v>
      </c>
      <c r="T6064" t="s">
        <v>281</v>
      </c>
    </row>
    <row r="6065" spans="1:20" hidden="1" x14ac:dyDescent="0.25">
      <c r="A6065">
        <v>219042</v>
      </c>
      <c r="B6065" t="s">
        <v>1602</v>
      </c>
      <c r="C6065" t="s">
        <v>47</v>
      </c>
      <c r="D6065" t="s">
        <v>334</v>
      </c>
      <c r="E6065">
        <v>600</v>
      </c>
      <c r="F6065" t="s">
        <v>23</v>
      </c>
      <c r="H6065">
        <v>0</v>
      </c>
      <c r="I6065">
        <v>0</v>
      </c>
      <c r="K6065">
        <v>6</v>
      </c>
      <c r="L6065" t="b">
        <v>1</v>
      </c>
      <c r="N6065" t="b">
        <v>0</v>
      </c>
      <c r="O6065" t="b">
        <v>0</v>
      </c>
      <c r="T6065" t="s">
        <v>281</v>
      </c>
    </row>
    <row r="6066" spans="1:20" hidden="1" x14ac:dyDescent="0.25">
      <c r="A6066">
        <v>219044</v>
      </c>
      <c r="B6066" t="s">
        <v>1602</v>
      </c>
      <c r="C6066" t="s">
        <v>306</v>
      </c>
      <c r="D6066" t="s">
        <v>335</v>
      </c>
      <c r="E6066">
        <v>18</v>
      </c>
      <c r="F6066" t="s">
        <v>23</v>
      </c>
      <c r="H6066">
        <v>0</v>
      </c>
      <c r="I6066">
        <v>0</v>
      </c>
      <c r="K6066">
        <v>0</v>
      </c>
      <c r="L6066" t="b">
        <v>0</v>
      </c>
      <c r="N6066" t="b">
        <v>0</v>
      </c>
      <c r="O6066" t="b">
        <v>0</v>
      </c>
      <c r="T6066" t="s">
        <v>281</v>
      </c>
    </row>
    <row r="6067" spans="1:20" hidden="1" x14ac:dyDescent="0.25">
      <c r="A6067">
        <v>219045</v>
      </c>
      <c r="B6067" t="s">
        <v>1602</v>
      </c>
      <c r="C6067" t="s">
        <v>47</v>
      </c>
      <c r="D6067" t="s">
        <v>336</v>
      </c>
      <c r="E6067">
        <v>600</v>
      </c>
      <c r="F6067" t="s">
        <v>23</v>
      </c>
      <c r="H6067">
        <v>0</v>
      </c>
      <c r="I6067">
        <v>0</v>
      </c>
      <c r="K6067">
        <v>8</v>
      </c>
      <c r="L6067" t="b">
        <v>1</v>
      </c>
      <c r="N6067" t="b">
        <v>0</v>
      </c>
      <c r="O6067" t="b">
        <v>0</v>
      </c>
      <c r="T6067" t="s">
        <v>281</v>
      </c>
    </row>
    <row r="6068" spans="1:20" hidden="1" x14ac:dyDescent="0.25">
      <c r="A6068">
        <v>219047</v>
      </c>
      <c r="B6068" t="s">
        <v>1602</v>
      </c>
      <c r="C6068" t="s">
        <v>47</v>
      </c>
      <c r="D6068" t="s">
        <v>338</v>
      </c>
      <c r="E6068">
        <v>600</v>
      </c>
      <c r="F6068" t="s">
        <v>23</v>
      </c>
      <c r="H6068">
        <v>0</v>
      </c>
      <c r="I6068">
        <v>0</v>
      </c>
      <c r="K6068">
        <v>10</v>
      </c>
      <c r="L6068" t="b">
        <v>1</v>
      </c>
      <c r="N6068" t="b">
        <v>0</v>
      </c>
      <c r="O6068" t="b">
        <v>0</v>
      </c>
      <c r="T6068" t="s">
        <v>281</v>
      </c>
    </row>
    <row r="6069" spans="1:20" hidden="1" x14ac:dyDescent="0.25">
      <c r="A6069">
        <v>219148</v>
      </c>
      <c r="B6069" t="s">
        <v>1603</v>
      </c>
      <c r="C6069" t="s">
        <v>53</v>
      </c>
      <c r="D6069" t="s">
        <v>490</v>
      </c>
      <c r="E6069">
        <v>0</v>
      </c>
      <c r="G6069" t="e">
        <f>-LBCNXXS-BKT22TLG-MCS-XX-XXX-X</f>
        <v>#NAME?</v>
      </c>
      <c r="H6069">
        <v>0</v>
      </c>
      <c r="I6069">
        <v>0</v>
      </c>
      <c r="K6069">
        <v>0</v>
      </c>
      <c r="L6069" t="b">
        <v>1</v>
      </c>
      <c r="N6069" t="b">
        <v>0</v>
      </c>
      <c r="O6069" t="b">
        <v>0</v>
      </c>
      <c r="T6069" t="s">
        <v>395</v>
      </c>
    </row>
    <row r="6070" spans="1:20" hidden="1" x14ac:dyDescent="0.25">
      <c r="A6070">
        <v>219149</v>
      </c>
      <c r="B6070" t="s">
        <v>1603</v>
      </c>
      <c r="C6070" t="s">
        <v>53</v>
      </c>
      <c r="D6070" t="s">
        <v>597</v>
      </c>
      <c r="E6070">
        <v>-100</v>
      </c>
      <c r="F6070" t="s">
        <v>23</v>
      </c>
      <c r="G6070" t="e">
        <f>-LBCNXXS-BKT22TLG-ECP-XX-XXX-X</f>
        <v>#NAME?</v>
      </c>
      <c r="H6070">
        <v>0</v>
      </c>
      <c r="I6070">
        <v>0</v>
      </c>
      <c r="K6070">
        <v>0</v>
      </c>
      <c r="L6070" t="b">
        <v>1</v>
      </c>
      <c r="N6070" t="b">
        <v>0</v>
      </c>
      <c r="O6070" t="b">
        <v>0</v>
      </c>
      <c r="T6070" t="s">
        <v>395</v>
      </c>
    </row>
    <row r="6071" spans="1:20" hidden="1" x14ac:dyDescent="0.25">
      <c r="A6071">
        <v>219150</v>
      </c>
      <c r="B6071" t="s">
        <v>1603</v>
      </c>
      <c r="C6071" t="s">
        <v>391</v>
      </c>
      <c r="D6071" t="s">
        <v>478</v>
      </c>
      <c r="E6071">
        <v>0</v>
      </c>
      <c r="G6071" t="s">
        <v>393</v>
      </c>
      <c r="H6071">
        <v>0</v>
      </c>
      <c r="I6071">
        <v>0</v>
      </c>
      <c r="K6071">
        <v>0</v>
      </c>
      <c r="L6071" t="b">
        <v>1</v>
      </c>
      <c r="N6071" t="b">
        <v>0</v>
      </c>
      <c r="O6071" t="b">
        <v>0</v>
      </c>
      <c r="P6071" t="s">
        <v>598</v>
      </c>
      <c r="T6071" t="s">
        <v>395</v>
      </c>
    </row>
    <row r="6072" spans="1:20" hidden="1" x14ac:dyDescent="0.25">
      <c r="A6072">
        <v>219151</v>
      </c>
      <c r="B6072" t="s">
        <v>1603</v>
      </c>
      <c r="C6072" t="s">
        <v>391</v>
      </c>
      <c r="D6072" t="s">
        <v>599</v>
      </c>
      <c r="E6072">
        <v>-30</v>
      </c>
      <c r="F6072" t="s">
        <v>23</v>
      </c>
      <c r="G6072" t="s">
        <v>397</v>
      </c>
      <c r="H6072">
        <v>0</v>
      </c>
      <c r="I6072">
        <v>0</v>
      </c>
      <c r="K6072">
        <v>0</v>
      </c>
      <c r="L6072" t="b">
        <v>1</v>
      </c>
      <c r="N6072" t="b">
        <v>0</v>
      </c>
      <c r="O6072" t="b">
        <v>0</v>
      </c>
      <c r="P6072" t="s">
        <v>598</v>
      </c>
      <c r="T6072" t="s">
        <v>395</v>
      </c>
    </row>
    <row r="6073" spans="1:20" hidden="1" x14ac:dyDescent="0.25">
      <c r="A6073">
        <v>219152</v>
      </c>
      <c r="B6073" t="s">
        <v>1603</v>
      </c>
      <c r="C6073" t="s">
        <v>391</v>
      </c>
      <c r="D6073" t="s">
        <v>480</v>
      </c>
      <c r="E6073">
        <v>0</v>
      </c>
      <c r="G6073" t="s">
        <v>481</v>
      </c>
      <c r="H6073">
        <v>0</v>
      </c>
      <c r="I6073">
        <v>0</v>
      </c>
      <c r="K6073">
        <v>1</v>
      </c>
      <c r="L6073" t="b">
        <v>1</v>
      </c>
      <c r="N6073" t="b">
        <v>0</v>
      </c>
      <c r="O6073" t="b">
        <v>0</v>
      </c>
      <c r="P6073" t="s">
        <v>600</v>
      </c>
      <c r="T6073" t="s">
        <v>395</v>
      </c>
    </row>
    <row r="6074" spans="1:20" hidden="1" x14ac:dyDescent="0.25">
      <c r="A6074">
        <v>219153</v>
      </c>
      <c r="B6074" t="s">
        <v>1603</v>
      </c>
      <c r="C6074" t="s">
        <v>391</v>
      </c>
      <c r="D6074" t="s">
        <v>544</v>
      </c>
      <c r="E6074">
        <v>-30</v>
      </c>
      <c r="F6074" t="s">
        <v>23</v>
      </c>
      <c r="G6074" t="s">
        <v>530</v>
      </c>
      <c r="H6074">
        <v>0</v>
      </c>
      <c r="I6074">
        <v>0</v>
      </c>
      <c r="K6074">
        <v>1</v>
      </c>
      <c r="L6074" t="b">
        <v>1</v>
      </c>
      <c r="N6074" t="b">
        <v>0</v>
      </c>
      <c r="O6074" t="b">
        <v>0</v>
      </c>
      <c r="P6074" t="s">
        <v>600</v>
      </c>
      <c r="T6074" t="s">
        <v>395</v>
      </c>
    </row>
    <row r="6075" spans="1:20" hidden="1" x14ac:dyDescent="0.25">
      <c r="A6075">
        <v>219154</v>
      </c>
      <c r="B6075" t="s">
        <v>1603</v>
      </c>
      <c r="C6075" t="s">
        <v>391</v>
      </c>
      <c r="D6075" t="s">
        <v>498</v>
      </c>
      <c r="E6075">
        <v>130</v>
      </c>
      <c r="F6075" t="s">
        <v>23</v>
      </c>
      <c r="G6075" t="s">
        <v>399</v>
      </c>
      <c r="H6075">
        <v>0</v>
      </c>
      <c r="I6075">
        <v>0</v>
      </c>
      <c r="K6075">
        <v>6</v>
      </c>
      <c r="L6075" t="b">
        <v>1</v>
      </c>
      <c r="N6075" t="b">
        <v>0</v>
      </c>
      <c r="O6075" t="b">
        <v>0</v>
      </c>
      <c r="P6075" t="s">
        <v>601</v>
      </c>
      <c r="T6075" t="s">
        <v>395</v>
      </c>
    </row>
    <row r="6076" spans="1:20" hidden="1" x14ac:dyDescent="0.25">
      <c r="A6076">
        <v>219155</v>
      </c>
      <c r="B6076" t="s">
        <v>1603</v>
      </c>
      <c r="C6076" t="s">
        <v>391</v>
      </c>
      <c r="D6076" t="s">
        <v>500</v>
      </c>
      <c r="E6076">
        <v>200</v>
      </c>
      <c r="F6076" t="s">
        <v>23</v>
      </c>
      <c r="G6076" t="s">
        <v>501</v>
      </c>
      <c r="H6076">
        <v>0</v>
      </c>
      <c r="I6076">
        <v>0</v>
      </c>
      <c r="K6076">
        <v>6</v>
      </c>
      <c r="L6076" t="b">
        <v>1</v>
      </c>
      <c r="N6076" t="b">
        <v>0</v>
      </c>
      <c r="O6076" t="b">
        <v>0</v>
      </c>
      <c r="P6076" t="s">
        <v>601</v>
      </c>
      <c r="T6076" t="s">
        <v>395</v>
      </c>
    </row>
    <row r="6077" spans="1:20" hidden="1" x14ac:dyDescent="0.25">
      <c r="A6077">
        <v>219156</v>
      </c>
      <c r="B6077" t="s">
        <v>1603</v>
      </c>
      <c r="C6077" t="s">
        <v>391</v>
      </c>
      <c r="D6077" t="s">
        <v>502</v>
      </c>
      <c r="E6077">
        <v>130</v>
      </c>
      <c r="F6077" t="s">
        <v>23</v>
      </c>
      <c r="G6077" t="s">
        <v>503</v>
      </c>
      <c r="H6077">
        <v>0</v>
      </c>
      <c r="I6077">
        <v>0</v>
      </c>
      <c r="K6077">
        <v>7</v>
      </c>
      <c r="L6077" t="b">
        <v>1</v>
      </c>
      <c r="N6077" t="b">
        <v>0</v>
      </c>
      <c r="O6077" t="b">
        <v>0</v>
      </c>
      <c r="P6077" t="s">
        <v>602</v>
      </c>
      <c r="T6077" t="s">
        <v>395</v>
      </c>
    </row>
    <row r="6078" spans="1:20" hidden="1" x14ac:dyDescent="0.25">
      <c r="A6078">
        <v>219157</v>
      </c>
      <c r="B6078" t="s">
        <v>1603</v>
      </c>
      <c r="C6078" t="s">
        <v>391</v>
      </c>
      <c r="D6078" t="s">
        <v>505</v>
      </c>
      <c r="E6078">
        <v>200</v>
      </c>
      <c r="F6078" t="s">
        <v>23</v>
      </c>
      <c r="G6078" t="s">
        <v>506</v>
      </c>
      <c r="H6078">
        <v>0</v>
      </c>
      <c r="I6078">
        <v>0</v>
      </c>
      <c r="K6078">
        <v>7</v>
      </c>
      <c r="L6078" t="b">
        <v>1</v>
      </c>
      <c r="N6078" t="b">
        <v>0</v>
      </c>
      <c r="O6078" t="b">
        <v>0</v>
      </c>
      <c r="P6078" t="s">
        <v>602</v>
      </c>
      <c r="T6078" t="s">
        <v>395</v>
      </c>
    </row>
    <row r="6079" spans="1:20" hidden="1" x14ac:dyDescent="0.25">
      <c r="A6079">
        <v>219158</v>
      </c>
      <c r="B6079" t="s">
        <v>1603</v>
      </c>
      <c r="C6079" t="s">
        <v>391</v>
      </c>
      <c r="D6079" t="s">
        <v>507</v>
      </c>
      <c r="E6079">
        <v>420</v>
      </c>
      <c r="F6079" t="s">
        <v>23</v>
      </c>
      <c r="G6079" t="s">
        <v>508</v>
      </c>
      <c r="H6079">
        <v>0</v>
      </c>
      <c r="I6079">
        <v>0</v>
      </c>
      <c r="K6079">
        <v>14</v>
      </c>
      <c r="L6079" t="b">
        <v>1</v>
      </c>
      <c r="N6079" t="b">
        <v>0</v>
      </c>
      <c r="O6079" t="b">
        <v>0</v>
      </c>
      <c r="P6079" t="s">
        <v>603</v>
      </c>
      <c r="T6079" t="s">
        <v>395</v>
      </c>
    </row>
    <row r="6080" spans="1:20" hidden="1" x14ac:dyDescent="0.25">
      <c r="A6080">
        <v>219159</v>
      </c>
      <c r="B6080" t="s">
        <v>1603</v>
      </c>
      <c r="C6080" t="s">
        <v>391</v>
      </c>
      <c r="D6080" t="s">
        <v>507</v>
      </c>
      <c r="E6080">
        <v>480</v>
      </c>
      <c r="F6080" t="s">
        <v>23</v>
      </c>
      <c r="G6080" t="s">
        <v>508</v>
      </c>
      <c r="H6080">
        <v>0</v>
      </c>
      <c r="I6080">
        <v>0</v>
      </c>
      <c r="K6080">
        <v>14</v>
      </c>
      <c r="L6080" t="b">
        <v>1</v>
      </c>
      <c r="N6080" t="b">
        <v>0</v>
      </c>
      <c r="O6080" t="b">
        <v>0</v>
      </c>
      <c r="P6080" t="s">
        <v>603</v>
      </c>
      <c r="T6080" t="s">
        <v>395</v>
      </c>
    </row>
    <row r="6081" spans="1:20" hidden="1" x14ac:dyDescent="0.25">
      <c r="A6081">
        <v>219160</v>
      </c>
      <c r="B6081" t="s">
        <v>1603</v>
      </c>
      <c r="C6081" t="s">
        <v>391</v>
      </c>
      <c r="D6081" t="s">
        <v>512</v>
      </c>
      <c r="E6081">
        <v>130</v>
      </c>
      <c r="F6081" t="s">
        <v>23</v>
      </c>
      <c r="G6081" t="s">
        <v>513</v>
      </c>
      <c r="H6081">
        <v>0</v>
      </c>
      <c r="I6081">
        <v>0</v>
      </c>
      <c r="K6081">
        <v>4</v>
      </c>
      <c r="L6081" t="b">
        <v>1</v>
      </c>
      <c r="N6081" t="b">
        <v>0</v>
      </c>
      <c r="O6081" t="b">
        <v>0</v>
      </c>
      <c r="P6081" t="s">
        <v>604</v>
      </c>
      <c r="T6081" t="s">
        <v>395</v>
      </c>
    </row>
    <row r="6082" spans="1:20" hidden="1" x14ac:dyDescent="0.25">
      <c r="A6082">
        <v>219161</v>
      </c>
      <c r="B6082" t="s">
        <v>1603</v>
      </c>
      <c r="C6082" t="s">
        <v>391</v>
      </c>
      <c r="D6082" t="s">
        <v>515</v>
      </c>
      <c r="E6082">
        <v>200</v>
      </c>
      <c r="F6082" t="s">
        <v>23</v>
      </c>
      <c r="G6082" t="s">
        <v>516</v>
      </c>
      <c r="H6082">
        <v>0</v>
      </c>
      <c r="I6082">
        <v>0</v>
      </c>
      <c r="K6082">
        <v>4</v>
      </c>
      <c r="L6082" t="b">
        <v>1</v>
      </c>
      <c r="N6082" t="b">
        <v>0</v>
      </c>
      <c r="O6082" t="b">
        <v>0</v>
      </c>
      <c r="P6082" t="s">
        <v>604</v>
      </c>
      <c r="T6082" t="s">
        <v>395</v>
      </c>
    </row>
    <row r="6083" spans="1:20" hidden="1" x14ac:dyDescent="0.25">
      <c r="A6083">
        <v>219162</v>
      </c>
      <c r="B6083" t="s">
        <v>1603</v>
      </c>
      <c r="C6083" t="s">
        <v>391</v>
      </c>
      <c r="D6083" t="s">
        <v>517</v>
      </c>
      <c r="E6083">
        <v>420</v>
      </c>
      <c r="F6083" t="s">
        <v>23</v>
      </c>
      <c r="G6083" t="s">
        <v>518</v>
      </c>
      <c r="H6083">
        <v>0</v>
      </c>
      <c r="I6083">
        <v>0</v>
      </c>
      <c r="K6083">
        <v>12</v>
      </c>
      <c r="L6083" t="b">
        <v>1</v>
      </c>
      <c r="N6083" t="b">
        <v>0</v>
      </c>
      <c r="O6083" t="b">
        <v>0</v>
      </c>
      <c r="P6083" t="s">
        <v>605</v>
      </c>
      <c r="T6083" t="s">
        <v>395</v>
      </c>
    </row>
    <row r="6084" spans="1:20" hidden="1" x14ac:dyDescent="0.25">
      <c r="A6084">
        <v>219163</v>
      </c>
      <c r="B6084" t="s">
        <v>1603</v>
      </c>
      <c r="C6084" t="s">
        <v>391</v>
      </c>
      <c r="D6084" t="s">
        <v>520</v>
      </c>
      <c r="E6084">
        <v>480</v>
      </c>
      <c r="F6084" t="s">
        <v>23</v>
      </c>
      <c r="G6084" t="s">
        <v>521</v>
      </c>
      <c r="H6084">
        <v>0</v>
      </c>
      <c r="I6084">
        <v>0</v>
      </c>
      <c r="K6084">
        <v>12</v>
      </c>
      <c r="L6084" t="b">
        <v>1</v>
      </c>
      <c r="N6084" t="b">
        <v>0</v>
      </c>
      <c r="O6084" t="b">
        <v>0</v>
      </c>
      <c r="P6084" t="s">
        <v>606</v>
      </c>
      <c r="T6084" t="s">
        <v>395</v>
      </c>
    </row>
    <row r="6085" spans="1:20" hidden="1" x14ac:dyDescent="0.25">
      <c r="A6085">
        <v>219164</v>
      </c>
      <c r="B6085" t="s">
        <v>1603</v>
      </c>
      <c r="C6085" t="s">
        <v>391</v>
      </c>
      <c r="D6085" t="s">
        <v>551</v>
      </c>
      <c r="E6085">
        <v>420</v>
      </c>
      <c r="F6085" t="s">
        <v>23</v>
      </c>
      <c r="G6085" t="s">
        <v>607</v>
      </c>
      <c r="H6085">
        <v>0</v>
      </c>
      <c r="I6085">
        <v>0</v>
      </c>
      <c r="K6085">
        <v>11</v>
      </c>
      <c r="L6085" t="b">
        <v>1</v>
      </c>
      <c r="N6085" t="b">
        <v>0</v>
      </c>
      <c r="O6085" t="b">
        <v>0</v>
      </c>
      <c r="T6085" t="s">
        <v>395</v>
      </c>
    </row>
    <row r="6086" spans="1:20" hidden="1" x14ac:dyDescent="0.25">
      <c r="A6086">
        <v>219165</v>
      </c>
      <c r="B6086" t="s">
        <v>1603</v>
      </c>
      <c r="C6086" t="s">
        <v>391</v>
      </c>
      <c r="D6086" t="s">
        <v>553</v>
      </c>
      <c r="E6086">
        <v>480</v>
      </c>
      <c r="F6086" t="s">
        <v>23</v>
      </c>
      <c r="G6086" t="s">
        <v>554</v>
      </c>
      <c r="H6086">
        <v>0</v>
      </c>
      <c r="I6086">
        <v>0</v>
      </c>
      <c r="K6086">
        <v>11</v>
      </c>
      <c r="L6086" t="b">
        <v>1</v>
      </c>
      <c r="N6086" t="b">
        <v>0</v>
      </c>
      <c r="O6086" t="b">
        <v>0</v>
      </c>
      <c r="T6086" t="s">
        <v>395</v>
      </c>
    </row>
    <row r="6087" spans="1:20" hidden="1" x14ac:dyDescent="0.25">
      <c r="A6087">
        <v>219166</v>
      </c>
      <c r="B6087" t="s">
        <v>1603</v>
      </c>
      <c r="C6087" t="s">
        <v>391</v>
      </c>
      <c r="D6087" t="s">
        <v>555</v>
      </c>
      <c r="E6087">
        <v>420</v>
      </c>
      <c r="F6087" t="s">
        <v>23</v>
      </c>
      <c r="G6087" t="s">
        <v>556</v>
      </c>
      <c r="H6087">
        <v>0</v>
      </c>
      <c r="I6087">
        <v>0</v>
      </c>
      <c r="K6087">
        <v>10</v>
      </c>
      <c r="L6087" t="b">
        <v>1</v>
      </c>
      <c r="N6087" t="b">
        <v>0</v>
      </c>
      <c r="O6087" t="b">
        <v>0</v>
      </c>
      <c r="P6087" t="s">
        <v>608</v>
      </c>
      <c r="T6087" t="s">
        <v>395</v>
      </c>
    </row>
    <row r="6088" spans="1:20" hidden="1" x14ac:dyDescent="0.25">
      <c r="A6088">
        <v>219167</v>
      </c>
      <c r="B6088" t="s">
        <v>1603</v>
      </c>
      <c r="C6088" t="s">
        <v>391</v>
      </c>
      <c r="D6088" t="s">
        <v>558</v>
      </c>
      <c r="E6088">
        <v>480</v>
      </c>
      <c r="F6088" t="s">
        <v>23</v>
      </c>
      <c r="G6088" t="s">
        <v>559</v>
      </c>
      <c r="H6088">
        <v>0</v>
      </c>
      <c r="I6088">
        <v>0</v>
      </c>
      <c r="K6088">
        <v>10</v>
      </c>
      <c r="L6088" t="b">
        <v>1</v>
      </c>
      <c r="N6088" t="b">
        <v>0</v>
      </c>
      <c r="O6088" t="b">
        <v>0</v>
      </c>
      <c r="P6088" t="s">
        <v>605</v>
      </c>
      <c r="T6088" t="s">
        <v>395</v>
      </c>
    </row>
    <row r="6089" spans="1:20" hidden="1" x14ac:dyDescent="0.25">
      <c r="A6089">
        <v>219168</v>
      </c>
      <c r="B6089" t="s">
        <v>1603</v>
      </c>
      <c r="C6089" t="s">
        <v>391</v>
      </c>
      <c r="D6089" t="s">
        <v>609</v>
      </c>
      <c r="E6089">
        <v>420</v>
      </c>
      <c r="F6089" t="s">
        <v>23</v>
      </c>
      <c r="G6089" t="s">
        <v>610</v>
      </c>
      <c r="H6089">
        <v>0</v>
      </c>
      <c r="I6089">
        <v>0</v>
      </c>
      <c r="K6089">
        <v>9</v>
      </c>
      <c r="L6089" t="b">
        <v>1</v>
      </c>
      <c r="N6089" t="b">
        <v>0</v>
      </c>
      <c r="O6089" t="b">
        <v>0</v>
      </c>
      <c r="P6089" t="s">
        <v>611</v>
      </c>
      <c r="T6089" t="s">
        <v>395</v>
      </c>
    </row>
    <row r="6090" spans="1:20" hidden="1" x14ac:dyDescent="0.25">
      <c r="A6090">
        <v>219169</v>
      </c>
      <c r="B6090" t="s">
        <v>1603</v>
      </c>
      <c r="C6090" t="s">
        <v>391</v>
      </c>
      <c r="D6090" t="s">
        <v>612</v>
      </c>
      <c r="E6090">
        <v>480</v>
      </c>
      <c r="F6090" t="s">
        <v>23</v>
      </c>
      <c r="G6090" t="s">
        <v>613</v>
      </c>
      <c r="H6090">
        <v>0</v>
      </c>
      <c r="I6090">
        <v>0</v>
      </c>
      <c r="K6090">
        <v>9</v>
      </c>
      <c r="L6090" t="b">
        <v>1</v>
      </c>
      <c r="N6090" t="b">
        <v>0</v>
      </c>
      <c r="O6090" t="b">
        <v>0</v>
      </c>
      <c r="P6090" t="s">
        <v>611</v>
      </c>
      <c r="T6090" t="s">
        <v>395</v>
      </c>
    </row>
    <row r="6091" spans="1:20" hidden="1" x14ac:dyDescent="0.25">
      <c r="A6091">
        <v>219170</v>
      </c>
      <c r="B6091" t="s">
        <v>1603</v>
      </c>
      <c r="C6091" t="s">
        <v>391</v>
      </c>
      <c r="D6091" t="s">
        <v>565</v>
      </c>
      <c r="E6091">
        <v>130</v>
      </c>
      <c r="F6091" t="s">
        <v>23</v>
      </c>
      <c r="G6091" t="s">
        <v>403</v>
      </c>
      <c r="H6091">
        <v>0</v>
      </c>
      <c r="I6091">
        <v>0</v>
      </c>
      <c r="K6091">
        <v>3</v>
      </c>
      <c r="L6091" t="b">
        <v>1</v>
      </c>
      <c r="N6091" t="b">
        <v>0</v>
      </c>
      <c r="O6091" t="b">
        <v>0</v>
      </c>
      <c r="P6091" t="s">
        <v>614</v>
      </c>
      <c r="T6091" t="s">
        <v>395</v>
      </c>
    </row>
    <row r="6092" spans="1:20" hidden="1" x14ac:dyDescent="0.25">
      <c r="A6092">
        <v>219171</v>
      </c>
      <c r="B6092" t="s">
        <v>1603</v>
      </c>
      <c r="C6092" t="s">
        <v>391</v>
      </c>
      <c r="D6092" t="s">
        <v>567</v>
      </c>
      <c r="E6092">
        <v>200</v>
      </c>
      <c r="F6092" t="s">
        <v>23</v>
      </c>
      <c r="G6092" t="s">
        <v>568</v>
      </c>
      <c r="H6092">
        <v>0</v>
      </c>
      <c r="I6092">
        <v>0</v>
      </c>
      <c r="K6092">
        <v>3</v>
      </c>
      <c r="L6092" t="b">
        <v>1</v>
      </c>
      <c r="N6092" t="b">
        <v>0</v>
      </c>
      <c r="O6092" t="b">
        <v>0</v>
      </c>
      <c r="P6092" t="s">
        <v>614</v>
      </c>
      <c r="T6092" t="s">
        <v>395</v>
      </c>
    </row>
    <row r="6093" spans="1:20" hidden="1" x14ac:dyDescent="0.25">
      <c r="A6093">
        <v>219172</v>
      </c>
      <c r="B6093" t="s">
        <v>1603</v>
      </c>
      <c r="C6093" t="s">
        <v>391</v>
      </c>
      <c r="D6093" t="s">
        <v>560</v>
      </c>
      <c r="E6093">
        <v>130</v>
      </c>
      <c r="F6093" t="s">
        <v>23</v>
      </c>
      <c r="G6093" t="s">
        <v>561</v>
      </c>
      <c r="H6093">
        <v>0</v>
      </c>
      <c r="I6093">
        <v>0</v>
      </c>
      <c r="K6093">
        <v>8</v>
      </c>
      <c r="L6093" t="b">
        <v>1</v>
      </c>
      <c r="N6093" t="b">
        <v>0</v>
      </c>
      <c r="O6093" t="b">
        <v>0</v>
      </c>
      <c r="P6093" t="s">
        <v>615</v>
      </c>
      <c r="T6093" t="s">
        <v>395</v>
      </c>
    </row>
    <row r="6094" spans="1:20" hidden="1" x14ac:dyDescent="0.25">
      <c r="A6094">
        <v>219173</v>
      </c>
      <c r="B6094" t="s">
        <v>1603</v>
      </c>
      <c r="C6094" t="s">
        <v>391</v>
      </c>
      <c r="D6094" t="s">
        <v>563</v>
      </c>
      <c r="E6094">
        <v>200</v>
      </c>
      <c r="F6094" t="s">
        <v>23</v>
      </c>
      <c r="G6094" t="s">
        <v>564</v>
      </c>
      <c r="H6094">
        <v>0</v>
      </c>
      <c r="I6094">
        <v>0</v>
      </c>
      <c r="K6094">
        <v>8</v>
      </c>
      <c r="L6094" t="b">
        <v>1</v>
      </c>
      <c r="N6094" t="b">
        <v>0</v>
      </c>
      <c r="O6094" t="b">
        <v>0</v>
      </c>
      <c r="P6094" t="s">
        <v>615</v>
      </c>
      <c r="T6094" t="s">
        <v>395</v>
      </c>
    </row>
    <row r="6095" spans="1:20" hidden="1" x14ac:dyDescent="0.25">
      <c r="A6095">
        <v>219174</v>
      </c>
      <c r="B6095" t="s">
        <v>1603</v>
      </c>
      <c r="C6095" t="s">
        <v>391</v>
      </c>
      <c r="D6095" t="s">
        <v>616</v>
      </c>
      <c r="E6095">
        <v>130</v>
      </c>
      <c r="F6095" t="s">
        <v>23</v>
      </c>
      <c r="G6095" t="s">
        <v>617</v>
      </c>
      <c r="H6095">
        <v>0</v>
      </c>
      <c r="I6095">
        <v>0</v>
      </c>
      <c r="K6095">
        <v>5</v>
      </c>
      <c r="L6095" t="b">
        <v>1</v>
      </c>
      <c r="N6095" t="b">
        <v>0</v>
      </c>
      <c r="O6095" t="b">
        <v>0</v>
      </c>
      <c r="P6095" t="s">
        <v>618</v>
      </c>
      <c r="T6095" t="s">
        <v>395</v>
      </c>
    </row>
    <row r="6096" spans="1:20" hidden="1" x14ac:dyDescent="0.25">
      <c r="A6096">
        <v>219175</v>
      </c>
      <c r="B6096" t="s">
        <v>1603</v>
      </c>
      <c r="C6096" t="s">
        <v>391</v>
      </c>
      <c r="D6096" t="s">
        <v>619</v>
      </c>
      <c r="E6096">
        <v>200</v>
      </c>
      <c r="F6096" t="s">
        <v>23</v>
      </c>
      <c r="G6096" t="s">
        <v>620</v>
      </c>
      <c r="H6096">
        <v>0</v>
      </c>
      <c r="I6096">
        <v>0</v>
      </c>
      <c r="K6096">
        <v>5</v>
      </c>
      <c r="L6096" t="b">
        <v>1</v>
      </c>
      <c r="N6096" t="b">
        <v>0</v>
      </c>
      <c r="O6096" t="b">
        <v>0</v>
      </c>
      <c r="P6096" t="s">
        <v>618</v>
      </c>
      <c r="T6096" t="s">
        <v>395</v>
      </c>
    </row>
    <row r="6097" spans="1:20" hidden="1" x14ac:dyDescent="0.25">
      <c r="A6097">
        <v>219176</v>
      </c>
      <c r="B6097" t="s">
        <v>1603</v>
      </c>
      <c r="C6097" t="s">
        <v>32</v>
      </c>
      <c r="D6097" t="s">
        <v>621</v>
      </c>
      <c r="E6097">
        <v>300</v>
      </c>
      <c r="F6097" t="s">
        <v>23</v>
      </c>
      <c r="H6097">
        <v>0</v>
      </c>
      <c r="I6097">
        <v>0</v>
      </c>
      <c r="K6097">
        <v>0</v>
      </c>
      <c r="L6097" t="b">
        <v>1</v>
      </c>
      <c r="N6097" t="b">
        <v>0</v>
      </c>
      <c r="O6097" t="b">
        <v>0</v>
      </c>
      <c r="T6097" t="s">
        <v>395</v>
      </c>
    </row>
    <row r="6098" spans="1:20" hidden="1" x14ac:dyDescent="0.25">
      <c r="A6098">
        <v>219177</v>
      </c>
      <c r="B6098" t="s">
        <v>1603</v>
      </c>
      <c r="C6098" t="s">
        <v>391</v>
      </c>
      <c r="D6098" t="s">
        <v>622</v>
      </c>
      <c r="E6098">
        <v>420</v>
      </c>
      <c r="F6098" t="s">
        <v>23</v>
      </c>
      <c r="G6098" t="s">
        <v>623</v>
      </c>
      <c r="H6098">
        <v>0</v>
      </c>
      <c r="I6098">
        <v>0</v>
      </c>
      <c r="K6098">
        <v>13</v>
      </c>
      <c r="L6098" t="b">
        <v>1</v>
      </c>
      <c r="N6098" t="b">
        <v>0</v>
      </c>
      <c r="O6098" t="b">
        <v>0</v>
      </c>
      <c r="P6098" t="s">
        <v>606</v>
      </c>
      <c r="T6098" t="s">
        <v>395</v>
      </c>
    </row>
    <row r="6099" spans="1:20" hidden="1" x14ac:dyDescent="0.25">
      <c r="A6099">
        <v>219178</v>
      </c>
      <c r="B6099" t="s">
        <v>1603</v>
      </c>
      <c r="C6099" t="s">
        <v>391</v>
      </c>
      <c r="D6099" t="s">
        <v>622</v>
      </c>
      <c r="E6099">
        <v>480</v>
      </c>
      <c r="F6099" t="s">
        <v>23</v>
      </c>
      <c r="G6099" t="s">
        <v>623</v>
      </c>
      <c r="H6099">
        <v>0</v>
      </c>
      <c r="I6099">
        <v>0</v>
      </c>
      <c r="K6099">
        <v>13</v>
      </c>
      <c r="L6099" t="b">
        <v>1</v>
      </c>
      <c r="N6099" t="b">
        <v>0</v>
      </c>
      <c r="O6099" t="b">
        <v>0</v>
      </c>
      <c r="T6099" t="s">
        <v>395</v>
      </c>
    </row>
    <row r="6100" spans="1:20" hidden="1" x14ac:dyDescent="0.25">
      <c r="A6100">
        <v>219179</v>
      </c>
      <c r="B6100" t="s">
        <v>1603</v>
      </c>
      <c r="C6100" t="s">
        <v>391</v>
      </c>
      <c r="D6100" t="s">
        <v>624</v>
      </c>
      <c r="E6100">
        <v>420</v>
      </c>
      <c r="F6100" t="s">
        <v>23</v>
      </c>
      <c r="G6100" t="s">
        <v>625</v>
      </c>
      <c r="H6100">
        <v>0</v>
      </c>
      <c r="I6100">
        <v>0</v>
      </c>
      <c r="K6100">
        <v>15</v>
      </c>
      <c r="L6100" t="b">
        <v>1</v>
      </c>
      <c r="N6100" t="b">
        <v>0</v>
      </c>
      <c r="O6100" t="b">
        <v>0</v>
      </c>
      <c r="P6100" t="s">
        <v>626</v>
      </c>
      <c r="T6100" t="s">
        <v>395</v>
      </c>
    </row>
    <row r="6101" spans="1:20" hidden="1" x14ac:dyDescent="0.25">
      <c r="A6101">
        <v>219180</v>
      </c>
      <c r="B6101" t="s">
        <v>1603</v>
      </c>
      <c r="C6101" t="s">
        <v>391</v>
      </c>
      <c r="D6101" t="s">
        <v>627</v>
      </c>
      <c r="E6101">
        <v>480</v>
      </c>
      <c r="F6101" t="s">
        <v>23</v>
      </c>
      <c r="G6101" t="s">
        <v>628</v>
      </c>
      <c r="H6101">
        <v>0</v>
      </c>
      <c r="I6101">
        <v>0</v>
      </c>
      <c r="K6101">
        <v>15</v>
      </c>
      <c r="L6101" t="b">
        <v>1</v>
      </c>
      <c r="N6101" t="b">
        <v>0</v>
      </c>
      <c r="O6101" t="b">
        <v>0</v>
      </c>
      <c r="P6101" t="s">
        <v>626</v>
      </c>
      <c r="T6101" t="s">
        <v>395</v>
      </c>
    </row>
    <row r="6102" spans="1:20" hidden="1" x14ac:dyDescent="0.25">
      <c r="A6102">
        <v>219184</v>
      </c>
      <c r="B6102" t="s">
        <v>1604</v>
      </c>
      <c r="C6102" t="s">
        <v>47</v>
      </c>
      <c r="D6102" t="s">
        <v>345</v>
      </c>
      <c r="E6102">
        <v>200</v>
      </c>
      <c r="F6102" t="s">
        <v>23</v>
      </c>
      <c r="H6102">
        <v>0</v>
      </c>
      <c r="I6102">
        <v>0</v>
      </c>
      <c r="K6102">
        <v>3</v>
      </c>
      <c r="L6102" t="b">
        <v>1</v>
      </c>
      <c r="N6102" t="b">
        <v>0</v>
      </c>
      <c r="O6102" t="b">
        <v>0</v>
      </c>
      <c r="T6102" t="s">
        <v>281</v>
      </c>
    </row>
    <row r="6103" spans="1:20" hidden="1" x14ac:dyDescent="0.25">
      <c r="A6103">
        <v>219185</v>
      </c>
      <c r="B6103" t="s">
        <v>1604</v>
      </c>
      <c r="C6103" t="s">
        <v>47</v>
      </c>
      <c r="D6103" t="s">
        <v>282</v>
      </c>
      <c r="E6103">
        <v>200</v>
      </c>
      <c r="F6103" t="s">
        <v>23</v>
      </c>
      <c r="H6103">
        <v>0</v>
      </c>
      <c r="I6103">
        <v>0</v>
      </c>
      <c r="K6103">
        <v>4</v>
      </c>
      <c r="L6103" t="b">
        <v>1</v>
      </c>
      <c r="N6103" t="b">
        <v>0</v>
      </c>
      <c r="O6103" t="b">
        <v>0</v>
      </c>
      <c r="T6103" t="s">
        <v>281</v>
      </c>
    </row>
    <row r="6104" spans="1:20" hidden="1" x14ac:dyDescent="0.25">
      <c r="A6104">
        <v>219186</v>
      </c>
      <c r="B6104" t="s">
        <v>1604</v>
      </c>
      <c r="C6104" t="s">
        <v>47</v>
      </c>
      <c r="D6104" t="s">
        <v>283</v>
      </c>
      <c r="E6104">
        <v>200</v>
      </c>
      <c r="F6104" t="s">
        <v>23</v>
      </c>
      <c r="H6104">
        <v>0</v>
      </c>
      <c r="I6104">
        <v>0</v>
      </c>
      <c r="K6104">
        <v>5</v>
      </c>
      <c r="L6104" t="b">
        <v>1</v>
      </c>
      <c r="N6104" t="b">
        <v>0</v>
      </c>
      <c r="O6104" t="b">
        <v>0</v>
      </c>
      <c r="T6104" t="s">
        <v>281</v>
      </c>
    </row>
    <row r="6105" spans="1:20" hidden="1" x14ac:dyDescent="0.25">
      <c r="A6105">
        <v>219187</v>
      </c>
      <c r="B6105" t="s">
        <v>1604</v>
      </c>
      <c r="C6105" t="s">
        <v>47</v>
      </c>
      <c r="D6105" t="s">
        <v>284</v>
      </c>
      <c r="E6105">
        <v>200</v>
      </c>
      <c r="F6105" t="s">
        <v>23</v>
      </c>
      <c r="H6105">
        <v>0</v>
      </c>
      <c r="I6105">
        <v>0</v>
      </c>
      <c r="K6105">
        <v>6</v>
      </c>
      <c r="L6105" t="b">
        <v>1</v>
      </c>
      <c r="N6105" t="b">
        <v>0</v>
      </c>
      <c r="O6105" t="b">
        <v>0</v>
      </c>
      <c r="T6105" t="s">
        <v>281</v>
      </c>
    </row>
    <row r="6106" spans="1:20" hidden="1" x14ac:dyDescent="0.25">
      <c r="A6106">
        <v>219188</v>
      </c>
      <c r="B6106" t="s">
        <v>1604</v>
      </c>
      <c r="C6106" t="s">
        <v>47</v>
      </c>
      <c r="D6106" t="s">
        <v>285</v>
      </c>
      <c r="E6106">
        <v>200</v>
      </c>
      <c r="F6106" t="s">
        <v>23</v>
      </c>
      <c r="H6106">
        <v>0</v>
      </c>
      <c r="I6106">
        <v>0</v>
      </c>
      <c r="K6106">
        <v>7</v>
      </c>
      <c r="L6106" t="b">
        <v>1</v>
      </c>
      <c r="N6106" t="b">
        <v>0</v>
      </c>
      <c r="O6106" t="b">
        <v>0</v>
      </c>
      <c r="T6106" t="s">
        <v>281</v>
      </c>
    </row>
    <row r="6107" spans="1:20" hidden="1" x14ac:dyDescent="0.25">
      <c r="A6107">
        <v>219189</v>
      </c>
      <c r="B6107" t="s">
        <v>1604</v>
      </c>
      <c r="C6107" t="s">
        <v>53</v>
      </c>
      <c r="D6107" t="s">
        <v>286</v>
      </c>
      <c r="E6107">
        <v>0</v>
      </c>
      <c r="H6107">
        <v>0</v>
      </c>
      <c r="I6107">
        <v>0</v>
      </c>
      <c r="K6107">
        <v>0</v>
      </c>
      <c r="L6107" t="b">
        <v>0</v>
      </c>
      <c r="N6107" t="b">
        <v>0</v>
      </c>
      <c r="O6107" t="b">
        <v>0</v>
      </c>
      <c r="T6107" t="s">
        <v>281</v>
      </c>
    </row>
    <row r="6108" spans="1:20" hidden="1" x14ac:dyDescent="0.25">
      <c r="A6108">
        <v>219190</v>
      </c>
      <c r="B6108" t="s">
        <v>1604</v>
      </c>
      <c r="C6108" t="s">
        <v>53</v>
      </c>
      <c r="D6108" t="s">
        <v>1605</v>
      </c>
      <c r="E6108">
        <v>55</v>
      </c>
      <c r="F6108" t="s">
        <v>23</v>
      </c>
      <c r="H6108">
        <v>0</v>
      </c>
      <c r="I6108">
        <v>0</v>
      </c>
      <c r="K6108">
        <v>1</v>
      </c>
      <c r="L6108" t="b">
        <v>1</v>
      </c>
      <c r="N6108" t="b">
        <v>0</v>
      </c>
      <c r="O6108" t="b">
        <v>0</v>
      </c>
      <c r="T6108" t="s">
        <v>281</v>
      </c>
    </row>
    <row r="6109" spans="1:20" hidden="1" x14ac:dyDescent="0.25">
      <c r="A6109">
        <v>219191</v>
      </c>
      <c r="B6109" t="s">
        <v>1604</v>
      </c>
      <c r="C6109" t="s">
        <v>53</v>
      </c>
      <c r="D6109" t="s">
        <v>288</v>
      </c>
      <c r="E6109">
        <v>239</v>
      </c>
      <c r="F6109" t="s">
        <v>23</v>
      </c>
      <c r="H6109">
        <v>0</v>
      </c>
      <c r="I6109">
        <v>0</v>
      </c>
      <c r="K6109">
        <v>2</v>
      </c>
      <c r="L6109" t="b">
        <v>1</v>
      </c>
      <c r="N6109" t="b">
        <v>0</v>
      </c>
      <c r="O6109" t="b">
        <v>0</v>
      </c>
      <c r="T6109" t="s">
        <v>281</v>
      </c>
    </row>
    <row r="6110" spans="1:20" hidden="1" x14ac:dyDescent="0.25">
      <c r="A6110">
        <v>219192</v>
      </c>
      <c r="B6110" t="s">
        <v>1604</v>
      </c>
      <c r="C6110" t="s">
        <v>293</v>
      </c>
      <c r="D6110" t="s">
        <v>295</v>
      </c>
      <c r="E6110">
        <v>0</v>
      </c>
      <c r="H6110">
        <v>0</v>
      </c>
      <c r="I6110">
        <v>0</v>
      </c>
      <c r="K6110">
        <v>2</v>
      </c>
      <c r="L6110" t="b">
        <v>1</v>
      </c>
      <c r="N6110" t="b">
        <v>0</v>
      </c>
      <c r="O6110" t="b">
        <v>0</v>
      </c>
      <c r="T6110" t="s">
        <v>281</v>
      </c>
    </row>
    <row r="6111" spans="1:20" hidden="1" x14ac:dyDescent="0.25">
      <c r="A6111">
        <v>219193</v>
      </c>
      <c r="B6111" t="s">
        <v>1604</v>
      </c>
      <c r="C6111" t="s">
        <v>293</v>
      </c>
      <c r="D6111" t="s">
        <v>294</v>
      </c>
      <c r="E6111">
        <v>0</v>
      </c>
      <c r="H6111">
        <v>0</v>
      </c>
      <c r="I6111">
        <v>0</v>
      </c>
      <c r="K6111">
        <v>1</v>
      </c>
      <c r="L6111" t="b">
        <v>1</v>
      </c>
      <c r="N6111" t="b">
        <v>0</v>
      </c>
      <c r="O6111" t="b">
        <v>0</v>
      </c>
      <c r="T6111" t="s">
        <v>281</v>
      </c>
    </row>
    <row r="6112" spans="1:20" hidden="1" x14ac:dyDescent="0.25">
      <c r="A6112">
        <v>219194</v>
      </c>
      <c r="B6112" t="s">
        <v>1604</v>
      </c>
      <c r="C6112" t="s">
        <v>293</v>
      </c>
      <c r="D6112" t="s">
        <v>296</v>
      </c>
      <c r="E6112">
        <v>0</v>
      </c>
      <c r="H6112">
        <v>0</v>
      </c>
      <c r="I6112">
        <v>0</v>
      </c>
      <c r="K6112">
        <v>1</v>
      </c>
      <c r="L6112" t="b">
        <v>1</v>
      </c>
      <c r="N6112" t="b">
        <v>0</v>
      </c>
      <c r="O6112" t="b">
        <v>0</v>
      </c>
      <c r="T6112" t="s">
        <v>281</v>
      </c>
    </row>
    <row r="6113" spans="1:20" hidden="1" x14ac:dyDescent="0.25">
      <c r="A6113">
        <v>219195</v>
      </c>
      <c r="B6113" t="s">
        <v>1604</v>
      </c>
      <c r="C6113" t="s">
        <v>293</v>
      </c>
      <c r="D6113" t="s">
        <v>297</v>
      </c>
      <c r="E6113">
        <v>0</v>
      </c>
      <c r="H6113">
        <v>0</v>
      </c>
      <c r="I6113">
        <v>0</v>
      </c>
      <c r="K6113">
        <v>3</v>
      </c>
      <c r="L6113" t="b">
        <v>1</v>
      </c>
      <c r="N6113" t="b">
        <v>0</v>
      </c>
      <c r="O6113" t="b">
        <v>0</v>
      </c>
      <c r="T6113" t="s">
        <v>281</v>
      </c>
    </row>
    <row r="6114" spans="1:20" hidden="1" x14ac:dyDescent="0.25">
      <c r="A6114">
        <v>219196</v>
      </c>
      <c r="B6114" t="s">
        <v>1604</v>
      </c>
      <c r="C6114" t="s">
        <v>293</v>
      </c>
      <c r="D6114" t="s">
        <v>298</v>
      </c>
      <c r="E6114">
        <v>0</v>
      </c>
      <c r="H6114">
        <v>0</v>
      </c>
      <c r="I6114">
        <v>0</v>
      </c>
      <c r="K6114">
        <v>5</v>
      </c>
      <c r="L6114" t="b">
        <v>1</v>
      </c>
      <c r="N6114" t="b">
        <v>0</v>
      </c>
      <c r="O6114" t="b">
        <v>0</v>
      </c>
      <c r="T6114" t="s">
        <v>281</v>
      </c>
    </row>
    <row r="6115" spans="1:20" hidden="1" x14ac:dyDescent="0.25">
      <c r="A6115">
        <v>219197</v>
      </c>
      <c r="B6115" t="s">
        <v>1604</v>
      </c>
      <c r="C6115" t="s">
        <v>293</v>
      </c>
      <c r="D6115" t="s">
        <v>299</v>
      </c>
      <c r="E6115">
        <v>0</v>
      </c>
      <c r="H6115">
        <v>0</v>
      </c>
      <c r="I6115">
        <v>0</v>
      </c>
      <c r="K6115">
        <v>0</v>
      </c>
      <c r="L6115" t="b">
        <v>1</v>
      </c>
      <c r="N6115" t="b">
        <v>0</v>
      </c>
      <c r="O6115" t="b">
        <v>0</v>
      </c>
      <c r="T6115" t="s">
        <v>281</v>
      </c>
    </row>
    <row r="6116" spans="1:20" hidden="1" x14ac:dyDescent="0.25">
      <c r="A6116">
        <v>219198</v>
      </c>
      <c r="B6116" t="s">
        <v>1604</v>
      </c>
      <c r="C6116" t="s">
        <v>293</v>
      </c>
      <c r="D6116" t="s">
        <v>300</v>
      </c>
      <c r="E6116">
        <v>0</v>
      </c>
      <c r="H6116">
        <v>0</v>
      </c>
      <c r="I6116">
        <v>0</v>
      </c>
      <c r="K6116">
        <v>6</v>
      </c>
      <c r="L6116" t="b">
        <v>1</v>
      </c>
      <c r="N6116" t="b">
        <v>0</v>
      </c>
      <c r="O6116" t="b">
        <v>0</v>
      </c>
      <c r="T6116" t="s">
        <v>281</v>
      </c>
    </row>
    <row r="6117" spans="1:20" hidden="1" x14ac:dyDescent="0.25">
      <c r="A6117">
        <v>219199</v>
      </c>
      <c r="B6117" t="s">
        <v>1604</v>
      </c>
      <c r="C6117" t="s">
        <v>293</v>
      </c>
      <c r="D6117" t="s">
        <v>301</v>
      </c>
      <c r="E6117">
        <v>0</v>
      </c>
      <c r="H6117">
        <v>0</v>
      </c>
      <c r="I6117">
        <v>0</v>
      </c>
      <c r="K6117">
        <v>7</v>
      </c>
      <c r="L6117" t="b">
        <v>1</v>
      </c>
      <c r="N6117" t="b">
        <v>0</v>
      </c>
      <c r="O6117" t="b">
        <v>0</v>
      </c>
      <c r="T6117" t="s">
        <v>281</v>
      </c>
    </row>
    <row r="6118" spans="1:20" hidden="1" x14ac:dyDescent="0.25">
      <c r="A6118">
        <v>219200</v>
      </c>
      <c r="B6118" t="s">
        <v>1604</v>
      </c>
      <c r="C6118" t="s">
        <v>293</v>
      </c>
      <c r="D6118" t="s">
        <v>302</v>
      </c>
      <c r="E6118">
        <v>60</v>
      </c>
      <c r="F6118" t="s">
        <v>23</v>
      </c>
      <c r="H6118">
        <v>0</v>
      </c>
      <c r="I6118">
        <v>3</v>
      </c>
      <c r="K6118">
        <v>8</v>
      </c>
      <c r="L6118" t="b">
        <v>1</v>
      </c>
      <c r="N6118" t="b">
        <v>0</v>
      </c>
      <c r="O6118" t="b">
        <v>0</v>
      </c>
      <c r="T6118" t="s">
        <v>281</v>
      </c>
    </row>
    <row r="6119" spans="1:20" hidden="1" x14ac:dyDescent="0.25">
      <c r="A6119">
        <v>219201</v>
      </c>
      <c r="B6119" t="s">
        <v>1604</v>
      </c>
      <c r="C6119" t="s">
        <v>293</v>
      </c>
      <c r="D6119" t="s">
        <v>303</v>
      </c>
      <c r="E6119">
        <v>60</v>
      </c>
      <c r="F6119" t="s">
        <v>23</v>
      </c>
      <c r="H6119">
        <v>0</v>
      </c>
      <c r="I6119">
        <v>3</v>
      </c>
      <c r="K6119">
        <v>9</v>
      </c>
      <c r="L6119" t="b">
        <v>1</v>
      </c>
      <c r="N6119" t="b">
        <v>0</v>
      </c>
      <c r="O6119" t="b">
        <v>0</v>
      </c>
      <c r="T6119" t="s">
        <v>281</v>
      </c>
    </row>
    <row r="6120" spans="1:20" hidden="1" x14ac:dyDescent="0.25">
      <c r="A6120">
        <v>219202</v>
      </c>
      <c r="B6120" t="s">
        <v>1604</v>
      </c>
      <c r="C6120" t="s">
        <v>293</v>
      </c>
      <c r="D6120" t="s">
        <v>304</v>
      </c>
      <c r="E6120">
        <v>60</v>
      </c>
      <c r="F6120" t="s">
        <v>23</v>
      </c>
      <c r="H6120">
        <v>0</v>
      </c>
      <c r="I6120">
        <v>3</v>
      </c>
      <c r="K6120">
        <v>10</v>
      </c>
      <c r="L6120" t="b">
        <v>1</v>
      </c>
      <c r="N6120" t="b">
        <v>0</v>
      </c>
      <c r="O6120" t="b">
        <v>0</v>
      </c>
      <c r="T6120" t="s">
        <v>281</v>
      </c>
    </row>
    <row r="6121" spans="1:20" hidden="1" x14ac:dyDescent="0.25">
      <c r="A6121">
        <v>219203</v>
      </c>
      <c r="B6121" t="s">
        <v>1604</v>
      </c>
      <c r="C6121" t="s">
        <v>293</v>
      </c>
      <c r="D6121" t="s">
        <v>305</v>
      </c>
      <c r="E6121">
        <v>60</v>
      </c>
      <c r="F6121" t="s">
        <v>23</v>
      </c>
      <c r="H6121">
        <v>0</v>
      </c>
      <c r="I6121">
        <v>3</v>
      </c>
      <c r="K6121">
        <v>11</v>
      </c>
      <c r="L6121" t="b">
        <v>1</v>
      </c>
      <c r="N6121" t="b">
        <v>0</v>
      </c>
      <c r="O6121" t="b">
        <v>0</v>
      </c>
      <c r="T6121" t="s">
        <v>281</v>
      </c>
    </row>
    <row r="6122" spans="1:20" hidden="1" x14ac:dyDescent="0.25">
      <c r="A6122">
        <v>219204</v>
      </c>
      <c r="B6122" t="s">
        <v>1604</v>
      </c>
      <c r="C6122" t="s">
        <v>306</v>
      </c>
      <c r="D6122" t="s">
        <v>350</v>
      </c>
      <c r="E6122">
        <v>29</v>
      </c>
      <c r="F6122" t="s">
        <v>23</v>
      </c>
      <c r="H6122">
        <v>0</v>
      </c>
      <c r="I6122">
        <v>0</v>
      </c>
      <c r="K6122">
        <v>0</v>
      </c>
      <c r="L6122" t="b">
        <v>0</v>
      </c>
      <c r="N6122" t="b">
        <v>0</v>
      </c>
      <c r="O6122" t="b">
        <v>0</v>
      </c>
      <c r="T6122" t="s">
        <v>281</v>
      </c>
    </row>
    <row r="6123" spans="1:20" hidden="1" x14ac:dyDescent="0.25">
      <c r="A6123">
        <v>219205</v>
      </c>
      <c r="B6123" t="s">
        <v>1604</v>
      </c>
      <c r="C6123" t="s">
        <v>306</v>
      </c>
      <c r="D6123" t="s">
        <v>172</v>
      </c>
      <c r="E6123">
        <v>20</v>
      </c>
      <c r="F6123" t="s">
        <v>23</v>
      </c>
      <c r="H6123">
        <v>0</v>
      </c>
      <c r="I6123">
        <v>0</v>
      </c>
      <c r="K6123">
        <v>2</v>
      </c>
      <c r="L6123" t="b">
        <v>0</v>
      </c>
      <c r="N6123" t="b">
        <v>0</v>
      </c>
      <c r="O6123" t="b">
        <v>0</v>
      </c>
      <c r="T6123" t="s">
        <v>281</v>
      </c>
    </row>
    <row r="6124" spans="1:20" hidden="1" x14ac:dyDescent="0.25">
      <c r="A6124">
        <v>219206</v>
      </c>
      <c r="B6124" t="s">
        <v>1604</v>
      </c>
      <c r="C6124" t="s">
        <v>306</v>
      </c>
      <c r="D6124" t="s">
        <v>310</v>
      </c>
      <c r="E6124">
        <v>25</v>
      </c>
      <c r="F6124" t="s">
        <v>23</v>
      </c>
      <c r="H6124">
        <v>0</v>
      </c>
      <c r="I6124">
        <v>0</v>
      </c>
      <c r="K6124">
        <v>3</v>
      </c>
      <c r="L6124" t="b">
        <v>0</v>
      </c>
      <c r="N6124" t="b">
        <v>0</v>
      </c>
      <c r="O6124" t="b">
        <v>0</v>
      </c>
      <c r="T6124" t="s">
        <v>281</v>
      </c>
    </row>
    <row r="6125" spans="1:20" hidden="1" x14ac:dyDescent="0.25">
      <c r="A6125">
        <v>219207</v>
      </c>
      <c r="B6125" t="s">
        <v>1604</v>
      </c>
      <c r="C6125" t="s">
        <v>47</v>
      </c>
      <c r="D6125" t="s">
        <v>355</v>
      </c>
      <c r="E6125">
        <v>0</v>
      </c>
      <c r="H6125">
        <v>0</v>
      </c>
      <c r="I6125">
        <v>0</v>
      </c>
      <c r="K6125">
        <v>1</v>
      </c>
      <c r="L6125" t="b">
        <v>0</v>
      </c>
      <c r="N6125" t="b">
        <v>0</v>
      </c>
      <c r="O6125" t="b">
        <v>0</v>
      </c>
      <c r="T6125" t="s">
        <v>281</v>
      </c>
    </row>
    <row r="6126" spans="1:20" hidden="1" x14ac:dyDescent="0.25">
      <c r="A6126">
        <v>219208</v>
      </c>
      <c r="B6126" t="s">
        <v>1604</v>
      </c>
      <c r="C6126" t="s">
        <v>306</v>
      </c>
      <c r="D6126" t="s">
        <v>362</v>
      </c>
      <c r="E6126">
        <v>70</v>
      </c>
      <c r="F6126" t="s">
        <v>23</v>
      </c>
      <c r="H6126">
        <v>0</v>
      </c>
      <c r="I6126">
        <v>0</v>
      </c>
      <c r="K6126">
        <v>0</v>
      </c>
      <c r="L6126" t="b">
        <v>1</v>
      </c>
      <c r="N6126" t="b">
        <v>0</v>
      </c>
      <c r="O6126" t="b">
        <v>0</v>
      </c>
      <c r="T6126" t="s">
        <v>281</v>
      </c>
    </row>
    <row r="6127" spans="1:20" hidden="1" x14ac:dyDescent="0.25">
      <c r="A6127">
        <v>219209</v>
      </c>
      <c r="B6127" t="s">
        <v>1604</v>
      </c>
      <c r="C6127" t="s">
        <v>323</v>
      </c>
      <c r="D6127" t="s">
        <v>324</v>
      </c>
      <c r="E6127">
        <v>0</v>
      </c>
      <c r="H6127">
        <v>0</v>
      </c>
      <c r="I6127">
        <v>0</v>
      </c>
      <c r="K6127">
        <v>0</v>
      </c>
      <c r="L6127" t="b">
        <v>1</v>
      </c>
      <c r="N6127" t="b">
        <v>0</v>
      </c>
      <c r="O6127" t="b">
        <v>0</v>
      </c>
      <c r="T6127" t="s">
        <v>281</v>
      </c>
    </row>
    <row r="6128" spans="1:20" hidden="1" x14ac:dyDescent="0.25">
      <c r="A6128">
        <v>219210</v>
      </c>
      <c r="B6128" t="s">
        <v>1604</v>
      </c>
      <c r="C6128" t="s">
        <v>323</v>
      </c>
      <c r="D6128" t="s">
        <v>325</v>
      </c>
      <c r="E6128">
        <v>0</v>
      </c>
      <c r="H6128">
        <v>0</v>
      </c>
      <c r="I6128">
        <v>0</v>
      </c>
      <c r="K6128">
        <v>3</v>
      </c>
      <c r="L6128" t="b">
        <v>1</v>
      </c>
      <c r="N6128" t="b">
        <v>0</v>
      </c>
      <c r="O6128" t="b">
        <v>0</v>
      </c>
      <c r="T6128" t="s">
        <v>281</v>
      </c>
    </row>
    <row r="6129" spans="1:20" hidden="1" x14ac:dyDescent="0.25">
      <c r="A6129">
        <v>219211</v>
      </c>
      <c r="B6129" t="s">
        <v>1604</v>
      </c>
      <c r="C6129" t="s">
        <v>306</v>
      </c>
      <c r="D6129" t="s">
        <v>326</v>
      </c>
      <c r="E6129">
        <v>27</v>
      </c>
      <c r="F6129" t="s">
        <v>23</v>
      </c>
      <c r="H6129">
        <v>0</v>
      </c>
      <c r="I6129">
        <v>0</v>
      </c>
      <c r="K6129">
        <v>0</v>
      </c>
      <c r="L6129" t="b">
        <v>1</v>
      </c>
      <c r="N6129" t="b">
        <v>0</v>
      </c>
      <c r="O6129" t="b">
        <v>0</v>
      </c>
      <c r="T6129" t="s">
        <v>281</v>
      </c>
    </row>
    <row r="6130" spans="1:20" hidden="1" x14ac:dyDescent="0.25">
      <c r="A6130">
        <v>219212</v>
      </c>
      <c r="B6130" t="s">
        <v>1604</v>
      </c>
      <c r="C6130" t="s">
        <v>306</v>
      </c>
      <c r="D6130" t="s">
        <v>327</v>
      </c>
      <c r="E6130">
        <v>60</v>
      </c>
      <c r="F6130" t="s">
        <v>23</v>
      </c>
      <c r="H6130">
        <v>0</v>
      </c>
      <c r="I6130">
        <v>0</v>
      </c>
      <c r="K6130">
        <v>0</v>
      </c>
      <c r="L6130" t="b">
        <v>1</v>
      </c>
      <c r="N6130" t="b">
        <v>0</v>
      </c>
      <c r="O6130" t="b">
        <v>0</v>
      </c>
      <c r="T6130" t="s">
        <v>281</v>
      </c>
    </row>
    <row r="6131" spans="1:20" hidden="1" x14ac:dyDescent="0.25">
      <c r="A6131">
        <v>219213</v>
      </c>
      <c r="B6131" t="s">
        <v>1604</v>
      </c>
      <c r="C6131" t="s">
        <v>306</v>
      </c>
      <c r="D6131" t="s">
        <v>328</v>
      </c>
      <c r="E6131">
        <v>18</v>
      </c>
      <c r="F6131" t="s">
        <v>23</v>
      </c>
      <c r="H6131">
        <v>0</v>
      </c>
      <c r="I6131">
        <v>0</v>
      </c>
      <c r="K6131">
        <v>0</v>
      </c>
      <c r="L6131" t="b">
        <v>1</v>
      </c>
      <c r="N6131" t="b">
        <v>0</v>
      </c>
      <c r="O6131" t="b">
        <v>0</v>
      </c>
      <c r="T6131" t="s">
        <v>281</v>
      </c>
    </row>
    <row r="6132" spans="1:20" hidden="1" x14ac:dyDescent="0.25">
      <c r="A6132">
        <v>219214</v>
      </c>
      <c r="B6132" t="s">
        <v>1604</v>
      </c>
      <c r="C6132" t="s">
        <v>306</v>
      </c>
      <c r="D6132" t="s">
        <v>840</v>
      </c>
      <c r="E6132">
        <v>38</v>
      </c>
      <c r="F6132" t="s">
        <v>23</v>
      </c>
      <c r="H6132">
        <v>0</v>
      </c>
      <c r="I6132">
        <v>0</v>
      </c>
      <c r="K6132">
        <v>0</v>
      </c>
      <c r="L6132" t="b">
        <v>1</v>
      </c>
      <c r="N6132" t="b">
        <v>0</v>
      </c>
      <c r="O6132" t="b">
        <v>0</v>
      </c>
      <c r="T6132" t="s">
        <v>281</v>
      </c>
    </row>
    <row r="6133" spans="1:20" hidden="1" x14ac:dyDescent="0.25">
      <c r="A6133">
        <v>219215</v>
      </c>
      <c r="B6133" t="s">
        <v>1604</v>
      </c>
      <c r="C6133" t="s">
        <v>306</v>
      </c>
      <c r="D6133" t="s">
        <v>841</v>
      </c>
      <c r="E6133">
        <v>75</v>
      </c>
      <c r="F6133" t="s">
        <v>23</v>
      </c>
      <c r="H6133">
        <v>0</v>
      </c>
      <c r="I6133">
        <v>0</v>
      </c>
      <c r="K6133">
        <v>0</v>
      </c>
      <c r="L6133" t="b">
        <v>1</v>
      </c>
      <c r="N6133" t="b">
        <v>0</v>
      </c>
      <c r="O6133" t="b">
        <v>0</v>
      </c>
      <c r="T6133" t="s">
        <v>281</v>
      </c>
    </row>
    <row r="6134" spans="1:20" hidden="1" x14ac:dyDescent="0.25">
      <c r="A6134">
        <v>219216</v>
      </c>
      <c r="B6134" t="s">
        <v>1604</v>
      </c>
      <c r="C6134" t="s">
        <v>306</v>
      </c>
      <c r="D6134" t="s">
        <v>329</v>
      </c>
      <c r="E6134">
        <v>30</v>
      </c>
      <c r="F6134" t="s">
        <v>23</v>
      </c>
      <c r="H6134">
        <v>0</v>
      </c>
      <c r="I6134">
        <v>0</v>
      </c>
      <c r="K6134">
        <v>0</v>
      </c>
      <c r="L6134" t="b">
        <v>1</v>
      </c>
      <c r="N6134" t="b">
        <v>0</v>
      </c>
      <c r="O6134" t="b">
        <v>0</v>
      </c>
      <c r="T6134" t="s">
        <v>281</v>
      </c>
    </row>
    <row r="6135" spans="1:20" hidden="1" x14ac:dyDescent="0.25">
      <c r="A6135">
        <v>219217</v>
      </c>
      <c r="B6135" t="s">
        <v>1604</v>
      </c>
      <c r="C6135" t="s">
        <v>306</v>
      </c>
      <c r="D6135" t="s">
        <v>330</v>
      </c>
      <c r="E6135">
        <v>40</v>
      </c>
      <c r="F6135" t="s">
        <v>23</v>
      </c>
      <c r="H6135">
        <v>0</v>
      </c>
      <c r="I6135">
        <v>0</v>
      </c>
      <c r="K6135">
        <v>0</v>
      </c>
      <c r="L6135" t="b">
        <v>0</v>
      </c>
      <c r="N6135" t="b">
        <v>0</v>
      </c>
      <c r="O6135" t="b">
        <v>0</v>
      </c>
      <c r="T6135" t="s">
        <v>281</v>
      </c>
    </row>
    <row r="6136" spans="1:20" hidden="1" x14ac:dyDescent="0.25">
      <c r="A6136">
        <v>219218</v>
      </c>
      <c r="B6136" t="s">
        <v>1604</v>
      </c>
      <c r="C6136" t="s">
        <v>323</v>
      </c>
      <c r="D6136" t="s">
        <v>331</v>
      </c>
      <c r="E6136">
        <v>0</v>
      </c>
      <c r="H6136">
        <v>0</v>
      </c>
      <c r="I6136">
        <v>0</v>
      </c>
      <c r="K6136">
        <v>1</v>
      </c>
      <c r="L6136" t="b">
        <v>1</v>
      </c>
      <c r="N6136" t="b">
        <v>0</v>
      </c>
      <c r="O6136" t="b">
        <v>0</v>
      </c>
      <c r="T6136" t="s">
        <v>281</v>
      </c>
    </row>
    <row r="6137" spans="1:20" hidden="1" x14ac:dyDescent="0.25">
      <c r="A6137">
        <v>219219</v>
      </c>
      <c r="B6137" t="s">
        <v>1604</v>
      </c>
      <c r="C6137" t="s">
        <v>323</v>
      </c>
      <c r="D6137" t="s">
        <v>332</v>
      </c>
      <c r="E6137">
        <v>0</v>
      </c>
      <c r="H6137">
        <v>0</v>
      </c>
      <c r="I6137">
        <v>0</v>
      </c>
      <c r="K6137">
        <v>2</v>
      </c>
      <c r="L6137" t="b">
        <v>1</v>
      </c>
      <c r="N6137" t="b">
        <v>0</v>
      </c>
      <c r="O6137" t="b">
        <v>0</v>
      </c>
      <c r="T6137" t="s">
        <v>281</v>
      </c>
    </row>
    <row r="6138" spans="1:20" hidden="1" x14ac:dyDescent="0.25">
      <c r="A6138">
        <v>219228</v>
      </c>
      <c r="B6138" t="s">
        <v>1606</v>
      </c>
      <c r="C6138" t="s">
        <v>47</v>
      </c>
      <c r="D6138" t="s">
        <v>345</v>
      </c>
      <c r="E6138">
        <v>200</v>
      </c>
      <c r="F6138" t="s">
        <v>23</v>
      </c>
      <c r="H6138">
        <v>0</v>
      </c>
      <c r="I6138">
        <v>0</v>
      </c>
      <c r="K6138">
        <v>3</v>
      </c>
      <c r="L6138" t="b">
        <v>1</v>
      </c>
      <c r="N6138" t="b">
        <v>0</v>
      </c>
      <c r="O6138" t="b">
        <v>0</v>
      </c>
      <c r="T6138" t="s">
        <v>281</v>
      </c>
    </row>
    <row r="6139" spans="1:20" hidden="1" x14ac:dyDescent="0.25">
      <c r="A6139">
        <v>219229</v>
      </c>
      <c r="B6139" t="s">
        <v>1606</v>
      </c>
      <c r="C6139" t="s">
        <v>47</v>
      </c>
      <c r="D6139" t="s">
        <v>282</v>
      </c>
      <c r="E6139">
        <v>200</v>
      </c>
      <c r="F6139" t="s">
        <v>23</v>
      </c>
      <c r="H6139">
        <v>0</v>
      </c>
      <c r="I6139">
        <v>0</v>
      </c>
      <c r="K6139">
        <v>4</v>
      </c>
      <c r="L6139" t="b">
        <v>1</v>
      </c>
      <c r="N6139" t="b">
        <v>0</v>
      </c>
      <c r="O6139" t="b">
        <v>0</v>
      </c>
      <c r="T6139" t="s">
        <v>281</v>
      </c>
    </row>
    <row r="6140" spans="1:20" hidden="1" x14ac:dyDescent="0.25">
      <c r="A6140">
        <v>219230</v>
      </c>
      <c r="B6140" t="s">
        <v>1606</v>
      </c>
      <c r="C6140" t="s">
        <v>47</v>
      </c>
      <c r="D6140" t="s">
        <v>283</v>
      </c>
      <c r="E6140">
        <v>200</v>
      </c>
      <c r="F6140" t="s">
        <v>23</v>
      </c>
      <c r="H6140">
        <v>0</v>
      </c>
      <c r="I6140">
        <v>0</v>
      </c>
      <c r="K6140">
        <v>5</v>
      </c>
      <c r="L6140" t="b">
        <v>1</v>
      </c>
      <c r="N6140" t="b">
        <v>0</v>
      </c>
      <c r="O6140" t="b">
        <v>0</v>
      </c>
      <c r="T6140" t="s">
        <v>281</v>
      </c>
    </row>
    <row r="6141" spans="1:20" hidden="1" x14ac:dyDescent="0.25">
      <c r="A6141">
        <v>219231</v>
      </c>
      <c r="B6141" t="s">
        <v>1606</v>
      </c>
      <c r="C6141" t="s">
        <v>47</v>
      </c>
      <c r="D6141" t="s">
        <v>284</v>
      </c>
      <c r="E6141">
        <v>200</v>
      </c>
      <c r="F6141" t="s">
        <v>23</v>
      </c>
      <c r="H6141">
        <v>0</v>
      </c>
      <c r="I6141">
        <v>0</v>
      </c>
      <c r="K6141">
        <v>6</v>
      </c>
      <c r="L6141" t="b">
        <v>1</v>
      </c>
      <c r="N6141" t="b">
        <v>0</v>
      </c>
      <c r="O6141" t="b">
        <v>0</v>
      </c>
      <c r="T6141" t="s">
        <v>281</v>
      </c>
    </row>
    <row r="6142" spans="1:20" hidden="1" x14ac:dyDescent="0.25">
      <c r="A6142">
        <v>219232</v>
      </c>
      <c r="B6142" t="s">
        <v>1606</v>
      </c>
      <c r="C6142" t="s">
        <v>47</v>
      </c>
      <c r="D6142" t="s">
        <v>285</v>
      </c>
      <c r="E6142">
        <v>200</v>
      </c>
      <c r="F6142" t="s">
        <v>23</v>
      </c>
      <c r="H6142">
        <v>0</v>
      </c>
      <c r="I6142">
        <v>0</v>
      </c>
      <c r="K6142">
        <v>7</v>
      </c>
      <c r="L6142" t="b">
        <v>1</v>
      </c>
      <c r="N6142" t="b">
        <v>0</v>
      </c>
      <c r="O6142" t="b">
        <v>0</v>
      </c>
      <c r="T6142" t="s">
        <v>281</v>
      </c>
    </row>
    <row r="6143" spans="1:20" hidden="1" x14ac:dyDescent="0.25">
      <c r="A6143">
        <v>219233</v>
      </c>
      <c r="B6143" t="s">
        <v>1606</v>
      </c>
      <c r="C6143" t="s">
        <v>53</v>
      </c>
      <c r="D6143" t="s">
        <v>286</v>
      </c>
      <c r="E6143">
        <v>0</v>
      </c>
      <c r="H6143">
        <v>0</v>
      </c>
      <c r="I6143">
        <v>0</v>
      </c>
      <c r="K6143">
        <v>0</v>
      </c>
      <c r="L6143" t="b">
        <v>1</v>
      </c>
      <c r="N6143" t="b">
        <v>0</v>
      </c>
      <c r="O6143" t="b">
        <v>0</v>
      </c>
      <c r="T6143" t="s">
        <v>281</v>
      </c>
    </row>
    <row r="6144" spans="1:20" hidden="1" x14ac:dyDescent="0.25">
      <c r="A6144">
        <v>219234</v>
      </c>
      <c r="B6144" t="s">
        <v>1606</v>
      </c>
      <c r="C6144" t="s">
        <v>53</v>
      </c>
      <c r="D6144" t="s">
        <v>1605</v>
      </c>
      <c r="E6144">
        <v>0</v>
      </c>
      <c r="F6144" t="s">
        <v>23</v>
      </c>
      <c r="H6144">
        <v>0</v>
      </c>
      <c r="I6144">
        <v>0</v>
      </c>
      <c r="K6144">
        <v>1</v>
      </c>
      <c r="L6144" t="b">
        <v>0</v>
      </c>
      <c r="N6144" t="b">
        <v>0</v>
      </c>
      <c r="O6144" t="b">
        <v>0</v>
      </c>
      <c r="T6144" t="s">
        <v>281</v>
      </c>
    </row>
    <row r="6145" spans="1:20" hidden="1" x14ac:dyDescent="0.25">
      <c r="A6145">
        <v>219235</v>
      </c>
      <c r="B6145" t="s">
        <v>1606</v>
      </c>
      <c r="C6145" t="s">
        <v>53</v>
      </c>
      <c r="D6145" t="s">
        <v>288</v>
      </c>
      <c r="E6145">
        <v>239</v>
      </c>
      <c r="F6145" t="s">
        <v>23</v>
      </c>
      <c r="H6145">
        <v>0</v>
      </c>
      <c r="I6145">
        <v>0</v>
      </c>
      <c r="K6145">
        <v>2</v>
      </c>
      <c r="L6145" t="b">
        <v>1</v>
      </c>
      <c r="N6145" t="b">
        <v>0</v>
      </c>
      <c r="O6145" t="b">
        <v>0</v>
      </c>
      <c r="T6145" t="s">
        <v>281</v>
      </c>
    </row>
    <row r="6146" spans="1:20" hidden="1" x14ac:dyDescent="0.25">
      <c r="A6146">
        <v>219236</v>
      </c>
      <c r="B6146" t="s">
        <v>1606</v>
      </c>
      <c r="C6146" t="s">
        <v>293</v>
      </c>
      <c r="D6146" t="s">
        <v>295</v>
      </c>
      <c r="E6146">
        <v>0</v>
      </c>
      <c r="H6146">
        <v>0</v>
      </c>
      <c r="I6146">
        <v>0</v>
      </c>
      <c r="K6146">
        <v>2</v>
      </c>
      <c r="L6146" t="b">
        <v>1</v>
      </c>
      <c r="N6146" t="b">
        <v>0</v>
      </c>
      <c r="O6146" t="b">
        <v>0</v>
      </c>
      <c r="T6146" t="s">
        <v>281</v>
      </c>
    </row>
    <row r="6147" spans="1:20" hidden="1" x14ac:dyDescent="0.25">
      <c r="A6147">
        <v>219237</v>
      </c>
      <c r="B6147" t="s">
        <v>1606</v>
      </c>
      <c r="C6147" t="s">
        <v>293</v>
      </c>
      <c r="D6147" t="s">
        <v>294</v>
      </c>
      <c r="E6147">
        <v>0</v>
      </c>
      <c r="H6147">
        <v>0</v>
      </c>
      <c r="I6147">
        <v>0</v>
      </c>
      <c r="K6147">
        <v>1</v>
      </c>
      <c r="L6147" t="b">
        <v>1</v>
      </c>
      <c r="N6147" t="b">
        <v>0</v>
      </c>
      <c r="O6147" t="b">
        <v>0</v>
      </c>
      <c r="T6147" t="s">
        <v>281</v>
      </c>
    </row>
    <row r="6148" spans="1:20" hidden="1" x14ac:dyDescent="0.25">
      <c r="A6148">
        <v>219238</v>
      </c>
      <c r="B6148" t="s">
        <v>1606</v>
      </c>
      <c r="C6148" t="s">
        <v>293</v>
      </c>
      <c r="D6148" t="s">
        <v>296</v>
      </c>
      <c r="E6148">
        <v>0</v>
      </c>
      <c r="H6148">
        <v>0</v>
      </c>
      <c r="I6148">
        <v>0</v>
      </c>
      <c r="K6148">
        <v>1</v>
      </c>
      <c r="L6148" t="b">
        <v>1</v>
      </c>
      <c r="N6148" t="b">
        <v>0</v>
      </c>
      <c r="O6148" t="b">
        <v>0</v>
      </c>
      <c r="T6148" t="s">
        <v>281</v>
      </c>
    </row>
    <row r="6149" spans="1:20" hidden="1" x14ac:dyDescent="0.25">
      <c r="A6149">
        <v>219239</v>
      </c>
      <c r="B6149" t="s">
        <v>1606</v>
      </c>
      <c r="C6149" t="s">
        <v>293</v>
      </c>
      <c r="D6149" t="s">
        <v>297</v>
      </c>
      <c r="E6149">
        <v>0</v>
      </c>
      <c r="H6149">
        <v>0</v>
      </c>
      <c r="I6149">
        <v>0</v>
      </c>
      <c r="K6149">
        <v>3</v>
      </c>
      <c r="L6149" t="b">
        <v>1</v>
      </c>
      <c r="N6149" t="b">
        <v>0</v>
      </c>
      <c r="O6149" t="b">
        <v>0</v>
      </c>
      <c r="T6149" t="s">
        <v>281</v>
      </c>
    </row>
    <row r="6150" spans="1:20" hidden="1" x14ac:dyDescent="0.25">
      <c r="A6150">
        <v>219240</v>
      </c>
      <c r="B6150" t="s">
        <v>1606</v>
      </c>
      <c r="C6150" t="s">
        <v>293</v>
      </c>
      <c r="D6150" t="s">
        <v>298</v>
      </c>
      <c r="E6150">
        <v>0</v>
      </c>
      <c r="H6150">
        <v>0</v>
      </c>
      <c r="I6150">
        <v>0</v>
      </c>
      <c r="K6150">
        <v>5</v>
      </c>
      <c r="L6150" t="b">
        <v>1</v>
      </c>
      <c r="N6150" t="b">
        <v>0</v>
      </c>
      <c r="O6150" t="b">
        <v>0</v>
      </c>
      <c r="T6150" t="s">
        <v>281</v>
      </c>
    </row>
    <row r="6151" spans="1:20" hidden="1" x14ac:dyDescent="0.25">
      <c r="A6151">
        <v>219241</v>
      </c>
      <c r="B6151" t="s">
        <v>1606</v>
      </c>
      <c r="C6151" t="s">
        <v>293</v>
      </c>
      <c r="D6151" t="s">
        <v>299</v>
      </c>
      <c r="E6151">
        <v>0</v>
      </c>
      <c r="H6151">
        <v>0</v>
      </c>
      <c r="I6151">
        <v>0</v>
      </c>
      <c r="K6151">
        <v>0</v>
      </c>
      <c r="L6151" t="b">
        <v>1</v>
      </c>
      <c r="N6151" t="b">
        <v>0</v>
      </c>
      <c r="O6151" t="b">
        <v>0</v>
      </c>
      <c r="T6151" t="s">
        <v>281</v>
      </c>
    </row>
    <row r="6152" spans="1:20" hidden="1" x14ac:dyDescent="0.25">
      <c r="A6152">
        <v>219242</v>
      </c>
      <c r="B6152" t="s">
        <v>1606</v>
      </c>
      <c r="C6152" t="s">
        <v>293</v>
      </c>
      <c r="D6152" t="s">
        <v>300</v>
      </c>
      <c r="E6152">
        <v>0</v>
      </c>
      <c r="H6152">
        <v>0</v>
      </c>
      <c r="I6152">
        <v>0</v>
      </c>
      <c r="K6152">
        <v>6</v>
      </c>
      <c r="L6152" t="b">
        <v>1</v>
      </c>
      <c r="N6152" t="b">
        <v>0</v>
      </c>
      <c r="O6152" t="b">
        <v>0</v>
      </c>
      <c r="T6152" t="s">
        <v>281</v>
      </c>
    </row>
    <row r="6153" spans="1:20" hidden="1" x14ac:dyDescent="0.25">
      <c r="A6153">
        <v>219243</v>
      </c>
      <c r="B6153" t="s">
        <v>1606</v>
      </c>
      <c r="C6153" t="s">
        <v>293</v>
      </c>
      <c r="D6153" t="s">
        <v>301</v>
      </c>
      <c r="E6153">
        <v>0</v>
      </c>
      <c r="H6153">
        <v>0</v>
      </c>
      <c r="I6153">
        <v>0</v>
      </c>
      <c r="K6153">
        <v>7</v>
      </c>
      <c r="L6153" t="b">
        <v>1</v>
      </c>
      <c r="N6153" t="b">
        <v>0</v>
      </c>
      <c r="O6153" t="b">
        <v>0</v>
      </c>
      <c r="T6153" t="s">
        <v>281</v>
      </c>
    </row>
    <row r="6154" spans="1:20" hidden="1" x14ac:dyDescent="0.25">
      <c r="A6154">
        <v>219244</v>
      </c>
      <c r="B6154" t="s">
        <v>1606</v>
      </c>
      <c r="C6154" t="s">
        <v>293</v>
      </c>
      <c r="D6154" t="s">
        <v>302</v>
      </c>
      <c r="E6154">
        <v>60</v>
      </c>
      <c r="F6154" t="s">
        <v>23</v>
      </c>
      <c r="H6154">
        <v>0</v>
      </c>
      <c r="I6154">
        <v>3</v>
      </c>
      <c r="K6154">
        <v>8</v>
      </c>
      <c r="L6154" t="b">
        <v>1</v>
      </c>
      <c r="N6154" t="b">
        <v>0</v>
      </c>
      <c r="O6154" t="b">
        <v>0</v>
      </c>
      <c r="T6154" t="s">
        <v>281</v>
      </c>
    </row>
    <row r="6155" spans="1:20" hidden="1" x14ac:dyDescent="0.25">
      <c r="A6155">
        <v>219245</v>
      </c>
      <c r="B6155" t="s">
        <v>1606</v>
      </c>
      <c r="C6155" t="s">
        <v>293</v>
      </c>
      <c r="D6155" t="s">
        <v>303</v>
      </c>
      <c r="E6155">
        <v>60</v>
      </c>
      <c r="F6155" t="s">
        <v>23</v>
      </c>
      <c r="H6155">
        <v>0</v>
      </c>
      <c r="I6155">
        <v>3</v>
      </c>
      <c r="K6155">
        <v>9</v>
      </c>
      <c r="L6155" t="b">
        <v>1</v>
      </c>
      <c r="N6155" t="b">
        <v>0</v>
      </c>
      <c r="O6155" t="b">
        <v>0</v>
      </c>
      <c r="T6155" t="s">
        <v>281</v>
      </c>
    </row>
    <row r="6156" spans="1:20" hidden="1" x14ac:dyDescent="0.25">
      <c r="A6156">
        <v>219246</v>
      </c>
      <c r="B6156" t="s">
        <v>1606</v>
      </c>
      <c r="C6156" t="s">
        <v>293</v>
      </c>
      <c r="D6156" t="s">
        <v>304</v>
      </c>
      <c r="E6156">
        <v>60</v>
      </c>
      <c r="F6156" t="s">
        <v>23</v>
      </c>
      <c r="H6156">
        <v>0</v>
      </c>
      <c r="I6156">
        <v>3</v>
      </c>
      <c r="K6156">
        <v>10</v>
      </c>
      <c r="L6156" t="b">
        <v>1</v>
      </c>
      <c r="N6156" t="b">
        <v>0</v>
      </c>
      <c r="O6156" t="b">
        <v>0</v>
      </c>
      <c r="T6156" t="s">
        <v>281</v>
      </c>
    </row>
    <row r="6157" spans="1:20" hidden="1" x14ac:dyDescent="0.25">
      <c r="A6157">
        <v>219247</v>
      </c>
      <c r="B6157" t="s">
        <v>1606</v>
      </c>
      <c r="C6157" t="s">
        <v>293</v>
      </c>
      <c r="D6157" t="s">
        <v>305</v>
      </c>
      <c r="E6157">
        <v>60</v>
      </c>
      <c r="F6157" t="s">
        <v>23</v>
      </c>
      <c r="H6157">
        <v>0</v>
      </c>
      <c r="I6157">
        <v>3</v>
      </c>
      <c r="K6157">
        <v>11</v>
      </c>
      <c r="L6157" t="b">
        <v>1</v>
      </c>
      <c r="N6157" t="b">
        <v>0</v>
      </c>
      <c r="O6157" t="b">
        <v>0</v>
      </c>
      <c r="T6157" t="s">
        <v>281</v>
      </c>
    </row>
    <row r="6158" spans="1:20" hidden="1" x14ac:dyDescent="0.25">
      <c r="A6158">
        <v>219248</v>
      </c>
      <c r="B6158" t="s">
        <v>1606</v>
      </c>
      <c r="C6158" t="s">
        <v>306</v>
      </c>
      <c r="D6158" t="s">
        <v>350</v>
      </c>
      <c r="E6158">
        <v>29</v>
      </c>
      <c r="F6158" t="s">
        <v>23</v>
      </c>
      <c r="H6158">
        <v>0</v>
      </c>
      <c r="I6158">
        <v>0</v>
      </c>
      <c r="K6158">
        <v>0</v>
      </c>
      <c r="L6158" t="b">
        <v>0</v>
      </c>
      <c r="N6158" t="b">
        <v>0</v>
      </c>
      <c r="O6158" t="b">
        <v>0</v>
      </c>
      <c r="T6158" t="s">
        <v>281</v>
      </c>
    </row>
    <row r="6159" spans="1:20" hidden="1" x14ac:dyDescent="0.25">
      <c r="A6159">
        <v>219249</v>
      </c>
      <c r="B6159" t="s">
        <v>1606</v>
      </c>
      <c r="C6159" t="s">
        <v>306</v>
      </c>
      <c r="D6159" t="s">
        <v>172</v>
      </c>
      <c r="E6159">
        <v>20</v>
      </c>
      <c r="F6159" t="s">
        <v>23</v>
      </c>
      <c r="H6159">
        <v>0</v>
      </c>
      <c r="I6159">
        <v>0</v>
      </c>
      <c r="K6159">
        <v>2</v>
      </c>
      <c r="L6159" t="b">
        <v>0</v>
      </c>
      <c r="N6159" t="b">
        <v>0</v>
      </c>
      <c r="O6159" t="b">
        <v>0</v>
      </c>
      <c r="T6159" t="s">
        <v>281</v>
      </c>
    </row>
    <row r="6160" spans="1:20" hidden="1" x14ac:dyDescent="0.25">
      <c r="A6160">
        <v>219250</v>
      </c>
      <c r="B6160" t="s">
        <v>1606</v>
      </c>
      <c r="C6160" t="s">
        <v>306</v>
      </c>
      <c r="D6160" t="s">
        <v>310</v>
      </c>
      <c r="E6160">
        <v>25</v>
      </c>
      <c r="F6160" t="s">
        <v>23</v>
      </c>
      <c r="H6160">
        <v>0</v>
      </c>
      <c r="I6160">
        <v>0</v>
      </c>
      <c r="K6160">
        <v>3</v>
      </c>
      <c r="L6160" t="b">
        <v>0</v>
      </c>
      <c r="N6160" t="b">
        <v>0</v>
      </c>
      <c r="O6160" t="b">
        <v>0</v>
      </c>
      <c r="T6160" t="s">
        <v>281</v>
      </c>
    </row>
    <row r="6161" spans="1:20" hidden="1" x14ac:dyDescent="0.25">
      <c r="A6161">
        <v>219251</v>
      </c>
      <c r="B6161" t="s">
        <v>1606</v>
      </c>
      <c r="C6161" t="s">
        <v>47</v>
      </c>
      <c r="D6161" t="s">
        <v>355</v>
      </c>
      <c r="E6161">
        <v>0</v>
      </c>
      <c r="H6161">
        <v>0</v>
      </c>
      <c r="I6161">
        <v>0</v>
      </c>
      <c r="K6161">
        <v>1</v>
      </c>
      <c r="L6161" t="b">
        <v>0</v>
      </c>
      <c r="N6161" t="b">
        <v>0</v>
      </c>
      <c r="O6161" t="b">
        <v>0</v>
      </c>
      <c r="T6161" t="s">
        <v>281</v>
      </c>
    </row>
    <row r="6162" spans="1:20" hidden="1" x14ac:dyDescent="0.25">
      <c r="A6162">
        <v>219252</v>
      </c>
      <c r="B6162" t="s">
        <v>1606</v>
      </c>
      <c r="C6162" t="s">
        <v>306</v>
      </c>
      <c r="D6162" t="s">
        <v>362</v>
      </c>
      <c r="E6162">
        <v>70</v>
      </c>
      <c r="F6162" t="s">
        <v>23</v>
      </c>
      <c r="H6162">
        <v>0</v>
      </c>
      <c r="I6162">
        <v>0</v>
      </c>
      <c r="K6162">
        <v>0</v>
      </c>
      <c r="L6162" t="b">
        <v>1</v>
      </c>
      <c r="N6162" t="b">
        <v>0</v>
      </c>
      <c r="O6162" t="b">
        <v>0</v>
      </c>
      <c r="T6162" t="s">
        <v>281</v>
      </c>
    </row>
    <row r="6163" spans="1:20" hidden="1" x14ac:dyDescent="0.25">
      <c r="A6163">
        <v>219253</v>
      </c>
      <c r="B6163" t="s">
        <v>1606</v>
      </c>
      <c r="C6163" t="s">
        <v>323</v>
      </c>
      <c r="D6163" t="s">
        <v>324</v>
      </c>
      <c r="E6163">
        <v>0</v>
      </c>
      <c r="H6163">
        <v>0</v>
      </c>
      <c r="I6163">
        <v>0</v>
      </c>
      <c r="K6163">
        <v>0</v>
      </c>
      <c r="L6163" t="b">
        <v>1</v>
      </c>
      <c r="N6163" t="b">
        <v>0</v>
      </c>
      <c r="O6163" t="b">
        <v>0</v>
      </c>
      <c r="T6163" t="s">
        <v>281</v>
      </c>
    </row>
    <row r="6164" spans="1:20" hidden="1" x14ac:dyDescent="0.25">
      <c r="A6164">
        <v>219254</v>
      </c>
      <c r="B6164" t="s">
        <v>1606</v>
      </c>
      <c r="C6164" t="s">
        <v>323</v>
      </c>
      <c r="D6164" t="s">
        <v>325</v>
      </c>
      <c r="E6164">
        <v>0</v>
      </c>
      <c r="H6164">
        <v>0</v>
      </c>
      <c r="I6164">
        <v>0</v>
      </c>
      <c r="K6164">
        <v>3</v>
      </c>
      <c r="L6164" t="b">
        <v>1</v>
      </c>
      <c r="N6164" t="b">
        <v>0</v>
      </c>
      <c r="O6164" t="b">
        <v>0</v>
      </c>
      <c r="T6164" t="s">
        <v>281</v>
      </c>
    </row>
    <row r="6165" spans="1:20" hidden="1" x14ac:dyDescent="0.25">
      <c r="A6165">
        <v>219255</v>
      </c>
      <c r="B6165" t="s">
        <v>1606</v>
      </c>
      <c r="C6165" t="s">
        <v>306</v>
      </c>
      <c r="D6165" t="s">
        <v>326</v>
      </c>
      <c r="E6165">
        <v>27</v>
      </c>
      <c r="F6165" t="s">
        <v>23</v>
      </c>
      <c r="H6165">
        <v>0</v>
      </c>
      <c r="I6165">
        <v>0</v>
      </c>
      <c r="K6165">
        <v>0</v>
      </c>
      <c r="L6165" t="b">
        <v>1</v>
      </c>
      <c r="N6165" t="b">
        <v>0</v>
      </c>
      <c r="O6165" t="b">
        <v>0</v>
      </c>
      <c r="T6165" t="s">
        <v>281</v>
      </c>
    </row>
    <row r="6166" spans="1:20" hidden="1" x14ac:dyDescent="0.25">
      <c r="A6166">
        <v>219256</v>
      </c>
      <c r="B6166" t="s">
        <v>1606</v>
      </c>
      <c r="C6166" t="s">
        <v>306</v>
      </c>
      <c r="D6166" t="s">
        <v>327</v>
      </c>
      <c r="E6166">
        <v>60</v>
      </c>
      <c r="F6166" t="s">
        <v>23</v>
      </c>
      <c r="H6166">
        <v>0</v>
      </c>
      <c r="I6166">
        <v>0</v>
      </c>
      <c r="K6166">
        <v>0</v>
      </c>
      <c r="L6166" t="b">
        <v>1</v>
      </c>
      <c r="N6166" t="b">
        <v>0</v>
      </c>
      <c r="O6166" t="b">
        <v>0</v>
      </c>
      <c r="T6166" t="s">
        <v>281</v>
      </c>
    </row>
    <row r="6167" spans="1:20" hidden="1" x14ac:dyDescent="0.25">
      <c r="A6167">
        <v>219257</v>
      </c>
      <c r="B6167" t="s">
        <v>1606</v>
      </c>
      <c r="C6167" t="s">
        <v>306</v>
      </c>
      <c r="D6167" t="s">
        <v>328</v>
      </c>
      <c r="E6167">
        <v>18</v>
      </c>
      <c r="F6167" t="s">
        <v>23</v>
      </c>
      <c r="H6167">
        <v>0</v>
      </c>
      <c r="I6167">
        <v>0</v>
      </c>
      <c r="K6167">
        <v>0</v>
      </c>
      <c r="L6167" t="b">
        <v>1</v>
      </c>
      <c r="N6167" t="b">
        <v>0</v>
      </c>
      <c r="O6167" t="b">
        <v>0</v>
      </c>
      <c r="T6167" t="s">
        <v>281</v>
      </c>
    </row>
    <row r="6168" spans="1:20" hidden="1" x14ac:dyDescent="0.25">
      <c r="A6168">
        <v>219258</v>
      </c>
      <c r="B6168" t="s">
        <v>1606</v>
      </c>
      <c r="C6168" t="s">
        <v>306</v>
      </c>
      <c r="D6168" t="s">
        <v>840</v>
      </c>
      <c r="E6168">
        <v>38</v>
      </c>
      <c r="F6168" t="s">
        <v>23</v>
      </c>
      <c r="H6168">
        <v>0</v>
      </c>
      <c r="I6168">
        <v>0</v>
      </c>
      <c r="K6168">
        <v>0</v>
      </c>
      <c r="L6168" t="b">
        <v>1</v>
      </c>
      <c r="N6168" t="b">
        <v>0</v>
      </c>
      <c r="O6168" t="b">
        <v>0</v>
      </c>
      <c r="T6168" t="s">
        <v>281</v>
      </c>
    </row>
    <row r="6169" spans="1:20" hidden="1" x14ac:dyDescent="0.25">
      <c r="A6169">
        <v>219259</v>
      </c>
      <c r="B6169" t="s">
        <v>1606</v>
      </c>
      <c r="C6169" t="s">
        <v>306</v>
      </c>
      <c r="D6169" t="s">
        <v>841</v>
      </c>
      <c r="E6169">
        <v>75</v>
      </c>
      <c r="F6169" t="s">
        <v>23</v>
      </c>
      <c r="H6169">
        <v>0</v>
      </c>
      <c r="I6169">
        <v>0</v>
      </c>
      <c r="K6169">
        <v>0</v>
      </c>
      <c r="L6169" t="b">
        <v>1</v>
      </c>
      <c r="N6169" t="b">
        <v>0</v>
      </c>
      <c r="O6169" t="b">
        <v>0</v>
      </c>
      <c r="T6169" t="s">
        <v>281</v>
      </c>
    </row>
    <row r="6170" spans="1:20" hidden="1" x14ac:dyDescent="0.25">
      <c r="A6170">
        <v>219260</v>
      </c>
      <c r="B6170" t="s">
        <v>1606</v>
      </c>
      <c r="C6170" t="s">
        <v>306</v>
      </c>
      <c r="D6170" t="s">
        <v>329</v>
      </c>
      <c r="E6170">
        <v>30</v>
      </c>
      <c r="F6170" t="s">
        <v>23</v>
      </c>
      <c r="H6170">
        <v>0</v>
      </c>
      <c r="I6170">
        <v>0</v>
      </c>
      <c r="K6170">
        <v>0</v>
      </c>
      <c r="L6170" t="b">
        <v>1</v>
      </c>
      <c r="N6170" t="b">
        <v>0</v>
      </c>
      <c r="O6170" t="b">
        <v>0</v>
      </c>
      <c r="T6170" t="s">
        <v>281</v>
      </c>
    </row>
    <row r="6171" spans="1:20" hidden="1" x14ac:dyDescent="0.25">
      <c r="A6171">
        <v>219261</v>
      </c>
      <c r="B6171" t="s">
        <v>1606</v>
      </c>
      <c r="C6171" t="s">
        <v>306</v>
      </c>
      <c r="D6171" t="s">
        <v>330</v>
      </c>
      <c r="E6171">
        <v>40</v>
      </c>
      <c r="F6171" t="s">
        <v>23</v>
      </c>
      <c r="H6171">
        <v>0</v>
      </c>
      <c r="I6171">
        <v>0</v>
      </c>
      <c r="K6171">
        <v>0</v>
      </c>
      <c r="L6171" t="b">
        <v>0</v>
      </c>
      <c r="N6171" t="b">
        <v>0</v>
      </c>
      <c r="O6171" t="b">
        <v>0</v>
      </c>
      <c r="T6171" t="s">
        <v>281</v>
      </c>
    </row>
    <row r="6172" spans="1:20" hidden="1" x14ac:dyDescent="0.25">
      <c r="A6172">
        <v>219262</v>
      </c>
      <c r="B6172" t="s">
        <v>1606</v>
      </c>
      <c r="C6172" t="s">
        <v>323</v>
      </c>
      <c r="D6172" t="s">
        <v>331</v>
      </c>
      <c r="E6172">
        <v>0</v>
      </c>
      <c r="H6172">
        <v>0</v>
      </c>
      <c r="I6172">
        <v>0</v>
      </c>
      <c r="K6172">
        <v>1</v>
      </c>
      <c r="L6172" t="b">
        <v>1</v>
      </c>
      <c r="N6172" t="b">
        <v>0</v>
      </c>
      <c r="O6172" t="b">
        <v>0</v>
      </c>
      <c r="T6172" t="s">
        <v>281</v>
      </c>
    </row>
    <row r="6173" spans="1:20" hidden="1" x14ac:dyDescent="0.25">
      <c r="A6173">
        <v>219263</v>
      </c>
      <c r="B6173" t="s">
        <v>1606</v>
      </c>
      <c r="C6173" t="s">
        <v>323</v>
      </c>
      <c r="D6173" t="s">
        <v>332</v>
      </c>
      <c r="E6173">
        <v>0</v>
      </c>
      <c r="H6173">
        <v>0</v>
      </c>
      <c r="I6173">
        <v>0</v>
      </c>
      <c r="K6173">
        <v>2</v>
      </c>
      <c r="L6173" t="b">
        <v>1</v>
      </c>
      <c r="N6173" t="b">
        <v>0</v>
      </c>
      <c r="O6173" t="b">
        <v>0</v>
      </c>
      <c r="T6173" t="s">
        <v>281</v>
      </c>
    </row>
    <row r="6174" spans="1:20" hidden="1" x14ac:dyDescent="0.25">
      <c r="A6174">
        <v>219264</v>
      </c>
      <c r="B6174" t="s">
        <v>1607</v>
      </c>
      <c r="C6174" t="s">
        <v>47</v>
      </c>
      <c r="D6174" t="s">
        <v>469</v>
      </c>
      <c r="E6174">
        <v>0</v>
      </c>
      <c r="G6174" t="s">
        <v>393</v>
      </c>
      <c r="H6174">
        <v>0</v>
      </c>
      <c r="I6174">
        <v>0</v>
      </c>
      <c r="K6174">
        <v>0</v>
      </c>
      <c r="L6174" t="b">
        <v>0</v>
      </c>
      <c r="N6174" t="b">
        <v>0</v>
      </c>
      <c r="O6174" t="b">
        <v>0</v>
      </c>
      <c r="P6174" t="s">
        <v>470</v>
      </c>
      <c r="T6174" t="s">
        <v>395</v>
      </c>
    </row>
    <row r="6175" spans="1:20" hidden="1" x14ac:dyDescent="0.25">
      <c r="A6175">
        <v>219265</v>
      </c>
      <c r="B6175" t="s">
        <v>1607</v>
      </c>
      <c r="C6175" t="s">
        <v>47</v>
      </c>
      <c r="D6175" t="s">
        <v>471</v>
      </c>
      <c r="E6175">
        <v>60</v>
      </c>
      <c r="F6175" t="s">
        <v>23</v>
      </c>
      <c r="G6175" t="s">
        <v>397</v>
      </c>
      <c r="H6175">
        <v>0</v>
      </c>
      <c r="I6175">
        <v>0</v>
      </c>
      <c r="K6175">
        <v>0</v>
      </c>
      <c r="L6175" t="b">
        <v>1</v>
      </c>
      <c r="N6175" t="b">
        <v>0</v>
      </c>
      <c r="O6175" t="b">
        <v>0</v>
      </c>
      <c r="T6175" t="s">
        <v>395</v>
      </c>
    </row>
    <row r="6176" spans="1:20" hidden="1" x14ac:dyDescent="0.25">
      <c r="A6176">
        <v>219266</v>
      </c>
      <c r="B6176" t="s">
        <v>1607</v>
      </c>
      <c r="C6176" t="s">
        <v>47</v>
      </c>
      <c r="D6176" t="s">
        <v>472</v>
      </c>
      <c r="E6176">
        <v>40</v>
      </c>
      <c r="F6176" t="s">
        <v>23</v>
      </c>
      <c r="G6176" t="s">
        <v>473</v>
      </c>
      <c r="H6176">
        <v>0</v>
      </c>
      <c r="I6176">
        <v>0</v>
      </c>
      <c r="K6176">
        <v>1</v>
      </c>
      <c r="L6176" t="b">
        <v>1</v>
      </c>
      <c r="N6176" t="b">
        <v>0</v>
      </c>
      <c r="O6176" t="b">
        <v>0</v>
      </c>
      <c r="P6176" t="s">
        <v>474</v>
      </c>
      <c r="T6176" t="s">
        <v>395</v>
      </c>
    </row>
    <row r="6177" spans="1:20" hidden="1" x14ac:dyDescent="0.25">
      <c r="A6177">
        <v>219267</v>
      </c>
      <c r="B6177" t="s">
        <v>1607</v>
      </c>
      <c r="C6177" t="s">
        <v>47</v>
      </c>
      <c r="D6177" t="s">
        <v>475</v>
      </c>
      <c r="E6177">
        <v>100</v>
      </c>
      <c r="F6177" t="s">
        <v>23</v>
      </c>
      <c r="G6177" t="s">
        <v>476</v>
      </c>
      <c r="H6177">
        <v>0</v>
      </c>
      <c r="I6177">
        <v>0</v>
      </c>
      <c r="K6177">
        <v>2</v>
      </c>
      <c r="L6177" t="b">
        <v>1</v>
      </c>
      <c r="N6177" t="b">
        <v>0</v>
      </c>
      <c r="O6177" t="b">
        <v>0</v>
      </c>
      <c r="P6177" t="s">
        <v>474</v>
      </c>
      <c r="T6177" t="s">
        <v>395</v>
      </c>
    </row>
    <row r="6178" spans="1:20" hidden="1" x14ac:dyDescent="0.25">
      <c r="A6178">
        <v>219275</v>
      </c>
      <c r="B6178" t="s">
        <v>1608</v>
      </c>
      <c r="C6178" t="s">
        <v>391</v>
      </c>
      <c r="D6178" t="s">
        <v>883</v>
      </c>
      <c r="E6178">
        <v>0</v>
      </c>
      <c r="G6178" t="s">
        <v>481</v>
      </c>
      <c r="H6178">
        <v>1</v>
      </c>
      <c r="I6178">
        <v>0</v>
      </c>
      <c r="K6178">
        <v>0</v>
      </c>
      <c r="L6178" t="b">
        <v>1</v>
      </c>
      <c r="N6178" t="b">
        <v>0</v>
      </c>
      <c r="O6178" t="b">
        <v>0</v>
      </c>
      <c r="T6178" t="s">
        <v>395</v>
      </c>
    </row>
    <row r="6179" spans="1:20" hidden="1" x14ac:dyDescent="0.25">
      <c r="A6179">
        <v>219276</v>
      </c>
      <c r="B6179" t="s">
        <v>1608</v>
      </c>
      <c r="C6179" t="s">
        <v>391</v>
      </c>
      <c r="D6179" t="s">
        <v>1609</v>
      </c>
      <c r="E6179">
        <v>0</v>
      </c>
      <c r="G6179" t="s">
        <v>530</v>
      </c>
      <c r="H6179">
        <v>1</v>
      </c>
      <c r="I6179">
        <v>0</v>
      </c>
      <c r="K6179">
        <v>1</v>
      </c>
      <c r="L6179" t="b">
        <v>0</v>
      </c>
      <c r="N6179" t="b">
        <v>0</v>
      </c>
      <c r="O6179" t="b">
        <v>0</v>
      </c>
      <c r="T6179" t="s">
        <v>395</v>
      </c>
    </row>
    <row r="6180" spans="1:20" hidden="1" x14ac:dyDescent="0.25">
      <c r="A6180">
        <v>219277</v>
      </c>
      <c r="B6180" t="s">
        <v>1610</v>
      </c>
      <c r="C6180" t="s">
        <v>308</v>
      </c>
      <c r="D6180" t="s">
        <v>309</v>
      </c>
      <c r="E6180">
        <v>0</v>
      </c>
      <c r="H6180">
        <v>0</v>
      </c>
      <c r="I6180">
        <v>0</v>
      </c>
      <c r="K6180">
        <v>0</v>
      </c>
      <c r="L6180" t="b">
        <v>1</v>
      </c>
      <c r="N6180" t="b">
        <v>0</v>
      </c>
      <c r="O6180" t="b">
        <v>0</v>
      </c>
      <c r="T6180" t="s">
        <v>281</v>
      </c>
    </row>
    <row r="6181" spans="1:20" hidden="1" x14ac:dyDescent="0.25">
      <c r="A6181">
        <v>219278</v>
      </c>
      <c r="B6181" t="s">
        <v>1610</v>
      </c>
      <c r="C6181" t="s">
        <v>306</v>
      </c>
      <c r="D6181" t="s">
        <v>1077</v>
      </c>
      <c r="E6181">
        <v>20</v>
      </c>
      <c r="F6181" t="s">
        <v>23</v>
      </c>
      <c r="H6181">
        <v>0</v>
      </c>
      <c r="I6181">
        <v>0</v>
      </c>
      <c r="K6181">
        <v>1</v>
      </c>
      <c r="L6181" t="b">
        <v>0</v>
      </c>
      <c r="N6181" t="b">
        <v>0</v>
      </c>
      <c r="O6181" t="b">
        <v>0</v>
      </c>
      <c r="T6181" t="s">
        <v>281</v>
      </c>
    </row>
    <row r="6182" spans="1:20" hidden="1" x14ac:dyDescent="0.25">
      <c r="A6182">
        <v>219279</v>
      </c>
      <c r="B6182" t="s">
        <v>1610</v>
      </c>
      <c r="C6182" t="s">
        <v>306</v>
      </c>
      <c r="D6182" t="s">
        <v>1078</v>
      </c>
      <c r="E6182">
        <v>25</v>
      </c>
      <c r="F6182" t="s">
        <v>23</v>
      </c>
      <c r="H6182">
        <v>0</v>
      </c>
      <c r="I6182">
        <v>0</v>
      </c>
      <c r="K6182">
        <v>2</v>
      </c>
      <c r="L6182" t="b">
        <v>0</v>
      </c>
      <c r="N6182" t="b">
        <v>0</v>
      </c>
      <c r="O6182" t="b">
        <v>0</v>
      </c>
      <c r="T6182" t="s">
        <v>281</v>
      </c>
    </row>
    <row r="6183" spans="1:20" hidden="1" x14ac:dyDescent="0.25">
      <c r="A6183">
        <v>219280</v>
      </c>
      <c r="B6183" t="s">
        <v>1610</v>
      </c>
      <c r="C6183" t="s">
        <v>264</v>
      </c>
      <c r="D6183" t="s">
        <v>265</v>
      </c>
      <c r="E6183">
        <v>0</v>
      </c>
      <c r="H6183">
        <v>0</v>
      </c>
      <c r="I6183">
        <v>0</v>
      </c>
      <c r="K6183">
        <v>0</v>
      </c>
      <c r="L6183" t="b">
        <v>1</v>
      </c>
      <c r="N6183" t="b">
        <v>0</v>
      </c>
      <c r="O6183" t="b">
        <v>0</v>
      </c>
      <c r="T6183" t="s">
        <v>281</v>
      </c>
    </row>
    <row r="6184" spans="1:20" hidden="1" x14ac:dyDescent="0.25">
      <c r="A6184">
        <v>219281</v>
      </c>
      <c r="B6184" t="s">
        <v>1610</v>
      </c>
      <c r="C6184" t="s">
        <v>306</v>
      </c>
      <c r="D6184" t="s">
        <v>350</v>
      </c>
      <c r="E6184">
        <v>29</v>
      </c>
      <c r="F6184" t="s">
        <v>23</v>
      </c>
      <c r="H6184">
        <v>0</v>
      </c>
      <c r="I6184">
        <v>0</v>
      </c>
      <c r="K6184">
        <v>0</v>
      </c>
      <c r="L6184" t="b">
        <v>0</v>
      </c>
      <c r="N6184" t="b">
        <v>0</v>
      </c>
      <c r="O6184" t="b">
        <v>0</v>
      </c>
      <c r="T6184" t="s">
        <v>281</v>
      </c>
    </row>
    <row r="6185" spans="1:20" hidden="1" x14ac:dyDescent="0.25">
      <c r="A6185">
        <v>219282</v>
      </c>
      <c r="B6185" t="s">
        <v>1610</v>
      </c>
      <c r="C6185" t="s">
        <v>306</v>
      </c>
      <c r="D6185" t="s">
        <v>326</v>
      </c>
      <c r="E6185">
        <v>27</v>
      </c>
      <c r="F6185" t="s">
        <v>23</v>
      </c>
      <c r="H6185">
        <v>0</v>
      </c>
      <c r="I6185">
        <v>0</v>
      </c>
      <c r="K6185">
        <v>0</v>
      </c>
      <c r="L6185" t="b">
        <v>0</v>
      </c>
      <c r="N6185" t="b">
        <v>0</v>
      </c>
      <c r="O6185" t="b">
        <v>0</v>
      </c>
      <c r="T6185" t="s">
        <v>281</v>
      </c>
    </row>
    <row r="6186" spans="1:20" hidden="1" x14ac:dyDescent="0.25">
      <c r="A6186">
        <v>219283</v>
      </c>
      <c r="B6186" t="s">
        <v>1610</v>
      </c>
      <c r="C6186" t="s">
        <v>306</v>
      </c>
      <c r="D6186" t="s">
        <v>327</v>
      </c>
      <c r="E6186">
        <v>30</v>
      </c>
      <c r="F6186" t="s">
        <v>23</v>
      </c>
      <c r="H6186">
        <v>0</v>
      </c>
      <c r="I6186">
        <v>0</v>
      </c>
      <c r="K6186">
        <v>0</v>
      </c>
      <c r="L6186" t="b">
        <v>0</v>
      </c>
      <c r="N6186" t="b">
        <v>0</v>
      </c>
      <c r="O6186" t="b">
        <v>0</v>
      </c>
      <c r="T6186" t="s">
        <v>281</v>
      </c>
    </row>
    <row r="6187" spans="1:20" hidden="1" x14ac:dyDescent="0.25">
      <c r="A6187">
        <v>219284</v>
      </c>
      <c r="B6187" t="s">
        <v>1610</v>
      </c>
      <c r="C6187" t="s">
        <v>306</v>
      </c>
      <c r="D6187" t="s">
        <v>328</v>
      </c>
      <c r="E6187">
        <v>18</v>
      </c>
      <c r="F6187" t="s">
        <v>178</v>
      </c>
      <c r="H6187">
        <v>0</v>
      </c>
      <c r="I6187">
        <v>0</v>
      </c>
      <c r="K6187">
        <v>0</v>
      </c>
      <c r="L6187" t="b">
        <v>0</v>
      </c>
      <c r="N6187" t="b">
        <v>0</v>
      </c>
      <c r="O6187" t="b">
        <v>0</v>
      </c>
      <c r="T6187" t="s">
        <v>281</v>
      </c>
    </row>
    <row r="6188" spans="1:20" hidden="1" x14ac:dyDescent="0.25">
      <c r="A6188">
        <v>219285</v>
      </c>
      <c r="B6188" t="s">
        <v>1610</v>
      </c>
      <c r="C6188" t="s">
        <v>306</v>
      </c>
      <c r="D6188" t="s">
        <v>840</v>
      </c>
      <c r="E6188">
        <v>38</v>
      </c>
      <c r="F6188" t="s">
        <v>23</v>
      </c>
      <c r="H6188">
        <v>0</v>
      </c>
      <c r="I6188">
        <v>0</v>
      </c>
      <c r="K6188">
        <v>0</v>
      </c>
      <c r="L6188" t="b">
        <v>0</v>
      </c>
      <c r="N6188" t="b">
        <v>0</v>
      </c>
      <c r="O6188" t="b">
        <v>0</v>
      </c>
      <c r="T6188" t="s">
        <v>281</v>
      </c>
    </row>
    <row r="6189" spans="1:20" hidden="1" x14ac:dyDescent="0.25">
      <c r="A6189">
        <v>219286</v>
      </c>
      <c r="B6189" t="s">
        <v>1610</v>
      </c>
      <c r="C6189" t="s">
        <v>306</v>
      </c>
      <c r="D6189" t="s">
        <v>841</v>
      </c>
      <c r="E6189">
        <v>75</v>
      </c>
      <c r="F6189" t="s">
        <v>23</v>
      </c>
      <c r="H6189">
        <v>0</v>
      </c>
      <c r="I6189">
        <v>0</v>
      </c>
      <c r="K6189">
        <v>0</v>
      </c>
      <c r="L6189" t="b">
        <v>0</v>
      </c>
      <c r="N6189" t="b">
        <v>0</v>
      </c>
      <c r="O6189" t="b">
        <v>0</v>
      </c>
      <c r="T6189" t="s">
        <v>281</v>
      </c>
    </row>
    <row r="6190" spans="1:20" hidden="1" x14ac:dyDescent="0.25">
      <c r="A6190">
        <v>219287</v>
      </c>
      <c r="B6190" t="s">
        <v>1610</v>
      </c>
      <c r="C6190" t="s">
        <v>306</v>
      </c>
      <c r="D6190" t="s">
        <v>329</v>
      </c>
      <c r="E6190">
        <v>30</v>
      </c>
      <c r="F6190" t="s">
        <v>23</v>
      </c>
      <c r="H6190">
        <v>0</v>
      </c>
      <c r="I6190">
        <v>0</v>
      </c>
      <c r="K6190">
        <v>0</v>
      </c>
      <c r="L6190" t="b">
        <v>0</v>
      </c>
      <c r="N6190" t="b">
        <v>0</v>
      </c>
      <c r="O6190" t="b">
        <v>0</v>
      </c>
      <c r="T6190" t="s">
        <v>281</v>
      </c>
    </row>
    <row r="6191" spans="1:20" hidden="1" x14ac:dyDescent="0.25">
      <c r="A6191">
        <v>219288</v>
      </c>
      <c r="B6191" t="s">
        <v>1610</v>
      </c>
      <c r="C6191" t="s">
        <v>306</v>
      </c>
      <c r="D6191" t="s">
        <v>330</v>
      </c>
      <c r="E6191">
        <v>40</v>
      </c>
      <c r="F6191" t="s">
        <v>23</v>
      </c>
      <c r="H6191">
        <v>0</v>
      </c>
      <c r="I6191">
        <v>0</v>
      </c>
      <c r="K6191">
        <v>0</v>
      </c>
      <c r="L6191" t="b">
        <v>0</v>
      </c>
      <c r="N6191" t="b">
        <v>0</v>
      </c>
      <c r="O6191" t="b">
        <v>0</v>
      </c>
      <c r="T6191" t="s">
        <v>281</v>
      </c>
    </row>
    <row r="6192" spans="1:20" hidden="1" x14ac:dyDescent="0.25">
      <c r="A6192">
        <v>219289</v>
      </c>
      <c r="B6192" t="s">
        <v>1610</v>
      </c>
      <c r="C6192" t="s">
        <v>306</v>
      </c>
      <c r="D6192" t="s">
        <v>1131</v>
      </c>
      <c r="E6192">
        <v>30</v>
      </c>
      <c r="F6192" t="s">
        <v>23</v>
      </c>
      <c r="H6192">
        <v>0</v>
      </c>
      <c r="I6192">
        <v>0</v>
      </c>
      <c r="K6192">
        <v>0</v>
      </c>
      <c r="L6192" t="b">
        <v>0</v>
      </c>
      <c r="N6192" t="b">
        <v>0</v>
      </c>
      <c r="O6192" t="b">
        <v>0</v>
      </c>
      <c r="T6192" t="s">
        <v>281</v>
      </c>
    </row>
    <row r="6193" spans="1:20" hidden="1" x14ac:dyDescent="0.25">
      <c r="A6193">
        <v>219395</v>
      </c>
      <c r="B6193" t="s">
        <v>1611</v>
      </c>
      <c r="C6193" t="s">
        <v>306</v>
      </c>
      <c r="D6193" t="s">
        <v>350</v>
      </c>
      <c r="E6193">
        <v>29</v>
      </c>
      <c r="F6193" t="s">
        <v>23</v>
      </c>
      <c r="H6193">
        <v>0</v>
      </c>
      <c r="I6193">
        <v>0</v>
      </c>
      <c r="K6193">
        <v>0</v>
      </c>
      <c r="L6193" t="b">
        <v>0</v>
      </c>
      <c r="N6193" t="b">
        <v>0</v>
      </c>
      <c r="O6193" t="b">
        <v>0</v>
      </c>
      <c r="T6193" t="s">
        <v>281</v>
      </c>
    </row>
    <row r="6194" spans="1:20" hidden="1" x14ac:dyDescent="0.25">
      <c r="A6194">
        <v>219396</v>
      </c>
      <c r="B6194" t="s">
        <v>1611</v>
      </c>
      <c r="C6194" t="s">
        <v>306</v>
      </c>
      <c r="D6194" t="s">
        <v>172</v>
      </c>
      <c r="E6194">
        <v>20</v>
      </c>
      <c r="F6194" t="s">
        <v>23</v>
      </c>
      <c r="H6194">
        <v>0</v>
      </c>
      <c r="I6194">
        <v>0</v>
      </c>
      <c r="K6194">
        <v>1</v>
      </c>
      <c r="L6194" t="b">
        <v>0</v>
      </c>
      <c r="N6194" t="b">
        <v>0</v>
      </c>
      <c r="O6194" t="b">
        <v>0</v>
      </c>
      <c r="T6194" t="s">
        <v>281</v>
      </c>
    </row>
    <row r="6195" spans="1:20" hidden="1" x14ac:dyDescent="0.25">
      <c r="A6195">
        <v>219397</v>
      </c>
      <c r="B6195" t="s">
        <v>1611</v>
      </c>
      <c r="C6195" t="s">
        <v>306</v>
      </c>
      <c r="D6195" t="s">
        <v>310</v>
      </c>
      <c r="E6195">
        <v>25</v>
      </c>
      <c r="F6195" t="s">
        <v>23</v>
      </c>
      <c r="H6195">
        <v>0</v>
      </c>
      <c r="I6195">
        <v>0</v>
      </c>
      <c r="K6195">
        <v>2</v>
      </c>
      <c r="L6195" t="b">
        <v>0</v>
      </c>
      <c r="N6195" t="b">
        <v>0</v>
      </c>
      <c r="O6195" t="b">
        <v>0</v>
      </c>
      <c r="T6195" t="s">
        <v>281</v>
      </c>
    </row>
    <row r="6196" spans="1:20" hidden="1" x14ac:dyDescent="0.25">
      <c r="A6196">
        <v>219400</v>
      </c>
      <c r="B6196" t="s">
        <v>1611</v>
      </c>
      <c r="C6196" t="s">
        <v>306</v>
      </c>
      <c r="D6196" t="s">
        <v>326</v>
      </c>
      <c r="E6196">
        <v>27</v>
      </c>
      <c r="F6196" t="s">
        <v>23</v>
      </c>
      <c r="H6196">
        <v>0</v>
      </c>
      <c r="I6196">
        <v>0</v>
      </c>
      <c r="K6196">
        <v>0</v>
      </c>
      <c r="L6196" t="b">
        <v>0</v>
      </c>
      <c r="N6196" t="b">
        <v>0</v>
      </c>
      <c r="O6196" t="b">
        <v>0</v>
      </c>
      <c r="T6196" t="s">
        <v>281</v>
      </c>
    </row>
    <row r="6197" spans="1:20" hidden="1" x14ac:dyDescent="0.25">
      <c r="A6197">
        <v>219401</v>
      </c>
      <c r="B6197" t="s">
        <v>1611</v>
      </c>
      <c r="C6197" t="s">
        <v>306</v>
      </c>
      <c r="D6197" t="s">
        <v>327</v>
      </c>
      <c r="E6197">
        <v>60</v>
      </c>
      <c r="F6197" t="s">
        <v>23</v>
      </c>
      <c r="H6197">
        <v>0</v>
      </c>
      <c r="I6197">
        <v>0</v>
      </c>
      <c r="K6197">
        <v>0</v>
      </c>
      <c r="L6197" t="b">
        <v>0</v>
      </c>
      <c r="N6197" t="b">
        <v>0</v>
      </c>
      <c r="O6197" t="b">
        <v>0</v>
      </c>
      <c r="T6197" t="s">
        <v>281</v>
      </c>
    </row>
    <row r="6198" spans="1:20" hidden="1" x14ac:dyDescent="0.25">
      <c r="A6198">
        <v>219402</v>
      </c>
      <c r="B6198" t="s">
        <v>1611</v>
      </c>
      <c r="C6198" t="s">
        <v>306</v>
      </c>
      <c r="D6198" t="s">
        <v>328</v>
      </c>
      <c r="E6198">
        <v>18</v>
      </c>
      <c r="F6198" t="s">
        <v>23</v>
      </c>
      <c r="H6198">
        <v>0</v>
      </c>
      <c r="I6198">
        <v>0</v>
      </c>
      <c r="K6198">
        <v>0</v>
      </c>
      <c r="L6198" t="b">
        <v>0</v>
      </c>
      <c r="N6198" t="b">
        <v>0</v>
      </c>
      <c r="O6198" t="b">
        <v>0</v>
      </c>
      <c r="T6198" t="s">
        <v>281</v>
      </c>
    </row>
    <row r="6199" spans="1:20" hidden="1" x14ac:dyDescent="0.25">
      <c r="A6199">
        <v>219403</v>
      </c>
      <c r="B6199" t="s">
        <v>1611</v>
      </c>
      <c r="C6199" t="s">
        <v>306</v>
      </c>
      <c r="D6199" t="s">
        <v>840</v>
      </c>
      <c r="E6199">
        <v>38</v>
      </c>
      <c r="F6199" t="s">
        <v>23</v>
      </c>
      <c r="H6199">
        <v>0</v>
      </c>
      <c r="I6199">
        <v>0</v>
      </c>
      <c r="K6199">
        <v>0</v>
      </c>
      <c r="L6199" t="b">
        <v>0</v>
      </c>
      <c r="N6199" t="b">
        <v>0</v>
      </c>
      <c r="O6199" t="b">
        <v>0</v>
      </c>
      <c r="T6199" t="s">
        <v>281</v>
      </c>
    </row>
    <row r="6200" spans="1:20" hidden="1" x14ac:dyDescent="0.25">
      <c r="A6200">
        <v>219404</v>
      </c>
      <c r="B6200" t="s">
        <v>1611</v>
      </c>
      <c r="C6200" t="s">
        <v>306</v>
      </c>
      <c r="D6200" t="s">
        <v>841</v>
      </c>
      <c r="E6200">
        <v>75</v>
      </c>
      <c r="F6200" t="s">
        <v>23</v>
      </c>
      <c r="H6200">
        <v>0</v>
      </c>
      <c r="I6200">
        <v>0</v>
      </c>
      <c r="K6200">
        <v>0</v>
      </c>
      <c r="L6200" t="b">
        <v>0</v>
      </c>
      <c r="N6200" t="b">
        <v>0</v>
      </c>
      <c r="O6200" t="b">
        <v>0</v>
      </c>
      <c r="T6200" t="s">
        <v>281</v>
      </c>
    </row>
    <row r="6201" spans="1:20" hidden="1" x14ac:dyDescent="0.25">
      <c r="A6201">
        <v>219405</v>
      </c>
      <c r="B6201" t="s">
        <v>1611</v>
      </c>
      <c r="C6201" t="s">
        <v>306</v>
      </c>
      <c r="D6201" t="s">
        <v>329</v>
      </c>
      <c r="E6201">
        <v>30</v>
      </c>
      <c r="F6201" t="s">
        <v>23</v>
      </c>
      <c r="H6201">
        <v>0</v>
      </c>
      <c r="I6201">
        <v>0</v>
      </c>
      <c r="K6201">
        <v>0</v>
      </c>
      <c r="L6201" t="b">
        <v>0</v>
      </c>
      <c r="N6201" t="b">
        <v>0</v>
      </c>
      <c r="O6201" t="b">
        <v>0</v>
      </c>
      <c r="T6201" t="s">
        <v>281</v>
      </c>
    </row>
    <row r="6202" spans="1:20" hidden="1" x14ac:dyDescent="0.25">
      <c r="A6202">
        <v>219406</v>
      </c>
      <c r="B6202" t="s">
        <v>1611</v>
      </c>
      <c r="C6202" t="s">
        <v>306</v>
      </c>
      <c r="D6202" t="s">
        <v>330</v>
      </c>
      <c r="E6202">
        <v>40</v>
      </c>
      <c r="F6202" t="s">
        <v>23</v>
      </c>
      <c r="H6202">
        <v>0</v>
      </c>
      <c r="I6202">
        <v>0</v>
      </c>
      <c r="K6202">
        <v>0</v>
      </c>
      <c r="L6202" t="b">
        <v>0</v>
      </c>
      <c r="N6202" t="b">
        <v>0</v>
      </c>
      <c r="O6202" t="b">
        <v>0</v>
      </c>
      <c r="T6202" t="s">
        <v>281</v>
      </c>
    </row>
    <row r="6203" spans="1:20" hidden="1" x14ac:dyDescent="0.25">
      <c r="A6203">
        <v>219411</v>
      </c>
      <c r="B6203" t="s">
        <v>1611</v>
      </c>
      <c r="C6203" t="s">
        <v>306</v>
      </c>
      <c r="D6203" t="s">
        <v>316</v>
      </c>
      <c r="E6203">
        <v>150</v>
      </c>
      <c r="F6203" t="s">
        <v>23</v>
      </c>
      <c r="H6203">
        <v>0</v>
      </c>
      <c r="I6203">
        <v>0</v>
      </c>
      <c r="K6203">
        <v>0</v>
      </c>
      <c r="L6203" t="b">
        <v>0</v>
      </c>
      <c r="N6203" t="b">
        <v>0</v>
      </c>
      <c r="O6203" t="b">
        <v>0</v>
      </c>
      <c r="T6203" t="s">
        <v>281</v>
      </c>
    </row>
    <row r="6204" spans="1:20" hidden="1" x14ac:dyDescent="0.25">
      <c r="A6204">
        <v>219414</v>
      </c>
      <c r="B6204" t="s">
        <v>1611</v>
      </c>
      <c r="C6204" t="s">
        <v>306</v>
      </c>
      <c r="D6204" t="s">
        <v>335</v>
      </c>
      <c r="E6204">
        <v>18</v>
      </c>
      <c r="F6204" t="s">
        <v>23</v>
      </c>
      <c r="H6204">
        <v>0</v>
      </c>
      <c r="I6204">
        <v>0</v>
      </c>
      <c r="K6204">
        <v>0</v>
      </c>
      <c r="L6204" t="b">
        <v>0</v>
      </c>
      <c r="N6204" t="b">
        <v>0</v>
      </c>
      <c r="O6204" t="b">
        <v>0</v>
      </c>
      <c r="T6204" t="s">
        <v>281</v>
      </c>
    </row>
    <row r="6205" spans="1:20" hidden="1" x14ac:dyDescent="0.25">
      <c r="A6205">
        <v>219519</v>
      </c>
      <c r="B6205" t="s">
        <v>1612</v>
      </c>
      <c r="C6205" t="s">
        <v>306</v>
      </c>
      <c r="D6205" t="s">
        <v>350</v>
      </c>
      <c r="E6205">
        <v>29</v>
      </c>
      <c r="F6205" t="s">
        <v>23</v>
      </c>
      <c r="H6205">
        <v>0</v>
      </c>
      <c r="I6205">
        <v>0</v>
      </c>
      <c r="K6205">
        <v>0</v>
      </c>
      <c r="L6205" t="b">
        <v>0</v>
      </c>
      <c r="N6205" t="b">
        <v>0</v>
      </c>
      <c r="O6205" t="b">
        <v>0</v>
      </c>
      <c r="T6205" t="s">
        <v>1613</v>
      </c>
    </row>
    <row r="6206" spans="1:20" hidden="1" x14ac:dyDescent="0.25">
      <c r="A6206">
        <v>219520</v>
      </c>
      <c r="B6206" t="s">
        <v>1612</v>
      </c>
      <c r="C6206" t="s">
        <v>306</v>
      </c>
      <c r="D6206" t="s">
        <v>172</v>
      </c>
      <c r="E6206">
        <v>20</v>
      </c>
      <c r="F6206" t="s">
        <v>23</v>
      </c>
      <c r="H6206">
        <v>0</v>
      </c>
      <c r="I6206">
        <v>0</v>
      </c>
      <c r="K6206">
        <v>2</v>
      </c>
      <c r="L6206" t="b">
        <v>0</v>
      </c>
      <c r="N6206" t="b">
        <v>0</v>
      </c>
      <c r="O6206" t="b">
        <v>0</v>
      </c>
      <c r="T6206" t="s">
        <v>1613</v>
      </c>
    </row>
    <row r="6207" spans="1:20" hidden="1" x14ac:dyDescent="0.25">
      <c r="A6207">
        <v>219521</v>
      </c>
      <c r="B6207" t="s">
        <v>1612</v>
      </c>
      <c r="C6207" t="s">
        <v>306</v>
      </c>
      <c r="D6207" t="s">
        <v>310</v>
      </c>
      <c r="E6207">
        <v>25</v>
      </c>
      <c r="F6207" t="s">
        <v>23</v>
      </c>
      <c r="H6207">
        <v>0</v>
      </c>
      <c r="I6207">
        <v>0</v>
      </c>
      <c r="K6207">
        <v>3</v>
      </c>
      <c r="L6207" t="b">
        <v>0</v>
      </c>
      <c r="N6207" t="b">
        <v>0</v>
      </c>
      <c r="O6207" t="b">
        <v>0</v>
      </c>
      <c r="T6207" t="s">
        <v>1613</v>
      </c>
    </row>
    <row r="6208" spans="1:20" hidden="1" x14ac:dyDescent="0.25">
      <c r="A6208">
        <v>219525</v>
      </c>
      <c r="B6208" t="s">
        <v>1612</v>
      </c>
      <c r="C6208" t="s">
        <v>306</v>
      </c>
      <c r="D6208" t="s">
        <v>327</v>
      </c>
      <c r="E6208">
        <v>60</v>
      </c>
      <c r="F6208" t="s">
        <v>23</v>
      </c>
      <c r="H6208">
        <v>0</v>
      </c>
      <c r="I6208">
        <v>0</v>
      </c>
      <c r="K6208">
        <v>0</v>
      </c>
      <c r="L6208" t="b">
        <v>0</v>
      </c>
      <c r="N6208" t="b">
        <v>0</v>
      </c>
      <c r="O6208" t="b">
        <v>0</v>
      </c>
      <c r="T6208" t="s">
        <v>1613</v>
      </c>
    </row>
    <row r="6209" spans="1:20" hidden="1" x14ac:dyDescent="0.25">
      <c r="A6209">
        <v>219526</v>
      </c>
      <c r="B6209" t="s">
        <v>1612</v>
      </c>
      <c r="C6209" t="s">
        <v>306</v>
      </c>
      <c r="D6209" t="s">
        <v>328</v>
      </c>
      <c r="E6209">
        <v>18</v>
      </c>
      <c r="F6209" t="s">
        <v>23</v>
      </c>
      <c r="H6209">
        <v>0</v>
      </c>
      <c r="I6209">
        <v>0</v>
      </c>
      <c r="K6209">
        <v>0</v>
      </c>
      <c r="L6209" t="b">
        <v>0</v>
      </c>
      <c r="N6209" t="b">
        <v>0</v>
      </c>
      <c r="O6209" t="b">
        <v>0</v>
      </c>
      <c r="T6209" t="s">
        <v>1613</v>
      </c>
    </row>
    <row r="6210" spans="1:20" hidden="1" x14ac:dyDescent="0.25">
      <c r="A6210">
        <v>219527</v>
      </c>
      <c r="B6210" t="s">
        <v>1612</v>
      </c>
      <c r="C6210" t="s">
        <v>306</v>
      </c>
      <c r="D6210" t="s">
        <v>840</v>
      </c>
      <c r="E6210">
        <v>38</v>
      </c>
      <c r="F6210" t="s">
        <v>23</v>
      </c>
      <c r="H6210">
        <v>0</v>
      </c>
      <c r="I6210">
        <v>0</v>
      </c>
      <c r="K6210">
        <v>0</v>
      </c>
      <c r="L6210" t="b">
        <v>0</v>
      </c>
      <c r="N6210" t="b">
        <v>0</v>
      </c>
      <c r="O6210" t="b">
        <v>0</v>
      </c>
      <c r="T6210" t="s">
        <v>1613</v>
      </c>
    </row>
    <row r="6211" spans="1:20" hidden="1" x14ac:dyDescent="0.25">
      <c r="A6211">
        <v>219528</v>
      </c>
      <c r="B6211" t="s">
        <v>1612</v>
      </c>
      <c r="C6211" t="s">
        <v>306</v>
      </c>
      <c r="D6211" t="s">
        <v>841</v>
      </c>
      <c r="E6211">
        <v>75</v>
      </c>
      <c r="F6211" t="s">
        <v>23</v>
      </c>
      <c r="H6211">
        <v>0</v>
      </c>
      <c r="I6211">
        <v>0</v>
      </c>
      <c r="K6211">
        <v>0</v>
      </c>
      <c r="L6211" t="b">
        <v>0</v>
      </c>
      <c r="N6211" t="b">
        <v>0</v>
      </c>
      <c r="O6211" t="b">
        <v>0</v>
      </c>
      <c r="T6211" t="s">
        <v>1613</v>
      </c>
    </row>
    <row r="6212" spans="1:20" hidden="1" x14ac:dyDescent="0.25">
      <c r="A6212">
        <v>219529</v>
      </c>
      <c r="B6212" t="s">
        <v>1612</v>
      </c>
      <c r="C6212" t="s">
        <v>306</v>
      </c>
      <c r="D6212" t="s">
        <v>329</v>
      </c>
      <c r="E6212">
        <v>30</v>
      </c>
      <c r="F6212" t="s">
        <v>23</v>
      </c>
      <c r="H6212">
        <v>0</v>
      </c>
      <c r="I6212">
        <v>0</v>
      </c>
      <c r="K6212">
        <v>0</v>
      </c>
      <c r="L6212" t="b">
        <v>0</v>
      </c>
      <c r="N6212" t="b">
        <v>0</v>
      </c>
      <c r="O6212" t="b">
        <v>0</v>
      </c>
      <c r="T6212" t="s">
        <v>1613</v>
      </c>
    </row>
    <row r="6213" spans="1:20" hidden="1" x14ac:dyDescent="0.25">
      <c r="A6213">
        <v>219530</v>
      </c>
      <c r="B6213" t="s">
        <v>1612</v>
      </c>
      <c r="C6213" t="s">
        <v>306</v>
      </c>
      <c r="D6213" t="s">
        <v>330</v>
      </c>
      <c r="E6213">
        <v>40</v>
      </c>
      <c r="F6213" t="s">
        <v>23</v>
      </c>
      <c r="H6213">
        <v>0</v>
      </c>
      <c r="I6213">
        <v>0</v>
      </c>
      <c r="K6213">
        <v>0</v>
      </c>
      <c r="L6213" t="b">
        <v>0</v>
      </c>
      <c r="N6213" t="b">
        <v>0</v>
      </c>
      <c r="O6213" t="b">
        <v>0</v>
      </c>
      <c r="T6213" t="s">
        <v>1613</v>
      </c>
    </row>
    <row r="6214" spans="1:20" hidden="1" x14ac:dyDescent="0.25">
      <c r="A6214">
        <v>219538</v>
      </c>
      <c r="B6214" t="s">
        <v>1612</v>
      </c>
      <c r="C6214" t="s">
        <v>306</v>
      </c>
      <c r="D6214" t="s">
        <v>335</v>
      </c>
      <c r="E6214">
        <v>18</v>
      </c>
      <c r="F6214" t="s">
        <v>23</v>
      </c>
      <c r="H6214">
        <v>0</v>
      </c>
      <c r="I6214">
        <v>0</v>
      </c>
      <c r="K6214">
        <v>0</v>
      </c>
      <c r="L6214" t="b">
        <v>0</v>
      </c>
      <c r="N6214" t="b">
        <v>0</v>
      </c>
      <c r="O6214" t="b">
        <v>0</v>
      </c>
      <c r="T6214" t="s">
        <v>1613</v>
      </c>
    </row>
    <row r="6215" spans="1:20" hidden="1" x14ac:dyDescent="0.25">
      <c r="A6215">
        <v>219553</v>
      </c>
      <c r="B6215" t="s">
        <v>1614</v>
      </c>
      <c r="C6215" t="s">
        <v>391</v>
      </c>
      <c r="D6215" t="s">
        <v>392</v>
      </c>
      <c r="E6215">
        <v>0</v>
      </c>
      <c r="G6215" t="s">
        <v>393</v>
      </c>
      <c r="H6215">
        <v>0</v>
      </c>
      <c r="I6215">
        <v>0</v>
      </c>
      <c r="K6215">
        <v>0</v>
      </c>
      <c r="L6215" t="b">
        <v>0</v>
      </c>
      <c r="N6215" t="b">
        <v>0</v>
      </c>
      <c r="O6215" t="b">
        <v>0</v>
      </c>
      <c r="P6215" t="s">
        <v>394</v>
      </c>
      <c r="T6215" t="s">
        <v>395</v>
      </c>
    </row>
    <row r="6216" spans="1:20" hidden="1" x14ac:dyDescent="0.25">
      <c r="A6216">
        <v>219556</v>
      </c>
      <c r="B6216" t="s">
        <v>1614</v>
      </c>
      <c r="C6216" t="s">
        <v>391</v>
      </c>
      <c r="D6216" t="s">
        <v>400</v>
      </c>
      <c r="E6216">
        <v>160</v>
      </c>
      <c r="F6216" t="s">
        <v>23</v>
      </c>
      <c r="G6216" t="s">
        <v>401</v>
      </c>
      <c r="H6216">
        <v>0</v>
      </c>
      <c r="I6216">
        <v>0</v>
      </c>
      <c r="K6216">
        <v>1</v>
      </c>
      <c r="L6216" t="b">
        <v>1</v>
      </c>
      <c r="N6216" t="b">
        <v>0</v>
      </c>
      <c r="O6216" t="b">
        <v>0</v>
      </c>
      <c r="T6216" t="s">
        <v>395</v>
      </c>
    </row>
    <row r="6217" spans="1:20" hidden="1" x14ac:dyDescent="0.25">
      <c r="A6217">
        <v>219557</v>
      </c>
      <c r="B6217" t="s">
        <v>1614</v>
      </c>
      <c r="C6217" t="s">
        <v>391</v>
      </c>
      <c r="D6217" t="s">
        <v>402</v>
      </c>
      <c r="E6217">
        <v>100</v>
      </c>
      <c r="F6217" t="s">
        <v>23</v>
      </c>
      <c r="G6217" t="s">
        <v>403</v>
      </c>
      <c r="H6217">
        <v>0</v>
      </c>
      <c r="I6217">
        <v>0</v>
      </c>
      <c r="K6217">
        <v>2</v>
      </c>
      <c r="L6217" t="b">
        <v>1</v>
      </c>
      <c r="N6217" t="b">
        <v>0</v>
      </c>
      <c r="O6217" t="b">
        <v>0</v>
      </c>
      <c r="P6217" t="s">
        <v>404</v>
      </c>
      <c r="T6217" t="s">
        <v>395</v>
      </c>
    </row>
    <row r="6218" spans="1:20" hidden="1" x14ac:dyDescent="0.25">
      <c r="A6218">
        <v>219558</v>
      </c>
      <c r="B6218" t="s">
        <v>1614</v>
      </c>
      <c r="C6218" t="s">
        <v>391</v>
      </c>
      <c r="D6218" t="s">
        <v>405</v>
      </c>
      <c r="E6218">
        <v>160</v>
      </c>
      <c r="F6218" t="s">
        <v>23</v>
      </c>
      <c r="G6218" t="s">
        <v>406</v>
      </c>
      <c r="H6218">
        <v>0</v>
      </c>
      <c r="I6218">
        <v>0</v>
      </c>
      <c r="K6218">
        <v>2</v>
      </c>
      <c r="L6218" t="b">
        <v>1</v>
      </c>
      <c r="N6218" t="b">
        <v>0</v>
      </c>
      <c r="O6218" t="b">
        <v>0</v>
      </c>
      <c r="P6218" t="s">
        <v>404</v>
      </c>
      <c r="T6218" t="s">
        <v>395</v>
      </c>
    </row>
    <row r="6219" spans="1:20" hidden="1" x14ac:dyDescent="0.25">
      <c r="A6219">
        <v>219559</v>
      </c>
      <c r="B6219" t="s">
        <v>1615</v>
      </c>
      <c r="C6219" t="s">
        <v>47</v>
      </c>
      <c r="D6219" t="s">
        <v>81</v>
      </c>
      <c r="E6219">
        <v>0</v>
      </c>
      <c r="H6219">
        <v>0</v>
      </c>
      <c r="I6219">
        <v>0</v>
      </c>
      <c r="K6219">
        <v>0</v>
      </c>
      <c r="L6219" t="b">
        <v>0</v>
      </c>
      <c r="N6219" t="b">
        <v>0</v>
      </c>
      <c r="O6219" t="b">
        <v>0</v>
      </c>
      <c r="P6219" t="s">
        <v>1616</v>
      </c>
      <c r="Q6219" t="s">
        <v>82</v>
      </c>
      <c r="T6219" t="s">
        <v>50</v>
      </c>
    </row>
    <row r="6220" spans="1:20" hidden="1" x14ac:dyDescent="0.25">
      <c r="A6220">
        <v>219562</v>
      </c>
      <c r="B6220" t="s">
        <v>1615</v>
      </c>
      <c r="C6220" t="s">
        <v>53</v>
      </c>
      <c r="D6220" t="s">
        <v>110</v>
      </c>
      <c r="E6220">
        <v>0</v>
      </c>
      <c r="H6220">
        <v>0</v>
      </c>
      <c r="I6220">
        <v>0</v>
      </c>
      <c r="K6220">
        <v>0</v>
      </c>
      <c r="L6220" t="b">
        <v>0</v>
      </c>
      <c r="N6220" t="b">
        <v>0</v>
      </c>
      <c r="O6220" t="b">
        <v>0</v>
      </c>
      <c r="Q6220" t="s">
        <v>57</v>
      </c>
      <c r="T6220" t="s">
        <v>50</v>
      </c>
    </row>
    <row r="6221" spans="1:20" hidden="1" x14ac:dyDescent="0.25">
      <c r="A6221">
        <v>219563</v>
      </c>
      <c r="B6221" t="s">
        <v>1615</v>
      </c>
      <c r="C6221" t="s">
        <v>53</v>
      </c>
      <c r="D6221" t="s">
        <v>54</v>
      </c>
      <c r="E6221">
        <v>95</v>
      </c>
      <c r="F6221" t="s">
        <v>23</v>
      </c>
      <c r="H6221">
        <v>0</v>
      </c>
      <c r="I6221">
        <v>0</v>
      </c>
      <c r="K6221">
        <v>2</v>
      </c>
      <c r="L6221" t="b">
        <v>0</v>
      </c>
      <c r="N6221" t="b">
        <v>0</v>
      </c>
      <c r="O6221" t="b">
        <v>0</v>
      </c>
      <c r="Q6221" t="s">
        <v>114</v>
      </c>
      <c r="T6221" t="s">
        <v>50</v>
      </c>
    </row>
    <row r="6222" spans="1:20" hidden="1" x14ac:dyDescent="0.25">
      <c r="A6222">
        <v>219564</v>
      </c>
      <c r="B6222" t="s">
        <v>1615</v>
      </c>
      <c r="C6222" t="s">
        <v>47</v>
      </c>
      <c r="D6222" t="s">
        <v>83</v>
      </c>
      <c r="E6222">
        <v>0</v>
      </c>
      <c r="H6222">
        <v>0</v>
      </c>
      <c r="I6222">
        <v>0</v>
      </c>
      <c r="K6222">
        <v>0</v>
      </c>
      <c r="L6222" t="b">
        <v>0</v>
      </c>
      <c r="N6222" t="b">
        <v>0</v>
      </c>
      <c r="O6222" t="b">
        <v>0</v>
      </c>
      <c r="P6222" t="s">
        <v>1617</v>
      </c>
      <c r="Q6222" t="s">
        <v>84</v>
      </c>
      <c r="T6222" t="s">
        <v>50</v>
      </c>
    </row>
    <row r="6223" spans="1:20" hidden="1" x14ac:dyDescent="0.25">
      <c r="A6223">
        <v>219565</v>
      </c>
      <c r="B6223" t="s">
        <v>1615</v>
      </c>
      <c r="C6223" t="s">
        <v>47</v>
      </c>
      <c r="D6223" t="s">
        <v>51</v>
      </c>
      <c r="E6223">
        <v>0</v>
      </c>
      <c r="H6223">
        <v>0</v>
      </c>
      <c r="I6223">
        <v>0</v>
      </c>
      <c r="K6223">
        <v>0</v>
      </c>
      <c r="L6223" t="b">
        <v>0</v>
      </c>
      <c r="N6223" t="b">
        <v>0</v>
      </c>
      <c r="O6223" t="b">
        <v>0</v>
      </c>
      <c r="P6223" t="s">
        <v>1618</v>
      </c>
      <c r="Q6223" t="s">
        <v>52</v>
      </c>
      <c r="T6223" t="s">
        <v>50</v>
      </c>
    </row>
    <row r="6224" spans="1:20" hidden="1" x14ac:dyDescent="0.25">
      <c r="A6224">
        <v>219566</v>
      </c>
      <c r="B6224" t="s">
        <v>1615</v>
      </c>
      <c r="C6224" t="s">
        <v>47</v>
      </c>
      <c r="D6224" t="s">
        <v>48</v>
      </c>
      <c r="E6224">
        <v>0</v>
      </c>
      <c r="H6224">
        <v>0</v>
      </c>
      <c r="I6224">
        <v>0</v>
      </c>
      <c r="K6224">
        <v>0</v>
      </c>
      <c r="L6224" t="b">
        <v>0</v>
      </c>
      <c r="N6224" t="b">
        <v>0</v>
      </c>
      <c r="O6224" t="b">
        <v>0</v>
      </c>
      <c r="P6224" t="s">
        <v>1619</v>
      </c>
      <c r="Q6224" t="s">
        <v>49</v>
      </c>
      <c r="T6224" t="s">
        <v>50</v>
      </c>
    </row>
    <row r="6225" spans="1:20" hidden="1" x14ac:dyDescent="0.25">
      <c r="A6225">
        <v>219567</v>
      </c>
      <c r="B6225" t="s">
        <v>1615</v>
      </c>
      <c r="C6225" t="s">
        <v>47</v>
      </c>
      <c r="D6225" t="s">
        <v>66</v>
      </c>
      <c r="E6225">
        <v>455</v>
      </c>
      <c r="F6225" t="s">
        <v>23</v>
      </c>
      <c r="H6225">
        <v>0</v>
      </c>
      <c r="I6225">
        <v>0</v>
      </c>
      <c r="K6225">
        <v>2</v>
      </c>
      <c r="L6225" t="b">
        <v>0</v>
      </c>
      <c r="N6225" t="b">
        <v>0</v>
      </c>
      <c r="O6225" t="b">
        <v>0</v>
      </c>
      <c r="P6225" t="s">
        <v>1620</v>
      </c>
      <c r="Q6225" t="s">
        <v>67</v>
      </c>
      <c r="T6225" t="s">
        <v>50</v>
      </c>
    </row>
    <row r="6226" spans="1:20" hidden="1" x14ac:dyDescent="0.25">
      <c r="A6226">
        <v>219568</v>
      </c>
      <c r="B6226" t="s">
        <v>1615</v>
      </c>
      <c r="C6226" t="s">
        <v>47</v>
      </c>
      <c r="D6226" t="s">
        <v>62</v>
      </c>
      <c r="E6226">
        <v>455</v>
      </c>
      <c r="F6226" t="s">
        <v>23</v>
      </c>
      <c r="H6226">
        <v>0</v>
      </c>
      <c r="I6226">
        <v>0</v>
      </c>
      <c r="K6226">
        <v>2</v>
      </c>
      <c r="L6226" t="b">
        <v>0</v>
      </c>
      <c r="N6226" t="b">
        <v>0</v>
      </c>
      <c r="O6226" t="b">
        <v>0</v>
      </c>
      <c r="P6226" t="s">
        <v>1621</v>
      </c>
      <c r="Q6226" t="s">
        <v>63</v>
      </c>
      <c r="T6226" t="s">
        <v>50</v>
      </c>
    </row>
    <row r="6227" spans="1:20" hidden="1" x14ac:dyDescent="0.25">
      <c r="A6227">
        <v>219569</v>
      </c>
      <c r="B6227" t="s">
        <v>1615</v>
      </c>
      <c r="C6227" t="s">
        <v>47</v>
      </c>
      <c r="D6227" t="s">
        <v>64</v>
      </c>
      <c r="E6227">
        <v>455</v>
      </c>
      <c r="F6227" t="s">
        <v>23</v>
      </c>
      <c r="H6227">
        <v>0</v>
      </c>
      <c r="I6227">
        <v>0</v>
      </c>
      <c r="K6227">
        <v>2</v>
      </c>
      <c r="L6227" t="b">
        <v>0</v>
      </c>
      <c r="N6227" t="b">
        <v>0</v>
      </c>
      <c r="O6227" t="b">
        <v>0</v>
      </c>
      <c r="P6227" t="s">
        <v>1622</v>
      </c>
      <c r="Q6227" t="s">
        <v>65</v>
      </c>
      <c r="T6227" t="s">
        <v>50</v>
      </c>
    </row>
    <row r="6228" spans="1:20" hidden="1" x14ac:dyDescent="0.25">
      <c r="A6228">
        <v>219570</v>
      </c>
      <c r="B6228" t="s">
        <v>1615</v>
      </c>
      <c r="C6228" t="s">
        <v>47</v>
      </c>
      <c r="D6228" t="s">
        <v>72</v>
      </c>
      <c r="E6228">
        <v>455</v>
      </c>
      <c r="F6228" t="s">
        <v>23</v>
      </c>
      <c r="H6228">
        <v>0</v>
      </c>
      <c r="I6228">
        <v>0</v>
      </c>
      <c r="K6228">
        <v>2</v>
      </c>
      <c r="L6228" t="b">
        <v>0</v>
      </c>
      <c r="N6228" t="b">
        <v>0</v>
      </c>
      <c r="O6228" t="b">
        <v>0</v>
      </c>
      <c r="P6228" t="s">
        <v>1623</v>
      </c>
      <c r="Q6228" t="s">
        <v>73</v>
      </c>
      <c r="T6228" t="s">
        <v>50</v>
      </c>
    </row>
    <row r="6229" spans="1:20" hidden="1" x14ac:dyDescent="0.25">
      <c r="A6229">
        <v>219571</v>
      </c>
      <c r="B6229" t="s">
        <v>1615</v>
      </c>
      <c r="C6229" t="s">
        <v>47</v>
      </c>
      <c r="D6229" t="s">
        <v>74</v>
      </c>
      <c r="E6229">
        <v>455</v>
      </c>
      <c r="F6229" t="s">
        <v>23</v>
      </c>
      <c r="H6229">
        <v>0</v>
      </c>
      <c r="I6229">
        <v>0</v>
      </c>
      <c r="K6229">
        <v>2</v>
      </c>
      <c r="L6229" t="b">
        <v>0</v>
      </c>
      <c r="N6229" t="b">
        <v>0</v>
      </c>
      <c r="O6229" t="b">
        <v>0</v>
      </c>
      <c r="P6229" t="s">
        <v>1624</v>
      </c>
      <c r="Q6229" t="s">
        <v>75</v>
      </c>
      <c r="T6229" t="s">
        <v>50</v>
      </c>
    </row>
    <row r="6230" spans="1:20" hidden="1" x14ac:dyDescent="0.25">
      <c r="A6230">
        <v>219572</v>
      </c>
      <c r="B6230" t="s">
        <v>1615</v>
      </c>
      <c r="C6230" t="s">
        <v>47</v>
      </c>
      <c r="D6230" t="s">
        <v>70</v>
      </c>
      <c r="E6230">
        <v>455</v>
      </c>
      <c r="F6230" t="s">
        <v>23</v>
      </c>
      <c r="H6230">
        <v>0</v>
      </c>
      <c r="I6230">
        <v>0</v>
      </c>
      <c r="K6230">
        <v>2</v>
      </c>
      <c r="L6230" t="b">
        <v>0</v>
      </c>
      <c r="N6230" t="b">
        <v>0</v>
      </c>
      <c r="O6230" t="b">
        <v>0</v>
      </c>
      <c r="P6230" t="s">
        <v>1625</v>
      </c>
      <c r="Q6230" t="s">
        <v>71</v>
      </c>
      <c r="T6230" t="s">
        <v>50</v>
      </c>
    </row>
    <row r="6231" spans="1:20" hidden="1" x14ac:dyDescent="0.25">
      <c r="A6231">
        <v>219573</v>
      </c>
      <c r="B6231" t="s">
        <v>1615</v>
      </c>
      <c r="C6231" t="s">
        <v>47</v>
      </c>
      <c r="D6231" t="s">
        <v>68</v>
      </c>
      <c r="E6231">
        <v>455</v>
      </c>
      <c r="F6231" t="s">
        <v>23</v>
      </c>
      <c r="H6231">
        <v>0</v>
      </c>
      <c r="I6231">
        <v>0</v>
      </c>
      <c r="K6231">
        <v>2</v>
      </c>
      <c r="L6231" t="b">
        <v>0</v>
      </c>
      <c r="N6231" t="b">
        <v>0</v>
      </c>
      <c r="O6231" t="b">
        <v>0</v>
      </c>
      <c r="P6231" t="s">
        <v>1626</v>
      </c>
      <c r="Q6231" t="s">
        <v>69</v>
      </c>
      <c r="T6231" t="s">
        <v>50</v>
      </c>
    </row>
    <row r="6232" spans="1:20" hidden="1" x14ac:dyDescent="0.25">
      <c r="A6232">
        <v>219574</v>
      </c>
      <c r="B6232" t="s">
        <v>1615</v>
      </c>
      <c r="C6232" t="s">
        <v>47</v>
      </c>
      <c r="D6232" t="s">
        <v>125</v>
      </c>
      <c r="E6232">
        <v>221</v>
      </c>
      <c r="F6232" t="s">
        <v>23</v>
      </c>
      <c r="H6232">
        <v>0</v>
      </c>
      <c r="I6232">
        <v>0</v>
      </c>
      <c r="K6232">
        <v>1</v>
      </c>
      <c r="L6232" t="b">
        <v>0</v>
      </c>
      <c r="N6232" t="b">
        <v>0</v>
      </c>
      <c r="O6232" t="b">
        <v>0</v>
      </c>
      <c r="P6232" t="s">
        <v>1627</v>
      </c>
      <c r="Q6232" t="s">
        <v>127</v>
      </c>
      <c r="T6232" t="s">
        <v>50</v>
      </c>
    </row>
    <row r="6233" spans="1:20" hidden="1" x14ac:dyDescent="0.25">
      <c r="A6233">
        <v>219575</v>
      </c>
      <c r="B6233" t="s">
        <v>1615</v>
      </c>
      <c r="C6233" t="s">
        <v>47</v>
      </c>
      <c r="D6233" t="s">
        <v>128</v>
      </c>
      <c r="E6233">
        <v>221</v>
      </c>
      <c r="F6233" t="s">
        <v>23</v>
      </c>
      <c r="H6233">
        <v>0</v>
      </c>
      <c r="I6233">
        <v>0</v>
      </c>
      <c r="K6233">
        <v>1</v>
      </c>
      <c r="L6233" t="b">
        <v>0</v>
      </c>
      <c r="N6233" t="b">
        <v>0</v>
      </c>
      <c r="O6233" t="b">
        <v>0</v>
      </c>
      <c r="P6233" t="s">
        <v>1628</v>
      </c>
      <c r="Q6233" t="s">
        <v>130</v>
      </c>
      <c r="T6233" t="s">
        <v>50</v>
      </c>
    </row>
    <row r="6234" spans="1:20" hidden="1" x14ac:dyDescent="0.25">
      <c r="A6234">
        <v>219576</v>
      </c>
      <c r="B6234" t="s">
        <v>1615</v>
      </c>
      <c r="C6234" t="s">
        <v>131</v>
      </c>
      <c r="D6234" t="s">
        <v>132</v>
      </c>
      <c r="E6234">
        <v>224</v>
      </c>
      <c r="F6234" t="s">
        <v>23</v>
      </c>
      <c r="H6234">
        <v>0</v>
      </c>
      <c r="I6234">
        <v>0</v>
      </c>
      <c r="K6234">
        <v>0</v>
      </c>
      <c r="L6234" t="b">
        <v>0</v>
      </c>
      <c r="N6234" t="b">
        <v>0</v>
      </c>
      <c r="O6234" t="b">
        <v>0</v>
      </c>
      <c r="T6234" t="s">
        <v>50</v>
      </c>
    </row>
    <row r="6235" spans="1:20" hidden="1" x14ac:dyDescent="0.25">
      <c r="A6235">
        <v>219577</v>
      </c>
      <c r="B6235" t="s">
        <v>1615</v>
      </c>
      <c r="C6235" t="s">
        <v>85</v>
      </c>
      <c r="D6235" t="s">
        <v>1629</v>
      </c>
      <c r="E6235">
        <v>0</v>
      </c>
      <c r="H6235">
        <v>0</v>
      </c>
      <c r="I6235">
        <v>0</v>
      </c>
      <c r="K6235">
        <v>0</v>
      </c>
      <c r="L6235" t="b">
        <v>0</v>
      </c>
      <c r="N6235" t="b">
        <v>0</v>
      </c>
      <c r="O6235" t="b">
        <v>0</v>
      </c>
      <c r="Q6235" t="s">
        <v>1630</v>
      </c>
      <c r="T6235" t="s">
        <v>50</v>
      </c>
    </row>
    <row r="6236" spans="1:20" hidden="1" x14ac:dyDescent="0.25">
      <c r="A6236">
        <v>219578</v>
      </c>
      <c r="B6236" t="s">
        <v>1615</v>
      </c>
      <c r="C6236" t="s">
        <v>85</v>
      </c>
      <c r="D6236" t="s">
        <v>1631</v>
      </c>
      <c r="E6236">
        <v>0</v>
      </c>
      <c r="H6236">
        <v>0</v>
      </c>
      <c r="I6236">
        <v>0</v>
      </c>
      <c r="K6236">
        <v>0</v>
      </c>
      <c r="L6236" t="b">
        <v>0</v>
      </c>
      <c r="N6236" t="b">
        <v>0</v>
      </c>
      <c r="O6236" t="b">
        <v>0</v>
      </c>
      <c r="Q6236" t="s">
        <v>1632</v>
      </c>
      <c r="T6236" t="s">
        <v>50</v>
      </c>
    </row>
    <row r="6237" spans="1:20" hidden="1" x14ac:dyDescent="0.25">
      <c r="A6237">
        <v>219579</v>
      </c>
      <c r="B6237" t="s">
        <v>1615</v>
      </c>
      <c r="C6237" t="s">
        <v>85</v>
      </c>
      <c r="D6237" t="s">
        <v>1633</v>
      </c>
      <c r="E6237">
        <v>0</v>
      </c>
      <c r="H6237">
        <v>0</v>
      </c>
      <c r="I6237">
        <v>0</v>
      </c>
      <c r="K6237">
        <v>0</v>
      </c>
      <c r="L6237" t="b">
        <v>0</v>
      </c>
      <c r="N6237" t="b">
        <v>0</v>
      </c>
      <c r="O6237" t="b">
        <v>0</v>
      </c>
      <c r="Q6237" t="s">
        <v>1634</v>
      </c>
      <c r="T6237" t="s">
        <v>50</v>
      </c>
    </row>
    <row r="6238" spans="1:20" hidden="1" x14ac:dyDescent="0.25">
      <c r="A6238">
        <v>219580</v>
      </c>
      <c r="B6238" t="s">
        <v>1615</v>
      </c>
      <c r="C6238" t="s">
        <v>141</v>
      </c>
      <c r="D6238" t="s">
        <v>173</v>
      </c>
      <c r="E6238">
        <v>26.99</v>
      </c>
      <c r="F6238" t="s">
        <v>23</v>
      </c>
      <c r="H6238">
        <v>0</v>
      </c>
      <c r="I6238">
        <v>0</v>
      </c>
      <c r="K6238">
        <v>0</v>
      </c>
      <c r="L6238" t="b">
        <v>0</v>
      </c>
      <c r="N6238" t="b">
        <v>0</v>
      </c>
      <c r="O6238" t="b">
        <v>0</v>
      </c>
      <c r="T6238" t="s">
        <v>50</v>
      </c>
    </row>
    <row r="6239" spans="1:20" hidden="1" x14ac:dyDescent="0.25">
      <c r="A6239">
        <v>219583</v>
      </c>
      <c r="B6239" t="s">
        <v>1615</v>
      </c>
      <c r="C6239" t="s">
        <v>136</v>
      </c>
      <c r="D6239" t="s">
        <v>137</v>
      </c>
      <c r="E6239">
        <v>0</v>
      </c>
      <c r="H6239">
        <v>0</v>
      </c>
      <c r="I6239">
        <v>0</v>
      </c>
      <c r="K6239">
        <v>2</v>
      </c>
      <c r="L6239" t="b">
        <v>0</v>
      </c>
      <c r="N6239" t="b">
        <v>0</v>
      </c>
      <c r="O6239" t="b">
        <v>0</v>
      </c>
      <c r="T6239" t="s">
        <v>50</v>
      </c>
    </row>
    <row r="6240" spans="1:20" hidden="1" x14ac:dyDescent="0.25">
      <c r="A6240">
        <v>219584</v>
      </c>
      <c r="B6240" t="s">
        <v>1615</v>
      </c>
      <c r="C6240" t="s">
        <v>85</v>
      </c>
      <c r="D6240" t="s">
        <v>1635</v>
      </c>
      <c r="E6240">
        <v>25</v>
      </c>
      <c r="F6240" t="s">
        <v>23</v>
      </c>
      <c r="H6240">
        <v>0</v>
      </c>
      <c r="I6240">
        <v>0</v>
      </c>
      <c r="K6240">
        <v>2</v>
      </c>
      <c r="L6240" t="b">
        <v>0</v>
      </c>
      <c r="N6240" t="b">
        <v>0</v>
      </c>
      <c r="O6240" t="b">
        <v>0</v>
      </c>
      <c r="Q6240" t="s">
        <v>151</v>
      </c>
      <c r="T6240" t="s">
        <v>50</v>
      </c>
    </row>
    <row r="6241" spans="1:20" hidden="1" x14ac:dyDescent="0.25">
      <c r="A6241">
        <v>219585</v>
      </c>
      <c r="B6241" t="s">
        <v>1615</v>
      </c>
      <c r="C6241" t="s">
        <v>131</v>
      </c>
      <c r="D6241" t="s">
        <v>138</v>
      </c>
      <c r="E6241">
        <v>130</v>
      </c>
      <c r="F6241" t="s">
        <v>23</v>
      </c>
      <c r="H6241">
        <v>0</v>
      </c>
      <c r="I6241">
        <v>0</v>
      </c>
      <c r="K6241">
        <v>2</v>
      </c>
      <c r="L6241" t="b">
        <v>0</v>
      </c>
      <c r="N6241" t="b">
        <v>0</v>
      </c>
      <c r="O6241" t="b">
        <v>0</v>
      </c>
      <c r="T6241" t="s">
        <v>50</v>
      </c>
    </row>
    <row r="6242" spans="1:20" hidden="1" x14ac:dyDescent="0.25">
      <c r="A6242">
        <v>219586</v>
      </c>
      <c r="B6242" t="s">
        <v>1615</v>
      </c>
      <c r="C6242" t="s">
        <v>131</v>
      </c>
      <c r="D6242" t="s">
        <v>139</v>
      </c>
      <c r="E6242">
        <v>25</v>
      </c>
      <c r="F6242" t="s">
        <v>23</v>
      </c>
      <c r="H6242">
        <v>0</v>
      </c>
      <c r="I6242">
        <v>0</v>
      </c>
      <c r="K6242">
        <v>3</v>
      </c>
      <c r="L6242" t="b">
        <v>0</v>
      </c>
      <c r="N6242" t="b">
        <v>0</v>
      </c>
      <c r="O6242" t="b">
        <v>0</v>
      </c>
      <c r="T6242" t="s">
        <v>50</v>
      </c>
    </row>
    <row r="6243" spans="1:20" hidden="1" x14ac:dyDescent="0.25">
      <c r="A6243">
        <v>219587</v>
      </c>
      <c r="B6243" t="s">
        <v>1615</v>
      </c>
      <c r="C6243" t="s">
        <v>146</v>
      </c>
      <c r="D6243" t="s">
        <v>147</v>
      </c>
      <c r="E6243">
        <v>637</v>
      </c>
      <c r="F6243" t="s">
        <v>23</v>
      </c>
      <c r="G6243" t="s">
        <v>1636</v>
      </c>
      <c r="H6243">
        <v>0</v>
      </c>
      <c r="I6243">
        <v>205</v>
      </c>
      <c r="J6243" t="s">
        <v>257</v>
      </c>
      <c r="K6243">
        <v>2</v>
      </c>
      <c r="L6243" t="b">
        <v>0</v>
      </c>
      <c r="N6243" t="b">
        <v>0</v>
      </c>
      <c r="O6243" t="b">
        <v>0</v>
      </c>
      <c r="T6243" t="s">
        <v>50</v>
      </c>
    </row>
    <row r="6244" spans="1:20" hidden="1" x14ac:dyDescent="0.25">
      <c r="A6244">
        <v>227917</v>
      </c>
      <c r="B6244" t="s">
        <v>1615</v>
      </c>
      <c r="C6244" t="s">
        <v>53</v>
      </c>
      <c r="D6244" t="s">
        <v>154</v>
      </c>
      <c r="E6244">
        <v>157</v>
      </c>
      <c r="F6244" t="s">
        <v>23</v>
      </c>
      <c r="H6244">
        <v>0</v>
      </c>
      <c r="I6244">
        <v>0</v>
      </c>
      <c r="K6244">
        <v>6</v>
      </c>
      <c r="L6244" t="b">
        <v>0</v>
      </c>
      <c r="N6244" t="b">
        <v>0</v>
      </c>
      <c r="O6244" t="b">
        <v>0</v>
      </c>
      <c r="Q6244" t="s">
        <v>155</v>
      </c>
      <c r="T6244" t="s">
        <v>50</v>
      </c>
    </row>
    <row r="6245" spans="1:20" hidden="1" x14ac:dyDescent="0.25">
      <c r="A6245">
        <v>227955</v>
      </c>
      <c r="B6245" t="s">
        <v>1615</v>
      </c>
      <c r="C6245" t="s">
        <v>131</v>
      </c>
      <c r="D6245" t="s">
        <v>140</v>
      </c>
      <c r="E6245">
        <v>44</v>
      </c>
      <c r="F6245" t="s">
        <v>23</v>
      </c>
      <c r="H6245">
        <v>0</v>
      </c>
      <c r="I6245">
        <v>0</v>
      </c>
      <c r="K6245">
        <v>0</v>
      </c>
      <c r="L6245" t="b">
        <v>0</v>
      </c>
      <c r="N6245" t="b">
        <v>0</v>
      </c>
      <c r="O6245" t="b">
        <v>0</v>
      </c>
      <c r="T6245" t="s">
        <v>50</v>
      </c>
    </row>
    <row r="6246" spans="1:20" hidden="1" x14ac:dyDescent="0.25">
      <c r="A6246">
        <v>228156</v>
      </c>
      <c r="B6246" t="s">
        <v>1615</v>
      </c>
      <c r="C6246" t="s">
        <v>141</v>
      </c>
      <c r="D6246" t="s">
        <v>142</v>
      </c>
      <c r="E6246">
        <v>7</v>
      </c>
      <c r="F6246" t="s">
        <v>23</v>
      </c>
      <c r="H6246">
        <v>0</v>
      </c>
      <c r="I6246">
        <v>0</v>
      </c>
      <c r="K6246">
        <v>0</v>
      </c>
      <c r="L6246" t="b">
        <v>0</v>
      </c>
      <c r="N6246" t="b">
        <v>0</v>
      </c>
      <c r="O6246" t="b">
        <v>0</v>
      </c>
      <c r="T6246" t="s">
        <v>50</v>
      </c>
    </row>
    <row r="6247" spans="1:20" hidden="1" x14ac:dyDescent="0.25">
      <c r="A6247">
        <v>228158</v>
      </c>
      <c r="B6247" t="s">
        <v>1615</v>
      </c>
      <c r="C6247" t="s">
        <v>141</v>
      </c>
      <c r="D6247" t="s">
        <v>143</v>
      </c>
      <c r="E6247">
        <v>30</v>
      </c>
      <c r="F6247" t="s">
        <v>23</v>
      </c>
      <c r="H6247">
        <v>0</v>
      </c>
      <c r="I6247">
        <v>0</v>
      </c>
      <c r="K6247">
        <v>0</v>
      </c>
      <c r="L6247" t="b">
        <v>0</v>
      </c>
      <c r="N6247" t="b">
        <v>0</v>
      </c>
      <c r="O6247" t="b">
        <v>0</v>
      </c>
      <c r="T6247" t="s">
        <v>50</v>
      </c>
    </row>
    <row r="6248" spans="1:20" hidden="1" x14ac:dyDescent="0.25">
      <c r="A6248">
        <v>228160</v>
      </c>
      <c r="B6248" t="s">
        <v>1615</v>
      </c>
      <c r="C6248" t="s">
        <v>141</v>
      </c>
      <c r="D6248" t="s">
        <v>144</v>
      </c>
      <c r="E6248">
        <v>37</v>
      </c>
      <c r="F6248" t="s">
        <v>23</v>
      </c>
      <c r="H6248">
        <v>0</v>
      </c>
      <c r="I6248">
        <v>0</v>
      </c>
      <c r="K6248">
        <v>0</v>
      </c>
      <c r="L6248" t="b">
        <v>0</v>
      </c>
      <c r="N6248" t="b">
        <v>0</v>
      </c>
      <c r="O6248" t="b">
        <v>0</v>
      </c>
      <c r="T6248" t="s">
        <v>50</v>
      </c>
    </row>
    <row r="6249" spans="1:20" hidden="1" x14ac:dyDescent="0.25">
      <c r="A6249">
        <v>228164</v>
      </c>
      <c r="B6249" t="s">
        <v>1615</v>
      </c>
      <c r="C6249" t="s">
        <v>141</v>
      </c>
      <c r="D6249" t="s">
        <v>145</v>
      </c>
      <c r="E6249">
        <v>40</v>
      </c>
      <c r="F6249" t="s">
        <v>23</v>
      </c>
      <c r="H6249">
        <v>0</v>
      </c>
      <c r="I6249">
        <v>0</v>
      </c>
      <c r="K6249">
        <v>0</v>
      </c>
      <c r="L6249" t="b">
        <v>0</v>
      </c>
      <c r="N6249" t="b">
        <v>0</v>
      </c>
      <c r="O6249" t="b">
        <v>0</v>
      </c>
      <c r="T6249" t="s">
        <v>50</v>
      </c>
    </row>
    <row r="6250" spans="1:20" hidden="1" x14ac:dyDescent="0.25">
      <c r="A6250">
        <v>228174</v>
      </c>
      <c r="B6250" t="s">
        <v>1615</v>
      </c>
      <c r="C6250" t="s">
        <v>146</v>
      </c>
      <c r="D6250" t="s">
        <v>148</v>
      </c>
      <c r="E6250">
        <v>0</v>
      </c>
      <c r="H6250">
        <v>0</v>
      </c>
      <c r="I6250">
        <v>0</v>
      </c>
      <c r="K6250">
        <v>0</v>
      </c>
      <c r="L6250" t="b">
        <v>0</v>
      </c>
      <c r="N6250" t="b">
        <v>0</v>
      </c>
      <c r="O6250" t="b">
        <v>0</v>
      </c>
      <c r="T6250" t="s">
        <v>50</v>
      </c>
    </row>
    <row r="6251" spans="1:20" hidden="1" x14ac:dyDescent="0.25">
      <c r="A6251">
        <v>231352</v>
      </c>
      <c r="B6251" t="s">
        <v>1615</v>
      </c>
      <c r="C6251" t="s">
        <v>85</v>
      </c>
      <c r="D6251" t="s">
        <v>1637</v>
      </c>
      <c r="E6251">
        <v>25</v>
      </c>
      <c r="F6251" t="s">
        <v>23</v>
      </c>
      <c r="H6251">
        <v>0</v>
      </c>
      <c r="I6251">
        <v>0</v>
      </c>
      <c r="K6251">
        <v>1</v>
      </c>
      <c r="L6251" t="b">
        <v>0</v>
      </c>
      <c r="N6251" t="b">
        <v>0</v>
      </c>
      <c r="O6251" t="b">
        <v>0</v>
      </c>
      <c r="Q6251" t="s">
        <v>134</v>
      </c>
      <c r="T6251" t="s">
        <v>50</v>
      </c>
    </row>
    <row r="6252" spans="1:20" hidden="1" x14ac:dyDescent="0.25">
      <c r="A6252">
        <v>231353</v>
      </c>
      <c r="B6252" t="s">
        <v>1615</v>
      </c>
      <c r="C6252" t="s">
        <v>85</v>
      </c>
      <c r="D6252" t="s">
        <v>1638</v>
      </c>
      <c r="E6252">
        <v>25</v>
      </c>
      <c r="F6252" t="s">
        <v>23</v>
      </c>
      <c r="H6252">
        <v>0</v>
      </c>
      <c r="I6252">
        <v>0</v>
      </c>
      <c r="K6252">
        <v>1</v>
      </c>
      <c r="L6252" t="b">
        <v>0</v>
      </c>
      <c r="N6252" t="b">
        <v>0</v>
      </c>
      <c r="O6252" t="b">
        <v>0</v>
      </c>
      <c r="Q6252" t="s">
        <v>133</v>
      </c>
      <c r="T6252" t="s">
        <v>50</v>
      </c>
    </row>
    <row r="6253" spans="1:20" hidden="1" x14ac:dyDescent="0.25">
      <c r="A6253">
        <v>231354</v>
      </c>
      <c r="B6253" t="s">
        <v>1615</v>
      </c>
      <c r="C6253" t="s">
        <v>85</v>
      </c>
      <c r="D6253" t="s">
        <v>1639</v>
      </c>
      <c r="E6253">
        <v>25</v>
      </c>
      <c r="F6253" t="s">
        <v>23</v>
      </c>
      <c r="H6253">
        <v>0</v>
      </c>
      <c r="I6253">
        <v>0</v>
      </c>
      <c r="K6253">
        <v>1</v>
      </c>
      <c r="L6253" t="b">
        <v>0</v>
      </c>
      <c r="N6253" t="b">
        <v>0</v>
      </c>
      <c r="O6253" t="b">
        <v>0</v>
      </c>
      <c r="Q6253" t="s">
        <v>135</v>
      </c>
      <c r="T6253" t="s">
        <v>50</v>
      </c>
    </row>
    <row r="6254" spans="1:20" hidden="1" x14ac:dyDescent="0.25">
      <c r="A6254">
        <v>231355</v>
      </c>
      <c r="B6254" t="s">
        <v>1615</v>
      </c>
      <c r="C6254" t="s">
        <v>53</v>
      </c>
      <c r="D6254" t="s">
        <v>152</v>
      </c>
      <c r="E6254">
        <v>150</v>
      </c>
      <c r="F6254" t="s">
        <v>23</v>
      </c>
      <c r="H6254">
        <v>0</v>
      </c>
      <c r="I6254">
        <v>0</v>
      </c>
      <c r="K6254">
        <v>5</v>
      </c>
      <c r="L6254" t="b">
        <v>0</v>
      </c>
      <c r="N6254" t="b">
        <v>0</v>
      </c>
      <c r="O6254" t="b">
        <v>0</v>
      </c>
      <c r="Q6254" t="s">
        <v>153</v>
      </c>
      <c r="T6254" t="s">
        <v>50</v>
      </c>
    </row>
    <row r="6255" spans="1:20" hidden="1" x14ac:dyDescent="0.25">
      <c r="A6255">
        <v>231357</v>
      </c>
      <c r="B6255" t="s">
        <v>1615</v>
      </c>
      <c r="C6255" t="s">
        <v>158</v>
      </c>
      <c r="D6255" t="s">
        <v>1640</v>
      </c>
      <c r="E6255">
        <v>0</v>
      </c>
      <c r="H6255">
        <v>0</v>
      </c>
      <c r="I6255">
        <v>0</v>
      </c>
      <c r="K6255">
        <v>1</v>
      </c>
      <c r="L6255" t="b">
        <v>0</v>
      </c>
      <c r="N6255" t="b">
        <v>0</v>
      </c>
      <c r="O6255" t="b">
        <v>0</v>
      </c>
      <c r="T6255" t="s">
        <v>50</v>
      </c>
    </row>
    <row r="6256" spans="1:20" hidden="1" x14ac:dyDescent="0.25">
      <c r="A6256">
        <v>231358</v>
      </c>
      <c r="B6256" t="s">
        <v>1615</v>
      </c>
      <c r="C6256" t="s">
        <v>158</v>
      </c>
      <c r="D6256" t="s">
        <v>160</v>
      </c>
      <c r="E6256">
        <v>250</v>
      </c>
      <c r="F6256" t="s">
        <v>23</v>
      </c>
      <c r="H6256">
        <v>0</v>
      </c>
      <c r="I6256">
        <v>0</v>
      </c>
      <c r="K6256">
        <v>2</v>
      </c>
      <c r="L6256" t="b">
        <v>0</v>
      </c>
      <c r="N6256" t="b">
        <v>0</v>
      </c>
      <c r="O6256" t="b">
        <v>0</v>
      </c>
      <c r="T6256" t="s">
        <v>50</v>
      </c>
    </row>
    <row r="6257" spans="1:20" hidden="1" x14ac:dyDescent="0.25">
      <c r="A6257">
        <v>231360</v>
      </c>
      <c r="B6257" t="s">
        <v>1615</v>
      </c>
      <c r="C6257" t="s">
        <v>47</v>
      </c>
      <c r="D6257" t="s">
        <v>98</v>
      </c>
      <c r="E6257">
        <v>455</v>
      </c>
      <c r="F6257" t="s">
        <v>23</v>
      </c>
      <c r="H6257">
        <v>0</v>
      </c>
      <c r="I6257">
        <v>0</v>
      </c>
      <c r="K6257">
        <v>2</v>
      </c>
      <c r="L6257" t="b">
        <v>0</v>
      </c>
      <c r="N6257" t="b">
        <v>0</v>
      </c>
      <c r="O6257" t="b">
        <v>0</v>
      </c>
      <c r="P6257" t="s">
        <v>204</v>
      </c>
      <c r="Q6257" t="s">
        <v>99</v>
      </c>
      <c r="T6257" t="s">
        <v>50</v>
      </c>
    </row>
    <row r="6258" spans="1:20" hidden="1" x14ac:dyDescent="0.25">
      <c r="A6258">
        <v>237442</v>
      </c>
      <c r="B6258" t="s">
        <v>1615</v>
      </c>
      <c r="C6258" t="s">
        <v>47</v>
      </c>
      <c r="D6258" t="s">
        <v>163</v>
      </c>
      <c r="E6258">
        <v>0</v>
      </c>
      <c r="H6258">
        <v>0</v>
      </c>
      <c r="I6258">
        <v>0</v>
      </c>
      <c r="K6258">
        <v>0</v>
      </c>
      <c r="L6258" t="b">
        <v>0</v>
      </c>
      <c r="N6258" t="b">
        <v>0</v>
      </c>
      <c r="O6258" t="b">
        <v>1</v>
      </c>
      <c r="T6258" t="s">
        <v>50</v>
      </c>
    </row>
    <row r="6259" spans="1:20" hidden="1" x14ac:dyDescent="0.25">
      <c r="A6259">
        <v>237443</v>
      </c>
      <c r="B6259" t="s">
        <v>1615</v>
      </c>
      <c r="C6259" t="s">
        <v>47</v>
      </c>
      <c r="D6259" t="s">
        <v>164</v>
      </c>
      <c r="E6259">
        <v>455</v>
      </c>
      <c r="F6259" t="s">
        <v>23</v>
      </c>
      <c r="H6259">
        <v>0</v>
      </c>
      <c r="I6259">
        <v>0</v>
      </c>
      <c r="K6259">
        <v>3</v>
      </c>
      <c r="L6259" t="b">
        <v>0</v>
      </c>
      <c r="N6259" t="b">
        <v>0</v>
      </c>
      <c r="O6259" t="b">
        <v>0</v>
      </c>
      <c r="P6259" t="s">
        <v>1641</v>
      </c>
      <c r="Q6259" t="s">
        <v>77</v>
      </c>
      <c r="T6259" t="s">
        <v>50</v>
      </c>
    </row>
    <row r="6260" spans="1:20" hidden="1" x14ac:dyDescent="0.25">
      <c r="A6260">
        <v>237444</v>
      </c>
      <c r="B6260" t="s">
        <v>1615</v>
      </c>
      <c r="C6260" t="s">
        <v>85</v>
      </c>
      <c r="D6260" t="s">
        <v>163</v>
      </c>
      <c r="E6260">
        <v>0</v>
      </c>
      <c r="H6260">
        <v>0</v>
      </c>
      <c r="I6260">
        <v>0</v>
      </c>
      <c r="K6260">
        <v>0</v>
      </c>
      <c r="L6260" t="b">
        <v>0</v>
      </c>
      <c r="N6260" t="b">
        <v>0</v>
      </c>
      <c r="O6260" t="b">
        <v>1</v>
      </c>
      <c r="T6260" t="s">
        <v>50</v>
      </c>
    </row>
    <row r="6261" spans="1:20" hidden="1" x14ac:dyDescent="0.25">
      <c r="A6261">
        <v>237445</v>
      </c>
      <c r="B6261" t="s">
        <v>1615</v>
      </c>
      <c r="C6261" t="s">
        <v>53</v>
      </c>
      <c r="D6261" t="s">
        <v>163</v>
      </c>
      <c r="E6261">
        <v>0</v>
      </c>
      <c r="H6261">
        <v>0</v>
      </c>
      <c r="I6261">
        <v>0</v>
      </c>
      <c r="K6261">
        <v>0</v>
      </c>
      <c r="L6261" t="b">
        <v>0</v>
      </c>
      <c r="N6261" t="b">
        <v>0</v>
      </c>
      <c r="O6261" t="b">
        <v>1</v>
      </c>
      <c r="T6261" t="s">
        <v>50</v>
      </c>
    </row>
    <row r="6262" spans="1:20" hidden="1" x14ac:dyDescent="0.25">
      <c r="A6262">
        <v>237446</v>
      </c>
      <c r="B6262" t="s">
        <v>1615</v>
      </c>
      <c r="C6262" t="s">
        <v>53</v>
      </c>
      <c r="D6262" t="s">
        <v>166</v>
      </c>
      <c r="E6262">
        <v>65</v>
      </c>
      <c r="F6262" t="s">
        <v>23</v>
      </c>
      <c r="H6262">
        <v>0</v>
      </c>
      <c r="I6262">
        <v>0</v>
      </c>
      <c r="K6262">
        <v>1</v>
      </c>
      <c r="L6262" t="b">
        <v>0</v>
      </c>
      <c r="N6262" t="b">
        <v>0</v>
      </c>
      <c r="O6262" t="b">
        <v>0</v>
      </c>
      <c r="Q6262" t="s">
        <v>167</v>
      </c>
      <c r="T6262" t="s">
        <v>50</v>
      </c>
    </row>
    <row r="6263" spans="1:20" hidden="1" x14ac:dyDescent="0.25">
      <c r="A6263">
        <v>237447</v>
      </c>
      <c r="B6263" t="s">
        <v>1615</v>
      </c>
      <c r="C6263" t="s">
        <v>53</v>
      </c>
      <c r="D6263" t="s">
        <v>168</v>
      </c>
      <c r="E6263">
        <v>121</v>
      </c>
      <c r="F6263" t="s">
        <v>23</v>
      </c>
      <c r="H6263">
        <v>0</v>
      </c>
      <c r="I6263">
        <v>0</v>
      </c>
      <c r="K6263">
        <v>3</v>
      </c>
      <c r="L6263" t="b">
        <v>0</v>
      </c>
      <c r="N6263" t="b">
        <v>0</v>
      </c>
      <c r="O6263" t="b">
        <v>0</v>
      </c>
      <c r="Q6263" t="s">
        <v>169</v>
      </c>
      <c r="T6263" t="s">
        <v>50</v>
      </c>
    </row>
    <row r="6264" spans="1:20" hidden="1" x14ac:dyDescent="0.25">
      <c r="A6264">
        <v>237448</v>
      </c>
      <c r="B6264" t="s">
        <v>1615</v>
      </c>
      <c r="C6264" t="s">
        <v>53</v>
      </c>
      <c r="D6264" t="s">
        <v>60</v>
      </c>
      <c r="E6264">
        <v>141</v>
      </c>
      <c r="F6264" t="s">
        <v>23</v>
      </c>
      <c r="H6264">
        <v>0</v>
      </c>
      <c r="I6264">
        <v>0</v>
      </c>
      <c r="K6264">
        <v>4</v>
      </c>
      <c r="L6264" t="b">
        <v>0</v>
      </c>
      <c r="N6264" t="b">
        <v>0</v>
      </c>
      <c r="O6264" t="b">
        <v>0</v>
      </c>
      <c r="Q6264" t="s">
        <v>61</v>
      </c>
      <c r="T6264" t="s">
        <v>50</v>
      </c>
    </row>
    <row r="6265" spans="1:20" hidden="1" x14ac:dyDescent="0.25">
      <c r="A6265">
        <v>237449</v>
      </c>
      <c r="B6265" t="s">
        <v>1615</v>
      </c>
      <c r="C6265" t="s">
        <v>158</v>
      </c>
      <c r="D6265" t="s">
        <v>163</v>
      </c>
      <c r="E6265">
        <v>0</v>
      </c>
      <c r="H6265">
        <v>0</v>
      </c>
      <c r="I6265">
        <v>0</v>
      </c>
      <c r="K6265">
        <v>0</v>
      </c>
      <c r="L6265" t="b">
        <v>0</v>
      </c>
      <c r="N6265" t="b">
        <v>0</v>
      </c>
      <c r="O6265" t="b">
        <v>1</v>
      </c>
      <c r="T6265" t="s">
        <v>50</v>
      </c>
    </row>
    <row r="6266" spans="1:20" hidden="1" x14ac:dyDescent="0.25">
      <c r="A6266">
        <v>237450</v>
      </c>
      <c r="B6266" t="s">
        <v>1615</v>
      </c>
      <c r="C6266" t="s">
        <v>146</v>
      </c>
      <c r="D6266" t="s">
        <v>163</v>
      </c>
      <c r="E6266">
        <v>0</v>
      </c>
      <c r="H6266">
        <v>0</v>
      </c>
      <c r="I6266">
        <v>0</v>
      </c>
      <c r="K6266">
        <v>0</v>
      </c>
      <c r="L6266" t="b">
        <v>0</v>
      </c>
      <c r="N6266" t="b">
        <v>0</v>
      </c>
      <c r="O6266" t="b">
        <v>1</v>
      </c>
      <c r="T6266" t="s">
        <v>50</v>
      </c>
    </row>
    <row r="6267" spans="1:20" hidden="1" x14ac:dyDescent="0.25">
      <c r="A6267">
        <v>237451</v>
      </c>
      <c r="B6267" t="s">
        <v>1615</v>
      </c>
      <c r="C6267" t="s">
        <v>136</v>
      </c>
      <c r="D6267" t="s">
        <v>163</v>
      </c>
      <c r="E6267">
        <v>0</v>
      </c>
      <c r="H6267">
        <v>0</v>
      </c>
      <c r="I6267">
        <v>0</v>
      </c>
      <c r="K6267">
        <v>0</v>
      </c>
      <c r="L6267" t="b">
        <v>0</v>
      </c>
      <c r="N6267" t="b">
        <v>0</v>
      </c>
      <c r="O6267" t="b">
        <v>1</v>
      </c>
      <c r="T6267" t="s">
        <v>50</v>
      </c>
    </row>
    <row r="6268" spans="1:20" hidden="1" x14ac:dyDescent="0.25">
      <c r="A6268">
        <v>237452</v>
      </c>
      <c r="B6268" t="s">
        <v>1615</v>
      </c>
      <c r="C6268" t="s">
        <v>136</v>
      </c>
      <c r="D6268" t="s">
        <v>170</v>
      </c>
      <c r="E6268">
        <v>0</v>
      </c>
      <c r="H6268">
        <v>0</v>
      </c>
      <c r="I6268">
        <v>0</v>
      </c>
      <c r="K6268">
        <v>1</v>
      </c>
      <c r="L6268" t="b">
        <v>0</v>
      </c>
      <c r="N6268" t="b">
        <v>0</v>
      </c>
      <c r="O6268" t="b">
        <v>0</v>
      </c>
      <c r="T6268" t="s">
        <v>50</v>
      </c>
    </row>
    <row r="6269" spans="1:20" hidden="1" x14ac:dyDescent="0.25">
      <c r="A6269">
        <v>237453</v>
      </c>
      <c r="B6269" t="s">
        <v>1615</v>
      </c>
      <c r="C6269" t="s">
        <v>141</v>
      </c>
      <c r="D6269" t="s">
        <v>171</v>
      </c>
      <c r="E6269">
        <v>50</v>
      </c>
      <c r="F6269" t="s">
        <v>23</v>
      </c>
      <c r="H6269">
        <v>0</v>
      </c>
      <c r="I6269">
        <v>0</v>
      </c>
      <c r="K6269">
        <v>0</v>
      </c>
      <c r="L6269" t="b">
        <v>0</v>
      </c>
      <c r="N6269" t="b">
        <v>0</v>
      </c>
      <c r="O6269" t="b">
        <v>0</v>
      </c>
      <c r="T6269" t="s">
        <v>50</v>
      </c>
    </row>
    <row r="6270" spans="1:20" hidden="1" x14ac:dyDescent="0.25">
      <c r="A6270">
        <v>237454</v>
      </c>
      <c r="B6270" t="s">
        <v>1615</v>
      </c>
      <c r="C6270" t="s">
        <v>141</v>
      </c>
      <c r="D6270" t="s">
        <v>172</v>
      </c>
      <c r="E6270">
        <v>34</v>
      </c>
      <c r="F6270" t="s">
        <v>23</v>
      </c>
      <c r="H6270">
        <v>0</v>
      </c>
      <c r="I6270">
        <v>0</v>
      </c>
      <c r="K6270">
        <v>0</v>
      </c>
      <c r="L6270" t="b">
        <v>0</v>
      </c>
      <c r="N6270" t="b">
        <v>0</v>
      </c>
      <c r="O6270" t="b">
        <v>0</v>
      </c>
      <c r="T6270" t="s">
        <v>50</v>
      </c>
    </row>
    <row r="6271" spans="1:20" hidden="1" x14ac:dyDescent="0.25">
      <c r="A6271">
        <v>237455</v>
      </c>
      <c r="B6271" t="s">
        <v>1615</v>
      </c>
      <c r="C6271" t="s">
        <v>131</v>
      </c>
      <c r="D6271" t="s">
        <v>174</v>
      </c>
      <c r="E6271">
        <v>147</v>
      </c>
      <c r="F6271" t="s">
        <v>23</v>
      </c>
      <c r="H6271">
        <v>0</v>
      </c>
      <c r="I6271">
        <v>0</v>
      </c>
      <c r="K6271">
        <v>4</v>
      </c>
      <c r="L6271" t="b">
        <v>0</v>
      </c>
      <c r="N6271" t="b">
        <v>0</v>
      </c>
      <c r="O6271" t="b">
        <v>0</v>
      </c>
      <c r="T6271" t="s">
        <v>50</v>
      </c>
    </row>
    <row r="6272" spans="1:20" hidden="1" x14ac:dyDescent="0.25">
      <c r="A6272">
        <v>237456</v>
      </c>
      <c r="B6272" t="s">
        <v>1615</v>
      </c>
      <c r="C6272" t="s">
        <v>141</v>
      </c>
      <c r="D6272" t="s">
        <v>1642</v>
      </c>
      <c r="E6272">
        <v>47</v>
      </c>
      <c r="F6272" t="s">
        <v>23</v>
      </c>
      <c r="H6272">
        <v>0</v>
      </c>
      <c r="I6272">
        <v>0</v>
      </c>
      <c r="K6272">
        <v>0</v>
      </c>
      <c r="L6272" t="b">
        <v>0</v>
      </c>
      <c r="N6272" t="b">
        <v>0</v>
      </c>
      <c r="O6272" t="b">
        <v>0</v>
      </c>
      <c r="T6272" t="s">
        <v>50</v>
      </c>
    </row>
    <row r="6273" spans="1:20" hidden="1" x14ac:dyDescent="0.25">
      <c r="A6273">
        <v>237458</v>
      </c>
      <c r="B6273" t="s">
        <v>1615</v>
      </c>
      <c r="C6273" t="s">
        <v>141</v>
      </c>
      <c r="D6273" t="s">
        <v>176</v>
      </c>
      <c r="E6273">
        <v>54</v>
      </c>
      <c r="F6273" t="s">
        <v>23</v>
      </c>
      <c r="H6273">
        <v>0</v>
      </c>
      <c r="I6273">
        <v>0</v>
      </c>
      <c r="K6273">
        <v>0</v>
      </c>
      <c r="L6273" t="b">
        <v>0</v>
      </c>
      <c r="N6273" t="b">
        <v>0</v>
      </c>
      <c r="O6273" t="b">
        <v>0</v>
      </c>
      <c r="T6273" t="s">
        <v>50</v>
      </c>
    </row>
    <row r="6274" spans="1:20" hidden="1" x14ac:dyDescent="0.25">
      <c r="A6274">
        <v>237461</v>
      </c>
      <c r="B6274" t="s">
        <v>1615</v>
      </c>
      <c r="C6274" t="s">
        <v>158</v>
      </c>
      <c r="D6274" t="s">
        <v>177</v>
      </c>
      <c r="E6274">
        <v>285</v>
      </c>
      <c r="F6274" t="s">
        <v>178</v>
      </c>
      <c r="H6274">
        <v>0</v>
      </c>
      <c r="I6274">
        <v>0</v>
      </c>
      <c r="K6274">
        <v>0</v>
      </c>
      <c r="L6274" t="b">
        <v>0</v>
      </c>
      <c r="N6274" t="b">
        <v>0</v>
      </c>
      <c r="O6274" t="b">
        <v>0</v>
      </c>
      <c r="T6274" t="s">
        <v>50</v>
      </c>
    </row>
    <row r="6275" spans="1:20" hidden="1" x14ac:dyDescent="0.25">
      <c r="A6275">
        <v>237636</v>
      </c>
      <c r="B6275" t="s">
        <v>1615</v>
      </c>
      <c r="C6275" t="s">
        <v>141</v>
      </c>
      <c r="D6275" t="s">
        <v>179</v>
      </c>
      <c r="E6275">
        <v>34</v>
      </c>
      <c r="F6275" t="s">
        <v>23</v>
      </c>
      <c r="H6275">
        <v>0</v>
      </c>
      <c r="I6275">
        <v>0</v>
      </c>
      <c r="K6275">
        <v>0</v>
      </c>
      <c r="L6275" t="b">
        <v>0</v>
      </c>
      <c r="N6275" t="b">
        <v>0</v>
      </c>
      <c r="O6275" t="b">
        <v>0</v>
      </c>
      <c r="T6275" t="s">
        <v>50</v>
      </c>
    </row>
    <row r="6276" spans="1:20" hidden="1" x14ac:dyDescent="0.25">
      <c r="A6276">
        <v>219592</v>
      </c>
      <c r="B6276" t="s">
        <v>1643</v>
      </c>
      <c r="C6276" t="s">
        <v>53</v>
      </c>
      <c r="D6276" t="s">
        <v>383</v>
      </c>
      <c r="E6276">
        <v>50</v>
      </c>
      <c r="F6276" t="s">
        <v>23</v>
      </c>
      <c r="H6276">
        <v>0</v>
      </c>
      <c r="I6276">
        <v>0</v>
      </c>
      <c r="K6276">
        <v>2</v>
      </c>
      <c r="L6276" t="b">
        <v>0</v>
      </c>
      <c r="N6276" t="b">
        <v>0</v>
      </c>
      <c r="O6276" t="b">
        <v>0</v>
      </c>
      <c r="T6276" t="s">
        <v>1133</v>
      </c>
    </row>
    <row r="6277" spans="1:20" hidden="1" x14ac:dyDescent="0.25">
      <c r="A6277">
        <v>219593</v>
      </c>
      <c r="B6277" t="s">
        <v>1643</v>
      </c>
      <c r="C6277" t="s">
        <v>53</v>
      </c>
      <c r="D6277" t="s">
        <v>110</v>
      </c>
      <c r="E6277">
        <v>0</v>
      </c>
      <c r="H6277">
        <v>0</v>
      </c>
      <c r="I6277">
        <v>0</v>
      </c>
      <c r="K6277">
        <v>1</v>
      </c>
      <c r="L6277" t="b">
        <v>0</v>
      </c>
      <c r="N6277" t="b">
        <v>0</v>
      </c>
      <c r="O6277" t="b">
        <v>0</v>
      </c>
      <c r="T6277" t="s">
        <v>1133</v>
      </c>
    </row>
    <row r="6278" spans="1:20" hidden="1" x14ac:dyDescent="0.25">
      <c r="A6278">
        <v>219596</v>
      </c>
      <c r="B6278" t="s">
        <v>1643</v>
      </c>
      <c r="C6278" t="s">
        <v>289</v>
      </c>
      <c r="D6278" t="s">
        <v>386</v>
      </c>
      <c r="E6278">
        <v>0</v>
      </c>
      <c r="H6278">
        <v>0</v>
      </c>
      <c r="I6278">
        <v>0</v>
      </c>
      <c r="K6278">
        <v>1</v>
      </c>
      <c r="L6278" t="b">
        <v>0</v>
      </c>
      <c r="N6278" t="b">
        <v>0</v>
      </c>
      <c r="O6278" t="b">
        <v>0</v>
      </c>
      <c r="T6278" t="s">
        <v>1133</v>
      </c>
    </row>
    <row r="6279" spans="1:20" hidden="1" x14ac:dyDescent="0.25">
      <c r="A6279">
        <v>219597</v>
      </c>
      <c r="B6279" t="s">
        <v>1643</v>
      </c>
      <c r="C6279" t="s">
        <v>289</v>
      </c>
      <c r="D6279" t="s">
        <v>271</v>
      </c>
      <c r="E6279">
        <v>0</v>
      </c>
      <c r="H6279">
        <v>0</v>
      </c>
      <c r="I6279">
        <v>0</v>
      </c>
      <c r="K6279">
        <v>0</v>
      </c>
      <c r="L6279" t="b">
        <v>0</v>
      </c>
      <c r="N6279" t="b">
        <v>0</v>
      </c>
      <c r="O6279" t="b">
        <v>0</v>
      </c>
      <c r="T6279" t="s">
        <v>1133</v>
      </c>
    </row>
    <row r="6280" spans="1:20" hidden="1" x14ac:dyDescent="0.25">
      <c r="A6280">
        <v>219598</v>
      </c>
      <c r="B6280" t="s">
        <v>1643</v>
      </c>
      <c r="C6280" t="s">
        <v>264</v>
      </c>
      <c r="D6280" t="s">
        <v>265</v>
      </c>
      <c r="E6280">
        <v>0</v>
      </c>
      <c r="H6280">
        <v>0</v>
      </c>
      <c r="I6280">
        <v>0</v>
      </c>
      <c r="K6280">
        <v>0</v>
      </c>
      <c r="L6280" t="b">
        <v>1</v>
      </c>
      <c r="N6280" t="b">
        <v>0</v>
      </c>
      <c r="O6280" t="b">
        <v>0</v>
      </c>
      <c r="T6280" t="s">
        <v>1133</v>
      </c>
    </row>
    <row r="6281" spans="1:20" hidden="1" x14ac:dyDescent="0.25">
      <c r="A6281">
        <v>219599</v>
      </c>
      <c r="B6281" t="s">
        <v>1643</v>
      </c>
      <c r="C6281" t="s">
        <v>264</v>
      </c>
      <c r="D6281" t="s">
        <v>388</v>
      </c>
      <c r="E6281">
        <v>30</v>
      </c>
      <c r="F6281" t="s">
        <v>23</v>
      </c>
      <c r="H6281">
        <v>0</v>
      </c>
      <c r="I6281">
        <v>0</v>
      </c>
      <c r="K6281">
        <v>1</v>
      </c>
      <c r="L6281" t="b">
        <v>1</v>
      </c>
      <c r="N6281" t="b">
        <v>0</v>
      </c>
      <c r="O6281" t="b">
        <v>0</v>
      </c>
      <c r="T6281" t="s">
        <v>1133</v>
      </c>
    </row>
    <row r="6282" spans="1:20" hidden="1" x14ac:dyDescent="0.25">
      <c r="A6282">
        <v>219600</v>
      </c>
      <c r="B6282" t="s">
        <v>1643</v>
      </c>
      <c r="C6282" t="s">
        <v>306</v>
      </c>
      <c r="D6282" t="s">
        <v>1134</v>
      </c>
      <c r="E6282">
        <v>10</v>
      </c>
      <c r="F6282" t="s">
        <v>23</v>
      </c>
      <c r="G6282">
        <v>899</v>
      </c>
      <c r="H6282">
        <v>0</v>
      </c>
      <c r="I6282">
        <v>0</v>
      </c>
      <c r="K6282">
        <v>3</v>
      </c>
      <c r="L6282" t="b">
        <v>0</v>
      </c>
      <c r="N6282" t="b">
        <v>0</v>
      </c>
      <c r="O6282" t="b">
        <v>0</v>
      </c>
      <c r="T6282" t="s">
        <v>1133</v>
      </c>
    </row>
    <row r="6283" spans="1:20" hidden="1" x14ac:dyDescent="0.25">
      <c r="A6283">
        <v>219601</v>
      </c>
      <c r="B6283" t="s">
        <v>1643</v>
      </c>
      <c r="C6283" t="s">
        <v>306</v>
      </c>
      <c r="D6283" t="s">
        <v>1135</v>
      </c>
      <c r="E6283">
        <v>20</v>
      </c>
      <c r="F6283" t="s">
        <v>23</v>
      </c>
      <c r="G6283">
        <v>313</v>
      </c>
      <c r="H6283">
        <v>0</v>
      </c>
      <c r="I6283">
        <v>0</v>
      </c>
      <c r="K6283">
        <v>4</v>
      </c>
      <c r="L6283" t="b">
        <v>0</v>
      </c>
      <c r="N6283" t="b">
        <v>0</v>
      </c>
      <c r="O6283" t="b">
        <v>0</v>
      </c>
      <c r="T6283" t="s">
        <v>1133</v>
      </c>
    </row>
    <row r="6284" spans="1:20" hidden="1" x14ac:dyDescent="0.25">
      <c r="A6284">
        <v>219602</v>
      </c>
      <c r="B6284" t="s">
        <v>1643</v>
      </c>
      <c r="C6284" t="s">
        <v>306</v>
      </c>
      <c r="D6284" t="s">
        <v>1146</v>
      </c>
      <c r="E6284">
        <v>30</v>
      </c>
      <c r="F6284" t="s">
        <v>23</v>
      </c>
      <c r="G6284">
        <v>401</v>
      </c>
      <c r="H6284">
        <v>0</v>
      </c>
      <c r="I6284">
        <v>0</v>
      </c>
      <c r="K6284">
        <v>5</v>
      </c>
      <c r="L6284" t="b">
        <v>0</v>
      </c>
      <c r="N6284" t="b">
        <v>0</v>
      </c>
      <c r="O6284" t="b">
        <v>0</v>
      </c>
      <c r="T6284" t="s">
        <v>1133</v>
      </c>
    </row>
    <row r="6285" spans="1:20" hidden="1" x14ac:dyDescent="0.25">
      <c r="A6285">
        <v>219603</v>
      </c>
      <c r="B6285" t="s">
        <v>1643</v>
      </c>
      <c r="C6285" t="s">
        <v>306</v>
      </c>
      <c r="D6285" t="s">
        <v>1137</v>
      </c>
      <c r="E6285">
        <v>20</v>
      </c>
      <c r="F6285" t="s">
        <v>23</v>
      </c>
      <c r="G6285">
        <v>407</v>
      </c>
      <c r="H6285">
        <v>0</v>
      </c>
      <c r="I6285">
        <v>0</v>
      </c>
      <c r="K6285">
        <v>6</v>
      </c>
      <c r="L6285" t="b">
        <v>0</v>
      </c>
      <c r="N6285" t="b">
        <v>0</v>
      </c>
      <c r="O6285" t="b">
        <v>0</v>
      </c>
      <c r="T6285" t="s">
        <v>1133</v>
      </c>
    </row>
    <row r="6286" spans="1:20" hidden="1" x14ac:dyDescent="0.25">
      <c r="A6286">
        <v>219604</v>
      </c>
      <c r="B6286" t="s">
        <v>1643</v>
      </c>
      <c r="C6286" t="s">
        <v>306</v>
      </c>
      <c r="D6286" t="s">
        <v>1138</v>
      </c>
      <c r="E6286">
        <v>85</v>
      </c>
      <c r="F6286" t="s">
        <v>23</v>
      </c>
      <c r="G6286">
        <v>393</v>
      </c>
      <c r="H6286">
        <v>0</v>
      </c>
      <c r="I6286">
        <v>0</v>
      </c>
      <c r="K6286">
        <v>7</v>
      </c>
      <c r="L6286" t="b">
        <v>0</v>
      </c>
      <c r="N6286" t="b">
        <v>0</v>
      </c>
      <c r="O6286" t="b">
        <v>0</v>
      </c>
      <c r="T6286" t="s">
        <v>1133</v>
      </c>
    </row>
    <row r="6287" spans="1:20" hidden="1" x14ac:dyDescent="0.25">
      <c r="A6287">
        <v>219605</v>
      </c>
      <c r="B6287" t="s">
        <v>1643</v>
      </c>
      <c r="C6287" t="s">
        <v>306</v>
      </c>
      <c r="D6287" t="s">
        <v>1139</v>
      </c>
      <c r="E6287">
        <v>25</v>
      </c>
      <c r="F6287" t="s">
        <v>23</v>
      </c>
      <c r="G6287" t="s">
        <v>1140</v>
      </c>
      <c r="H6287">
        <v>0</v>
      </c>
      <c r="I6287">
        <v>0</v>
      </c>
      <c r="K6287">
        <v>8</v>
      </c>
      <c r="L6287" t="b">
        <v>0</v>
      </c>
      <c r="N6287" t="b">
        <v>0</v>
      </c>
      <c r="O6287" t="b">
        <v>0</v>
      </c>
      <c r="T6287" t="s">
        <v>1133</v>
      </c>
    </row>
    <row r="6288" spans="1:20" hidden="1" x14ac:dyDescent="0.25">
      <c r="A6288">
        <v>219610</v>
      </c>
      <c r="B6288" t="s">
        <v>1643</v>
      </c>
      <c r="C6288" t="s">
        <v>289</v>
      </c>
      <c r="D6288" t="s">
        <v>1482</v>
      </c>
      <c r="E6288">
        <v>30</v>
      </c>
      <c r="F6288" t="s">
        <v>23</v>
      </c>
      <c r="H6288">
        <v>0</v>
      </c>
      <c r="I6288">
        <v>0</v>
      </c>
      <c r="K6288">
        <v>2</v>
      </c>
      <c r="L6288" t="b">
        <v>0</v>
      </c>
      <c r="N6288" t="b">
        <v>0</v>
      </c>
      <c r="O6288" t="b">
        <v>0</v>
      </c>
      <c r="T6288" t="s">
        <v>1133</v>
      </c>
    </row>
    <row r="6289" spans="1:20" hidden="1" x14ac:dyDescent="0.25">
      <c r="A6289">
        <v>223362</v>
      </c>
      <c r="B6289" t="s">
        <v>1643</v>
      </c>
      <c r="C6289" t="s">
        <v>1483</v>
      </c>
      <c r="D6289" t="s">
        <v>1048</v>
      </c>
      <c r="E6289">
        <v>300</v>
      </c>
      <c r="F6289" t="s">
        <v>23</v>
      </c>
      <c r="G6289" t="e">
        <f t="shared" ref="G6289:G6294" si="3">-GL</f>
        <v>#NAME?</v>
      </c>
      <c r="H6289">
        <v>0</v>
      </c>
      <c r="I6289">
        <v>0</v>
      </c>
      <c r="K6289">
        <v>9</v>
      </c>
      <c r="L6289" t="b">
        <v>0</v>
      </c>
      <c r="N6289" t="b">
        <v>0</v>
      </c>
      <c r="O6289" t="b">
        <v>0</v>
      </c>
      <c r="T6289" t="s">
        <v>1133</v>
      </c>
    </row>
    <row r="6290" spans="1:20" hidden="1" x14ac:dyDescent="0.25">
      <c r="A6290">
        <v>223363</v>
      </c>
      <c r="B6290" t="s">
        <v>1643</v>
      </c>
      <c r="C6290" t="s">
        <v>1483</v>
      </c>
      <c r="D6290" t="s">
        <v>1383</v>
      </c>
      <c r="E6290">
        <v>300</v>
      </c>
      <c r="F6290" t="s">
        <v>23</v>
      </c>
      <c r="G6290" t="e">
        <f t="shared" si="3"/>
        <v>#NAME?</v>
      </c>
      <c r="H6290">
        <v>0</v>
      </c>
      <c r="I6290">
        <v>0</v>
      </c>
      <c r="K6290">
        <v>10</v>
      </c>
      <c r="L6290" t="b">
        <v>0</v>
      </c>
      <c r="N6290" t="b">
        <v>0</v>
      </c>
      <c r="O6290" t="b">
        <v>0</v>
      </c>
      <c r="T6290" t="s">
        <v>1133</v>
      </c>
    </row>
    <row r="6291" spans="1:20" hidden="1" x14ac:dyDescent="0.25">
      <c r="A6291">
        <v>223364</v>
      </c>
      <c r="B6291" t="s">
        <v>1643</v>
      </c>
      <c r="C6291" t="s">
        <v>1483</v>
      </c>
      <c r="D6291" t="s">
        <v>1484</v>
      </c>
      <c r="E6291">
        <v>300</v>
      </c>
      <c r="F6291" t="s">
        <v>23</v>
      </c>
      <c r="G6291" t="e">
        <f t="shared" si="3"/>
        <v>#NAME?</v>
      </c>
      <c r="H6291">
        <v>0</v>
      </c>
      <c r="I6291">
        <v>0</v>
      </c>
      <c r="K6291">
        <v>11</v>
      </c>
      <c r="L6291" t="b">
        <v>0</v>
      </c>
      <c r="N6291" t="b">
        <v>0</v>
      </c>
      <c r="O6291" t="b">
        <v>0</v>
      </c>
      <c r="T6291" t="s">
        <v>1133</v>
      </c>
    </row>
    <row r="6292" spans="1:20" hidden="1" x14ac:dyDescent="0.25">
      <c r="A6292">
        <v>223365</v>
      </c>
      <c r="B6292" t="s">
        <v>1643</v>
      </c>
      <c r="C6292" t="s">
        <v>1483</v>
      </c>
      <c r="D6292" t="s">
        <v>1485</v>
      </c>
      <c r="E6292">
        <v>300</v>
      </c>
      <c r="F6292" t="s">
        <v>23</v>
      </c>
      <c r="G6292" t="e">
        <f t="shared" si="3"/>
        <v>#NAME?</v>
      </c>
      <c r="H6292">
        <v>0</v>
      </c>
      <c r="I6292">
        <v>0</v>
      </c>
      <c r="K6292">
        <v>12</v>
      </c>
      <c r="L6292" t="b">
        <v>0</v>
      </c>
      <c r="N6292" t="b">
        <v>0</v>
      </c>
      <c r="O6292" t="b">
        <v>0</v>
      </c>
      <c r="T6292" t="s">
        <v>1133</v>
      </c>
    </row>
    <row r="6293" spans="1:20" hidden="1" x14ac:dyDescent="0.25">
      <c r="A6293">
        <v>223366</v>
      </c>
      <c r="B6293" t="s">
        <v>1643</v>
      </c>
      <c r="C6293" t="s">
        <v>1483</v>
      </c>
      <c r="D6293" t="s">
        <v>1486</v>
      </c>
      <c r="E6293">
        <v>300</v>
      </c>
      <c r="F6293" t="s">
        <v>23</v>
      </c>
      <c r="G6293" t="e">
        <f t="shared" si="3"/>
        <v>#NAME?</v>
      </c>
      <c r="H6293">
        <v>0</v>
      </c>
      <c r="I6293">
        <v>0</v>
      </c>
      <c r="K6293">
        <v>13</v>
      </c>
      <c r="L6293" t="b">
        <v>0</v>
      </c>
      <c r="N6293" t="b">
        <v>0</v>
      </c>
      <c r="O6293" t="b">
        <v>0</v>
      </c>
      <c r="T6293" t="s">
        <v>1133</v>
      </c>
    </row>
    <row r="6294" spans="1:20" hidden="1" x14ac:dyDescent="0.25">
      <c r="A6294">
        <v>223367</v>
      </c>
      <c r="B6294" t="s">
        <v>1643</v>
      </c>
      <c r="C6294" t="s">
        <v>1483</v>
      </c>
      <c r="D6294" t="s">
        <v>1487</v>
      </c>
      <c r="E6294">
        <v>300</v>
      </c>
      <c r="F6294" t="s">
        <v>23</v>
      </c>
      <c r="G6294" t="e">
        <f t="shared" si="3"/>
        <v>#NAME?</v>
      </c>
      <c r="H6294">
        <v>0</v>
      </c>
      <c r="I6294">
        <v>0</v>
      </c>
      <c r="K6294">
        <v>14</v>
      </c>
      <c r="L6294" t="b">
        <v>0</v>
      </c>
      <c r="N6294" t="b">
        <v>0</v>
      </c>
      <c r="O6294" t="b">
        <v>0</v>
      </c>
      <c r="T6294" t="s">
        <v>1133</v>
      </c>
    </row>
    <row r="6295" spans="1:20" hidden="1" x14ac:dyDescent="0.25">
      <c r="A6295">
        <v>223368</v>
      </c>
      <c r="B6295" t="s">
        <v>1643</v>
      </c>
      <c r="C6295" t="s">
        <v>1483</v>
      </c>
      <c r="D6295" t="s">
        <v>1151</v>
      </c>
      <c r="E6295">
        <v>300</v>
      </c>
      <c r="F6295" t="s">
        <v>23</v>
      </c>
      <c r="H6295">
        <v>0</v>
      </c>
      <c r="I6295">
        <v>0</v>
      </c>
      <c r="K6295">
        <v>15</v>
      </c>
      <c r="L6295" t="b">
        <v>0</v>
      </c>
      <c r="N6295" t="b">
        <v>0</v>
      </c>
      <c r="O6295" t="b">
        <v>0</v>
      </c>
      <c r="T6295" t="s">
        <v>1133</v>
      </c>
    </row>
    <row r="6296" spans="1:20" hidden="1" x14ac:dyDescent="0.25">
      <c r="A6296">
        <v>223370</v>
      </c>
      <c r="B6296" t="s">
        <v>1643</v>
      </c>
      <c r="C6296" t="s">
        <v>1483</v>
      </c>
      <c r="D6296" t="s">
        <v>1459</v>
      </c>
      <c r="E6296">
        <v>0</v>
      </c>
      <c r="H6296">
        <v>0</v>
      </c>
      <c r="I6296">
        <v>0</v>
      </c>
      <c r="K6296">
        <v>5</v>
      </c>
      <c r="L6296" t="b">
        <v>0</v>
      </c>
      <c r="N6296" t="b">
        <v>0</v>
      </c>
      <c r="O6296" t="b">
        <v>0</v>
      </c>
      <c r="T6296" t="s">
        <v>1133</v>
      </c>
    </row>
    <row r="6297" spans="1:20" hidden="1" x14ac:dyDescent="0.25">
      <c r="A6297">
        <v>223371</v>
      </c>
      <c r="B6297" t="s">
        <v>1643</v>
      </c>
      <c r="C6297" t="s">
        <v>1483</v>
      </c>
      <c r="D6297" t="s">
        <v>1488</v>
      </c>
      <c r="E6297">
        <v>0</v>
      </c>
      <c r="H6297">
        <v>0</v>
      </c>
      <c r="I6297">
        <v>0</v>
      </c>
      <c r="K6297">
        <v>6</v>
      </c>
      <c r="L6297" t="b">
        <v>0</v>
      </c>
      <c r="N6297" t="b">
        <v>0</v>
      </c>
      <c r="O6297" t="b">
        <v>0</v>
      </c>
      <c r="T6297" t="s">
        <v>1133</v>
      </c>
    </row>
    <row r="6298" spans="1:20" hidden="1" x14ac:dyDescent="0.25">
      <c r="A6298">
        <v>223372</v>
      </c>
      <c r="B6298" t="s">
        <v>1643</v>
      </c>
      <c r="C6298" t="s">
        <v>1483</v>
      </c>
      <c r="D6298" t="s">
        <v>1489</v>
      </c>
      <c r="E6298">
        <v>0</v>
      </c>
      <c r="H6298">
        <v>0</v>
      </c>
      <c r="I6298">
        <v>0</v>
      </c>
      <c r="K6298">
        <v>7</v>
      </c>
      <c r="L6298" t="b">
        <v>0</v>
      </c>
      <c r="N6298" t="b">
        <v>0</v>
      </c>
      <c r="O6298" t="b">
        <v>0</v>
      </c>
      <c r="T6298" t="s">
        <v>1133</v>
      </c>
    </row>
    <row r="6299" spans="1:20" hidden="1" x14ac:dyDescent="0.25">
      <c r="A6299">
        <v>223373</v>
      </c>
      <c r="B6299" t="s">
        <v>1643</v>
      </c>
      <c r="C6299" t="s">
        <v>1483</v>
      </c>
      <c r="D6299" t="s">
        <v>1097</v>
      </c>
      <c r="E6299">
        <v>0</v>
      </c>
      <c r="H6299">
        <v>0</v>
      </c>
      <c r="I6299">
        <v>0</v>
      </c>
      <c r="K6299">
        <v>8</v>
      </c>
      <c r="L6299" t="b">
        <v>0</v>
      </c>
      <c r="N6299" t="b">
        <v>0</v>
      </c>
      <c r="O6299" t="b">
        <v>0</v>
      </c>
      <c r="T6299" t="s">
        <v>1133</v>
      </c>
    </row>
    <row r="6300" spans="1:20" hidden="1" x14ac:dyDescent="0.25">
      <c r="A6300">
        <v>223374</v>
      </c>
      <c r="B6300" t="s">
        <v>1643</v>
      </c>
      <c r="C6300" t="s">
        <v>323</v>
      </c>
      <c r="D6300" t="s">
        <v>259</v>
      </c>
      <c r="E6300">
        <v>0</v>
      </c>
      <c r="H6300">
        <v>0</v>
      </c>
      <c r="I6300">
        <v>0</v>
      </c>
      <c r="K6300">
        <v>1</v>
      </c>
      <c r="L6300" t="b">
        <v>0</v>
      </c>
      <c r="N6300" t="b">
        <v>0</v>
      </c>
      <c r="O6300" t="b">
        <v>0</v>
      </c>
      <c r="T6300" t="s">
        <v>1133</v>
      </c>
    </row>
    <row r="6301" spans="1:20" hidden="1" x14ac:dyDescent="0.25">
      <c r="A6301">
        <v>223375</v>
      </c>
      <c r="B6301" t="s">
        <v>1643</v>
      </c>
      <c r="C6301" t="s">
        <v>323</v>
      </c>
      <c r="D6301" t="s">
        <v>86</v>
      </c>
      <c r="E6301">
        <v>0</v>
      </c>
      <c r="H6301">
        <v>0</v>
      </c>
      <c r="I6301">
        <v>0</v>
      </c>
      <c r="K6301">
        <v>2</v>
      </c>
      <c r="L6301" t="b">
        <v>0</v>
      </c>
      <c r="N6301" t="b">
        <v>0</v>
      </c>
      <c r="O6301" t="b">
        <v>0</v>
      </c>
      <c r="T6301" t="s">
        <v>1133</v>
      </c>
    </row>
    <row r="6302" spans="1:20" hidden="1" x14ac:dyDescent="0.25">
      <c r="A6302">
        <v>223376</v>
      </c>
      <c r="B6302" t="s">
        <v>1643</v>
      </c>
      <c r="C6302" t="s">
        <v>323</v>
      </c>
      <c r="D6302" t="s">
        <v>88</v>
      </c>
      <c r="E6302">
        <v>0</v>
      </c>
      <c r="H6302">
        <v>0</v>
      </c>
      <c r="I6302">
        <v>0</v>
      </c>
      <c r="K6302">
        <v>3</v>
      </c>
      <c r="L6302" t="b">
        <v>0</v>
      </c>
      <c r="N6302" t="b">
        <v>0</v>
      </c>
      <c r="O6302" t="b">
        <v>0</v>
      </c>
      <c r="T6302" t="s">
        <v>1133</v>
      </c>
    </row>
    <row r="6303" spans="1:20" hidden="1" x14ac:dyDescent="0.25">
      <c r="A6303">
        <v>223377</v>
      </c>
      <c r="B6303" t="s">
        <v>1643</v>
      </c>
      <c r="C6303" t="s">
        <v>323</v>
      </c>
      <c r="D6303" t="s">
        <v>325</v>
      </c>
      <c r="E6303">
        <v>50</v>
      </c>
      <c r="F6303" t="s">
        <v>23</v>
      </c>
      <c r="H6303">
        <v>0</v>
      </c>
      <c r="I6303">
        <v>0</v>
      </c>
      <c r="K6303">
        <v>4</v>
      </c>
      <c r="L6303" t="b">
        <v>0</v>
      </c>
      <c r="N6303" t="b">
        <v>0</v>
      </c>
      <c r="O6303" t="b">
        <v>0</v>
      </c>
      <c r="T6303" t="s">
        <v>1133</v>
      </c>
    </row>
    <row r="6304" spans="1:20" hidden="1" x14ac:dyDescent="0.25">
      <c r="A6304">
        <v>227140</v>
      </c>
      <c r="B6304" t="s">
        <v>1643</v>
      </c>
      <c r="C6304" t="s">
        <v>1143</v>
      </c>
      <c r="D6304" t="s">
        <v>1491</v>
      </c>
      <c r="E6304">
        <v>150</v>
      </c>
      <c r="F6304" t="s">
        <v>23</v>
      </c>
      <c r="H6304">
        <v>0</v>
      </c>
      <c r="I6304">
        <v>0</v>
      </c>
      <c r="K6304">
        <v>0</v>
      </c>
      <c r="L6304" t="b">
        <v>0</v>
      </c>
      <c r="N6304" t="b">
        <v>0</v>
      </c>
      <c r="O6304" t="b">
        <v>0</v>
      </c>
      <c r="T6304" t="s">
        <v>1133</v>
      </c>
    </row>
    <row r="6305" spans="1:20" hidden="1" x14ac:dyDescent="0.25">
      <c r="A6305">
        <v>219621</v>
      </c>
      <c r="B6305" t="s">
        <v>1644</v>
      </c>
      <c r="C6305" t="s">
        <v>53</v>
      </c>
      <c r="D6305" t="s">
        <v>490</v>
      </c>
      <c r="E6305">
        <v>0</v>
      </c>
      <c r="G6305" t="e">
        <f>-LBCNXXS-BKT22TLG-MCS-W6-XXX-X</f>
        <v>#NAME?</v>
      </c>
      <c r="H6305">
        <v>0</v>
      </c>
      <c r="I6305">
        <v>0</v>
      </c>
      <c r="K6305">
        <v>0</v>
      </c>
      <c r="L6305" t="b">
        <v>1</v>
      </c>
      <c r="N6305" t="b">
        <v>0</v>
      </c>
      <c r="O6305" t="b">
        <v>0</v>
      </c>
      <c r="T6305" t="s">
        <v>395</v>
      </c>
    </row>
    <row r="6306" spans="1:20" hidden="1" x14ac:dyDescent="0.25">
      <c r="A6306">
        <v>219622</v>
      </c>
      <c r="B6306" t="s">
        <v>1644</v>
      </c>
      <c r="C6306" t="s">
        <v>53</v>
      </c>
      <c r="D6306" t="s">
        <v>383</v>
      </c>
      <c r="E6306">
        <v>40</v>
      </c>
      <c r="F6306" t="s">
        <v>23</v>
      </c>
      <c r="G6306" t="e">
        <f>-LBCNXXS-BKT22TLG-ECP-W6-XXX-X</f>
        <v>#NAME?</v>
      </c>
      <c r="H6306">
        <v>0</v>
      </c>
      <c r="I6306">
        <v>0</v>
      </c>
      <c r="K6306">
        <v>0</v>
      </c>
      <c r="L6306" t="b">
        <v>1</v>
      </c>
      <c r="N6306" t="b">
        <v>0</v>
      </c>
      <c r="O6306" t="b">
        <v>0</v>
      </c>
      <c r="T6306" t="s">
        <v>395</v>
      </c>
    </row>
    <row r="6307" spans="1:20" hidden="1" x14ac:dyDescent="0.25">
      <c r="A6307">
        <v>219625</v>
      </c>
      <c r="B6307" t="s">
        <v>1644</v>
      </c>
      <c r="C6307" t="s">
        <v>391</v>
      </c>
      <c r="D6307" t="s">
        <v>480</v>
      </c>
      <c r="E6307">
        <v>0</v>
      </c>
      <c r="G6307" t="s">
        <v>481</v>
      </c>
      <c r="H6307">
        <v>0</v>
      </c>
      <c r="I6307">
        <v>0</v>
      </c>
      <c r="K6307">
        <v>0</v>
      </c>
      <c r="L6307" t="b">
        <v>1</v>
      </c>
      <c r="N6307" t="b">
        <v>0</v>
      </c>
      <c r="O6307" t="b">
        <v>0</v>
      </c>
      <c r="P6307" t="s">
        <v>650</v>
      </c>
      <c r="T6307" t="s">
        <v>395</v>
      </c>
    </row>
    <row r="6308" spans="1:20" hidden="1" x14ac:dyDescent="0.25">
      <c r="A6308">
        <v>219626</v>
      </c>
      <c r="B6308" t="s">
        <v>1644</v>
      </c>
      <c r="C6308" t="s">
        <v>391</v>
      </c>
      <c r="D6308" t="s">
        <v>482</v>
      </c>
      <c r="E6308">
        <v>70</v>
      </c>
      <c r="F6308" t="s">
        <v>23</v>
      </c>
      <c r="G6308" t="s">
        <v>530</v>
      </c>
      <c r="H6308">
        <v>0</v>
      </c>
      <c r="I6308">
        <v>0</v>
      </c>
      <c r="K6308">
        <v>0</v>
      </c>
      <c r="L6308" t="b">
        <v>1</v>
      </c>
      <c r="N6308" t="b">
        <v>0</v>
      </c>
      <c r="O6308" t="b">
        <v>0</v>
      </c>
      <c r="P6308" t="s">
        <v>650</v>
      </c>
      <c r="T6308" t="s">
        <v>395</v>
      </c>
    </row>
    <row r="6309" spans="1:20" hidden="1" x14ac:dyDescent="0.25">
      <c r="A6309">
        <v>219627</v>
      </c>
      <c r="B6309" t="s">
        <v>1644</v>
      </c>
      <c r="C6309" t="s">
        <v>391</v>
      </c>
      <c r="D6309" t="s">
        <v>498</v>
      </c>
      <c r="E6309">
        <v>140</v>
      </c>
      <c r="F6309" t="s">
        <v>23</v>
      </c>
      <c r="G6309" t="s">
        <v>399</v>
      </c>
      <c r="H6309">
        <v>0</v>
      </c>
      <c r="I6309">
        <v>0</v>
      </c>
      <c r="K6309">
        <v>1</v>
      </c>
      <c r="L6309" t="b">
        <v>1</v>
      </c>
      <c r="N6309" t="b">
        <v>0</v>
      </c>
      <c r="O6309" t="b">
        <v>0</v>
      </c>
      <c r="P6309" t="s">
        <v>651</v>
      </c>
      <c r="T6309" t="s">
        <v>395</v>
      </c>
    </row>
    <row r="6310" spans="1:20" hidden="1" x14ac:dyDescent="0.25">
      <c r="A6310">
        <v>219628</v>
      </c>
      <c r="B6310" t="s">
        <v>1644</v>
      </c>
      <c r="C6310" t="s">
        <v>391</v>
      </c>
      <c r="D6310" t="s">
        <v>500</v>
      </c>
      <c r="E6310">
        <v>170</v>
      </c>
      <c r="F6310" t="s">
        <v>23</v>
      </c>
      <c r="G6310" t="s">
        <v>501</v>
      </c>
      <c r="H6310">
        <v>0</v>
      </c>
      <c r="I6310">
        <v>0</v>
      </c>
      <c r="K6310">
        <v>1</v>
      </c>
      <c r="L6310" t="b">
        <v>1</v>
      </c>
      <c r="N6310" t="b">
        <v>0</v>
      </c>
      <c r="O6310" t="b">
        <v>0</v>
      </c>
      <c r="P6310" t="s">
        <v>651</v>
      </c>
      <c r="T6310" t="s">
        <v>395</v>
      </c>
    </row>
    <row r="6311" spans="1:20" hidden="1" x14ac:dyDescent="0.25">
      <c r="A6311">
        <v>219634</v>
      </c>
      <c r="B6311" t="s">
        <v>1644</v>
      </c>
      <c r="C6311" t="s">
        <v>391</v>
      </c>
      <c r="D6311" t="s">
        <v>515</v>
      </c>
      <c r="E6311">
        <v>170</v>
      </c>
      <c r="F6311" t="s">
        <v>23</v>
      </c>
      <c r="G6311" t="s">
        <v>516</v>
      </c>
      <c r="H6311">
        <v>0</v>
      </c>
      <c r="I6311">
        <v>0</v>
      </c>
      <c r="K6311">
        <v>1</v>
      </c>
      <c r="L6311" t="b">
        <v>1</v>
      </c>
      <c r="N6311" t="b">
        <v>0</v>
      </c>
      <c r="O6311" t="b">
        <v>0</v>
      </c>
      <c r="P6311" t="s">
        <v>654</v>
      </c>
      <c r="T6311" t="s">
        <v>395</v>
      </c>
    </row>
    <row r="6312" spans="1:20" hidden="1" x14ac:dyDescent="0.25">
      <c r="A6312">
        <v>219643</v>
      </c>
      <c r="B6312" t="s">
        <v>1644</v>
      </c>
      <c r="C6312" t="s">
        <v>391</v>
      </c>
      <c r="D6312" t="s">
        <v>565</v>
      </c>
      <c r="E6312">
        <v>0</v>
      </c>
      <c r="F6312" t="s">
        <v>23</v>
      </c>
      <c r="G6312" t="s">
        <v>403</v>
      </c>
      <c r="H6312">
        <v>0</v>
      </c>
      <c r="I6312">
        <v>0</v>
      </c>
      <c r="K6312">
        <v>1</v>
      </c>
      <c r="L6312" t="b">
        <v>0</v>
      </c>
      <c r="N6312" t="b">
        <v>0</v>
      </c>
      <c r="O6312" t="b">
        <v>0</v>
      </c>
      <c r="P6312" t="s">
        <v>659</v>
      </c>
      <c r="T6312" t="s">
        <v>395</v>
      </c>
    </row>
    <row r="6313" spans="1:20" hidden="1" x14ac:dyDescent="0.25">
      <c r="A6313">
        <v>219644</v>
      </c>
      <c r="B6313" t="s">
        <v>1644</v>
      </c>
      <c r="C6313" t="s">
        <v>391</v>
      </c>
      <c r="D6313" t="s">
        <v>567</v>
      </c>
      <c r="E6313">
        <v>170</v>
      </c>
      <c r="F6313" t="s">
        <v>23</v>
      </c>
      <c r="G6313" t="s">
        <v>568</v>
      </c>
      <c r="H6313">
        <v>0</v>
      </c>
      <c r="I6313">
        <v>0</v>
      </c>
      <c r="K6313">
        <v>1</v>
      </c>
      <c r="L6313" t="b">
        <v>1</v>
      </c>
      <c r="N6313" t="b">
        <v>0</v>
      </c>
      <c r="O6313" t="b">
        <v>0</v>
      </c>
      <c r="P6313" t="s">
        <v>659</v>
      </c>
      <c r="T6313" t="s">
        <v>395</v>
      </c>
    </row>
    <row r="6314" spans="1:20" hidden="1" x14ac:dyDescent="0.25">
      <c r="A6314">
        <v>219647</v>
      </c>
      <c r="B6314" t="s">
        <v>1644</v>
      </c>
      <c r="C6314" t="s">
        <v>391</v>
      </c>
      <c r="D6314" t="s">
        <v>616</v>
      </c>
      <c r="E6314">
        <v>140</v>
      </c>
      <c r="F6314" t="s">
        <v>23</v>
      </c>
      <c r="G6314" t="s">
        <v>617</v>
      </c>
      <c r="H6314">
        <v>0</v>
      </c>
      <c r="I6314">
        <v>0</v>
      </c>
      <c r="K6314">
        <v>1</v>
      </c>
      <c r="L6314" t="b">
        <v>1</v>
      </c>
      <c r="N6314" t="b">
        <v>0</v>
      </c>
      <c r="O6314" t="b">
        <v>0</v>
      </c>
      <c r="P6314" t="s">
        <v>661</v>
      </c>
      <c r="T6314" t="s">
        <v>395</v>
      </c>
    </row>
    <row r="6315" spans="1:20" hidden="1" x14ac:dyDescent="0.25">
      <c r="A6315">
        <v>219648</v>
      </c>
      <c r="B6315" t="s">
        <v>1644</v>
      </c>
      <c r="C6315" t="s">
        <v>391</v>
      </c>
      <c r="D6315" t="s">
        <v>619</v>
      </c>
      <c r="E6315">
        <v>170</v>
      </c>
      <c r="F6315" t="s">
        <v>23</v>
      </c>
      <c r="G6315" t="s">
        <v>620</v>
      </c>
      <c r="H6315">
        <v>0</v>
      </c>
      <c r="I6315">
        <v>0</v>
      </c>
      <c r="K6315">
        <v>1</v>
      </c>
      <c r="L6315" t="b">
        <v>1</v>
      </c>
      <c r="N6315" t="b">
        <v>0</v>
      </c>
      <c r="O6315" t="b">
        <v>0</v>
      </c>
      <c r="P6315" t="s">
        <v>661</v>
      </c>
      <c r="T6315" t="s">
        <v>395</v>
      </c>
    </row>
    <row r="6316" spans="1:20" hidden="1" x14ac:dyDescent="0.25">
      <c r="A6316">
        <v>219649</v>
      </c>
      <c r="B6316" t="s">
        <v>1644</v>
      </c>
      <c r="C6316" t="s">
        <v>32</v>
      </c>
      <c r="D6316" t="s">
        <v>662</v>
      </c>
      <c r="E6316">
        <v>300</v>
      </c>
      <c r="F6316" t="s">
        <v>23</v>
      </c>
      <c r="H6316">
        <v>0</v>
      </c>
      <c r="I6316">
        <v>0</v>
      </c>
      <c r="K6316">
        <v>0</v>
      </c>
      <c r="L6316" t="b">
        <v>1</v>
      </c>
      <c r="N6316" t="b">
        <v>0</v>
      </c>
      <c r="O6316" t="b">
        <v>0</v>
      </c>
      <c r="T6316" t="s">
        <v>395</v>
      </c>
    </row>
    <row r="6317" spans="1:20" hidden="1" x14ac:dyDescent="0.25">
      <c r="A6317">
        <v>219680</v>
      </c>
      <c r="B6317" t="s">
        <v>1645</v>
      </c>
      <c r="C6317" t="s">
        <v>53</v>
      </c>
      <c r="D6317" t="s">
        <v>320</v>
      </c>
      <c r="E6317">
        <v>0</v>
      </c>
      <c r="H6317">
        <v>0</v>
      </c>
      <c r="I6317">
        <v>0</v>
      </c>
      <c r="K6317">
        <v>0</v>
      </c>
      <c r="L6317" t="b">
        <v>0</v>
      </c>
      <c r="N6317" t="b">
        <v>0</v>
      </c>
      <c r="O6317" t="b">
        <v>0</v>
      </c>
      <c r="T6317" t="s">
        <v>281</v>
      </c>
    </row>
    <row r="6318" spans="1:20" hidden="1" x14ac:dyDescent="0.25">
      <c r="A6318">
        <v>219696</v>
      </c>
      <c r="B6318" t="s">
        <v>1645</v>
      </c>
      <c r="C6318" t="s">
        <v>264</v>
      </c>
      <c r="D6318" t="s">
        <v>265</v>
      </c>
      <c r="E6318">
        <v>0</v>
      </c>
      <c r="H6318">
        <v>0</v>
      </c>
      <c r="I6318">
        <v>0</v>
      </c>
      <c r="K6318">
        <v>0</v>
      </c>
      <c r="L6318" t="b">
        <v>1</v>
      </c>
      <c r="N6318" t="b">
        <v>0</v>
      </c>
      <c r="O6318" t="b">
        <v>0</v>
      </c>
      <c r="T6318" t="s">
        <v>281</v>
      </c>
    </row>
    <row r="6319" spans="1:20" hidden="1" x14ac:dyDescent="0.25">
      <c r="A6319">
        <v>219697</v>
      </c>
      <c r="B6319" t="s">
        <v>1645</v>
      </c>
      <c r="C6319" t="s">
        <v>306</v>
      </c>
      <c r="D6319" t="s">
        <v>350</v>
      </c>
      <c r="E6319">
        <v>29</v>
      </c>
      <c r="F6319" t="s">
        <v>23</v>
      </c>
      <c r="H6319">
        <v>0</v>
      </c>
      <c r="I6319">
        <v>0</v>
      </c>
      <c r="K6319">
        <v>0</v>
      </c>
      <c r="L6319" t="b">
        <v>0</v>
      </c>
      <c r="N6319" t="b">
        <v>0</v>
      </c>
      <c r="O6319" t="b">
        <v>0</v>
      </c>
      <c r="T6319" t="s">
        <v>281</v>
      </c>
    </row>
    <row r="6320" spans="1:20" hidden="1" x14ac:dyDescent="0.25">
      <c r="A6320">
        <v>219698</v>
      </c>
      <c r="B6320" t="s">
        <v>1645</v>
      </c>
      <c r="C6320" t="s">
        <v>308</v>
      </c>
      <c r="D6320" t="s">
        <v>309</v>
      </c>
      <c r="E6320">
        <v>0</v>
      </c>
      <c r="H6320">
        <v>0</v>
      </c>
      <c r="I6320">
        <v>0</v>
      </c>
      <c r="K6320">
        <v>0</v>
      </c>
      <c r="L6320" t="b">
        <v>1</v>
      </c>
      <c r="N6320" t="b">
        <v>0</v>
      </c>
      <c r="O6320" t="b">
        <v>0</v>
      </c>
      <c r="T6320" t="s">
        <v>281</v>
      </c>
    </row>
    <row r="6321" spans="1:20" hidden="1" x14ac:dyDescent="0.25">
      <c r="A6321">
        <v>219699</v>
      </c>
      <c r="B6321" t="s">
        <v>1645</v>
      </c>
      <c r="C6321" t="s">
        <v>306</v>
      </c>
      <c r="D6321" t="s">
        <v>172</v>
      </c>
      <c r="E6321">
        <v>20</v>
      </c>
      <c r="F6321" t="s">
        <v>23</v>
      </c>
      <c r="H6321">
        <v>0</v>
      </c>
      <c r="I6321">
        <v>0</v>
      </c>
      <c r="K6321">
        <v>1</v>
      </c>
      <c r="L6321" t="b">
        <v>0</v>
      </c>
      <c r="N6321" t="b">
        <v>0</v>
      </c>
      <c r="O6321" t="b">
        <v>0</v>
      </c>
      <c r="T6321" t="s">
        <v>281</v>
      </c>
    </row>
    <row r="6322" spans="1:20" hidden="1" x14ac:dyDescent="0.25">
      <c r="A6322">
        <v>219700</v>
      </c>
      <c r="B6322" t="s">
        <v>1645</v>
      </c>
      <c r="C6322" t="s">
        <v>306</v>
      </c>
      <c r="D6322" t="s">
        <v>310</v>
      </c>
      <c r="E6322">
        <v>25</v>
      </c>
      <c r="F6322" t="s">
        <v>23</v>
      </c>
      <c r="H6322">
        <v>0</v>
      </c>
      <c r="I6322">
        <v>0</v>
      </c>
      <c r="K6322">
        <v>2</v>
      </c>
      <c r="L6322" t="b">
        <v>0</v>
      </c>
      <c r="N6322" t="b">
        <v>0</v>
      </c>
      <c r="O6322" t="b">
        <v>0</v>
      </c>
      <c r="T6322" t="s">
        <v>281</v>
      </c>
    </row>
    <row r="6323" spans="1:20" hidden="1" x14ac:dyDescent="0.25">
      <c r="A6323">
        <v>219703</v>
      </c>
      <c r="B6323" t="s">
        <v>1645</v>
      </c>
      <c r="C6323" t="s">
        <v>306</v>
      </c>
      <c r="D6323" t="s">
        <v>326</v>
      </c>
      <c r="E6323">
        <v>27</v>
      </c>
      <c r="F6323" t="s">
        <v>23</v>
      </c>
      <c r="H6323">
        <v>0</v>
      </c>
      <c r="I6323">
        <v>0</v>
      </c>
      <c r="K6323">
        <v>0</v>
      </c>
      <c r="L6323" t="b">
        <v>0</v>
      </c>
      <c r="N6323" t="b">
        <v>0</v>
      </c>
      <c r="O6323" t="b">
        <v>0</v>
      </c>
      <c r="T6323" t="s">
        <v>281</v>
      </c>
    </row>
    <row r="6324" spans="1:20" hidden="1" x14ac:dyDescent="0.25">
      <c r="A6324">
        <v>219704</v>
      </c>
      <c r="B6324" t="s">
        <v>1645</v>
      </c>
      <c r="C6324" t="s">
        <v>306</v>
      </c>
      <c r="D6324" t="s">
        <v>335</v>
      </c>
      <c r="E6324">
        <v>18</v>
      </c>
      <c r="F6324" t="s">
        <v>23</v>
      </c>
      <c r="H6324">
        <v>0</v>
      </c>
      <c r="I6324">
        <v>0</v>
      </c>
      <c r="K6324">
        <v>0</v>
      </c>
      <c r="L6324" t="b">
        <v>1</v>
      </c>
      <c r="N6324" t="b">
        <v>0</v>
      </c>
      <c r="O6324" t="b">
        <v>0</v>
      </c>
      <c r="T6324" t="s">
        <v>281</v>
      </c>
    </row>
    <row r="6325" spans="1:20" hidden="1" x14ac:dyDescent="0.25">
      <c r="A6325">
        <v>219705</v>
      </c>
      <c r="B6325" t="s">
        <v>1645</v>
      </c>
      <c r="C6325" t="s">
        <v>306</v>
      </c>
      <c r="D6325" t="s">
        <v>329</v>
      </c>
      <c r="E6325">
        <v>30</v>
      </c>
      <c r="F6325" t="s">
        <v>23</v>
      </c>
      <c r="H6325">
        <v>0</v>
      </c>
      <c r="I6325">
        <v>0</v>
      </c>
      <c r="K6325">
        <v>0</v>
      </c>
      <c r="L6325" t="b">
        <v>0</v>
      </c>
      <c r="N6325" t="b">
        <v>0</v>
      </c>
      <c r="O6325" t="b">
        <v>0</v>
      </c>
      <c r="T6325" t="s">
        <v>281</v>
      </c>
    </row>
    <row r="6326" spans="1:20" hidden="1" x14ac:dyDescent="0.25">
      <c r="A6326">
        <v>219706</v>
      </c>
      <c r="B6326" t="s">
        <v>1645</v>
      </c>
      <c r="C6326" t="s">
        <v>306</v>
      </c>
      <c r="D6326" t="s">
        <v>327</v>
      </c>
      <c r="E6326">
        <v>60</v>
      </c>
      <c r="F6326" t="s">
        <v>23</v>
      </c>
      <c r="H6326">
        <v>0</v>
      </c>
      <c r="I6326">
        <v>0</v>
      </c>
      <c r="K6326">
        <v>0</v>
      </c>
      <c r="L6326" t="b">
        <v>0</v>
      </c>
      <c r="N6326" t="b">
        <v>0</v>
      </c>
      <c r="O6326" t="b">
        <v>0</v>
      </c>
      <c r="T6326" t="s">
        <v>281</v>
      </c>
    </row>
    <row r="6327" spans="1:20" hidden="1" x14ac:dyDescent="0.25">
      <c r="A6327">
        <v>219707</v>
      </c>
      <c r="B6327" t="s">
        <v>1645</v>
      </c>
      <c r="C6327" t="s">
        <v>306</v>
      </c>
      <c r="D6327" t="s">
        <v>328</v>
      </c>
      <c r="E6327">
        <v>18</v>
      </c>
      <c r="F6327" t="s">
        <v>23</v>
      </c>
      <c r="H6327">
        <v>0</v>
      </c>
      <c r="I6327">
        <v>0</v>
      </c>
      <c r="K6327">
        <v>0</v>
      </c>
      <c r="L6327" t="b">
        <v>0</v>
      </c>
      <c r="N6327" t="b">
        <v>0</v>
      </c>
      <c r="O6327" t="b">
        <v>0</v>
      </c>
      <c r="T6327" t="s">
        <v>281</v>
      </c>
    </row>
    <row r="6328" spans="1:20" hidden="1" x14ac:dyDescent="0.25">
      <c r="A6328">
        <v>219708</v>
      </c>
      <c r="B6328" t="s">
        <v>1645</v>
      </c>
      <c r="C6328" t="s">
        <v>306</v>
      </c>
      <c r="D6328" t="s">
        <v>840</v>
      </c>
      <c r="E6328">
        <v>38</v>
      </c>
      <c r="F6328" t="s">
        <v>1646</v>
      </c>
      <c r="H6328">
        <v>0</v>
      </c>
      <c r="I6328">
        <v>0</v>
      </c>
      <c r="K6328">
        <v>0</v>
      </c>
      <c r="L6328" t="b">
        <v>1</v>
      </c>
      <c r="N6328" t="b">
        <v>0</v>
      </c>
      <c r="O6328" t="b">
        <v>0</v>
      </c>
      <c r="T6328" t="s">
        <v>281</v>
      </c>
    </row>
    <row r="6329" spans="1:20" hidden="1" x14ac:dyDescent="0.25">
      <c r="A6329">
        <v>219709</v>
      </c>
      <c r="B6329" t="s">
        <v>1645</v>
      </c>
      <c r="C6329" t="s">
        <v>306</v>
      </c>
      <c r="D6329" t="s">
        <v>841</v>
      </c>
      <c r="E6329">
        <v>55</v>
      </c>
      <c r="F6329" t="s">
        <v>23</v>
      </c>
      <c r="H6329">
        <v>0</v>
      </c>
      <c r="I6329">
        <v>0</v>
      </c>
      <c r="K6329">
        <v>0</v>
      </c>
      <c r="L6329" t="b">
        <v>1</v>
      </c>
      <c r="N6329" t="b">
        <v>0</v>
      </c>
      <c r="O6329" t="b">
        <v>0</v>
      </c>
      <c r="T6329" t="s">
        <v>281</v>
      </c>
    </row>
    <row r="6330" spans="1:20" hidden="1" x14ac:dyDescent="0.25">
      <c r="A6330">
        <v>219711</v>
      </c>
      <c r="B6330" t="s">
        <v>1645</v>
      </c>
      <c r="C6330" t="s">
        <v>323</v>
      </c>
      <c r="D6330" t="s">
        <v>325</v>
      </c>
      <c r="E6330">
        <v>0</v>
      </c>
      <c r="H6330">
        <v>0</v>
      </c>
      <c r="I6330">
        <v>0</v>
      </c>
      <c r="K6330">
        <v>3</v>
      </c>
      <c r="L6330" t="b">
        <v>0</v>
      </c>
      <c r="N6330" t="b">
        <v>0</v>
      </c>
      <c r="O6330" t="b">
        <v>0</v>
      </c>
      <c r="T6330" t="s">
        <v>281</v>
      </c>
    </row>
    <row r="6331" spans="1:20" hidden="1" x14ac:dyDescent="0.25">
      <c r="A6331">
        <v>219712</v>
      </c>
      <c r="B6331" t="s">
        <v>1645</v>
      </c>
      <c r="C6331" t="s">
        <v>306</v>
      </c>
      <c r="D6331" t="s">
        <v>330</v>
      </c>
      <c r="E6331">
        <v>40</v>
      </c>
      <c r="F6331" t="s">
        <v>23</v>
      </c>
      <c r="H6331">
        <v>0</v>
      </c>
      <c r="I6331">
        <v>0</v>
      </c>
      <c r="K6331">
        <v>0</v>
      </c>
      <c r="L6331" t="b">
        <v>0</v>
      </c>
      <c r="N6331" t="b">
        <v>0</v>
      </c>
      <c r="O6331" t="b">
        <v>0</v>
      </c>
      <c r="T6331" t="s">
        <v>281</v>
      </c>
    </row>
    <row r="6332" spans="1:20" hidden="1" x14ac:dyDescent="0.25">
      <c r="A6332">
        <v>219714</v>
      </c>
      <c r="B6332" t="s">
        <v>1645</v>
      </c>
      <c r="C6332" t="s">
        <v>323</v>
      </c>
      <c r="D6332" t="s">
        <v>332</v>
      </c>
      <c r="E6332">
        <v>0</v>
      </c>
      <c r="H6332">
        <v>0</v>
      </c>
      <c r="I6332">
        <v>0</v>
      </c>
      <c r="K6332">
        <v>2</v>
      </c>
      <c r="L6332" t="b">
        <v>0</v>
      </c>
      <c r="N6332" t="b">
        <v>0</v>
      </c>
      <c r="O6332" t="b">
        <v>0</v>
      </c>
      <c r="T6332" t="s">
        <v>281</v>
      </c>
    </row>
    <row r="6333" spans="1:20" hidden="1" x14ac:dyDescent="0.25">
      <c r="A6333">
        <v>219715</v>
      </c>
      <c r="B6333" t="s">
        <v>1645</v>
      </c>
      <c r="C6333" t="s">
        <v>306</v>
      </c>
      <c r="D6333" t="s">
        <v>316</v>
      </c>
      <c r="E6333">
        <v>150</v>
      </c>
      <c r="F6333" t="s">
        <v>23</v>
      </c>
      <c r="H6333">
        <v>0</v>
      </c>
      <c r="I6333">
        <v>0</v>
      </c>
      <c r="K6333">
        <v>0</v>
      </c>
      <c r="L6333" t="b">
        <v>0</v>
      </c>
      <c r="N6333" t="b">
        <v>0</v>
      </c>
      <c r="O6333" t="b">
        <v>0</v>
      </c>
      <c r="T6333" t="s">
        <v>281</v>
      </c>
    </row>
    <row r="6334" spans="1:20" hidden="1" x14ac:dyDescent="0.25">
      <c r="A6334">
        <v>219717</v>
      </c>
      <c r="B6334" t="s">
        <v>1645</v>
      </c>
      <c r="C6334" t="s">
        <v>47</v>
      </c>
      <c r="D6334" t="s">
        <v>1647</v>
      </c>
      <c r="E6334">
        <v>0</v>
      </c>
      <c r="F6334" t="s">
        <v>23</v>
      </c>
      <c r="H6334">
        <v>0</v>
      </c>
      <c r="I6334">
        <v>0</v>
      </c>
      <c r="K6334">
        <v>7</v>
      </c>
      <c r="L6334" t="b">
        <v>0</v>
      </c>
      <c r="N6334" t="b">
        <v>0</v>
      </c>
      <c r="O6334" t="b">
        <v>0</v>
      </c>
      <c r="T6334" t="s">
        <v>281</v>
      </c>
    </row>
    <row r="6335" spans="1:20" hidden="1" x14ac:dyDescent="0.25">
      <c r="A6335">
        <v>219718</v>
      </c>
      <c r="B6335" t="s">
        <v>1645</v>
      </c>
      <c r="C6335" t="s">
        <v>306</v>
      </c>
      <c r="D6335" t="s">
        <v>335</v>
      </c>
      <c r="E6335">
        <v>18</v>
      </c>
      <c r="F6335" t="s">
        <v>23</v>
      </c>
      <c r="H6335">
        <v>0</v>
      </c>
      <c r="I6335">
        <v>0</v>
      </c>
      <c r="K6335">
        <v>0</v>
      </c>
      <c r="L6335" t="b">
        <v>0</v>
      </c>
      <c r="N6335" t="b">
        <v>0</v>
      </c>
      <c r="O6335" t="b">
        <v>0</v>
      </c>
      <c r="T6335" t="s">
        <v>281</v>
      </c>
    </row>
    <row r="6336" spans="1:20" hidden="1" x14ac:dyDescent="0.25">
      <c r="A6336">
        <v>219779</v>
      </c>
      <c r="B6336" t="s">
        <v>1648</v>
      </c>
      <c r="C6336" t="s">
        <v>308</v>
      </c>
      <c r="D6336" t="s">
        <v>309</v>
      </c>
      <c r="E6336">
        <v>0</v>
      </c>
      <c r="H6336">
        <v>0</v>
      </c>
      <c r="I6336">
        <v>0</v>
      </c>
      <c r="K6336">
        <v>0</v>
      </c>
      <c r="L6336" t="b">
        <v>1</v>
      </c>
      <c r="N6336" t="b">
        <v>0</v>
      </c>
      <c r="O6336" t="b">
        <v>0</v>
      </c>
      <c r="T6336" t="s">
        <v>281</v>
      </c>
    </row>
    <row r="6337" spans="1:20" hidden="1" x14ac:dyDescent="0.25">
      <c r="A6337">
        <v>219780</v>
      </c>
      <c r="B6337" t="s">
        <v>1648</v>
      </c>
      <c r="C6337" t="s">
        <v>306</v>
      </c>
      <c r="D6337" t="s">
        <v>1077</v>
      </c>
      <c r="E6337">
        <v>20</v>
      </c>
      <c r="F6337" t="s">
        <v>23</v>
      </c>
      <c r="H6337">
        <v>0</v>
      </c>
      <c r="I6337">
        <v>0</v>
      </c>
      <c r="K6337">
        <v>1</v>
      </c>
      <c r="L6337" t="b">
        <v>0</v>
      </c>
      <c r="N6337" t="b">
        <v>0</v>
      </c>
      <c r="O6337" t="b">
        <v>0</v>
      </c>
      <c r="T6337" t="s">
        <v>281</v>
      </c>
    </row>
    <row r="6338" spans="1:20" hidden="1" x14ac:dyDescent="0.25">
      <c r="A6338">
        <v>219781</v>
      </c>
      <c r="B6338" t="s">
        <v>1648</v>
      </c>
      <c r="C6338" t="s">
        <v>306</v>
      </c>
      <c r="D6338" t="s">
        <v>1078</v>
      </c>
      <c r="E6338">
        <v>25</v>
      </c>
      <c r="F6338" t="s">
        <v>23</v>
      </c>
      <c r="H6338">
        <v>0</v>
      </c>
      <c r="I6338">
        <v>0</v>
      </c>
      <c r="K6338">
        <v>2</v>
      </c>
      <c r="L6338" t="b">
        <v>0</v>
      </c>
      <c r="N6338" t="b">
        <v>0</v>
      </c>
      <c r="O6338" t="b">
        <v>0</v>
      </c>
      <c r="T6338" t="s">
        <v>281</v>
      </c>
    </row>
    <row r="6339" spans="1:20" hidden="1" x14ac:dyDescent="0.25">
      <c r="A6339">
        <v>219782</v>
      </c>
      <c r="B6339" t="s">
        <v>1648</v>
      </c>
      <c r="C6339" t="s">
        <v>264</v>
      </c>
      <c r="D6339" t="s">
        <v>265</v>
      </c>
      <c r="E6339">
        <v>0</v>
      </c>
      <c r="H6339">
        <v>0</v>
      </c>
      <c r="I6339">
        <v>0</v>
      </c>
      <c r="K6339">
        <v>0</v>
      </c>
      <c r="L6339" t="b">
        <v>1</v>
      </c>
      <c r="N6339" t="b">
        <v>0</v>
      </c>
      <c r="O6339" t="b">
        <v>0</v>
      </c>
      <c r="T6339" t="s">
        <v>281</v>
      </c>
    </row>
    <row r="6340" spans="1:20" hidden="1" x14ac:dyDescent="0.25">
      <c r="A6340">
        <v>219783</v>
      </c>
      <c r="B6340" t="s">
        <v>1648</v>
      </c>
      <c r="C6340" t="s">
        <v>306</v>
      </c>
      <c r="D6340" t="s">
        <v>350</v>
      </c>
      <c r="E6340">
        <v>29</v>
      </c>
      <c r="F6340" t="s">
        <v>23</v>
      </c>
      <c r="H6340">
        <v>0</v>
      </c>
      <c r="I6340">
        <v>0</v>
      </c>
      <c r="K6340">
        <v>0</v>
      </c>
      <c r="L6340" t="b">
        <v>0</v>
      </c>
      <c r="N6340" t="b">
        <v>0</v>
      </c>
      <c r="O6340" t="b">
        <v>0</v>
      </c>
      <c r="T6340" t="s">
        <v>281</v>
      </c>
    </row>
    <row r="6341" spans="1:20" hidden="1" x14ac:dyDescent="0.25">
      <c r="A6341">
        <v>219784</v>
      </c>
      <c r="B6341" t="s">
        <v>1648</v>
      </c>
      <c r="C6341" t="s">
        <v>306</v>
      </c>
      <c r="D6341" t="s">
        <v>326</v>
      </c>
      <c r="E6341">
        <v>27</v>
      </c>
      <c r="F6341" t="s">
        <v>23</v>
      </c>
      <c r="H6341">
        <v>0</v>
      </c>
      <c r="I6341">
        <v>0</v>
      </c>
      <c r="K6341">
        <v>0</v>
      </c>
      <c r="L6341" t="b">
        <v>0</v>
      </c>
      <c r="N6341" t="b">
        <v>0</v>
      </c>
      <c r="O6341" t="b">
        <v>0</v>
      </c>
      <c r="T6341" t="s">
        <v>281</v>
      </c>
    </row>
    <row r="6342" spans="1:20" hidden="1" x14ac:dyDescent="0.25">
      <c r="A6342">
        <v>219785</v>
      </c>
      <c r="B6342" t="s">
        <v>1648</v>
      </c>
      <c r="C6342" t="s">
        <v>306</v>
      </c>
      <c r="D6342" t="s">
        <v>327</v>
      </c>
      <c r="E6342">
        <v>30</v>
      </c>
      <c r="F6342" t="s">
        <v>23</v>
      </c>
      <c r="H6342">
        <v>0</v>
      </c>
      <c r="I6342">
        <v>0</v>
      </c>
      <c r="K6342">
        <v>0</v>
      </c>
      <c r="L6342" t="b">
        <v>0</v>
      </c>
      <c r="N6342" t="b">
        <v>0</v>
      </c>
      <c r="O6342" t="b">
        <v>0</v>
      </c>
      <c r="T6342" t="s">
        <v>281</v>
      </c>
    </row>
    <row r="6343" spans="1:20" hidden="1" x14ac:dyDescent="0.25">
      <c r="A6343">
        <v>219786</v>
      </c>
      <c r="B6343" t="s">
        <v>1648</v>
      </c>
      <c r="C6343" t="s">
        <v>306</v>
      </c>
      <c r="D6343" t="s">
        <v>328</v>
      </c>
      <c r="E6343">
        <v>18</v>
      </c>
      <c r="F6343" t="s">
        <v>178</v>
      </c>
      <c r="H6343">
        <v>0</v>
      </c>
      <c r="I6343">
        <v>0</v>
      </c>
      <c r="K6343">
        <v>0</v>
      </c>
      <c r="L6343" t="b">
        <v>0</v>
      </c>
      <c r="N6343" t="b">
        <v>0</v>
      </c>
      <c r="O6343" t="b">
        <v>0</v>
      </c>
      <c r="T6343" t="s">
        <v>281</v>
      </c>
    </row>
    <row r="6344" spans="1:20" hidden="1" x14ac:dyDescent="0.25">
      <c r="A6344">
        <v>219787</v>
      </c>
      <c r="B6344" t="s">
        <v>1648</v>
      </c>
      <c r="C6344" t="s">
        <v>306</v>
      </c>
      <c r="D6344" t="s">
        <v>840</v>
      </c>
      <c r="E6344">
        <v>38</v>
      </c>
      <c r="F6344" t="s">
        <v>23</v>
      </c>
      <c r="H6344">
        <v>0</v>
      </c>
      <c r="I6344">
        <v>0</v>
      </c>
      <c r="K6344">
        <v>0</v>
      </c>
      <c r="L6344" t="b">
        <v>0</v>
      </c>
      <c r="N6344" t="b">
        <v>0</v>
      </c>
      <c r="O6344" t="b">
        <v>0</v>
      </c>
      <c r="T6344" t="s">
        <v>281</v>
      </c>
    </row>
    <row r="6345" spans="1:20" hidden="1" x14ac:dyDescent="0.25">
      <c r="A6345">
        <v>219788</v>
      </c>
      <c r="B6345" t="s">
        <v>1648</v>
      </c>
      <c r="C6345" t="s">
        <v>306</v>
      </c>
      <c r="D6345" t="s">
        <v>841</v>
      </c>
      <c r="E6345">
        <v>75</v>
      </c>
      <c r="F6345" t="s">
        <v>23</v>
      </c>
      <c r="H6345">
        <v>0</v>
      </c>
      <c r="I6345">
        <v>0</v>
      </c>
      <c r="K6345">
        <v>0</v>
      </c>
      <c r="L6345" t="b">
        <v>0</v>
      </c>
      <c r="N6345" t="b">
        <v>0</v>
      </c>
      <c r="O6345" t="b">
        <v>0</v>
      </c>
      <c r="T6345" t="s">
        <v>281</v>
      </c>
    </row>
    <row r="6346" spans="1:20" hidden="1" x14ac:dyDescent="0.25">
      <c r="A6346">
        <v>219789</v>
      </c>
      <c r="B6346" t="s">
        <v>1648</v>
      </c>
      <c r="C6346" t="s">
        <v>306</v>
      </c>
      <c r="D6346" t="s">
        <v>329</v>
      </c>
      <c r="E6346">
        <v>30</v>
      </c>
      <c r="F6346" t="s">
        <v>23</v>
      </c>
      <c r="H6346">
        <v>0</v>
      </c>
      <c r="I6346">
        <v>0</v>
      </c>
      <c r="K6346">
        <v>0</v>
      </c>
      <c r="L6346" t="b">
        <v>0</v>
      </c>
      <c r="N6346" t="b">
        <v>0</v>
      </c>
      <c r="O6346" t="b">
        <v>0</v>
      </c>
      <c r="T6346" t="s">
        <v>281</v>
      </c>
    </row>
    <row r="6347" spans="1:20" hidden="1" x14ac:dyDescent="0.25">
      <c r="A6347">
        <v>219790</v>
      </c>
      <c r="B6347" t="s">
        <v>1648</v>
      </c>
      <c r="C6347" t="s">
        <v>306</v>
      </c>
      <c r="D6347" t="s">
        <v>330</v>
      </c>
      <c r="E6347">
        <v>40</v>
      </c>
      <c r="F6347" t="s">
        <v>23</v>
      </c>
      <c r="H6347">
        <v>0</v>
      </c>
      <c r="I6347">
        <v>0</v>
      </c>
      <c r="K6347">
        <v>0</v>
      </c>
      <c r="L6347" t="b">
        <v>0</v>
      </c>
      <c r="N6347" t="b">
        <v>0</v>
      </c>
      <c r="O6347" t="b">
        <v>0</v>
      </c>
      <c r="T6347" t="s">
        <v>281</v>
      </c>
    </row>
    <row r="6348" spans="1:20" hidden="1" x14ac:dyDescent="0.25">
      <c r="A6348">
        <v>219791</v>
      </c>
      <c r="B6348" t="s">
        <v>1648</v>
      </c>
      <c r="C6348" t="s">
        <v>306</v>
      </c>
      <c r="D6348" t="s">
        <v>1131</v>
      </c>
      <c r="E6348">
        <v>30</v>
      </c>
      <c r="F6348" t="s">
        <v>23</v>
      </c>
      <c r="H6348">
        <v>0</v>
      </c>
      <c r="I6348">
        <v>0</v>
      </c>
      <c r="K6348">
        <v>0</v>
      </c>
      <c r="L6348" t="b">
        <v>0</v>
      </c>
      <c r="N6348" t="b">
        <v>0</v>
      </c>
      <c r="O6348" t="b">
        <v>0</v>
      </c>
      <c r="T6348" t="s">
        <v>281</v>
      </c>
    </row>
    <row r="6349" spans="1:20" hidden="1" x14ac:dyDescent="0.25">
      <c r="A6349">
        <v>219823</v>
      </c>
      <c r="B6349" t="s">
        <v>1649</v>
      </c>
      <c r="C6349" t="s">
        <v>391</v>
      </c>
      <c r="D6349" t="s">
        <v>1585</v>
      </c>
      <c r="E6349">
        <v>0</v>
      </c>
      <c r="G6349" t="s">
        <v>1586</v>
      </c>
      <c r="H6349">
        <v>0</v>
      </c>
      <c r="I6349">
        <v>0</v>
      </c>
      <c r="K6349">
        <v>0</v>
      </c>
      <c r="L6349" t="b">
        <v>0</v>
      </c>
      <c r="N6349" t="b">
        <v>0</v>
      </c>
      <c r="O6349" t="b">
        <v>0</v>
      </c>
      <c r="P6349" t="s">
        <v>541</v>
      </c>
      <c r="T6349" t="s">
        <v>395</v>
      </c>
    </row>
    <row r="6350" spans="1:20" hidden="1" x14ac:dyDescent="0.25">
      <c r="A6350">
        <v>219834</v>
      </c>
      <c r="B6350" t="s">
        <v>1650</v>
      </c>
      <c r="C6350" t="s">
        <v>391</v>
      </c>
      <c r="D6350" t="s">
        <v>502</v>
      </c>
      <c r="E6350">
        <v>0</v>
      </c>
      <c r="F6350" t="s">
        <v>23</v>
      </c>
      <c r="G6350" t="s">
        <v>503</v>
      </c>
      <c r="H6350">
        <v>0</v>
      </c>
      <c r="I6350">
        <v>0</v>
      </c>
      <c r="K6350">
        <v>1</v>
      </c>
      <c r="L6350" t="b">
        <v>0</v>
      </c>
      <c r="N6350" t="b">
        <v>0</v>
      </c>
      <c r="O6350" t="b">
        <v>0</v>
      </c>
      <c r="P6350" t="s">
        <v>533</v>
      </c>
      <c r="T6350" t="s">
        <v>395</v>
      </c>
    </row>
    <row r="6351" spans="1:20" hidden="1" x14ac:dyDescent="0.25">
      <c r="A6351">
        <v>220029</v>
      </c>
      <c r="B6351" t="s">
        <v>1651</v>
      </c>
      <c r="C6351" t="s">
        <v>53</v>
      </c>
      <c r="D6351" t="s">
        <v>1652</v>
      </c>
      <c r="E6351">
        <v>0</v>
      </c>
      <c r="H6351">
        <v>2</v>
      </c>
      <c r="I6351">
        <v>0</v>
      </c>
      <c r="K6351">
        <v>0</v>
      </c>
      <c r="L6351" t="b">
        <v>0</v>
      </c>
      <c r="N6351" t="b">
        <v>0</v>
      </c>
      <c r="O6351" t="b">
        <v>0</v>
      </c>
      <c r="T6351" t="s">
        <v>1369</v>
      </c>
    </row>
    <row r="6352" spans="1:20" hidden="1" x14ac:dyDescent="0.25">
      <c r="A6352">
        <v>220031</v>
      </c>
      <c r="B6352" t="s">
        <v>1651</v>
      </c>
      <c r="C6352" t="s">
        <v>306</v>
      </c>
      <c r="D6352" t="s">
        <v>266</v>
      </c>
      <c r="E6352">
        <v>29.95</v>
      </c>
      <c r="F6352" t="s">
        <v>23</v>
      </c>
      <c r="H6352">
        <v>3</v>
      </c>
      <c r="I6352">
        <v>0</v>
      </c>
      <c r="K6352">
        <v>0</v>
      </c>
      <c r="L6352" t="b">
        <v>0</v>
      </c>
      <c r="N6352" t="b">
        <v>0</v>
      </c>
      <c r="O6352" t="b">
        <v>0</v>
      </c>
      <c r="T6352" t="s">
        <v>1369</v>
      </c>
    </row>
    <row r="6353" spans="1:20" hidden="1" x14ac:dyDescent="0.25">
      <c r="A6353">
        <v>220092</v>
      </c>
      <c r="B6353" t="s">
        <v>1651</v>
      </c>
      <c r="C6353" t="s">
        <v>306</v>
      </c>
      <c r="D6353" t="s">
        <v>1653</v>
      </c>
      <c r="E6353">
        <v>105</v>
      </c>
      <c r="F6353" t="s">
        <v>23</v>
      </c>
      <c r="H6353">
        <v>0</v>
      </c>
      <c r="I6353">
        <v>0</v>
      </c>
      <c r="K6353">
        <v>0</v>
      </c>
      <c r="L6353" t="b">
        <v>0</v>
      </c>
      <c r="N6353" t="b">
        <v>0</v>
      </c>
      <c r="O6353" t="b">
        <v>0</v>
      </c>
      <c r="T6353" t="s">
        <v>1369</v>
      </c>
    </row>
    <row r="6354" spans="1:20" hidden="1" x14ac:dyDescent="0.25">
      <c r="A6354">
        <v>220093</v>
      </c>
      <c r="B6354" t="s">
        <v>1651</v>
      </c>
      <c r="C6354" t="s">
        <v>306</v>
      </c>
      <c r="D6354" t="s">
        <v>1654</v>
      </c>
      <c r="E6354">
        <v>75</v>
      </c>
      <c r="H6354">
        <v>0</v>
      </c>
      <c r="I6354">
        <v>0</v>
      </c>
      <c r="K6354">
        <v>0</v>
      </c>
      <c r="L6354" t="b">
        <v>0</v>
      </c>
      <c r="N6354" t="b">
        <v>0</v>
      </c>
      <c r="O6354" t="b">
        <v>0</v>
      </c>
      <c r="T6354" t="s">
        <v>1369</v>
      </c>
    </row>
    <row r="6355" spans="1:20" hidden="1" x14ac:dyDescent="0.25">
      <c r="A6355">
        <v>220192</v>
      </c>
      <c r="B6355" t="s">
        <v>1655</v>
      </c>
      <c r="C6355" t="s">
        <v>53</v>
      </c>
      <c r="D6355" t="s">
        <v>490</v>
      </c>
      <c r="E6355">
        <v>0</v>
      </c>
      <c r="G6355" t="e">
        <f>-LBCNXXS-BKT22TLG-MCS-W6-XXX-X</f>
        <v>#NAME?</v>
      </c>
      <c r="H6355">
        <v>0</v>
      </c>
      <c r="I6355">
        <v>0</v>
      </c>
      <c r="K6355">
        <v>0</v>
      </c>
      <c r="L6355" t="b">
        <v>1</v>
      </c>
      <c r="N6355" t="b">
        <v>0</v>
      </c>
      <c r="O6355" t="b">
        <v>0</v>
      </c>
      <c r="T6355" t="s">
        <v>395</v>
      </c>
    </row>
    <row r="6356" spans="1:20" hidden="1" x14ac:dyDescent="0.25">
      <c r="A6356">
        <v>220193</v>
      </c>
      <c r="B6356" t="s">
        <v>1655</v>
      </c>
      <c r="C6356" t="s">
        <v>53</v>
      </c>
      <c r="D6356" t="s">
        <v>383</v>
      </c>
      <c r="E6356">
        <v>40</v>
      </c>
      <c r="F6356" t="s">
        <v>23</v>
      </c>
      <c r="G6356" t="e">
        <f>-LBCNXXS-BKT22TLG-ECP-XX-XXX-X</f>
        <v>#NAME?</v>
      </c>
      <c r="H6356">
        <v>0</v>
      </c>
      <c r="I6356">
        <v>0</v>
      </c>
      <c r="K6356">
        <v>0</v>
      </c>
      <c r="L6356" t="b">
        <v>1</v>
      </c>
      <c r="N6356" t="b">
        <v>0</v>
      </c>
      <c r="O6356" t="b">
        <v>0</v>
      </c>
      <c r="T6356" t="s">
        <v>395</v>
      </c>
    </row>
    <row r="6357" spans="1:20" hidden="1" x14ac:dyDescent="0.25">
      <c r="A6357">
        <v>220194</v>
      </c>
      <c r="B6357" t="s">
        <v>1655</v>
      </c>
      <c r="C6357" t="s">
        <v>391</v>
      </c>
      <c r="D6357" t="s">
        <v>478</v>
      </c>
      <c r="E6357">
        <v>0</v>
      </c>
      <c r="G6357" t="s">
        <v>393</v>
      </c>
      <c r="H6357">
        <v>0</v>
      </c>
      <c r="I6357">
        <v>0</v>
      </c>
      <c r="K6357">
        <v>0</v>
      </c>
      <c r="L6357" t="b">
        <v>0</v>
      </c>
      <c r="N6357" t="b">
        <v>0</v>
      </c>
      <c r="O6357" t="b">
        <v>0</v>
      </c>
      <c r="P6357" t="s">
        <v>630</v>
      </c>
      <c r="T6357" t="s">
        <v>395</v>
      </c>
    </row>
    <row r="6358" spans="1:20" hidden="1" x14ac:dyDescent="0.25">
      <c r="A6358">
        <v>220195</v>
      </c>
      <c r="B6358" t="s">
        <v>1655</v>
      </c>
      <c r="C6358" t="s">
        <v>391</v>
      </c>
      <c r="D6358" t="s">
        <v>479</v>
      </c>
      <c r="E6358">
        <v>70</v>
      </c>
      <c r="F6358" t="s">
        <v>23</v>
      </c>
      <c r="G6358" t="s">
        <v>397</v>
      </c>
      <c r="H6358">
        <v>0</v>
      </c>
      <c r="I6358">
        <v>0</v>
      </c>
      <c r="K6358">
        <v>0</v>
      </c>
      <c r="L6358" t="b">
        <v>0</v>
      </c>
      <c r="N6358" t="b">
        <v>0</v>
      </c>
      <c r="O6358" t="b">
        <v>0</v>
      </c>
      <c r="P6358" t="s">
        <v>630</v>
      </c>
      <c r="T6358" t="s">
        <v>395</v>
      </c>
    </row>
    <row r="6359" spans="1:20" hidden="1" x14ac:dyDescent="0.25">
      <c r="A6359">
        <v>220196</v>
      </c>
      <c r="B6359" t="s">
        <v>1655</v>
      </c>
      <c r="C6359" t="s">
        <v>391</v>
      </c>
      <c r="D6359" t="s">
        <v>480</v>
      </c>
      <c r="E6359">
        <v>0</v>
      </c>
      <c r="G6359" t="s">
        <v>481</v>
      </c>
      <c r="H6359">
        <v>0</v>
      </c>
      <c r="I6359">
        <v>0</v>
      </c>
      <c r="K6359">
        <v>0</v>
      </c>
      <c r="L6359" t="b">
        <v>0</v>
      </c>
      <c r="N6359" t="b">
        <v>0</v>
      </c>
      <c r="O6359" t="b">
        <v>0</v>
      </c>
      <c r="P6359" t="s">
        <v>631</v>
      </c>
      <c r="T6359" t="s">
        <v>395</v>
      </c>
    </row>
    <row r="6360" spans="1:20" hidden="1" x14ac:dyDescent="0.25">
      <c r="A6360">
        <v>220197</v>
      </c>
      <c r="B6360" t="s">
        <v>1655</v>
      </c>
      <c r="C6360" t="s">
        <v>391</v>
      </c>
      <c r="D6360" t="s">
        <v>482</v>
      </c>
      <c r="E6360">
        <v>70</v>
      </c>
      <c r="F6360" t="s">
        <v>23</v>
      </c>
      <c r="G6360" t="s">
        <v>530</v>
      </c>
      <c r="H6360">
        <v>0</v>
      </c>
      <c r="I6360">
        <v>0</v>
      </c>
      <c r="K6360">
        <v>0</v>
      </c>
      <c r="L6360" t="b">
        <v>0</v>
      </c>
      <c r="N6360" t="b">
        <v>0</v>
      </c>
      <c r="O6360" t="b">
        <v>0</v>
      </c>
      <c r="P6360" t="s">
        <v>631</v>
      </c>
      <c r="T6360" t="s">
        <v>395</v>
      </c>
    </row>
    <row r="6361" spans="1:20" hidden="1" x14ac:dyDescent="0.25">
      <c r="A6361">
        <v>220198</v>
      </c>
      <c r="B6361" t="s">
        <v>1655</v>
      </c>
      <c r="C6361" t="s">
        <v>391</v>
      </c>
      <c r="D6361" t="s">
        <v>498</v>
      </c>
      <c r="E6361">
        <v>150</v>
      </c>
      <c r="F6361" t="s">
        <v>23</v>
      </c>
      <c r="G6361" t="s">
        <v>399</v>
      </c>
      <c r="H6361">
        <v>0</v>
      </c>
      <c r="I6361">
        <v>0</v>
      </c>
      <c r="K6361">
        <v>1</v>
      </c>
      <c r="L6361" t="b">
        <v>0</v>
      </c>
      <c r="N6361" t="b">
        <v>0</v>
      </c>
      <c r="O6361" t="b">
        <v>0</v>
      </c>
      <c r="P6361" t="s">
        <v>632</v>
      </c>
      <c r="T6361" t="s">
        <v>395</v>
      </c>
    </row>
    <row r="6362" spans="1:20" hidden="1" x14ac:dyDescent="0.25">
      <c r="A6362">
        <v>220199</v>
      </c>
      <c r="B6362" t="s">
        <v>1655</v>
      </c>
      <c r="C6362" t="s">
        <v>391</v>
      </c>
      <c r="D6362" t="s">
        <v>500</v>
      </c>
      <c r="E6362">
        <v>200</v>
      </c>
      <c r="F6362" t="s">
        <v>23</v>
      </c>
      <c r="G6362" t="s">
        <v>501</v>
      </c>
      <c r="H6362">
        <v>0</v>
      </c>
      <c r="I6362">
        <v>0</v>
      </c>
      <c r="K6362">
        <v>1</v>
      </c>
      <c r="L6362" t="b">
        <v>0</v>
      </c>
      <c r="N6362" t="b">
        <v>0</v>
      </c>
      <c r="O6362" t="b">
        <v>0</v>
      </c>
      <c r="P6362" t="s">
        <v>632</v>
      </c>
      <c r="T6362" t="s">
        <v>395</v>
      </c>
    </row>
    <row r="6363" spans="1:20" hidden="1" x14ac:dyDescent="0.25">
      <c r="A6363">
        <v>220200</v>
      </c>
      <c r="B6363" t="s">
        <v>1655</v>
      </c>
      <c r="C6363" t="s">
        <v>391</v>
      </c>
      <c r="D6363" t="s">
        <v>502</v>
      </c>
      <c r="E6363">
        <v>150</v>
      </c>
      <c r="F6363" t="s">
        <v>23</v>
      </c>
      <c r="G6363" t="s">
        <v>503</v>
      </c>
      <c r="H6363">
        <v>0</v>
      </c>
      <c r="I6363">
        <v>0</v>
      </c>
      <c r="K6363">
        <v>1</v>
      </c>
      <c r="L6363" t="b">
        <v>0</v>
      </c>
      <c r="N6363" t="b">
        <v>0</v>
      </c>
      <c r="O6363" t="b">
        <v>0</v>
      </c>
      <c r="P6363" t="s">
        <v>633</v>
      </c>
      <c r="T6363" t="s">
        <v>395</v>
      </c>
    </row>
    <row r="6364" spans="1:20" hidden="1" x14ac:dyDescent="0.25">
      <c r="A6364">
        <v>220201</v>
      </c>
      <c r="B6364" t="s">
        <v>1655</v>
      </c>
      <c r="C6364" t="s">
        <v>391</v>
      </c>
      <c r="D6364" t="s">
        <v>505</v>
      </c>
      <c r="E6364">
        <v>200</v>
      </c>
      <c r="F6364" t="s">
        <v>23</v>
      </c>
      <c r="G6364" t="s">
        <v>506</v>
      </c>
      <c r="H6364">
        <v>0</v>
      </c>
      <c r="I6364">
        <v>0</v>
      </c>
      <c r="K6364">
        <v>1</v>
      </c>
      <c r="L6364" t="b">
        <v>0</v>
      </c>
      <c r="N6364" t="b">
        <v>0</v>
      </c>
      <c r="O6364" t="b">
        <v>0</v>
      </c>
      <c r="P6364" t="s">
        <v>633</v>
      </c>
      <c r="T6364" t="s">
        <v>395</v>
      </c>
    </row>
    <row r="6365" spans="1:20" hidden="1" x14ac:dyDescent="0.25">
      <c r="A6365">
        <v>220202</v>
      </c>
      <c r="B6365" t="s">
        <v>1655</v>
      </c>
      <c r="C6365" t="s">
        <v>391</v>
      </c>
      <c r="D6365" t="s">
        <v>507</v>
      </c>
      <c r="E6365">
        <v>520</v>
      </c>
      <c r="F6365" t="s">
        <v>23</v>
      </c>
      <c r="G6365" t="s">
        <v>508</v>
      </c>
      <c r="H6365">
        <v>0</v>
      </c>
      <c r="I6365">
        <v>0</v>
      </c>
      <c r="K6365">
        <v>4</v>
      </c>
      <c r="L6365" t="b">
        <v>0</v>
      </c>
      <c r="N6365" t="b">
        <v>0</v>
      </c>
      <c r="O6365" t="b">
        <v>0</v>
      </c>
      <c r="P6365" t="s">
        <v>634</v>
      </c>
      <c r="T6365" t="s">
        <v>395</v>
      </c>
    </row>
    <row r="6366" spans="1:20" hidden="1" x14ac:dyDescent="0.25">
      <c r="A6366">
        <v>220203</v>
      </c>
      <c r="B6366" t="s">
        <v>1655</v>
      </c>
      <c r="C6366" t="s">
        <v>391</v>
      </c>
      <c r="D6366" t="s">
        <v>510</v>
      </c>
      <c r="E6366">
        <v>570</v>
      </c>
      <c r="F6366" t="s">
        <v>23</v>
      </c>
      <c r="G6366" t="s">
        <v>511</v>
      </c>
      <c r="H6366">
        <v>0</v>
      </c>
      <c r="I6366">
        <v>0</v>
      </c>
      <c r="K6366">
        <v>4</v>
      </c>
      <c r="L6366" t="b">
        <v>0</v>
      </c>
      <c r="N6366" t="b">
        <v>0</v>
      </c>
      <c r="O6366" t="b">
        <v>0</v>
      </c>
      <c r="P6366" t="s">
        <v>634</v>
      </c>
      <c r="T6366" t="s">
        <v>395</v>
      </c>
    </row>
    <row r="6367" spans="1:20" hidden="1" x14ac:dyDescent="0.25">
      <c r="A6367">
        <v>220204</v>
      </c>
      <c r="B6367" t="s">
        <v>1655</v>
      </c>
      <c r="C6367" t="s">
        <v>391</v>
      </c>
      <c r="D6367" t="s">
        <v>512</v>
      </c>
      <c r="E6367">
        <v>150</v>
      </c>
      <c r="F6367" t="s">
        <v>23</v>
      </c>
      <c r="G6367" t="s">
        <v>513</v>
      </c>
      <c r="H6367">
        <v>0</v>
      </c>
      <c r="I6367">
        <v>0</v>
      </c>
      <c r="K6367">
        <v>1</v>
      </c>
      <c r="L6367" t="b">
        <v>0</v>
      </c>
      <c r="N6367" t="b">
        <v>0</v>
      </c>
      <c r="O6367" t="b">
        <v>0</v>
      </c>
      <c r="P6367" t="s">
        <v>635</v>
      </c>
      <c r="T6367" t="s">
        <v>395</v>
      </c>
    </row>
    <row r="6368" spans="1:20" hidden="1" x14ac:dyDescent="0.25">
      <c r="A6368">
        <v>220205</v>
      </c>
      <c r="B6368" t="s">
        <v>1655</v>
      </c>
      <c r="C6368" t="s">
        <v>391</v>
      </c>
      <c r="D6368" t="s">
        <v>515</v>
      </c>
      <c r="E6368">
        <v>200</v>
      </c>
      <c r="F6368" t="s">
        <v>23</v>
      </c>
      <c r="G6368" t="s">
        <v>516</v>
      </c>
      <c r="H6368">
        <v>0</v>
      </c>
      <c r="I6368">
        <v>0</v>
      </c>
      <c r="K6368">
        <v>1</v>
      </c>
      <c r="L6368" t="b">
        <v>0</v>
      </c>
      <c r="N6368" t="b">
        <v>0</v>
      </c>
      <c r="O6368" t="b">
        <v>0</v>
      </c>
      <c r="P6368" t="s">
        <v>635</v>
      </c>
      <c r="T6368" t="s">
        <v>395</v>
      </c>
    </row>
    <row r="6369" spans="1:20" hidden="1" x14ac:dyDescent="0.25">
      <c r="A6369">
        <v>220206</v>
      </c>
      <c r="B6369" t="s">
        <v>1655</v>
      </c>
      <c r="C6369" t="s">
        <v>391</v>
      </c>
      <c r="D6369" t="s">
        <v>517</v>
      </c>
      <c r="E6369">
        <v>520</v>
      </c>
      <c r="F6369" t="s">
        <v>23</v>
      </c>
      <c r="G6369" t="s">
        <v>518</v>
      </c>
      <c r="H6369">
        <v>0</v>
      </c>
      <c r="I6369">
        <v>0</v>
      </c>
      <c r="K6369">
        <v>2</v>
      </c>
      <c r="L6369" t="b">
        <v>0</v>
      </c>
      <c r="N6369" t="b">
        <v>0</v>
      </c>
      <c r="O6369" t="b">
        <v>0</v>
      </c>
      <c r="P6369" t="s">
        <v>636</v>
      </c>
      <c r="T6369" t="s">
        <v>395</v>
      </c>
    </row>
    <row r="6370" spans="1:20" hidden="1" x14ac:dyDescent="0.25">
      <c r="A6370">
        <v>220207</v>
      </c>
      <c r="B6370" t="s">
        <v>1655</v>
      </c>
      <c r="C6370" t="s">
        <v>391</v>
      </c>
      <c r="D6370" t="s">
        <v>520</v>
      </c>
      <c r="E6370">
        <v>570</v>
      </c>
      <c r="F6370" t="s">
        <v>23</v>
      </c>
      <c r="G6370" t="s">
        <v>521</v>
      </c>
      <c r="H6370">
        <v>0</v>
      </c>
      <c r="I6370">
        <v>0</v>
      </c>
      <c r="K6370">
        <v>2</v>
      </c>
      <c r="L6370" t="b">
        <v>0</v>
      </c>
      <c r="N6370" t="b">
        <v>0</v>
      </c>
      <c r="O6370" t="b">
        <v>0</v>
      </c>
      <c r="P6370" t="s">
        <v>636</v>
      </c>
      <c r="T6370" t="s">
        <v>395</v>
      </c>
    </row>
    <row r="6371" spans="1:20" hidden="1" x14ac:dyDescent="0.25">
      <c r="A6371">
        <v>220208</v>
      </c>
      <c r="B6371" t="s">
        <v>1655</v>
      </c>
      <c r="C6371" t="s">
        <v>391</v>
      </c>
      <c r="D6371" t="s">
        <v>551</v>
      </c>
      <c r="E6371">
        <v>520</v>
      </c>
      <c r="F6371" t="s">
        <v>23</v>
      </c>
      <c r="G6371" t="s">
        <v>607</v>
      </c>
      <c r="H6371">
        <v>0</v>
      </c>
      <c r="I6371">
        <v>0</v>
      </c>
      <c r="K6371">
        <v>2</v>
      </c>
      <c r="L6371" t="b">
        <v>0</v>
      </c>
      <c r="N6371" t="b">
        <v>0</v>
      </c>
      <c r="O6371" t="b">
        <v>0</v>
      </c>
      <c r="P6371" t="s">
        <v>637</v>
      </c>
      <c r="T6371" t="s">
        <v>395</v>
      </c>
    </row>
    <row r="6372" spans="1:20" hidden="1" x14ac:dyDescent="0.25">
      <c r="A6372">
        <v>220209</v>
      </c>
      <c r="B6372" t="s">
        <v>1655</v>
      </c>
      <c r="C6372" t="s">
        <v>391</v>
      </c>
      <c r="D6372" t="s">
        <v>553</v>
      </c>
      <c r="E6372">
        <v>570</v>
      </c>
      <c r="F6372" t="s">
        <v>23</v>
      </c>
      <c r="G6372" t="s">
        <v>554</v>
      </c>
      <c r="H6372">
        <v>0</v>
      </c>
      <c r="I6372">
        <v>0</v>
      </c>
      <c r="K6372">
        <v>2</v>
      </c>
      <c r="L6372" t="b">
        <v>0</v>
      </c>
      <c r="N6372" t="b">
        <v>0</v>
      </c>
      <c r="O6372" t="b">
        <v>0</v>
      </c>
      <c r="P6372" t="s">
        <v>637</v>
      </c>
      <c r="T6372" t="s">
        <v>395</v>
      </c>
    </row>
    <row r="6373" spans="1:20" hidden="1" x14ac:dyDescent="0.25">
      <c r="A6373">
        <v>220210</v>
      </c>
      <c r="B6373" t="s">
        <v>1655</v>
      </c>
      <c r="C6373" t="s">
        <v>391</v>
      </c>
      <c r="D6373" t="s">
        <v>555</v>
      </c>
      <c r="E6373">
        <v>520</v>
      </c>
      <c r="F6373" t="s">
        <v>23</v>
      </c>
      <c r="G6373" t="s">
        <v>556</v>
      </c>
      <c r="H6373">
        <v>0</v>
      </c>
      <c r="I6373">
        <v>0</v>
      </c>
      <c r="K6373">
        <v>2</v>
      </c>
      <c r="L6373" t="b">
        <v>0</v>
      </c>
      <c r="N6373" t="b">
        <v>0</v>
      </c>
      <c r="O6373" t="b">
        <v>0</v>
      </c>
      <c r="P6373" t="s">
        <v>638</v>
      </c>
      <c r="T6373" t="s">
        <v>395</v>
      </c>
    </row>
    <row r="6374" spans="1:20" hidden="1" x14ac:dyDescent="0.25">
      <c r="A6374">
        <v>220211</v>
      </c>
      <c r="B6374" t="s">
        <v>1655</v>
      </c>
      <c r="C6374" t="s">
        <v>391</v>
      </c>
      <c r="D6374" t="s">
        <v>558</v>
      </c>
      <c r="E6374">
        <v>570</v>
      </c>
      <c r="F6374" t="s">
        <v>23</v>
      </c>
      <c r="G6374" t="s">
        <v>559</v>
      </c>
      <c r="H6374">
        <v>0</v>
      </c>
      <c r="I6374">
        <v>0</v>
      </c>
      <c r="K6374">
        <v>2</v>
      </c>
      <c r="L6374" t="b">
        <v>0</v>
      </c>
      <c r="N6374" t="b">
        <v>0</v>
      </c>
      <c r="O6374" t="b">
        <v>0</v>
      </c>
      <c r="P6374" t="s">
        <v>639</v>
      </c>
      <c r="T6374" t="s">
        <v>395</v>
      </c>
    </row>
    <row r="6375" spans="1:20" hidden="1" x14ac:dyDescent="0.25">
      <c r="A6375">
        <v>220212</v>
      </c>
      <c r="B6375" t="s">
        <v>1655</v>
      </c>
      <c r="C6375" t="s">
        <v>391</v>
      </c>
      <c r="D6375" t="s">
        <v>609</v>
      </c>
      <c r="E6375">
        <v>300</v>
      </c>
      <c r="F6375" t="s">
        <v>23</v>
      </c>
      <c r="G6375" t="s">
        <v>610</v>
      </c>
      <c r="H6375">
        <v>0</v>
      </c>
      <c r="I6375">
        <v>0</v>
      </c>
      <c r="K6375">
        <v>2</v>
      </c>
      <c r="L6375" t="b">
        <v>0</v>
      </c>
      <c r="N6375" t="b">
        <v>0</v>
      </c>
      <c r="O6375" t="b">
        <v>0</v>
      </c>
      <c r="P6375" t="s">
        <v>640</v>
      </c>
      <c r="T6375" t="s">
        <v>395</v>
      </c>
    </row>
    <row r="6376" spans="1:20" hidden="1" x14ac:dyDescent="0.25">
      <c r="A6376">
        <v>220213</v>
      </c>
      <c r="B6376" t="s">
        <v>1655</v>
      </c>
      <c r="C6376" t="s">
        <v>391</v>
      </c>
      <c r="D6376" t="s">
        <v>612</v>
      </c>
      <c r="E6376">
        <v>370</v>
      </c>
      <c r="F6376" t="s">
        <v>23</v>
      </c>
      <c r="G6376" t="s">
        <v>613</v>
      </c>
      <c r="H6376">
        <v>0</v>
      </c>
      <c r="I6376">
        <v>0</v>
      </c>
      <c r="K6376">
        <v>2</v>
      </c>
      <c r="L6376" t="b">
        <v>0</v>
      </c>
      <c r="N6376" t="b">
        <v>0</v>
      </c>
      <c r="O6376" t="b">
        <v>0</v>
      </c>
      <c r="P6376" t="s">
        <v>640</v>
      </c>
      <c r="T6376" t="s">
        <v>395</v>
      </c>
    </row>
    <row r="6377" spans="1:20" hidden="1" x14ac:dyDescent="0.25">
      <c r="A6377">
        <v>220214</v>
      </c>
      <c r="B6377" t="s">
        <v>1655</v>
      </c>
      <c r="C6377" t="s">
        <v>391</v>
      </c>
      <c r="D6377" t="s">
        <v>565</v>
      </c>
      <c r="E6377">
        <v>150</v>
      </c>
      <c r="F6377" t="s">
        <v>23</v>
      </c>
      <c r="G6377" t="s">
        <v>403</v>
      </c>
      <c r="H6377">
        <v>0</v>
      </c>
      <c r="I6377">
        <v>0</v>
      </c>
      <c r="K6377">
        <v>1</v>
      </c>
      <c r="L6377" t="b">
        <v>0</v>
      </c>
      <c r="N6377" t="b">
        <v>0</v>
      </c>
      <c r="O6377" t="b">
        <v>0</v>
      </c>
      <c r="P6377" t="s">
        <v>641</v>
      </c>
      <c r="T6377" t="s">
        <v>395</v>
      </c>
    </row>
    <row r="6378" spans="1:20" hidden="1" x14ac:dyDescent="0.25">
      <c r="A6378">
        <v>220215</v>
      </c>
      <c r="B6378" t="s">
        <v>1655</v>
      </c>
      <c r="C6378" t="s">
        <v>391</v>
      </c>
      <c r="D6378" t="s">
        <v>567</v>
      </c>
      <c r="E6378">
        <v>200</v>
      </c>
      <c r="F6378" t="s">
        <v>23</v>
      </c>
      <c r="G6378" t="s">
        <v>568</v>
      </c>
      <c r="H6378">
        <v>0</v>
      </c>
      <c r="I6378">
        <v>0</v>
      </c>
      <c r="K6378">
        <v>1</v>
      </c>
      <c r="L6378" t="b">
        <v>0</v>
      </c>
      <c r="N6378" t="b">
        <v>0</v>
      </c>
      <c r="O6378" t="b">
        <v>0</v>
      </c>
      <c r="P6378" t="s">
        <v>641</v>
      </c>
      <c r="T6378" t="s">
        <v>395</v>
      </c>
    </row>
    <row r="6379" spans="1:20" hidden="1" x14ac:dyDescent="0.25">
      <c r="A6379">
        <v>220216</v>
      </c>
      <c r="B6379" t="s">
        <v>1655</v>
      </c>
      <c r="C6379" t="s">
        <v>391</v>
      </c>
      <c r="D6379" t="s">
        <v>560</v>
      </c>
      <c r="E6379">
        <v>150</v>
      </c>
      <c r="F6379" t="s">
        <v>23</v>
      </c>
      <c r="G6379" t="s">
        <v>561</v>
      </c>
      <c r="H6379">
        <v>0</v>
      </c>
      <c r="I6379">
        <v>0</v>
      </c>
      <c r="K6379">
        <v>1</v>
      </c>
      <c r="L6379" t="b">
        <v>0</v>
      </c>
      <c r="N6379" t="b">
        <v>0</v>
      </c>
      <c r="O6379" t="b">
        <v>0</v>
      </c>
      <c r="P6379" t="s">
        <v>642</v>
      </c>
      <c r="T6379" t="s">
        <v>395</v>
      </c>
    </row>
    <row r="6380" spans="1:20" hidden="1" x14ac:dyDescent="0.25">
      <c r="A6380">
        <v>220217</v>
      </c>
      <c r="B6380" t="s">
        <v>1655</v>
      </c>
      <c r="C6380" t="s">
        <v>391</v>
      </c>
      <c r="D6380" t="s">
        <v>563</v>
      </c>
      <c r="E6380">
        <v>200</v>
      </c>
      <c r="F6380" t="s">
        <v>23</v>
      </c>
      <c r="G6380" t="s">
        <v>564</v>
      </c>
      <c r="H6380">
        <v>0</v>
      </c>
      <c r="I6380">
        <v>0</v>
      </c>
      <c r="K6380">
        <v>1</v>
      </c>
      <c r="L6380" t="b">
        <v>0</v>
      </c>
      <c r="N6380" t="b">
        <v>0</v>
      </c>
      <c r="O6380" t="b">
        <v>0</v>
      </c>
      <c r="P6380" t="s">
        <v>642</v>
      </c>
      <c r="T6380" t="s">
        <v>395</v>
      </c>
    </row>
    <row r="6381" spans="1:20" hidden="1" x14ac:dyDescent="0.25">
      <c r="A6381">
        <v>220218</v>
      </c>
      <c r="B6381" t="s">
        <v>1655</v>
      </c>
      <c r="C6381" t="s">
        <v>391</v>
      </c>
      <c r="D6381" t="s">
        <v>616</v>
      </c>
      <c r="E6381">
        <v>150</v>
      </c>
      <c r="F6381" t="s">
        <v>23</v>
      </c>
      <c r="G6381" t="s">
        <v>617</v>
      </c>
      <c r="H6381">
        <v>0</v>
      </c>
      <c r="I6381">
        <v>0</v>
      </c>
      <c r="K6381">
        <v>1</v>
      </c>
      <c r="L6381" t="b">
        <v>0</v>
      </c>
      <c r="N6381" t="b">
        <v>0</v>
      </c>
      <c r="O6381" t="b">
        <v>0</v>
      </c>
      <c r="P6381" t="s">
        <v>643</v>
      </c>
      <c r="T6381" t="s">
        <v>395</v>
      </c>
    </row>
    <row r="6382" spans="1:20" hidden="1" x14ac:dyDescent="0.25">
      <c r="A6382">
        <v>220219</v>
      </c>
      <c r="B6382" t="s">
        <v>1655</v>
      </c>
      <c r="C6382" t="s">
        <v>391</v>
      </c>
      <c r="D6382" t="s">
        <v>619</v>
      </c>
      <c r="E6382">
        <v>200</v>
      </c>
      <c r="F6382" t="s">
        <v>23</v>
      </c>
      <c r="G6382" t="s">
        <v>620</v>
      </c>
      <c r="H6382">
        <v>0</v>
      </c>
      <c r="I6382">
        <v>0</v>
      </c>
      <c r="K6382">
        <v>1</v>
      </c>
      <c r="L6382" t="b">
        <v>0</v>
      </c>
      <c r="N6382" t="b">
        <v>0</v>
      </c>
      <c r="O6382" t="b">
        <v>0</v>
      </c>
      <c r="P6382" t="s">
        <v>643</v>
      </c>
      <c r="T6382" t="s">
        <v>395</v>
      </c>
    </row>
    <row r="6383" spans="1:20" hidden="1" x14ac:dyDescent="0.25">
      <c r="A6383">
        <v>220220</v>
      </c>
      <c r="B6383" t="s">
        <v>1655</v>
      </c>
      <c r="C6383" t="s">
        <v>32</v>
      </c>
      <c r="D6383" t="s">
        <v>621</v>
      </c>
      <c r="E6383">
        <v>300</v>
      </c>
      <c r="F6383" t="s">
        <v>23</v>
      </c>
      <c r="H6383">
        <v>0</v>
      </c>
      <c r="I6383">
        <v>0</v>
      </c>
      <c r="K6383">
        <v>0</v>
      </c>
      <c r="L6383" t="b">
        <v>0</v>
      </c>
      <c r="N6383" t="b">
        <v>0</v>
      </c>
      <c r="O6383" t="b">
        <v>0</v>
      </c>
      <c r="T6383" t="s">
        <v>395</v>
      </c>
    </row>
    <row r="6384" spans="1:20" hidden="1" x14ac:dyDescent="0.25">
      <c r="A6384">
        <v>220221</v>
      </c>
      <c r="B6384" t="s">
        <v>1655</v>
      </c>
      <c r="C6384" t="s">
        <v>391</v>
      </c>
      <c r="D6384" t="s">
        <v>644</v>
      </c>
      <c r="E6384">
        <v>520</v>
      </c>
      <c r="F6384" t="s">
        <v>23</v>
      </c>
      <c r="G6384" t="s">
        <v>623</v>
      </c>
      <c r="H6384">
        <v>0</v>
      </c>
      <c r="I6384">
        <v>0</v>
      </c>
      <c r="K6384">
        <v>3</v>
      </c>
      <c r="L6384" t="b">
        <v>0</v>
      </c>
      <c r="N6384" t="b">
        <v>0</v>
      </c>
      <c r="O6384" t="b">
        <v>0</v>
      </c>
      <c r="P6384" t="s">
        <v>645</v>
      </c>
      <c r="T6384" t="s">
        <v>395</v>
      </c>
    </row>
    <row r="6385" spans="1:20" hidden="1" x14ac:dyDescent="0.25">
      <c r="A6385">
        <v>220222</v>
      </c>
      <c r="B6385" t="s">
        <v>1655</v>
      </c>
      <c r="C6385" t="s">
        <v>391</v>
      </c>
      <c r="D6385" t="s">
        <v>646</v>
      </c>
      <c r="E6385">
        <v>570</v>
      </c>
      <c r="F6385" t="s">
        <v>23</v>
      </c>
      <c r="G6385" t="s">
        <v>647</v>
      </c>
      <c r="H6385">
        <v>0</v>
      </c>
      <c r="I6385">
        <v>0</v>
      </c>
      <c r="K6385">
        <v>3</v>
      </c>
      <c r="L6385" t="b">
        <v>0</v>
      </c>
      <c r="N6385" t="b">
        <v>0</v>
      </c>
      <c r="O6385" t="b">
        <v>0</v>
      </c>
      <c r="P6385" t="s">
        <v>645</v>
      </c>
      <c r="T6385" t="s">
        <v>395</v>
      </c>
    </row>
    <row r="6386" spans="1:20" hidden="1" x14ac:dyDescent="0.25">
      <c r="A6386">
        <v>220223</v>
      </c>
      <c r="B6386" t="s">
        <v>1656</v>
      </c>
      <c r="C6386" t="s">
        <v>53</v>
      </c>
      <c r="D6386" t="s">
        <v>490</v>
      </c>
      <c r="E6386">
        <v>0</v>
      </c>
      <c r="G6386" t="e">
        <f>-LBCNXXS-BKT22TLG-MCS-XX-XXX-X</f>
        <v>#NAME?</v>
      </c>
      <c r="H6386">
        <v>0</v>
      </c>
      <c r="I6386">
        <v>0</v>
      </c>
      <c r="K6386">
        <v>0</v>
      </c>
      <c r="L6386" t="b">
        <v>1</v>
      </c>
      <c r="N6386" t="b">
        <v>0</v>
      </c>
      <c r="O6386" t="b">
        <v>0</v>
      </c>
      <c r="T6386" t="s">
        <v>395</v>
      </c>
    </row>
    <row r="6387" spans="1:20" hidden="1" x14ac:dyDescent="0.25">
      <c r="A6387">
        <v>220224</v>
      </c>
      <c r="B6387" t="s">
        <v>1656</v>
      </c>
      <c r="C6387" t="s">
        <v>53</v>
      </c>
      <c r="D6387" t="s">
        <v>383</v>
      </c>
      <c r="E6387">
        <v>40</v>
      </c>
      <c r="F6387" t="s">
        <v>23</v>
      </c>
      <c r="G6387" t="e">
        <f>-LBCNXXS-BKT22TLG-ECP-XX-XXX-X</f>
        <v>#NAME?</v>
      </c>
      <c r="H6387">
        <v>0</v>
      </c>
      <c r="I6387">
        <v>0</v>
      </c>
      <c r="K6387">
        <v>0</v>
      </c>
      <c r="L6387" t="b">
        <v>1</v>
      </c>
      <c r="N6387" t="b">
        <v>0</v>
      </c>
      <c r="O6387" t="b">
        <v>0</v>
      </c>
      <c r="T6387" t="s">
        <v>395</v>
      </c>
    </row>
    <row r="6388" spans="1:20" hidden="1" x14ac:dyDescent="0.25">
      <c r="A6388">
        <v>220225</v>
      </c>
      <c r="B6388" t="s">
        <v>1656</v>
      </c>
      <c r="C6388" t="s">
        <v>391</v>
      </c>
      <c r="D6388" t="s">
        <v>478</v>
      </c>
      <c r="E6388">
        <v>0</v>
      </c>
      <c r="G6388" t="s">
        <v>393</v>
      </c>
      <c r="H6388">
        <v>0</v>
      </c>
      <c r="I6388">
        <v>0</v>
      </c>
      <c r="K6388">
        <v>0</v>
      </c>
      <c r="L6388" t="b">
        <v>0</v>
      </c>
      <c r="N6388" t="b">
        <v>0</v>
      </c>
      <c r="O6388" t="b">
        <v>0</v>
      </c>
      <c r="P6388" t="s">
        <v>1657</v>
      </c>
      <c r="T6388" t="s">
        <v>395</v>
      </c>
    </row>
    <row r="6389" spans="1:20" hidden="1" x14ac:dyDescent="0.25">
      <c r="A6389">
        <v>220226</v>
      </c>
      <c r="B6389" t="s">
        <v>1656</v>
      </c>
      <c r="C6389" t="s">
        <v>391</v>
      </c>
      <c r="D6389" t="s">
        <v>479</v>
      </c>
      <c r="E6389">
        <v>70</v>
      </c>
      <c r="F6389" t="s">
        <v>23</v>
      </c>
      <c r="G6389" t="s">
        <v>397</v>
      </c>
      <c r="H6389">
        <v>0</v>
      </c>
      <c r="I6389">
        <v>0</v>
      </c>
      <c r="K6389">
        <v>0</v>
      </c>
      <c r="L6389" t="b">
        <v>0</v>
      </c>
      <c r="N6389" t="b">
        <v>0</v>
      </c>
      <c r="O6389" t="b">
        <v>0</v>
      </c>
      <c r="P6389" t="s">
        <v>1657</v>
      </c>
      <c r="T6389" t="s">
        <v>395</v>
      </c>
    </row>
    <row r="6390" spans="1:20" hidden="1" x14ac:dyDescent="0.25">
      <c r="A6390">
        <v>220227</v>
      </c>
      <c r="B6390" t="s">
        <v>1656</v>
      </c>
      <c r="C6390" t="s">
        <v>391</v>
      </c>
      <c r="D6390" t="s">
        <v>480</v>
      </c>
      <c r="E6390">
        <v>0</v>
      </c>
      <c r="G6390" t="s">
        <v>481</v>
      </c>
      <c r="H6390">
        <v>0</v>
      </c>
      <c r="I6390">
        <v>0</v>
      </c>
      <c r="K6390">
        <v>0</v>
      </c>
      <c r="L6390" t="b">
        <v>0</v>
      </c>
      <c r="N6390" t="b">
        <v>0</v>
      </c>
      <c r="O6390" t="b">
        <v>0</v>
      </c>
      <c r="P6390" t="s">
        <v>1658</v>
      </c>
      <c r="T6390" t="s">
        <v>395</v>
      </c>
    </row>
    <row r="6391" spans="1:20" hidden="1" x14ac:dyDescent="0.25">
      <c r="A6391">
        <v>220228</v>
      </c>
      <c r="B6391" t="s">
        <v>1656</v>
      </c>
      <c r="C6391" t="s">
        <v>391</v>
      </c>
      <c r="D6391" t="s">
        <v>482</v>
      </c>
      <c r="E6391">
        <v>70</v>
      </c>
      <c r="F6391" t="s">
        <v>23</v>
      </c>
      <c r="G6391" t="s">
        <v>530</v>
      </c>
      <c r="H6391">
        <v>0</v>
      </c>
      <c r="I6391">
        <v>0</v>
      </c>
      <c r="K6391">
        <v>0</v>
      </c>
      <c r="L6391" t="b">
        <v>0</v>
      </c>
      <c r="N6391" t="b">
        <v>0</v>
      </c>
      <c r="O6391" t="b">
        <v>0</v>
      </c>
      <c r="P6391" t="s">
        <v>1658</v>
      </c>
      <c r="T6391" t="s">
        <v>395</v>
      </c>
    </row>
    <row r="6392" spans="1:20" hidden="1" x14ac:dyDescent="0.25">
      <c r="A6392">
        <v>220229</v>
      </c>
      <c r="B6392" t="s">
        <v>1656</v>
      </c>
      <c r="C6392" t="s">
        <v>391</v>
      </c>
      <c r="D6392" t="s">
        <v>493</v>
      </c>
      <c r="E6392">
        <v>0</v>
      </c>
      <c r="G6392" t="s">
        <v>494</v>
      </c>
      <c r="H6392">
        <v>0</v>
      </c>
      <c r="I6392">
        <v>0</v>
      </c>
      <c r="K6392">
        <v>0</v>
      </c>
      <c r="L6392" t="b">
        <v>1</v>
      </c>
      <c r="N6392" t="b">
        <v>0</v>
      </c>
      <c r="O6392" t="b">
        <v>0</v>
      </c>
      <c r="P6392" t="s">
        <v>1659</v>
      </c>
      <c r="T6392" t="s">
        <v>395</v>
      </c>
    </row>
    <row r="6393" spans="1:20" hidden="1" x14ac:dyDescent="0.25">
      <c r="A6393">
        <v>220230</v>
      </c>
      <c r="B6393" t="s">
        <v>1656</v>
      </c>
      <c r="C6393" t="s">
        <v>391</v>
      </c>
      <c r="D6393" t="s">
        <v>496</v>
      </c>
      <c r="E6393">
        <v>70</v>
      </c>
      <c r="F6393" t="s">
        <v>23</v>
      </c>
      <c r="G6393" t="s">
        <v>497</v>
      </c>
      <c r="H6393">
        <v>0</v>
      </c>
      <c r="I6393">
        <v>0</v>
      </c>
      <c r="K6393">
        <v>0</v>
      </c>
      <c r="L6393" t="b">
        <v>1</v>
      </c>
      <c r="N6393" t="b">
        <v>0</v>
      </c>
      <c r="O6393" t="b">
        <v>0</v>
      </c>
      <c r="P6393" t="s">
        <v>1659</v>
      </c>
      <c r="T6393" t="s">
        <v>395</v>
      </c>
    </row>
    <row r="6394" spans="1:20" hidden="1" x14ac:dyDescent="0.25">
      <c r="A6394">
        <v>220231</v>
      </c>
      <c r="B6394" t="s">
        <v>1656</v>
      </c>
      <c r="C6394" t="s">
        <v>391</v>
      </c>
      <c r="D6394" t="s">
        <v>498</v>
      </c>
      <c r="E6394">
        <v>130</v>
      </c>
      <c r="F6394" t="s">
        <v>23</v>
      </c>
      <c r="G6394" t="s">
        <v>399</v>
      </c>
      <c r="H6394">
        <v>0</v>
      </c>
      <c r="I6394">
        <v>0</v>
      </c>
      <c r="K6394">
        <v>1</v>
      </c>
      <c r="L6394" t="b">
        <v>0</v>
      </c>
      <c r="N6394" t="b">
        <v>0</v>
      </c>
      <c r="O6394" t="b">
        <v>0</v>
      </c>
      <c r="P6394" t="s">
        <v>1660</v>
      </c>
      <c r="T6394" t="s">
        <v>395</v>
      </c>
    </row>
    <row r="6395" spans="1:20" hidden="1" x14ac:dyDescent="0.25">
      <c r="A6395">
        <v>220232</v>
      </c>
      <c r="B6395" t="s">
        <v>1656</v>
      </c>
      <c r="C6395" t="s">
        <v>391</v>
      </c>
      <c r="D6395" t="s">
        <v>500</v>
      </c>
      <c r="E6395">
        <v>150</v>
      </c>
      <c r="F6395" t="s">
        <v>23</v>
      </c>
      <c r="G6395" t="s">
        <v>501</v>
      </c>
      <c r="H6395">
        <v>0</v>
      </c>
      <c r="I6395">
        <v>0</v>
      </c>
      <c r="K6395">
        <v>1</v>
      </c>
      <c r="L6395" t="b">
        <v>0</v>
      </c>
      <c r="N6395" t="b">
        <v>0</v>
      </c>
      <c r="O6395" t="b">
        <v>0</v>
      </c>
      <c r="P6395" t="s">
        <v>1660</v>
      </c>
      <c r="T6395" t="s">
        <v>395</v>
      </c>
    </row>
    <row r="6396" spans="1:20" hidden="1" x14ac:dyDescent="0.25">
      <c r="A6396">
        <v>220233</v>
      </c>
      <c r="B6396" t="s">
        <v>1656</v>
      </c>
      <c r="C6396" t="s">
        <v>391</v>
      </c>
      <c r="D6396" t="s">
        <v>502</v>
      </c>
      <c r="E6396">
        <v>130</v>
      </c>
      <c r="F6396" t="s">
        <v>23</v>
      </c>
      <c r="G6396" t="s">
        <v>503</v>
      </c>
      <c r="H6396">
        <v>0</v>
      </c>
      <c r="I6396">
        <v>0</v>
      </c>
      <c r="K6396">
        <v>1</v>
      </c>
      <c r="L6396" t="b">
        <v>0</v>
      </c>
      <c r="N6396" t="b">
        <v>0</v>
      </c>
      <c r="O6396" t="b">
        <v>0</v>
      </c>
      <c r="P6396" t="s">
        <v>1661</v>
      </c>
      <c r="T6396" t="s">
        <v>395</v>
      </c>
    </row>
    <row r="6397" spans="1:20" hidden="1" x14ac:dyDescent="0.25">
      <c r="A6397">
        <v>220234</v>
      </c>
      <c r="B6397" t="s">
        <v>1656</v>
      </c>
      <c r="C6397" t="s">
        <v>391</v>
      </c>
      <c r="D6397" t="s">
        <v>505</v>
      </c>
      <c r="E6397">
        <v>150</v>
      </c>
      <c r="F6397" t="s">
        <v>23</v>
      </c>
      <c r="G6397" t="s">
        <v>506</v>
      </c>
      <c r="H6397">
        <v>0</v>
      </c>
      <c r="I6397">
        <v>0</v>
      </c>
      <c r="K6397">
        <v>1</v>
      </c>
      <c r="L6397" t="b">
        <v>0</v>
      </c>
      <c r="N6397" t="b">
        <v>0</v>
      </c>
      <c r="O6397" t="b">
        <v>0</v>
      </c>
      <c r="P6397" t="s">
        <v>1661</v>
      </c>
      <c r="T6397" t="s">
        <v>395</v>
      </c>
    </row>
    <row r="6398" spans="1:20" hidden="1" x14ac:dyDescent="0.25">
      <c r="A6398">
        <v>220235</v>
      </c>
      <c r="B6398" t="s">
        <v>1656</v>
      </c>
      <c r="C6398" t="s">
        <v>391</v>
      </c>
      <c r="D6398" t="s">
        <v>507</v>
      </c>
      <c r="E6398">
        <v>390</v>
      </c>
      <c r="F6398" t="s">
        <v>23</v>
      </c>
      <c r="G6398" t="s">
        <v>508</v>
      </c>
      <c r="H6398">
        <v>0</v>
      </c>
      <c r="I6398">
        <v>0</v>
      </c>
      <c r="K6398">
        <v>2</v>
      </c>
      <c r="L6398" t="b">
        <v>0</v>
      </c>
      <c r="N6398" t="b">
        <v>0</v>
      </c>
      <c r="O6398" t="b">
        <v>0</v>
      </c>
      <c r="P6398" t="s">
        <v>1662</v>
      </c>
      <c r="T6398" t="s">
        <v>395</v>
      </c>
    </row>
    <row r="6399" spans="1:20" hidden="1" x14ac:dyDescent="0.25">
      <c r="A6399">
        <v>220236</v>
      </c>
      <c r="B6399" t="s">
        <v>1656</v>
      </c>
      <c r="C6399" t="s">
        <v>391</v>
      </c>
      <c r="D6399" t="s">
        <v>510</v>
      </c>
      <c r="E6399">
        <v>330</v>
      </c>
      <c r="F6399" t="s">
        <v>536</v>
      </c>
      <c r="G6399" t="s">
        <v>511</v>
      </c>
      <c r="H6399">
        <v>0</v>
      </c>
      <c r="I6399">
        <v>0</v>
      </c>
      <c r="K6399">
        <v>2</v>
      </c>
      <c r="L6399" t="b">
        <v>0</v>
      </c>
      <c r="N6399" t="b">
        <v>0</v>
      </c>
      <c r="O6399" t="b">
        <v>0</v>
      </c>
      <c r="P6399" t="s">
        <v>1662</v>
      </c>
      <c r="T6399" t="s">
        <v>395</v>
      </c>
    </row>
    <row r="6400" spans="1:20" hidden="1" x14ac:dyDescent="0.25">
      <c r="A6400">
        <v>220237</v>
      </c>
      <c r="B6400" t="s">
        <v>1656</v>
      </c>
      <c r="C6400" t="s">
        <v>391</v>
      </c>
      <c r="D6400" t="s">
        <v>512</v>
      </c>
      <c r="E6400">
        <v>130</v>
      </c>
      <c r="F6400" t="s">
        <v>23</v>
      </c>
      <c r="G6400" t="s">
        <v>513</v>
      </c>
      <c r="H6400">
        <v>0</v>
      </c>
      <c r="I6400">
        <v>0</v>
      </c>
      <c r="K6400">
        <v>1</v>
      </c>
      <c r="L6400" t="b">
        <v>0</v>
      </c>
      <c r="N6400" t="b">
        <v>0</v>
      </c>
      <c r="O6400" t="b">
        <v>0</v>
      </c>
      <c r="P6400" t="s">
        <v>1663</v>
      </c>
      <c r="T6400" t="s">
        <v>395</v>
      </c>
    </row>
    <row r="6401" spans="1:20" hidden="1" x14ac:dyDescent="0.25">
      <c r="A6401">
        <v>220238</v>
      </c>
      <c r="B6401" t="s">
        <v>1656</v>
      </c>
      <c r="C6401" t="s">
        <v>391</v>
      </c>
      <c r="D6401" t="s">
        <v>515</v>
      </c>
      <c r="E6401">
        <v>150</v>
      </c>
      <c r="F6401" t="s">
        <v>23</v>
      </c>
      <c r="G6401" t="s">
        <v>516</v>
      </c>
      <c r="H6401">
        <v>0</v>
      </c>
      <c r="I6401">
        <v>0</v>
      </c>
      <c r="K6401">
        <v>1</v>
      </c>
      <c r="L6401" t="b">
        <v>0</v>
      </c>
      <c r="N6401" t="b">
        <v>0</v>
      </c>
      <c r="O6401" t="b">
        <v>0</v>
      </c>
      <c r="P6401" t="s">
        <v>1663</v>
      </c>
      <c r="T6401" t="s">
        <v>395</v>
      </c>
    </row>
    <row r="6402" spans="1:20" hidden="1" x14ac:dyDescent="0.25">
      <c r="A6402">
        <v>220239</v>
      </c>
      <c r="B6402" t="s">
        <v>1656</v>
      </c>
      <c r="C6402" t="s">
        <v>391</v>
      </c>
      <c r="D6402" t="s">
        <v>517</v>
      </c>
      <c r="E6402">
        <v>390</v>
      </c>
      <c r="F6402" t="s">
        <v>23</v>
      </c>
      <c r="G6402" t="s">
        <v>518</v>
      </c>
      <c r="H6402">
        <v>0</v>
      </c>
      <c r="I6402">
        <v>0</v>
      </c>
      <c r="K6402">
        <v>2</v>
      </c>
      <c r="L6402" t="b">
        <v>0</v>
      </c>
      <c r="N6402" t="b">
        <v>0</v>
      </c>
      <c r="O6402" t="b">
        <v>0</v>
      </c>
      <c r="P6402" t="s">
        <v>1664</v>
      </c>
      <c r="T6402" t="s">
        <v>395</v>
      </c>
    </row>
    <row r="6403" spans="1:20" hidden="1" x14ac:dyDescent="0.25">
      <c r="A6403">
        <v>220240</v>
      </c>
      <c r="B6403" t="s">
        <v>1656</v>
      </c>
      <c r="C6403" t="s">
        <v>391</v>
      </c>
      <c r="D6403" t="s">
        <v>520</v>
      </c>
      <c r="E6403">
        <v>450</v>
      </c>
      <c r="F6403" t="s">
        <v>23</v>
      </c>
      <c r="G6403" t="s">
        <v>521</v>
      </c>
      <c r="H6403">
        <v>0</v>
      </c>
      <c r="I6403">
        <v>0</v>
      </c>
      <c r="K6403">
        <v>2</v>
      </c>
      <c r="L6403" t="b">
        <v>0</v>
      </c>
      <c r="N6403" t="b">
        <v>0</v>
      </c>
      <c r="O6403" t="b">
        <v>0</v>
      </c>
      <c r="P6403" t="s">
        <v>1664</v>
      </c>
      <c r="T6403" t="s">
        <v>395</v>
      </c>
    </row>
    <row r="6404" spans="1:20" hidden="1" x14ac:dyDescent="0.25">
      <c r="A6404">
        <v>220241</v>
      </c>
      <c r="B6404" t="s">
        <v>1656</v>
      </c>
      <c r="C6404" t="s">
        <v>391</v>
      </c>
      <c r="D6404" t="s">
        <v>551</v>
      </c>
      <c r="E6404">
        <v>390</v>
      </c>
      <c r="F6404" t="s">
        <v>23</v>
      </c>
      <c r="G6404" t="s">
        <v>607</v>
      </c>
      <c r="H6404">
        <v>0</v>
      </c>
      <c r="I6404">
        <v>0</v>
      </c>
      <c r="K6404">
        <v>2</v>
      </c>
      <c r="L6404" t="b">
        <v>0</v>
      </c>
      <c r="N6404" t="b">
        <v>0</v>
      </c>
      <c r="O6404" t="b">
        <v>0</v>
      </c>
      <c r="P6404" t="s">
        <v>1665</v>
      </c>
      <c r="T6404" t="s">
        <v>395</v>
      </c>
    </row>
    <row r="6405" spans="1:20" hidden="1" x14ac:dyDescent="0.25">
      <c r="A6405">
        <v>220242</v>
      </c>
      <c r="B6405" t="s">
        <v>1656</v>
      </c>
      <c r="C6405" t="s">
        <v>391</v>
      </c>
      <c r="D6405" t="s">
        <v>553</v>
      </c>
      <c r="E6405">
        <v>450</v>
      </c>
      <c r="F6405" t="s">
        <v>23</v>
      </c>
      <c r="G6405" t="s">
        <v>554</v>
      </c>
      <c r="H6405">
        <v>0</v>
      </c>
      <c r="I6405">
        <v>0</v>
      </c>
      <c r="K6405">
        <v>2</v>
      </c>
      <c r="L6405" t="b">
        <v>0</v>
      </c>
      <c r="N6405" t="b">
        <v>0</v>
      </c>
      <c r="O6405" t="b">
        <v>0</v>
      </c>
      <c r="P6405" t="s">
        <v>1665</v>
      </c>
      <c r="T6405" t="s">
        <v>395</v>
      </c>
    </row>
    <row r="6406" spans="1:20" hidden="1" x14ac:dyDescent="0.25">
      <c r="A6406">
        <v>220243</v>
      </c>
      <c r="B6406" t="s">
        <v>1656</v>
      </c>
      <c r="C6406" t="s">
        <v>391</v>
      </c>
      <c r="D6406" t="s">
        <v>555</v>
      </c>
      <c r="E6406">
        <v>390</v>
      </c>
      <c r="F6406" t="s">
        <v>23</v>
      </c>
      <c r="G6406" t="s">
        <v>556</v>
      </c>
      <c r="H6406">
        <v>0</v>
      </c>
      <c r="I6406">
        <v>0</v>
      </c>
      <c r="K6406">
        <v>2</v>
      </c>
      <c r="L6406" t="b">
        <v>0</v>
      </c>
      <c r="N6406" t="b">
        <v>0</v>
      </c>
      <c r="O6406" t="b">
        <v>0</v>
      </c>
      <c r="P6406" t="s">
        <v>1666</v>
      </c>
      <c r="T6406" t="s">
        <v>395</v>
      </c>
    </row>
    <row r="6407" spans="1:20" hidden="1" x14ac:dyDescent="0.25">
      <c r="A6407">
        <v>220244</v>
      </c>
      <c r="B6407" t="s">
        <v>1656</v>
      </c>
      <c r="C6407" t="s">
        <v>391</v>
      </c>
      <c r="D6407" t="s">
        <v>558</v>
      </c>
      <c r="E6407">
        <v>450</v>
      </c>
      <c r="F6407" t="s">
        <v>23</v>
      </c>
      <c r="G6407" t="s">
        <v>559</v>
      </c>
      <c r="H6407">
        <v>0</v>
      </c>
      <c r="I6407">
        <v>0</v>
      </c>
      <c r="K6407">
        <v>2</v>
      </c>
      <c r="L6407" t="b">
        <v>0</v>
      </c>
      <c r="N6407" t="b">
        <v>0</v>
      </c>
      <c r="O6407" t="b">
        <v>0</v>
      </c>
      <c r="P6407" t="s">
        <v>1666</v>
      </c>
      <c r="T6407" t="s">
        <v>395</v>
      </c>
    </row>
    <row r="6408" spans="1:20" hidden="1" x14ac:dyDescent="0.25">
      <c r="A6408">
        <v>220245</v>
      </c>
      <c r="B6408" t="s">
        <v>1656</v>
      </c>
      <c r="C6408" t="s">
        <v>391</v>
      </c>
      <c r="D6408" t="s">
        <v>560</v>
      </c>
      <c r="E6408">
        <v>130</v>
      </c>
      <c r="F6408" t="s">
        <v>23</v>
      </c>
      <c r="G6408" t="s">
        <v>561</v>
      </c>
      <c r="H6408">
        <v>0</v>
      </c>
      <c r="I6408">
        <v>0</v>
      </c>
      <c r="K6408">
        <v>1</v>
      </c>
      <c r="L6408" t="b">
        <v>0</v>
      </c>
      <c r="N6408" t="b">
        <v>0</v>
      </c>
      <c r="O6408" t="b">
        <v>0</v>
      </c>
      <c r="P6408" t="s">
        <v>1667</v>
      </c>
      <c r="T6408" t="s">
        <v>395</v>
      </c>
    </row>
    <row r="6409" spans="1:20" hidden="1" x14ac:dyDescent="0.25">
      <c r="A6409">
        <v>220246</v>
      </c>
      <c r="B6409" t="s">
        <v>1656</v>
      </c>
      <c r="C6409" t="s">
        <v>391</v>
      </c>
      <c r="D6409" t="s">
        <v>563</v>
      </c>
      <c r="E6409">
        <v>150</v>
      </c>
      <c r="F6409" t="s">
        <v>23</v>
      </c>
      <c r="G6409" t="s">
        <v>564</v>
      </c>
      <c r="H6409">
        <v>0</v>
      </c>
      <c r="I6409">
        <v>0</v>
      </c>
      <c r="K6409">
        <v>1</v>
      </c>
      <c r="L6409" t="b">
        <v>0</v>
      </c>
      <c r="N6409" t="b">
        <v>0</v>
      </c>
      <c r="O6409" t="b">
        <v>0</v>
      </c>
      <c r="P6409" t="s">
        <v>1667</v>
      </c>
      <c r="T6409" t="s">
        <v>395</v>
      </c>
    </row>
    <row r="6410" spans="1:20" hidden="1" x14ac:dyDescent="0.25">
      <c r="A6410">
        <v>220247</v>
      </c>
      <c r="B6410" t="s">
        <v>1656</v>
      </c>
      <c r="C6410" t="s">
        <v>391</v>
      </c>
      <c r="D6410" t="s">
        <v>565</v>
      </c>
      <c r="E6410">
        <v>130</v>
      </c>
      <c r="F6410" t="s">
        <v>23</v>
      </c>
      <c r="G6410" t="s">
        <v>403</v>
      </c>
      <c r="H6410">
        <v>0</v>
      </c>
      <c r="I6410">
        <v>0</v>
      </c>
      <c r="K6410">
        <v>1</v>
      </c>
      <c r="L6410" t="b">
        <v>0</v>
      </c>
      <c r="N6410" t="b">
        <v>0</v>
      </c>
      <c r="O6410" t="b">
        <v>0</v>
      </c>
      <c r="P6410" t="s">
        <v>1668</v>
      </c>
      <c r="T6410" t="s">
        <v>395</v>
      </c>
    </row>
    <row r="6411" spans="1:20" hidden="1" x14ac:dyDescent="0.25">
      <c r="A6411">
        <v>220248</v>
      </c>
      <c r="B6411" t="s">
        <v>1656</v>
      </c>
      <c r="C6411" t="s">
        <v>391</v>
      </c>
      <c r="D6411" t="s">
        <v>567</v>
      </c>
      <c r="E6411">
        <v>150</v>
      </c>
      <c r="F6411" t="s">
        <v>23</v>
      </c>
      <c r="G6411" t="s">
        <v>568</v>
      </c>
      <c r="H6411">
        <v>0</v>
      </c>
      <c r="I6411">
        <v>0</v>
      </c>
      <c r="K6411">
        <v>1</v>
      </c>
      <c r="L6411" t="b">
        <v>0</v>
      </c>
      <c r="N6411" t="b">
        <v>0</v>
      </c>
      <c r="O6411" t="b">
        <v>0</v>
      </c>
      <c r="P6411" t="s">
        <v>1668</v>
      </c>
      <c r="T6411" t="s">
        <v>395</v>
      </c>
    </row>
    <row r="6412" spans="1:20" hidden="1" x14ac:dyDescent="0.25">
      <c r="A6412">
        <v>220321</v>
      </c>
      <c r="B6412" t="s">
        <v>1669</v>
      </c>
      <c r="C6412" t="s">
        <v>47</v>
      </c>
      <c r="D6412" t="s">
        <v>1097</v>
      </c>
      <c r="E6412">
        <v>0</v>
      </c>
      <c r="H6412">
        <v>1</v>
      </c>
      <c r="I6412">
        <v>0</v>
      </c>
      <c r="K6412">
        <v>1</v>
      </c>
      <c r="L6412" t="b">
        <v>1</v>
      </c>
      <c r="N6412" t="b">
        <v>0</v>
      </c>
      <c r="O6412" t="b">
        <v>0</v>
      </c>
      <c r="T6412" t="s">
        <v>1369</v>
      </c>
    </row>
    <row r="6413" spans="1:20" hidden="1" x14ac:dyDescent="0.25">
      <c r="A6413">
        <v>220323</v>
      </c>
      <c r="B6413" t="s">
        <v>1669</v>
      </c>
      <c r="C6413" t="s">
        <v>53</v>
      </c>
      <c r="D6413" t="s">
        <v>383</v>
      </c>
      <c r="E6413">
        <v>50</v>
      </c>
      <c r="F6413" t="s">
        <v>23</v>
      </c>
      <c r="H6413">
        <v>2</v>
      </c>
      <c r="I6413">
        <v>0</v>
      </c>
      <c r="K6413">
        <v>1</v>
      </c>
      <c r="L6413" t="b">
        <v>0</v>
      </c>
      <c r="N6413" t="b">
        <v>0</v>
      </c>
      <c r="O6413" t="b">
        <v>0</v>
      </c>
      <c r="T6413" t="s">
        <v>1369</v>
      </c>
    </row>
    <row r="6414" spans="1:20" hidden="1" x14ac:dyDescent="0.25">
      <c r="A6414">
        <v>220324</v>
      </c>
      <c r="B6414" t="s">
        <v>1669</v>
      </c>
      <c r="C6414" t="s">
        <v>53</v>
      </c>
      <c r="D6414" t="s">
        <v>110</v>
      </c>
      <c r="E6414">
        <v>0</v>
      </c>
      <c r="F6414" t="s">
        <v>23</v>
      </c>
      <c r="H6414">
        <v>2</v>
      </c>
      <c r="I6414">
        <v>0</v>
      </c>
      <c r="K6414">
        <v>0</v>
      </c>
      <c r="L6414" t="b">
        <v>0</v>
      </c>
      <c r="N6414" t="b">
        <v>0</v>
      </c>
      <c r="O6414" t="b">
        <v>0</v>
      </c>
      <c r="T6414" t="s">
        <v>1369</v>
      </c>
    </row>
    <row r="6415" spans="1:20" hidden="1" x14ac:dyDescent="0.25">
      <c r="A6415">
        <v>220325</v>
      </c>
      <c r="B6415" t="s">
        <v>1669</v>
      </c>
      <c r="C6415" t="s">
        <v>306</v>
      </c>
      <c r="D6415" t="s">
        <v>266</v>
      </c>
      <c r="E6415">
        <v>24.95</v>
      </c>
      <c r="F6415" t="s">
        <v>23</v>
      </c>
      <c r="H6415">
        <v>3</v>
      </c>
      <c r="I6415">
        <v>0</v>
      </c>
      <c r="K6415">
        <v>0</v>
      </c>
      <c r="L6415" t="b">
        <v>0</v>
      </c>
      <c r="N6415" t="b">
        <v>0</v>
      </c>
      <c r="O6415" t="b">
        <v>0</v>
      </c>
      <c r="T6415" t="s">
        <v>1369</v>
      </c>
    </row>
    <row r="6416" spans="1:20" hidden="1" x14ac:dyDescent="0.25">
      <c r="A6416">
        <v>220327</v>
      </c>
      <c r="B6416" t="s">
        <v>1669</v>
      </c>
      <c r="C6416" t="s">
        <v>306</v>
      </c>
      <c r="D6416" t="s">
        <v>1653</v>
      </c>
      <c r="E6416">
        <v>105</v>
      </c>
      <c r="F6416" t="s">
        <v>23</v>
      </c>
      <c r="H6416">
        <v>0</v>
      </c>
      <c r="I6416">
        <v>0</v>
      </c>
      <c r="K6416">
        <v>0</v>
      </c>
      <c r="L6416" t="b">
        <v>0</v>
      </c>
      <c r="N6416" t="b">
        <v>0</v>
      </c>
      <c r="O6416" t="b">
        <v>0</v>
      </c>
      <c r="T6416" t="s">
        <v>1369</v>
      </c>
    </row>
    <row r="6417" spans="1:20" hidden="1" x14ac:dyDescent="0.25">
      <c r="A6417">
        <v>220329</v>
      </c>
      <c r="B6417" t="s">
        <v>1669</v>
      </c>
      <c r="C6417" t="s">
        <v>306</v>
      </c>
      <c r="D6417" t="s">
        <v>1654</v>
      </c>
      <c r="E6417">
        <v>75</v>
      </c>
      <c r="F6417" t="s">
        <v>23</v>
      </c>
      <c r="H6417">
        <v>0</v>
      </c>
      <c r="I6417">
        <v>0</v>
      </c>
      <c r="K6417">
        <v>0</v>
      </c>
      <c r="L6417" t="b">
        <v>0</v>
      </c>
      <c r="N6417" t="b">
        <v>0</v>
      </c>
      <c r="O6417" t="b">
        <v>0</v>
      </c>
      <c r="T6417" t="s">
        <v>1369</v>
      </c>
    </row>
    <row r="6418" spans="1:20" hidden="1" x14ac:dyDescent="0.25">
      <c r="A6418">
        <v>220331</v>
      </c>
      <c r="B6418" t="s">
        <v>1669</v>
      </c>
      <c r="C6418" t="s">
        <v>306</v>
      </c>
      <c r="D6418" t="s">
        <v>1670</v>
      </c>
      <c r="E6418">
        <v>26.95</v>
      </c>
      <c r="F6418" t="s">
        <v>23</v>
      </c>
      <c r="H6418">
        <v>0</v>
      </c>
      <c r="I6418">
        <v>0</v>
      </c>
      <c r="K6418">
        <v>0</v>
      </c>
      <c r="L6418" t="b">
        <v>0</v>
      </c>
      <c r="N6418" t="b">
        <v>0</v>
      </c>
      <c r="O6418" t="b">
        <v>0</v>
      </c>
      <c r="T6418" t="s">
        <v>1369</v>
      </c>
    </row>
    <row r="6419" spans="1:20" hidden="1" x14ac:dyDescent="0.25">
      <c r="A6419">
        <v>220332</v>
      </c>
      <c r="B6419" t="s">
        <v>1669</v>
      </c>
      <c r="C6419" t="s">
        <v>306</v>
      </c>
      <c r="D6419" t="s">
        <v>1671</v>
      </c>
      <c r="E6419">
        <v>20</v>
      </c>
      <c r="F6419" t="s">
        <v>23</v>
      </c>
      <c r="H6419">
        <v>0</v>
      </c>
      <c r="I6419">
        <v>0</v>
      </c>
      <c r="K6419">
        <v>0</v>
      </c>
      <c r="L6419" t="b">
        <v>0</v>
      </c>
      <c r="N6419" t="b">
        <v>0</v>
      </c>
      <c r="O6419" t="b">
        <v>0</v>
      </c>
      <c r="T6419" t="s">
        <v>1369</v>
      </c>
    </row>
    <row r="6420" spans="1:20" hidden="1" x14ac:dyDescent="0.25">
      <c r="A6420">
        <v>220333</v>
      </c>
      <c r="B6420" t="s">
        <v>1669</v>
      </c>
      <c r="C6420" t="s">
        <v>306</v>
      </c>
      <c r="D6420" t="s">
        <v>1672</v>
      </c>
      <c r="E6420">
        <v>18</v>
      </c>
      <c r="F6420" t="s">
        <v>23</v>
      </c>
      <c r="H6420">
        <v>0</v>
      </c>
      <c r="I6420">
        <v>0</v>
      </c>
      <c r="K6420">
        <v>0</v>
      </c>
      <c r="L6420" t="b">
        <v>0</v>
      </c>
      <c r="N6420" t="b">
        <v>0</v>
      </c>
      <c r="O6420" t="b">
        <v>0</v>
      </c>
      <c r="T6420" t="s">
        <v>1369</v>
      </c>
    </row>
    <row r="6421" spans="1:20" hidden="1" x14ac:dyDescent="0.25">
      <c r="A6421">
        <v>220334</v>
      </c>
      <c r="B6421" t="s">
        <v>1669</v>
      </c>
      <c r="C6421" t="s">
        <v>306</v>
      </c>
      <c r="D6421" t="s">
        <v>1673</v>
      </c>
      <c r="E6421">
        <v>20</v>
      </c>
      <c r="F6421" t="s">
        <v>23</v>
      </c>
      <c r="H6421">
        <v>6</v>
      </c>
      <c r="I6421">
        <v>0</v>
      </c>
      <c r="K6421">
        <v>0</v>
      </c>
      <c r="L6421" t="b">
        <v>0</v>
      </c>
      <c r="N6421" t="b">
        <v>0</v>
      </c>
      <c r="O6421" t="b">
        <v>0</v>
      </c>
      <c r="T6421" t="s">
        <v>1369</v>
      </c>
    </row>
    <row r="6422" spans="1:20" hidden="1" x14ac:dyDescent="0.25">
      <c r="A6422">
        <v>220335</v>
      </c>
      <c r="B6422" t="s">
        <v>1669</v>
      </c>
      <c r="C6422" t="s">
        <v>306</v>
      </c>
      <c r="D6422" t="s">
        <v>1674</v>
      </c>
      <c r="E6422">
        <v>25</v>
      </c>
      <c r="F6422" t="s">
        <v>23</v>
      </c>
      <c r="H6422">
        <v>6</v>
      </c>
      <c r="I6422">
        <v>0</v>
      </c>
      <c r="K6422">
        <v>0</v>
      </c>
      <c r="L6422" t="b">
        <v>0</v>
      </c>
      <c r="N6422" t="b">
        <v>0</v>
      </c>
      <c r="O6422" t="b">
        <v>0</v>
      </c>
      <c r="T6422" t="s">
        <v>1369</v>
      </c>
    </row>
    <row r="6423" spans="1:20" hidden="1" x14ac:dyDescent="0.25">
      <c r="A6423">
        <v>220336</v>
      </c>
      <c r="B6423" t="s">
        <v>1669</v>
      </c>
      <c r="C6423" t="s">
        <v>306</v>
      </c>
      <c r="D6423" t="s">
        <v>1675</v>
      </c>
      <c r="E6423">
        <v>15</v>
      </c>
      <c r="F6423" t="s">
        <v>23</v>
      </c>
      <c r="H6423">
        <v>7</v>
      </c>
      <c r="I6423">
        <v>0</v>
      </c>
      <c r="K6423">
        <v>0</v>
      </c>
      <c r="L6423" t="b">
        <v>0</v>
      </c>
      <c r="N6423" t="b">
        <v>0</v>
      </c>
      <c r="O6423" t="b">
        <v>0</v>
      </c>
      <c r="T6423" t="s">
        <v>1369</v>
      </c>
    </row>
    <row r="6424" spans="1:20" hidden="1" x14ac:dyDescent="0.25">
      <c r="A6424">
        <v>220337</v>
      </c>
      <c r="B6424" t="s">
        <v>1669</v>
      </c>
      <c r="C6424" t="s">
        <v>306</v>
      </c>
      <c r="D6424" t="s">
        <v>1676</v>
      </c>
      <c r="E6424">
        <v>15</v>
      </c>
      <c r="H6424">
        <v>2</v>
      </c>
      <c r="I6424">
        <v>0</v>
      </c>
      <c r="K6424">
        <v>0</v>
      </c>
      <c r="L6424" t="b">
        <v>0</v>
      </c>
      <c r="N6424" t="b">
        <v>0</v>
      </c>
      <c r="O6424" t="b">
        <v>0</v>
      </c>
      <c r="T6424" t="s">
        <v>1369</v>
      </c>
    </row>
    <row r="6425" spans="1:20" hidden="1" x14ac:dyDescent="0.25">
      <c r="A6425">
        <v>220338</v>
      </c>
      <c r="B6425" t="s">
        <v>1677</v>
      </c>
      <c r="C6425" t="s">
        <v>47</v>
      </c>
      <c r="D6425" t="s">
        <v>1097</v>
      </c>
      <c r="E6425">
        <v>0</v>
      </c>
      <c r="H6425">
        <v>1</v>
      </c>
      <c r="I6425">
        <v>0</v>
      </c>
      <c r="K6425">
        <v>1</v>
      </c>
      <c r="L6425" t="b">
        <v>1</v>
      </c>
      <c r="N6425" t="b">
        <v>0</v>
      </c>
      <c r="O6425" t="b">
        <v>0</v>
      </c>
      <c r="T6425" t="s">
        <v>1369</v>
      </c>
    </row>
    <row r="6426" spans="1:20" hidden="1" x14ac:dyDescent="0.25">
      <c r="A6426">
        <v>220339</v>
      </c>
      <c r="B6426" t="s">
        <v>1677</v>
      </c>
      <c r="C6426" t="s">
        <v>53</v>
      </c>
      <c r="D6426" t="s">
        <v>383</v>
      </c>
      <c r="E6426">
        <v>50</v>
      </c>
      <c r="F6426" t="s">
        <v>23</v>
      </c>
      <c r="H6426">
        <v>2</v>
      </c>
      <c r="I6426">
        <v>0</v>
      </c>
      <c r="K6426">
        <v>1</v>
      </c>
      <c r="L6426" t="b">
        <v>0</v>
      </c>
      <c r="N6426" t="b">
        <v>0</v>
      </c>
      <c r="O6426" t="b">
        <v>0</v>
      </c>
      <c r="T6426" t="s">
        <v>1369</v>
      </c>
    </row>
    <row r="6427" spans="1:20" hidden="1" x14ac:dyDescent="0.25">
      <c r="A6427">
        <v>220340</v>
      </c>
      <c r="B6427" t="s">
        <v>1677</v>
      </c>
      <c r="C6427" t="s">
        <v>53</v>
      </c>
      <c r="D6427" t="s">
        <v>110</v>
      </c>
      <c r="E6427">
        <v>0</v>
      </c>
      <c r="F6427" t="s">
        <v>23</v>
      </c>
      <c r="H6427">
        <v>2</v>
      </c>
      <c r="I6427">
        <v>0</v>
      </c>
      <c r="K6427">
        <v>0</v>
      </c>
      <c r="L6427" t="b">
        <v>0</v>
      </c>
      <c r="N6427" t="b">
        <v>0</v>
      </c>
      <c r="O6427" t="b">
        <v>0</v>
      </c>
      <c r="T6427" t="s">
        <v>1369</v>
      </c>
    </row>
    <row r="6428" spans="1:20" hidden="1" x14ac:dyDescent="0.25">
      <c r="A6428">
        <v>220341</v>
      </c>
      <c r="B6428" t="s">
        <v>1677</v>
      </c>
      <c r="C6428" t="s">
        <v>306</v>
      </c>
      <c r="D6428" t="s">
        <v>266</v>
      </c>
      <c r="E6428">
        <v>24.95</v>
      </c>
      <c r="F6428" t="s">
        <v>23</v>
      </c>
      <c r="H6428">
        <v>3</v>
      </c>
      <c r="I6428">
        <v>0</v>
      </c>
      <c r="K6428">
        <v>0</v>
      </c>
      <c r="L6428" t="b">
        <v>0</v>
      </c>
      <c r="N6428" t="b">
        <v>0</v>
      </c>
      <c r="O6428" t="b">
        <v>0</v>
      </c>
      <c r="T6428" t="s">
        <v>1369</v>
      </c>
    </row>
    <row r="6429" spans="1:20" hidden="1" x14ac:dyDescent="0.25">
      <c r="A6429">
        <v>220342</v>
      </c>
      <c r="B6429" t="s">
        <v>1677</v>
      </c>
      <c r="C6429" t="s">
        <v>306</v>
      </c>
      <c r="D6429" t="s">
        <v>1653</v>
      </c>
      <c r="E6429">
        <v>105</v>
      </c>
      <c r="F6429" t="s">
        <v>23</v>
      </c>
      <c r="H6429">
        <v>0</v>
      </c>
      <c r="I6429">
        <v>0</v>
      </c>
      <c r="K6429">
        <v>0</v>
      </c>
      <c r="L6429" t="b">
        <v>0</v>
      </c>
      <c r="N6429" t="b">
        <v>0</v>
      </c>
      <c r="O6429" t="b">
        <v>0</v>
      </c>
      <c r="T6429" t="s">
        <v>1369</v>
      </c>
    </row>
    <row r="6430" spans="1:20" hidden="1" x14ac:dyDescent="0.25">
      <c r="A6430">
        <v>220343</v>
      </c>
      <c r="B6430" t="s">
        <v>1677</v>
      </c>
      <c r="C6430" t="s">
        <v>306</v>
      </c>
      <c r="D6430" t="s">
        <v>1654</v>
      </c>
      <c r="E6430">
        <v>75</v>
      </c>
      <c r="F6430" t="s">
        <v>23</v>
      </c>
      <c r="H6430">
        <v>0</v>
      </c>
      <c r="I6430">
        <v>0</v>
      </c>
      <c r="K6430">
        <v>0</v>
      </c>
      <c r="L6430" t="b">
        <v>0</v>
      </c>
      <c r="N6430" t="b">
        <v>0</v>
      </c>
      <c r="O6430" t="b">
        <v>0</v>
      </c>
      <c r="T6430" t="s">
        <v>1369</v>
      </c>
    </row>
    <row r="6431" spans="1:20" hidden="1" x14ac:dyDescent="0.25">
      <c r="A6431">
        <v>220344</v>
      </c>
      <c r="B6431" t="s">
        <v>1677</v>
      </c>
      <c r="C6431" t="s">
        <v>306</v>
      </c>
      <c r="D6431" t="s">
        <v>1670</v>
      </c>
      <c r="E6431">
        <v>26.95</v>
      </c>
      <c r="F6431" t="s">
        <v>23</v>
      </c>
      <c r="H6431">
        <v>0</v>
      </c>
      <c r="I6431">
        <v>0</v>
      </c>
      <c r="K6431">
        <v>0</v>
      </c>
      <c r="L6431" t="b">
        <v>0</v>
      </c>
      <c r="N6431" t="b">
        <v>0</v>
      </c>
      <c r="O6431" t="b">
        <v>0</v>
      </c>
      <c r="T6431" t="s">
        <v>1369</v>
      </c>
    </row>
    <row r="6432" spans="1:20" hidden="1" x14ac:dyDescent="0.25">
      <c r="A6432">
        <v>220345</v>
      </c>
      <c r="B6432" t="s">
        <v>1677</v>
      </c>
      <c r="C6432" t="s">
        <v>306</v>
      </c>
      <c r="D6432" t="s">
        <v>1671</v>
      </c>
      <c r="E6432">
        <v>20</v>
      </c>
      <c r="F6432" t="s">
        <v>23</v>
      </c>
      <c r="H6432">
        <v>0</v>
      </c>
      <c r="I6432">
        <v>0</v>
      </c>
      <c r="K6432">
        <v>0</v>
      </c>
      <c r="L6432" t="b">
        <v>0</v>
      </c>
      <c r="N6432" t="b">
        <v>0</v>
      </c>
      <c r="O6432" t="b">
        <v>0</v>
      </c>
      <c r="T6432" t="s">
        <v>1369</v>
      </c>
    </row>
    <row r="6433" spans="1:20" hidden="1" x14ac:dyDescent="0.25">
      <c r="A6433">
        <v>220346</v>
      </c>
      <c r="B6433" t="s">
        <v>1677</v>
      </c>
      <c r="C6433" t="s">
        <v>306</v>
      </c>
      <c r="D6433" t="s">
        <v>1672</v>
      </c>
      <c r="E6433">
        <v>18</v>
      </c>
      <c r="F6433" t="s">
        <v>23</v>
      </c>
      <c r="H6433">
        <v>0</v>
      </c>
      <c r="I6433">
        <v>0</v>
      </c>
      <c r="K6433">
        <v>0</v>
      </c>
      <c r="L6433" t="b">
        <v>0</v>
      </c>
      <c r="N6433" t="b">
        <v>0</v>
      </c>
      <c r="O6433" t="b">
        <v>0</v>
      </c>
      <c r="T6433" t="s">
        <v>1369</v>
      </c>
    </row>
    <row r="6434" spans="1:20" hidden="1" x14ac:dyDescent="0.25">
      <c r="A6434">
        <v>220347</v>
      </c>
      <c r="B6434" t="s">
        <v>1677</v>
      </c>
      <c r="C6434" t="s">
        <v>306</v>
      </c>
      <c r="D6434" t="s">
        <v>1673</v>
      </c>
      <c r="E6434">
        <v>20</v>
      </c>
      <c r="F6434" t="s">
        <v>23</v>
      </c>
      <c r="H6434">
        <v>6</v>
      </c>
      <c r="I6434">
        <v>0</v>
      </c>
      <c r="K6434">
        <v>0</v>
      </c>
      <c r="L6434" t="b">
        <v>0</v>
      </c>
      <c r="N6434" t="b">
        <v>0</v>
      </c>
      <c r="O6434" t="b">
        <v>0</v>
      </c>
      <c r="T6434" t="s">
        <v>1369</v>
      </c>
    </row>
    <row r="6435" spans="1:20" hidden="1" x14ac:dyDescent="0.25">
      <c r="A6435">
        <v>220348</v>
      </c>
      <c r="B6435" t="s">
        <v>1677</v>
      </c>
      <c r="C6435" t="s">
        <v>306</v>
      </c>
      <c r="D6435" t="s">
        <v>1674</v>
      </c>
      <c r="E6435">
        <v>25</v>
      </c>
      <c r="F6435" t="s">
        <v>23</v>
      </c>
      <c r="H6435">
        <v>6</v>
      </c>
      <c r="I6435">
        <v>0</v>
      </c>
      <c r="K6435">
        <v>0</v>
      </c>
      <c r="L6435" t="b">
        <v>0</v>
      </c>
      <c r="N6435" t="b">
        <v>0</v>
      </c>
      <c r="O6435" t="b">
        <v>0</v>
      </c>
      <c r="T6435" t="s">
        <v>1369</v>
      </c>
    </row>
    <row r="6436" spans="1:20" hidden="1" x14ac:dyDescent="0.25">
      <c r="A6436">
        <v>220349</v>
      </c>
      <c r="B6436" t="s">
        <v>1677</v>
      </c>
      <c r="C6436" t="s">
        <v>306</v>
      </c>
      <c r="D6436" t="s">
        <v>1675</v>
      </c>
      <c r="E6436">
        <v>15</v>
      </c>
      <c r="F6436" t="s">
        <v>23</v>
      </c>
      <c r="H6436">
        <v>7</v>
      </c>
      <c r="I6436">
        <v>0</v>
      </c>
      <c r="K6436">
        <v>0</v>
      </c>
      <c r="L6436" t="b">
        <v>0</v>
      </c>
      <c r="N6436" t="b">
        <v>0</v>
      </c>
      <c r="O6436" t="b">
        <v>0</v>
      </c>
      <c r="T6436" t="s">
        <v>1369</v>
      </c>
    </row>
    <row r="6437" spans="1:20" hidden="1" x14ac:dyDescent="0.25">
      <c r="A6437">
        <v>220350</v>
      </c>
      <c r="B6437" t="s">
        <v>1677</v>
      </c>
      <c r="C6437" t="s">
        <v>306</v>
      </c>
      <c r="D6437" t="s">
        <v>1676</v>
      </c>
      <c r="E6437">
        <v>15</v>
      </c>
      <c r="H6437">
        <v>2</v>
      </c>
      <c r="I6437">
        <v>0</v>
      </c>
      <c r="K6437">
        <v>0</v>
      </c>
      <c r="L6437" t="b">
        <v>0</v>
      </c>
      <c r="N6437" t="b">
        <v>0</v>
      </c>
      <c r="O6437" t="b">
        <v>0</v>
      </c>
      <c r="T6437" t="s">
        <v>1369</v>
      </c>
    </row>
    <row r="6438" spans="1:20" hidden="1" x14ac:dyDescent="0.25">
      <c r="A6438">
        <v>220351</v>
      </c>
      <c r="B6438" t="s">
        <v>1678</v>
      </c>
      <c r="C6438" t="s">
        <v>47</v>
      </c>
      <c r="D6438" t="s">
        <v>164</v>
      </c>
      <c r="E6438">
        <v>0</v>
      </c>
      <c r="H6438">
        <v>0</v>
      </c>
      <c r="I6438">
        <v>0</v>
      </c>
      <c r="K6438">
        <v>0</v>
      </c>
      <c r="L6438" t="b">
        <v>0</v>
      </c>
      <c r="N6438" t="b">
        <v>0</v>
      </c>
      <c r="O6438" t="b">
        <v>0</v>
      </c>
      <c r="T6438" t="s">
        <v>1021</v>
      </c>
    </row>
    <row r="6439" spans="1:20" hidden="1" x14ac:dyDescent="0.25">
      <c r="A6439">
        <v>220352</v>
      </c>
      <c r="B6439" t="s">
        <v>1678</v>
      </c>
      <c r="C6439" t="s">
        <v>53</v>
      </c>
      <c r="D6439" t="s">
        <v>1047</v>
      </c>
      <c r="E6439">
        <v>0</v>
      </c>
      <c r="H6439">
        <v>0</v>
      </c>
      <c r="I6439">
        <v>0</v>
      </c>
      <c r="K6439">
        <v>0</v>
      </c>
      <c r="L6439" t="b">
        <v>0</v>
      </c>
      <c r="N6439" t="b">
        <v>0</v>
      </c>
      <c r="O6439" t="b">
        <v>0</v>
      </c>
      <c r="T6439" t="s">
        <v>1021</v>
      </c>
    </row>
    <row r="6440" spans="1:20" hidden="1" x14ac:dyDescent="0.25">
      <c r="A6440">
        <v>220353</v>
      </c>
      <c r="B6440" t="s">
        <v>1678</v>
      </c>
      <c r="C6440" t="s">
        <v>53</v>
      </c>
      <c r="D6440" t="s">
        <v>1023</v>
      </c>
      <c r="E6440">
        <v>199.95</v>
      </c>
      <c r="F6440" t="s">
        <v>23</v>
      </c>
      <c r="H6440">
        <v>0</v>
      </c>
      <c r="I6440">
        <v>0</v>
      </c>
      <c r="K6440">
        <v>1</v>
      </c>
      <c r="L6440" t="b">
        <v>0</v>
      </c>
      <c r="N6440" t="b">
        <v>0</v>
      </c>
      <c r="O6440" t="b">
        <v>0</v>
      </c>
      <c r="T6440" t="s">
        <v>1021</v>
      </c>
    </row>
    <row r="6441" spans="1:20" hidden="1" x14ac:dyDescent="0.25">
      <c r="A6441">
        <v>220354</v>
      </c>
      <c r="B6441" t="s">
        <v>1678</v>
      </c>
      <c r="C6441" t="s">
        <v>47</v>
      </c>
      <c r="D6441" t="s">
        <v>1024</v>
      </c>
      <c r="E6441">
        <v>0</v>
      </c>
      <c r="H6441">
        <v>0</v>
      </c>
      <c r="I6441">
        <v>0</v>
      </c>
      <c r="K6441">
        <v>1</v>
      </c>
      <c r="L6441" t="b">
        <v>0</v>
      </c>
      <c r="N6441" t="b">
        <v>0</v>
      </c>
      <c r="O6441" t="b">
        <v>0</v>
      </c>
      <c r="T6441" t="s">
        <v>1021</v>
      </c>
    </row>
    <row r="6442" spans="1:20" hidden="1" x14ac:dyDescent="0.25">
      <c r="A6442">
        <v>220355</v>
      </c>
      <c r="B6442" t="s">
        <v>1678</v>
      </c>
      <c r="C6442" t="s">
        <v>53</v>
      </c>
      <c r="D6442" t="s">
        <v>1025</v>
      </c>
      <c r="E6442">
        <v>199.95</v>
      </c>
      <c r="F6442" t="s">
        <v>23</v>
      </c>
      <c r="H6442">
        <v>0</v>
      </c>
      <c r="I6442">
        <v>0</v>
      </c>
      <c r="K6442">
        <v>2</v>
      </c>
      <c r="L6442" t="b">
        <v>0</v>
      </c>
      <c r="N6442" t="b">
        <v>0</v>
      </c>
      <c r="O6442" t="b">
        <v>0</v>
      </c>
      <c r="T6442" t="s">
        <v>1021</v>
      </c>
    </row>
    <row r="6443" spans="1:20" hidden="1" x14ac:dyDescent="0.25">
      <c r="A6443">
        <v>220356</v>
      </c>
      <c r="B6443" t="s">
        <v>1678</v>
      </c>
      <c r="C6443" t="s">
        <v>47</v>
      </c>
      <c r="D6443" t="s">
        <v>1030</v>
      </c>
      <c r="E6443">
        <v>0</v>
      </c>
      <c r="H6443">
        <v>0</v>
      </c>
      <c r="I6443">
        <v>0</v>
      </c>
      <c r="K6443">
        <v>2</v>
      </c>
      <c r="L6443" t="b">
        <v>0</v>
      </c>
      <c r="N6443" t="b">
        <v>0</v>
      </c>
      <c r="O6443" t="b">
        <v>0</v>
      </c>
      <c r="T6443" t="s">
        <v>1021</v>
      </c>
    </row>
    <row r="6444" spans="1:20" hidden="1" x14ac:dyDescent="0.25">
      <c r="A6444">
        <v>220357</v>
      </c>
      <c r="B6444" t="s">
        <v>1678</v>
      </c>
      <c r="C6444" t="s">
        <v>47</v>
      </c>
      <c r="D6444" t="s">
        <v>1026</v>
      </c>
      <c r="E6444">
        <v>0</v>
      </c>
      <c r="H6444">
        <v>0</v>
      </c>
      <c r="I6444">
        <v>0</v>
      </c>
      <c r="K6444">
        <v>3</v>
      </c>
      <c r="L6444" t="b">
        <v>0</v>
      </c>
      <c r="N6444" t="b">
        <v>0</v>
      </c>
      <c r="O6444" t="b">
        <v>0</v>
      </c>
      <c r="T6444" t="s">
        <v>1021</v>
      </c>
    </row>
    <row r="6445" spans="1:20" hidden="1" x14ac:dyDescent="0.25">
      <c r="A6445">
        <v>220358</v>
      </c>
      <c r="B6445" t="s">
        <v>1678</v>
      </c>
      <c r="C6445" t="s">
        <v>47</v>
      </c>
      <c r="D6445" t="s">
        <v>1048</v>
      </c>
      <c r="E6445">
        <v>325</v>
      </c>
      <c r="F6445" t="s">
        <v>23</v>
      </c>
      <c r="H6445">
        <v>0</v>
      </c>
      <c r="I6445">
        <v>0</v>
      </c>
      <c r="K6445">
        <v>4</v>
      </c>
      <c r="L6445" t="b">
        <v>0</v>
      </c>
      <c r="N6445" t="b">
        <v>0</v>
      </c>
      <c r="O6445" t="b">
        <v>0</v>
      </c>
      <c r="T6445" t="s">
        <v>1021</v>
      </c>
    </row>
    <row r="6446" spans="1:20" hidden="1" x14ac:dyDescent="0.25">
      <c r="A6446">
        <v>220359</v>
      </c>
      <c r="B6446" t="s">
        <v>1678</v>
      </c>
      <c r="C6446" t="s">
        <v>47</v>
      </c>
      <c r="D6446" t="s">
        <v>1049</v>
      </c>
      <c r="E6446">
        <v>325</v>
      </c>
      <c r="F6446" t="s">
        <v>23</v>
      </c>
      <c r="H6446">
        <v>0</v>
      </c>
      <c r="I6446">
        <v>0</v>
      </c>
      <c r="K6446">
        <v>5</v>
      </c>
      <c r="L6446" t="b">
        <v>0</v>
      </c>
      <c r="N6446" t="b">
        <v>0</v>
      </c>
      <c r="O6446" t="b">
        <v>0</v>
      </c>
      <c r="T6446" t="s">
        <v>1021</v>
      </c>
    </row>
    <row r="6447" spans="1:20" hidden="1" x14ac:dyDescent="0.25">
      <c r="A6447">
        <v>220360</v>
      </c>
      <c r="B6447" t="s">
        <v>1678</v>
      </c>
      <c r="C6447" t="s">
        <v>236</v>
      </c>
      <c r="D6447" t="s">
        <v>1037</v>
      </c>
      <c r="E6447">
        <v>199</v>
      </c>
      <c r="F6447" t="s">
        <v>23</v>
      </c>
      <c r="H6447">
        <v>0</v>
      </c>
      <c r="I6447">
        <v>0</v>
      </c>
      <c r="K6447">
        <v>0</v>
      </c>
      <c r="L6447" t="b">
        <v>0</v>
      </c>
      <c r="N6447" t="b">
        <v>0</v>
      </c>
      <c r="O6447" t="b">
        <v>0</v>
      </c>
      <c r="T6447" t="s">
        <v>1021</v>
      </c>
    </row>
    <row r="6448" spans="1:20" hidden="1" x14ac:dyDescent="0.25">
      <c r="A6448">
        <v>220361</v>
      </c>
      <c r="B6448" t="s">
        <v>1678</v>
      </c>
      <c r="C6448" t="s">
        <v>236</v>
      </c>
      <c r="D6448" t="s">
        <v>1050</v>
      </c>
      <c r="E6448">
        <v>79</v>
      </c>
      <c r="F6448" t="s">
        <v>23</v>
      </c>
      <c r="H6448">
        <v>0</v>
      </c>
      <c r="I6448">
        <v>0</v>
      </c>
      <c r="K6448">
        <v>1</v>
      </c>
      <c r="L6448" t="b">
        <v>0</v>
      </c>
      <c r="N6448" t="b">
        <v>0</v>
      </c>
      <c r="O6448" t="b">
        <v>0</v>
      </c>
      <c r="T6448" t="s">
        <v>1021</v>
      </c>
    </row>
    <row r="6449" spans="1:20" hidden="1" x14ac:dyDescent="0.25">
      <c r="A6449">
        <v>220362</v>
      </c>
      <c r="B6449" t="s">
        <v>1678</v>
      </c>
      <c r="C6449" t="s">
        <v>236</v>
      </c>
      <c r="D6449" t="s">
        <v>1051</v>
      </c>
      <c r="E6449">
        <v>150</v>
      </c>
      <c r="F6449" t="s">
        <v>23</v>
      </c>
      <c r="H6449">
        <v>0</v>
      </c>
      <c r="I6449">
        <v>0</v>
      </c>
      <c r="K6449">
        <v>2</v>
      </c>
      <c r="L6449" t="b">
        <v>0</v>
      </c>
      <c r="N6449" t="b">
        <v>0</v>
      </c>
      <c r="O6449" t="b">
        <v>0</v>
      </c>
      <c r="T6449" t="s">
        <v>1021</v>
      </c>
    </row>
    <row r="6450" spans="1:20" hidden="1" x14ac:dyDescent="0.25">
      <c r="A6450">
        <v>220363</v>
      </c>
      <c r="B6450" t="s">
        <v>1678</v>
      </c>
      <c r="C6450" t="s">
        <v>47</v>
      </c>
      <c r="D6450" t="s">
        <v>1052</v>
      </c>
      <c r="E6450">
        <v>0</v>
      </c>
      <c r="H6450">
        <v>0</v>
      </c>
      <c r="I6450">
        <v>0</v>
      </c>
      <c r="K6450">
        <v>9</v>
      </c>
      <c r="L6450" t="b">
        <v>0</v>
      </c>
      <c r="N6450" t="b">
        <v>0</v>
      </c>
      <c r="O6450" t="b">
        <v>0</v>
      </c>
      <c r="T6450" t="s">
        <v>1021</v>
      </c>
    </row>
    <row r="6451" spans="1:20" hidden="1" x14ac:dyDescent="0.25">
      <c r="A6451">
        <v>220364</v>
      </c>
      <c r="B6451" t="s">
        <v>1678</v>
      </c>
      <c r="C6451" t="s">
        <v>47</v>
      </c>
      <c r="D6451" t="s">
        <v>1053</v>
      </c>
      <c r="E6451">
        <v>325</v>
      </c>
      <c r="F6451" t="s">
        <v>23</v>
      </c>
      <c r="H6451">
        <v>0</v>
      </c>
      <c r="I6451">
        <v>0</v>
      </c>
      <c r="K6451">
        <v>6</v>
      </c>
      <c r="L6451" t="b">
        <v>0</v>
      </c>
      <c r="N6451" t="b">
        <v>0</v>
      </c>
      <c r="O6451" t="b">
        <v>0</v>
      </c>
      <c r="T6451" t="s">
        <v>1021</v>
      </c>
    </row>
    <row r="6452" spans="1:20" hidden="1" x14ac:dyDescent="0.25">
      <c r="A6452">
        <v>220365</v>
      </c>
      <c r="B6452" t="s">
        <v>1678</v>
      </c>
      <c r="C6452" t="s">
        <v>47</v>
      </c>
      <c r="D6452" t="s">
        <v>1054</v>
      </c>
      <c r="E6452">
        <v>325</v>
      </c>
      <c r="F6452" t="s">
        <v>23</v>
      </c>
      <c r="G6452">
        <v>6</v>
      </c>
      <c r="H6452">
        <v>0</v>
      </c>
      <c r="I6452">
        <v>0</v>
      </c>
      <c r="K6452">
        <v>7</v>
      </c>
      <c r="L6452" t="b">
        <v>0</v>
      </c>
      <c r="N6452" t="b">
        <v>0</v>
      </c>
      <c r="O6452" t="b">
        <v>0</v>
      </c>
      <c r="T6452" t="s">
        <v>1021</v>
      </c>
    </row>
    <row r="6453" spans="1:20" hidden="1" x14ac:dyDescent="0.25">
      <c r="A6453">
        <v>220366</v>
      </c>
      <c r="B6453" t="s">
        <v>1678</v>
      </c>
      <c r="C6453" t="s">
        <v>358</v>
      </c>
      <c r="D6453" t="s">
        <v>170</v>
      </c>
      <c r="E6453">
        <v>0</v>
      </c>
      <c r="H6453">
        <v>0</v>
      </c>
      <c r="I6453">
        <v>0</v>
      </c>
      <c r="K6453">
        <v>0</v>
      </c>
      <c r="L6453" t="b">
        <v>0</v>
      </c>
      <c r="N6453" t="b">
        <v>0</v>
      </c>
      <c r="O6453" t="b">
        <v>0</v>
      </c>
      <c r="T6453" t="s">
        <v>1021</v>
      </c>
    </row>
    <row r="6454" spans="1:20" hidden="1" x14ac:dyDescent="0.25">
      <c r="A6454">
        <v>220367</v>
      </c>
      <c r="B6454" t="s">
        <v>1678</v>
      </c>
      <c r="C6454" t="s">
        <v>358</v>
      </c>
      <c r="D6454" t="s">
        <v>137</v>
      </c>
      <c r="E6454">
        <v>0</v>
      </c>
      <c r="H6454">
        <v>0</v>
      </c>
      <c r="I6454">
        <v>0</v>
      </c>
      <c r="K6454">
        <v>2</v>
      </c>
      <c r="L6454" t="b">
        <v>0</v>
      </c>
      <c r="N6454" t="b">
        <v>0</v>
      </c>
      <c r="O6454" t="b">
        <v>0</v>
      </c>
      <c r="T6454" t="s">
        <v>1021</v>
      </c>
    </row>
    <row r="6455" spans="1:20" hidden="1" x14ac:dyDescent="0.25">
      <c r="A6455">
        <v>220368</v>
      </c>
      <c r="B6455" t="s">
        <v>1678</v>
      </c>
      <c r="C6455" t="s">
        <v>1039</v>
      </c>
      <c r="D6455" t="s">
        <v>1040</v>
      </c>
      <c r="E6455">
        <v>0</v>
      </c>
      <c r="H6455">
        <v>0</v>
      </c>
      <c r="I6455">
        <v>0</v>
      </c>
      <c r="K6455">
        <v>0</v>
      </c>
      <c r="L6455" t="b">
        <v>0</v>
      </c>
      <c r="N6455" t="b">
        <v>0</v>
      </c>
      <c r="O6455" t="b">
        <v>0</v>
      </c>
      <c r="T6455" t="s">
        <v>1021</v>
      </c>
    </row>
    <row r="6456" spans="1:20" hidden="1" x14ac:dyDescent="0.25">
      <c r="A6456">
        <v>220369</v>
      </c>
      <c r="B6456" t="s">
        <v>1679</v>
      </c>
      <c r="C6456" t="s">
        <v>47</v>
      </c>
      <c r="D6456" t="s">
        <v>1097</v>
      </c>
      <c r="E6456">
        <v>0</v>
      </c>
      <c r="H6456">
        <v>1</v>
      </c>
      <c r="I6456">
        <v>0</v>
      </c>
      <c r="K6456">
        <v>1</v>
      </c>
      <c r="L6456" t="b">
        <v>1</v>
      </c>
      <c r="N6456" t="b">
        <v>0</v>
      </c>
      <c r="O6456" t="b">
        <v>0</v>
      </c>
      <c r="T6456" t="s">
        <v>1369</v>
      </c>
    </row>
    <row r="6457" spans="1:20" hidden="1" x14ac:dyDescent="0.25">
      <c r="A6457">
        <v>220370</v>
      </c>
      <c r="B6457" t="s">
        <v>1679</v>
      </c>
      <c r="C6457" t="s">
        <v>53</v>
      </c>
      <c r="D6457" t="s">
        <v>383</v>
      </c>
      <c r="E6457">
        <v>50</v>
      </c>
      <c r="F6457" t="s">
        <v>23</v>
      </c>
      <c r="H6457">
        <v>2</v>
      </c>
      <c r="I6457">
        <v>0</v>
      </c>
      <c r="K6457">
        <v>1</v>
      </c>
      <c r="L6457" t="b">
        <v>1</v>
      </c>
      <c r="N6457" t="b">
        <v>0</v>
      </c>
      <c r="O6457" t="b">
        <v>0</v>
      </c>
      <c r="T6457" t="s">
        <v>1369</v>
      </c>
    </row>
    <row r="6458" spans="1:20" hidden="1" x14ac:dyDescent="0.25">
      <c r="A6458">
        <v>220371</v>
      </c>
      <c r="B6458" t="s">
        <v>1679</v>
      </c>
      <c r="C6458" t="s">
        <v>53</v>
      </c>
      <c r="D6458" t="s">
        <v>110</v>
      </c>
      <c r="E6458">
        <v>0</v>
      </c>
      <c r="F6458" t="s">
        <v>23</v>
      </c>
      <c r="H6458">
        <v>2</v>
      </c>
      <c r="I6458">
        <v>0</v>
      </c>
      <c r="K6458">
        <v>0</v>
      </c>
      <c r="L6458" t="b">
        <v>0</v>
      </c>
      <c r="N6458" t="b">
        <v>0</v>
      </c>
      <c r="O6458" t="b">
        <v>0</v>
      </c>
      <c r="T6458" t="s">
        <v>1369</v>
      </c>
    </row>
    <row r="6459" spans="1:20" hidden="1" x14ac:dyDescent="0.25">
      <c r="A6459">
        <v>220372</v>
      </c>
      <c r="B6459" t="s">
        <v>1679</v>
      </c>
      <c r="C6459" t="s">
        <v>306</v>
      </c>
      <c r="D6459" t="s">
        <v>266</v>
      </c>
      <c r="E6459">
        <v>24.95</v>
      </c>
      <c r="F6459" t="s">
        <v>23</v>
      </c>
      <c r="H6459">
        <v>3</v>
      </c>
      <c r="I6459">
        <v>0</v>
      </c>
      <c r="K6459">
        <v>0</v>
      </c>
      <c r="L6459" t="b">
        <v>0</v>
      </c>
      <c r="N6459" t="b">
        <v>0</v>
      </c>
      <c r="O6459" t="b">
        <v>0</v>
      </c>
      <c r="T6459" t="s">
        <v>1369</v>
      </c>
    </row>
    <row r="6460" spans="1:20" hidden="1" x14ac:dyDescent="0.25">
      <c r="A6460">
        <v>220373</v>
      </c>
      <c r="B6460" t="s">
        <v>1679</v>
      </c>
      <c r="C6460" t="s">
        <v>306</v>
      </c>
      <c r="D6460" t="s">
        <v>1653</v>
      </c>
      <c r="E6460">
        <v>105</v>
      </c>
      <c r="F6460" t="s">
        <v>23</v>
      </c>
      <c r="H6460">
        <v>0</v>
      </c>
      <c r="I6460">
        <v>0</v>
      </c>
      <c r="K6460">
        <v>0</v>
      </c>
      <c r="L6460" t="b">
        <v>0</v>
      </c>
      <c r="N6460" t="b">
        <v>0</v>
      </c>
      <c r="O6460" t="b">
        <v>0</v>
      </c>
      <c r="T6460" t="s">
        <v>1369</v>
      </c>
    </row>
    <row r="6461" spans="1:20" hidden="1" x14ac:dyDescent="0.25">
      <c r="A6461">
        <v>220374</v>
      </c>
      <c r="B6461" t="s">
        <v>1679</v>
      </c>
      <c r="C6461" t="s">
        <v>306</v>
      </c>
      <c r="D6461" t="s">
        <v>1654</v>
      </c>
      <c r="E6461">
        <v>75</v>
      </c>
      <c r="F6461" t="s">
        <v>23</v>
      </c>
      <c r="H6461">
        <v>0</v>
      </c>
      <c r="I6461">
        <v>0</v>
      </c>
      <c r="K6461">
        <v>0</v>
      </c>
      <c r="L6461" t="b">
        <v>0</v>
      </c>
      <c r="N6461" t="b">
        <v>0</v>
      </c>
      <c r="O6461" t="b">
        <v>0</v>
      </c>
      <c r="T6461" t="s">
        <v>1369</v>
      </c>
    </row>
    <row r="6462" spans="1:20" hidden="1" x14ac:dyDescent="0.25">
      <c r="A6462">
        <v>220375</v>
      </c>
      <c r="B6462" t="s">
        <v>1679</v>
      </c>
      <c r="C6462" t="s">
        <v>306</v>
      </c>
      <c r="D6462" t="s">
        <v>1670</v>
      </c>
      <c r="E6462">
        <v>26.95</v>
      </c>
      <c r="F6462" t="s">
        <v>23</v>
      </c>
      <c r="H6462">
        <v>0</v>
      </c>
      <c r="I6462">
        <v>0</v>
      </c>
      <c r="K6462">
        <v>0</v>
      </c>
      <c r="L6462" t="b">
        <v>0</v>
      </c>
      <c r="N6462" t="b">
        <v>0</v>
      </c>
      <c r="O6462" t="b">
        <v>0</v>
      </c>
      <c r="T6462" t="s">
        <v>1369</v>
      </c>
    </row>
    <row r="6463" spans="1:20" hidden="1" x14ac:dyDescent="0.25">
      <c r="A6463">
        <v>220376</v>
      </c>
      <c r="B6463" t="s">
        <v>1679</v>
      </c>
      <c r="C6463" t="s">
        <v>306</v>
      </c>
      <c r="D6463" t="s">
        <v>1671</v>
      </c>
      <c r="E6463">
        <v>20</v>
      </c>
      <c r="F6463" t="s">
        <v>23</v>
      </c>
      <c r="H6463">
        <v>0</v>
      </c>
      <c r="I6463">
        <v>0</v>
      </c>
      <c r="K6463">
        <v>0</v>
      </c>
      <c r="L6463" t="b">
        <v>0</v>
      </c>
      <c r="N6463" t="b">
        <v>0</v>
      </c>
      <c r="O6463" t="b">
        <v>0</v>
      </c>
      <c r="T6463" t="s">
        <v>1369</v>
      </c>
    </row>
    <row r="6464" spans="1:20" hidden="1" x14ac:dyDescent="0.25">
      <c r="A6464">
        <v>220377</v>
      </c>
      <c r="B6464" t="s">
        <v>1679</v>
      </c>
      <c r="C6464" t="s">
        <v>306</v>
      </c>
      <c r="D6464" t="s">
        <v>1672</v>
      </c>
      <c r="E6464">
        <v>18</v>
      </c>
      <c r="F6464" t="s">
        <v>23</v>
      </c>
      <c r="H6464">
        <v>0</v>
      </c>
      <c r="I6464">
        <v>0</v>
      </c>
      <c r="K6464">
        <v>0</v>
      </c>
      <c r="L6464" t="b">
        <v>0</v>
      </c>
      <c r="N6464" t="b">
        <v>0</v>
      </c>
      <c r="O6464" t="b">
        <v>0</v>
      </c>
      <c r="T6464" t="s">
        <v>1369</v>
      </c>
    </row>
    <row r="6465" spans="1:20" hidden="1" x14ac:dyDescent="0.25">
      <c r="A6465">
        <v>220378</v>
      </c>
      <c r="B6465" t="s">
        <v>1679</v>
      </c>
      <c r="C6465" t="s">
        <v>306</v>
      </c>
      <c r="D6465" t="s">
        <v>1673</v>
      </c>
      <c r="E6465">
        <v>20</v>
      </c>
      <c r="F6465" t="s">
        <v>23</v>
      </c>
      <c r="H6465">
        <v>6</v>
      </c>
      <c r="I6465">
        <v>0</v>
      </c>
      <c r="K6465">
        <v>0</v>
      </c>
      <c r="L6465" t="b">
        <v>0</v>
      </c>
      <c r="N6465" t="b">
        <v>0</v>
      </c>
      <c r="O6465" t="b">
        <v>0</v>
      </c>
      <c r="T6465" t="s">
        <v>1369</v>
      </c>
    </row>
    <row r="6466" spans="1:20" hidden="1" x14ac:dyDescent="0.25">
      <c r="A6466">
        <v>220379</v>
      </c>
      <c r="B6466" t="s">
        <v>1679</v>
      </c>
      <c r="C6466" t="s">
        <v>306</v>
      </c>
      <c r="D6466" t="s">
        <v>1674</v>
      </c>
      <c r="E6466">
        <v>25</v>
      </c>
      <c r="F6466" t="s">
        <v>23</v>
      </c>
      <c r="H6466">
        <v>6</v>
      </c>
      <c r="I6466">
        <v>0</v>
      </c>
      <c r="K6466">
        <v>0</v>
      </c>
      <c r="L6466" t="b">
        <v>0</v>
      </c>
      <c r="N6466" t="b">
        <v>0</v>
      </c>
      <c r="O6466" t="b">
        <v>0</v>
      </c>
      <c r="T6466" t="s">
        <v>1369</v>
      </c>
    </row>
    <row r="6467" spans="1:20" hidden="1" x14ac:dyDescent="0.25">
      <c r="A6467">
        <v>220380</v>
      </c>
      <c r="B6467" t="s">
        <v>1679</v>
      </c>
      <c r="C6467" t="s">
        <v>306</v>
      </c>
      <c r="D6467" t="s">
        <v>1675</v>
      </c>
      <c r="E6467">
        <v>15</v>
      </c>
      <c r="F6467" t="s">
        <v>23</v>
      </c>
      <c r="H6467">
        <v>7</v>
      </c>
      <c r="I6467">
        <v>0</v>
      </c>
      <c r="K6467">
        <v>0</v>
      </c>
      <c r="L6467" t="b">
        <v>0</v>
      </c>
      <c r="N6467" t="b">
        <v>0</v>
      </c>
      <c r="O6467" t="b">
        <v>0</v>
      </c>
      <c r="T6467" t="s">
        <v>1369</v>
      </c>
    </row>
    <row r="6468" spans="1:20" hidden="1" x14ac:dyDescent="0.25">
      <c r="A6468">
        <v>220381</v>
      </c>
      <c r="B6468" t="s">
        <v>1679</v>
      </c>
      <c r="C6468" t="s">
        <v>306</v>
      </c>
      <c r="D6468" t="s">
        <v>1676</v>
      </c>
      <c r="E6468">
        <v>15</v>
      </c>
      <c r="H6468">
        <v>2</v>
      </c>
      <c r="I6468">
        <v>0</v>
      </c>
      <c r="K6468">
        <v>0</v>
      </c>
      <c r="L6468" t="b">
        <v>0</v>
      </c>
      <c r="N6468" t="b">
        <v>0</v>
      </c>
      <c r="O6468" t="b">
        <v>0</v>
      </c>
      <c r="T6468" t="s">
        <v>1369</v>
      </c>
    </row>
    <row r="6469" spans="1:20" hidden="1" x14ac:dyDescent="0.25">
      <c r="A6469">
        <v>220382</v>
      </c>
      <c r="B6469" t="s">
        <v>1680</v>
      </c>
      <c r="C6469" t="s">
        <v>47</v>
      </c>
      <c r="D6469" t="s">
        <v>1097</v>
      </c>
      <c r="E6469">
        <v>0</v>
      </c>
      <c r="H6469">
        <v>1</v>
      </c>
      <c r="I6469">
        <v>0</v>
      </c>
      <c r="K6469">
        <v>2</v>
      </c>
      <c r="L6469" t="b">
        <v>0</v>
      </c>
      <c r="N6469" t="b">
        <v>0</v>
      </c>
      <c r="O6469" t="b">
        <v>0</v>
      </c>
      <c r="P6469" t="s">
        <v>1681</v>
      </c>
      <c r="Q6469" t="s">
        <v>1682</v>
      </c>
      <c r="T6469" t="s">
        <v>1369</v>
      </c>
    </row>
    <row r="6470" spans="1:20" hidden="1" x14ac:dyDescent="0.25">
      <c r="A6470">
        <v>220383</v>
      </c>
      <c r="B6470" t="s">
        <v>1680</v>
      </c>
      <c r="C6470" t="s">
        <v>53</v>
      </c>
      <c r="D6470" t="s">
        <v>383</v>
      </c>
      <c r="E6470">
        <v>0</v>
      </c>
      <c r="H6470">
        <v>2</v>
      </c>
      <c r="I6470">
        <v>0</v>
      </c>
      <c r="K6470">
        <v>1</v>
      </c>
      <c r="L6470" t="b">
        <v>0</v>
      </c>
      <c r="N6470" t="b">
        <v>0</v>
      </c>
      <c r="O6470" t="b">
        <v>0</v>
      </c>
      <c r="T6470" t="s">
        <v>1369</v>
      </c>
    </row>
    <row r="6471" spans="1:20" hidden="1" x14ac:dyDescent="0.25">
      <c r="A6471">
        <v>220385</v>
      </c>
      <c r="B6471" t="s">
        <v>1680</v>
      </c>
      <c r="C6471" t="s">
        <v>306</v>
      </c>
      <c r="D6471" t="s">
        <v>266</v>
      </c>
      <c r="E6471">
        <v>24.95</v>
      </c>
      <c r="F6471" t="s">
        <v>23</v>
      </c>
      <c r="H6471">
        <v>3</v>
      </c>
      <c r="I6471">
        <v>0</v>
      </c>
      <c r="K6471">
        <v>0</v>
      </c>
      <c r="L6471" t="b">
        <v>0</v>
      </c>
      <c r="N6471" t="b">
        <v>0</v>
      </c>
      <c r="O6471" t="b">
        <v>0</v>
      </c>
      <c r="T6471" t="s">
        <v>1369</v>
      </c>
    </row>
    <row r="6472" spans="1:20" hidden="1" x14ac:dyDescent="0.25">
      <c r="A6472">
        <v>220386</v>
      </c>
      <c r="B6472" t="s">
        <v>1680</v>
      </c>
      <c r="C6472" t="s">
        <v>306</v>
      </c>
      <c r="D6472" t="s">
        <v>1653</v>
      </c>
      <c r="E6472">
        <v>105</v>
      </c>
      <c r="F6472" t="s">
        <v>23</v>
      </c>
      <c r="H6472">
        <v>0</v>
      </c>
      <c r="I6472">
        <v>0</v>
      </c>
      <c r="K6472">
        <v>0</v>
      </c>
      <c r="L6472" t="b">
        <v>0</v>
      </c>
      <c r="N6472" t="b">
        <v>0</v>
      </c>
      <c r="O6472" t="b">
        <v>0</v>
      </c>
      <c r="T6472" t="s">
        <v>1369</v>
      </c>
    </row>
    <row r="6473" spans="1:20" hidden="1" x14ac:dyDescent="0.25">
      <c r="A6473">
        <v>220387</v>
      </c>
      <c r="B6473" t="s">
        <v>1680</v>
      </c>
      <c r="C6473" t="s">
        <v>306</v>
      </c>
      <c r="D6473" t="s">
        <v>1654</v>
      </c>
      <c r="E6473">
        <v>75</v>
      </c>
      <c r="F6473" t="s">
        <v>23</v>
      </c>
      <c r="H6473">
        <v>0</v>
      </c>
      <c r="I6473">
        <v>0</v>
      </c>
      <c r="K6473">
        <v>0</v>
      </c>
      <c r="L6473" t="b">
        <v>0</v>
      </c>
      <c r="N6473" t="b">
        <v>0</v>
      </c>
      <c r="O6473" t="b">
        <v>0</v>
      </c>
      <c r="T6473" t="s">
        <v>1369</v>
      </c>
    </row>
    <row r="6474" spans="1:20" hidden="1" x14ac:dyDescent="0.25">
      <c r="A6474">
        <v>220388</v>
      </c>
      <c r="B6474" t="s">
        <v>1680</v>
      </c>
      <c r="C6474" t="s">
        <v>306</v>
      </c>
      <c r="D6474" t="s">
        <v>1670</v>
      </c>
      <c r="E6474">
        <v>26.95</v>
      </c>
      <c r="F6474" t="s">
        <v>23</v>
      </c>
      <c r="H6474">
        <v>0</v>
      </c>
      <c r="I6474">
        <v>0</v>
      </c>
      <c r="K6474">
        <v>0</v>
      </c>
      <c r="L6474" t="b">
        <v>0</v>
      </c>
      <c r="N6474" t="b">
        <v>0</v>
      </c>
      <c r="O6474" t="b">
        <v>0</v>
      </c>
      <c r="T6474" t="s">
        <v>1369</v>
      </c>
    </row>
    <row r="6475" spans="1:20" hidden="1" x14ac:dyDescent="0.25">
      <c r="A6475">
        <v>220389</v>
      </c>
      <c r="B6475" t="s">
        <v>1680</v>
      </c>
      <c r="C6475" t="s">
        <v>306</v>
      </c>
      <c r="D6475" t="s">
        <v>1671</v>
      </c>
      <c r="E6475">
        <v>20</v>
      </c>
      <c r="F6475" t="s">
        <v>23</v>
      </c>
      <c r="H6475">
        <v>0</v>
      </c>
      <c r="I6475">
        <v>0</v>
      </c>
      <c r="K6475">
        <v>0</v>
      </c>
      <c r="L6475" t="b">
        <v>0</v>
      </c>
      <c r="N6475" t="b">
        <v>0</v>
      </c>
      <c r="O6475" t="b">
        <v>0</v>
      </c>
      <c r="T6475" t="s">
        <v>1369</v>
      </c>
    </row>
    <row r="6476" spans="1:20" hidden="1" x14ac:dyDescent="0.25">
      <c r="A6476">
        <v>220390</v>
      </c>
      <c r="B6476" t="s">
        <v>1680</v>
      </c>
      <c r="C6476" t="s">
        <v>306</v>
      </c>
      <c r="D6476" t="s">
        <v>1672</v>
      </c>
      <c r="E6476">
        <v>18</v>
      </c>
      <c r="F6476" t="s">
        <v>23</v>
      </c>
      <c r="H6476">
        <v>0</v>
      </c>
      <c r="I6476">
        <v>0</v>
      </c>
      <c r="K6476">
        <v>0</v>
      </c>
      <c r="L6476" t="b">
        <v>0</v>
      </c>
      <c r="N6476" t="b">
        <v>0</v>
      </c>
      <c r="O6476" t="b">
        <v>0</v>
      </c>
      <c r="T6476" t="s">
        <v>1369</v>
      </c>
    </row>
    <row r="6477" spans="1:20" hidden="1" x14ac:dyDescent="0.25">
      <c r="A6477">
        <v>220391</v>
      </c>
      <c r="B6477" t="s">
        <v>1680</v>
      </c>
      <c r="C6477" t="s">
        <v>306</v>
      </c>
      <c r="D6477" t="s">
        <v>1673</v>
      </c>
      <c r="E6477">
        <v>20</v>
      </c>
      <c r="F6477" t="s">
        <v>23</v>
      </c>
      <c r="H6477">
        <v>6</v>
      </c>
      <c r="I6477">
        <v>0</v>
      </c>
      <c r="K6477">
        <v>0</v>
      </c>
      <c r="L6477" t="b">
        <v>0</v>
      </c>
      <c r="N6477" t="b">
        <v>0</v>
      </c>
      <c r="O6477" t="b">
        <v>0</v>
      </c>
      <c r="T6477" t="s">
        <v>1369</v>
      </c>
    </row>
    <row r="6478" spans="1:20" hidden="1" x14ac:dyDescent="0.25">
      <c r="A6478">
        <v>220392</v>
      </c>
      <c r="B6478" t="s">
        <v>1680</v>
      </c>
      <c r="C6478" t="s">
        <v>306</v>
      </c>
      <c r="D6478" t="s">
        <v>1674</v>
      </c>
      <c r="E6478">
        <v>25</v>
      </c>
      <c r="F6478" t="s">
        <v>23</v>
      </c>
      <c r="H6478">
        <v>6</v>
      </c>
      <c r="I6478">
        <v>0</v>
      </c>
      <c r="K6478">
        <v>0</v>
      </c>
      <c r="L6478" t="b">
        <v>0</v>
      </c>
      <c r="N6478" t="b">
        <v>0</v>
      </c>
      <c r="O6478" t="b">
        <v>0</v>
      </c>
      <c r="T6478" t="s">
        <v>1369</v>
      </c>
    </row>
    <row r="6479" spans="1:20" hidden="1" x14ac:dyDescent="0.25">
      <c r="A6479">
        <v>220393</v>
      </c>
      <c r="B6479" t="s">
        <v>1680</v>
      </c>
      <c r="C6479" t="s">
        <v>306</v>
      </c>
      <c r="D6479" t="s">
        <v>1675</v>
      </c>
      <c r="E6479">
        <v>15</v>
      </c>
      <c r="F6479" t="s">
        <v>23</v>
      </c>
      <c r="H6479">
        <v>7</v>
      </c>
      <c r="I6479">
        <v>0</v>
      </c>
      <c r="K6479">
        <v>0</v>
      </c>
      <c r="L6479" t="b">
        <v>0</v>
      </c>
      <c r="N6479" t="b">
        <v>0</v>
      </c>
      <c r="O6479" t="b">
        <v>0</v>
      </c>
      <c r="T6479" t="s">
        <v>1369</v>
      </c>
    </row>
    <row r="6480" spans="1:20" hidden="1" x14ac:dyDescent="0.25">
      <c r="A6480">
        <v>220394</v>
      </c>
      <c r="B6480" t="s">
        <v>1680</v>
      </c>
      <c r="C6480" t="s">
        <v>306</v>
      </c>
      <c r="D6480" t="s">
        <v>1676</v>
      </c>
      <c r="E6480">
        <v>15</v>
      </c>
      <c r="F6480" t="s">
        <v>23</v>
      </c>
      <c r="H6480">
        <v>2</v>
      </c>
      <c r="I6480">
        <v>0</v>
      </c>
      <c r="K6480">
        <v>0</v>
      </c>
      <c r="L6480" t="b">
        <v>0</v>
      </c>
      <c r="N6480" t="b">
        <v>0</v>
      </c>
      <c r="O6480" t="b">
        <v>0</v>
      </c>
      <c r="T6480" t="s">
        <v>1369</v>
      </c>
    </row>
    <row r="6481" spans="1:20" hidden="1" x14ac:dyDescent="0.25">
      <c r="A6481">
        <v>220413</v>
      </c>
      <c r="B6481" t="s">
        <v>1680</v>
      </c>
      <c r="C6481" t="s">
        <v>47</v>
      </c>
      <c r="D6481" t="s">
        <v>259</v>
      </c>
      <c r="E6481">
        <v>0</v>
      </c>
      <c r="H6481">
        <v>0</v>
      </c>
      <c r="I6481">
        <v>0</v>
      </c>
      <c r="K6481">
        <v>1</v>
      </c>
      <c r="L6481" t="b">
        <v>0</v>
      </c>
      <c r="N6481" t="b">
        <v>0</v>
      </c>
      <c r="O6481" t="b">
        <v>0</v>
      </c>
      <c r="P6481" t="s">
        <v>1683</v>
      </c>
      <c r="Q6481" t="s">
        <v>77</v>
      </c>
      <c r="T6481" t="s">
        <v>1369</v>
      </c>
    </row>
    <row r="6482" spans="1:20" hidden="1" x14ac:dyDescent="0.25">
      <c r="A6482">
        <v>236879</v>
      </c>
      <c r="B6482" t="s">
        <v>1680</v>
      </c>
      <c r="C6482" t="s">
        <v>47</v>
      </c>
      <c r="D6482" t="s">
        <v>163</v>
      </c>
      <c r="E6482">
        <v>0</v>
      </c>
      <c r="H6482">
        <v>0</v>
      </c>
      <c r="I6482">
        <v>0</v>
      </c>
      <c r="K6482">
        <v>0</v>
      </c>
      <c r="L6482" t="b">
        <v>0</v>
      </c>
      <c r="N6482" t="b">
        <v>0</v>
      </c>
      <c r="O6482" t="b">
        <v>1</v>
      </c>
      <c r="T6482" t="s">
        <v>1369</v>
      </c>
    </row>
    <row r="6483" spans="1:20" hidden="1" x14ac:dyDescent="0.25">
      <c r="A6483">
        <v>220395</v>
      </c>
      <c r="B6483" t="s">
        <v>1684</v>
      </c>
      <c r="C6483" t="s">
        <v>47</v>
      </c>
      <c r="D6483" t="s">
        <v>164</v>
      </c>
      <c r="E6483">
        <v>0</v>
      </c>
      <c r="H6483">
        <v>0</v>
      </c>
      <c r="I6483">
        <v>0</v>
      </c>
      <c r="K6483">
        <v>0</v>
      </c>
      <c r="L6483" t="b">
        <v>0</v>
      </c>
      <c r="N6483" t="b">
        <v>0</v>
      </c>
      <c r="O6483" t="b">
        <v>0</v>
      </c>
      <c r="T6483" t="s">
        <v>1021</v>
      </c>
    </row>
    <row r="6484" spans="1:20" hidden="1" x14ac:dyDescent="0.25">
      <c r="A6484">
        <v>220396</v>
      </c>
      <c r="B6484" t="s">
        <v>1684</v>
      </c>
      <c r="C6484" t="s">
        <v>53</v>
      </c>
      <c r="D6484" t="s">
        <v>1056</v>
      </c>
      <c r="E6484">
        <v>0</v>
      </c>
      <c r="H6484">
        <v>0</v>
      </c>
      <c r="I6484">
        <v>0</v>
      </c>
      <c r="K6484">
        <v>0</v>
      </c>
      <c r="L6484" t="b">
        <v>0</v>
      </c>
      <c r="N6484" t="b">
        <v>0</v>
      </c>
      <c r="O6484" t="b">
        <v>0</v>
      </c>
      <c r="T6484" t="s">
        <v>1021</v>
      </c>
    </row>
    <row r="6485" spans="1:20" hidden="1" x14ac:dyDescent="0.25">
      <c r="A6485">
        <v>220397</v>
      </c>
      <c r="B6485" t="s">
        <v>1684</v>
      </c>
      <c r="C6485" t="s">
        <v>53</v>
      </c>
      <c r="D6485" t="s">
        <v>1023</v>
      </c>
      <c r="E6485">
        <v>199.95</v>
      </c>
      <c r="F6485" t="s">
        <v>23</v>
      </c>
      <c r="H6485">
        <v>0</v>
      </c>
      <c r="I6485">
        <v>0</v>
      </c>
      <c r="K6485">
        <v>1</v>
      </c>
      <c r="L6485" t="b">
        <v>0</v>
      </c>
      <c r="N6485" t="b">
        <v>0</v>
      </c>
      <c r="O6485" t="b">
        <v>0</v>
      </c>
      <c r="T6485" t="s">
        <v>1021</v>
      </c>
    </row>
    <row r="6486" spans="1:20" hidden="1" x14ac:dyDescent="0.25">
      <c r="A6486">
        <v>220398</v>
      </c>
      <c r="B6486" t="s">
        <v>1684</v>
      </c>
      <c r="C6486" t="s">
        <v>47</v>
      </c>
      <c r="D6486" t="s">
        <v>1024</v>
      </c>
      <c r="E6486">
        <v>0</v>
      </c>
      <c r="H6486">
        <v>0</v>
      </c>
      <c r="I6486">
        <v>0</v>
      </c>
      <c r="K6486">
        <v>2</v>
      </c>
      <c r="L6486" t="b">
        <v>0</v>
      </c>
      <c r="N6486" t="b">
        <v>0</v>
      </c>
      <c r="O6486" t="b">
        <v>0</v>
      </c>
      <c r="T6486" t="s">
        <v>1021</v>
      </c>
    </row>
    <row r="6487" spans="1:20" hidden="1" x14ac:dyDescent="0.25">
      <c r="A6487">
        <v>220399</v>
      </c>
      <c r="B6487" t="s">
        <v>1684</v>
      </c>
      <c r="C6487" t="s">
        <v>53</v>
      </c>
      <c r="D6487" t="s">
        <v>1025</v>
      </c>
      <c r="E6487">
        <v>199.95</v>
      </c>
      <c r="F6487" t="s">
        <v>23</v>
      </c>
      <c r="H6487">
        <v>0</v>
      </c>
      <c r="I6487">
        <v>0</v>
      </c>
      <c r="K6487">
        <v>2</v>
      </c>
      <c r="L6487" t="b">
        <v>0</v>
      </c>
      <c r="N6487" t="b">
        <v>0</v>
      </c>
      <c r="O6487" t="b">
        <v>0</v>
      </c>
      <c r="T6487" t="s">
        <v>1021</v>
      </c>
    </row>
    <row r="6488" spans="1:20" hidden="1" x14ac:dyDescent="0.25">
      <c r="A6488">
        <v>220400</v>
      </c>
      <c r="B6488" t="s">
        <v>1684</v>
      </c>
      <c r="C6488" t="s">
        <v>47</v>
      </c>
      <c r="D6488" t="s">
        <v>1053</v>
      </c>
      <c r="E6488">
        <v>350</v>
      </c>
      <c r="F6488" t="s">
        <v>23</v>
      </c>
      <c r="H6488">
        <v>0</v>
      </c>
      <c r="I6488">
        <v>0</v>
      </c>
      <c r="K6488">
        <v>6</v>
      </c>
      <c r="L6488" t="b">
        <v>0</v>
      </c>
      <c r="N6488" t="b">
        <v>0</v>
      </c>
      <c r="O6488" t="b">
        <v>0</v>
      </c>
      <c r="T6488" t="s">
        <v>1021</v>
      </c>
    </row>
    <row r="6489" spans="1:20" hidden="1" x14ac:dyDescent="0.25">
      <c r="A6489">
        <v>220401</v>
      </c>
      <c r="B6489" t="s">
        <v>1684</v>
      </c>
      <c r="C6489" t="s">
        <v>47</v>
      </c>
      <c r="D6489" t="s">
        <v>1026</v>
      </c>
      <c r="E6489">
        <v>0</v>
      </c>
      <c r="H6489">
        <v>0</v>
      </c>
      <c r="I6489">
        <v>0</v>
      </c>
      <c r="K6489">
        <v>4</v>
      </c>
      <c r="L6489" t="b">
        <v>0</v>
      </c>
      <c r="N6489" t="b">
        <v>0</v>
      </c>
      <c r="O6489" t="b">
        <v>0</v>
      </c>
      <c r="T6489" t="s">
        <v>1021</v>
      </c>
    </row>
    <row r="6490" spans="1:20" hidden="1" x14ac:dyDescent="0.25">
      <c r="A6490">
        <v>220402</v>
      </c>
      <c r="B6490" t="s">
        <v>1684</v>
      </c>
      <c r="C6490" t="s">
        <v>47</v>
      </c>
      <c r="D6490" t="s">
        <v>1049</v>
      </c>
      <c r="E6490">
        <v>350</v>
      </c>
      <c r="F6490" t="s">
        <v>23</v>
      </c>
      <c r="H6490">
        <v>0</v>
      </c>
      <c r="I6490">
        <v>0</v>
      </c>
      <c r="K6490">
        <v>6</v>
      </c>
      <c r="L6490" t="b">
        <v>0</v>
      </c>
      <c r="N6490" t="b">
        <v>0</v>
      </c>
      <c r="O6490" t="b">
        <v>0</v>
      </c>
      <c r="T6490" t="s">
        <v>1021</v>
      </c>
    </row>
    <row r="6491" spans="1:20" hidden="1" x14ac:dyDescent="0.25">
      <c r="A6491">
        <v>220403</v>
      </c>
      <c r="B6491" t="s">
        <v>1684</v>
      </c>
      <c r="C6491" t="s">
        <v>47</v>
      </c>
      <c r="D6491" t="s">
        <v>1048</v>
      </c>
      <c r="E6491">
        <v>350</v>
      </c>
      <c r="F6491" t="s">
        <v>23</v>
      </c>
      <c r="H6491">
        <v>0</v>
      </c>
      <c r="I6491">
        <v>0</v>
      </c>
      <c r="K6491">
        <v>5</v>
      </c>
      <c r="L6491" t="b">
        <v>0</v>
      </c>
      <c r="N6491" t="b">
        <v>0</v>
      </c>
      <c r="O6491" t="b">
        <v>0</v>
      </c>
      <c r="T6491" t="s">
        <v>1021</v>
      </c>
    </row>
    <row r="6492" spans="1:20" hidden="1" x14ac:dyDescent="0.25">
      <c r="A6492">
        <v>220407</v>
      </c>
      <c r="B6492" t="s">
        <v>1684</v>
      </c>
      <c r="C6492" t="s">
        <v>47</v>
      </c>
      <c r="D6492" t="s">
        <v>1030</v>
      </c>
      <c r="E6492">
        <v>0</v>
      </c>
      <c r="H6492">
        <v>0</v>
      </c>
      <c r="I6492">
        <v>0</v>
      </c>
      <c r="K6492">
        <v>1</v>
      </c>
      <c r="L6492" t="b">
        <v>0</v>
      </c>
      <c r="N6492" t="b">
        <v>0</v>
      </c>
      <c r="O6492" t="b">
        <v>0</v>
      </c>
      <c r="T6492" t="s">
        <v>1021</v>
      </c>
    </row>
    <row r="6493" spans="1:20" hidden="1" x14ac:dyDescent="0.25">
      <c r="A6493">
        <v>220408</v>
      </c>
      <c r="B6493" t="s">
        <v>1684</v>
      </c>
      <c r="C6493" t="s">
        <v>47</v>
      </c>
      <c r="D6493" t="s">
        <v>1054</v>
      </c>
      <c r="E6493">
        <v>350</v>
      </c>
      <c r="F6493" t="s">
        <v>23</v>
      </c>
      <c r="H6493">
        <v>0</v>
      </c>
      <c r="I6493">
        <v>0</v>
      </c>
      <c r="K6493">
        <v>7</v>
      </c>
      <c r="L6493" t="b">
        <v>0</v>
      </c>
      <c r="N6493" t="b">
        <v>0</v>
      </c>
      <c r="O6493" t="b">
        <v>0</v>
      </c>
      <c r="T6493" t="s">
        <v>1021</v>
      </c>
    </row>
    <row r="6494" spans="1:20" hidden="1" x14ac:dyDescent="0.25">
      <c r="A6494">
        <v>220409</v>
      </c>
      <c r="B6494" t="s">
        <v>1684</v>
      </c>
      <c r="C6494" t="s">
        <v>358</v>
      </c>
      <c r="D6494" t="s">
        <v>170</v>
      </c>
      <c r="E6494">
        <v>0</v>
      </c>
      <c r="H6494">
        <v>0</v>
      </c>
      <c r="I6494">
        <v>0</v>
      </c>
      <c r="K6494">
        <v>0</v>
      </c>
      <c r="L6494" t="b">
        <v>0</v>
      </c>
      <c r="N6494" t="b">
        <v>0</v>
      </c>
      <c r="O6494" t="b">
        <v>0</v>
      </c>
      <c r="T6494" t="s">
        <v>1021</v>
      </c>
    </row>
    <row r="6495" spans="1:20" hidden="1" x14ac:dyDescent="0.25">
      <c r="A6495">
        <v>220410</v>
      </c>
      <c r="B6495" t="s">
        <v>1684</v>
      </c>
      <c r="C6495" t="s">
        <v>358</v>
      </c>
      <c r="D6495" t="s">
        <v>137</v>
      </c>
      <c r="E6495">
        <v>0</v>
      </c>
      <c r="H6495">
        <v>0</v>
      </c>
      <c r="I6495">
        <v>0</v>
      </c>
      <c r="K6495">
        <v>2</v>
      </c>
      <c r="L6495" t="b">
        <v>0</v>
      </c>
      <c r="N6495" t="b">
        <v>0</v>
      </c>
      <c r="O6495" t="b">
        <v>0</v>
      </c>
      <c r="T6495" t="s">
        <v>1021</v>
      </c>
    </row>
    <row r="6496" spans="1:20" hidden="1" x14ac:dyDescent="0.25">
      <c r="A6496">
        <v>220411</v>
      </c>
      <c r="B6496" t="s">
        <v>1684</v>
      </c>
      <c r="C6496" t="s">
        <v>1039</v>
      </c>
      <c r="D6496" t="s">
        <v>1040</v>
      </c>
      <c r="E6496">
        <v>0</v>
      </c>
      <c r="H6496">
        <v>0</v>
      </c>
      <c r="I6496">
        <v>0</v>
      </c>
      <c r="K6496">
        <v>0</v>
      </c>
      <c r="L6496" t="b">
        <v>0</v>
      </c>
      <c r="N6496" t="b">
        <v>0</v>
      </c>
      <c r="O6496" t="b">
        <v>0</v>
      </c>
      <c r="T6496" t="s">
        <v>1021</v>
      </c>
    </row>
    <row r="6497" spans="1:20" hidden="1" x14ac:dyDescent="0.25">
      <c r="A6497">
        <v>220429</v>
      </c>
      <c r="B6497" t="s">
        <v>1685</v>
      </c>
      <c r="C6497" t="s">
        <v>47</v>
      </c>
      <c r="D6497" t="s">
        <v>1686</v>
      </c>
      <c r="E6497">
        <v>0</v>
      </c>
      <c r="H6497">
        <v>1</v>
      </c>
      <c r="I6497">
        <v>0</v>
      </c>
      <c r="K6497">
        <v>1</v>
      </c>
      <c r="L6497" t="b">
        <v>0</v>
      </c>
      <c r="N6497" t="b">
        <v>0</v>
      </c>
      <c r="O6497" t="b">
        <v>0</v>
      </c>
      <c r="T6497" t="s">
        <v>1369</v>
      </c>
    </row>
    <row r="6498" spans="1:20" hidden="1" x14ac:dyDescent="0.25">
      <c r="A6498">
        <v>220430</v>
      </c>
      <c r="B6498" t="s">
        <v>1685</v>
      </c>
      <c r="C6498" t="s">
        <v>53</v>
      </c>
      <c r="D6498" t="s">
        <v>383</v>
      </c>
      <c r="E6498">
        <v>50</v>
      </c>
      <c r="F6498" t="s">
        <v>23</v>
      </c>
      <c r="H6498">
        <v>2</v>
      </c>
      <c r="I6498">
        <v>0</v>
      </c>
      <c r="K6498">
        <v>1</v>
      </c>
      <c r="L6498" t="b">
        <v>0</v>
      </c>
      <c r="N6498" t="b">
        <v>0</v>
      </c>
      <c r="O6498" t="b">
        <v>0</v>
      </c>
      <c r="T6498" t="s">
        <v>1369</v>
      </c>
    </row>
    <row r="6499" spans="1:20" hidden="1" x14ac:dyDescent="0.25">
      <c r="A6499">
        <v>220431</v>
      </c>
      <c r="B6499" t="s">
        <v>1685</v>
      </c>
      <c r="C6499" t="s">
        <v>53</v>
      </c>
      <c r="D6499" t="s">
        <v>110</v>
      </c>
      <c r="E6499">
        <v>0</v>
      </c>
      <c r="F6499" t="s">
        <v>23</v>
      </c>
      <c r="H6499">
        <v>2</v>
      </c>
      <c r="I6499">
        <v>0</v>
      </c>
      <c r="K6499">
        <v>0</v>
      </c>
      <c r="L6499" t="b">
        <v>0</v>
      </c>
      <c r="N6499" t="b">
        <v>0</v>
      </c>
      <c r="O6499" t="b">
        <v>0</v>
      </c>
      <c r="T6499" t="s">
        <v>1369</v>
      </c>
    </row>
    <row r="6500" spans="1:20" hidden="1" x14ac:dyDescent="0.25">
      <c r="A6500">
        <v>220432</v>
      </c>
      <c r="B6500" t="s">
        <v>1685</v>
      </c>
      <c r="C6500" t="s">
        <v>306</v>
      </c>
      <c r="D6500" t="s">
        <v>266</v>
      </c>
      <c r="E6500">
        <v>24.95</v>
      </c>
      <c r="F6500" t="s">
        <v>23</v>
      </c>
      <c r="H6500">
        <v>3</v>
      </c>
      <c r="I6500">
        <v>0</v>
      </c>
      <c r="K6500">
        <v>0</v>
      </c>
      <c r="L6500" t="b">
        <v>0</v>
      </c>
      <c r="N6500" t="b">
        <v>0</v>
      </c>
      <c r="O6500" t="b">
        <v>0</v>
      </c>
      <c r="T6500" t="s">
        <v>1369</v>
      </c>
    </row>
    <row r="6501" spans="1:20" hidden="1" x14ac:dyDescent="0.25">
      <c r="A6501">
        <v>220433</v>
      </c>
      <c r="B6501" t="s">
        <v>1685</v>
      </c>
      <c r="C6501" t="s">
        <v>306</v>
      </c>
      <c r="D6501" t="s">
        <v>1653</v>
      </c>
      <c r="E6501">
        <v>105</v>
      </c>
      <c r="F6501" t="s">
        <v>23</v>
      </c>
      <c r="H6501">
        <v>0</v>
      </c>
      <c r="I6501">
        <v>0</v>
      </c>
      <c r="K6501">
        <v>0</v>
      </c>
      <c r="L6501" t="b">
        <v>0</v>
      </c>
      <c r="N6501" t="b">
        <v>0</v>
      </c>
      <c r="O6501" t="b">
        <v>0</v>
      </c>
      <c r="T6501" t="s">
        <v>1369</v>
      </c>
    </row>
    <row r="6502" spans="1:20" hidden="1" x14ac:dyDescent="0.25">
      <c r="A6502">
        <v>220434</v>
      </c>
      <c r="B6502" t="s">
        <v>1685</v>
      </c>
      <c r="C6502" t="s">
        <v>306</v>
      </c>
      <c r="D6502" t="s">
        <v>1654</v>
      </c>
      <c r="E6502">
        <v>75</v>
      </c>
      <c r="F6502" t="s">
        <v>23</v>
      </c>
      <c r="H6502">
        <v>0</v>
      </c>
      <c r="I6502">
        <v>0</v>
      </c>
      <c r="K6502">
        <v>0</v>
      </c>
      <c r="L6502" t="b">
        <v>0</v>
      </c>
      <c r="N6502" t="b">
        <v>0</v>
      </c>
      <c r="O6502" t="b">
        <v>0</v>
      </c>
      <c r="T6502" t="s">
        <v>1369</v>
      </c>
    </row>
    <row r="6503" spans="1:20" hidden="1" x14ac:dyDescent="0.25">
      <c r="A6503">
        <v>220435</v>
      </c>
      <c r="B6503" t="s">
        <v>1685</v>
      </c>
      <c r="C6503" t="s">
        <v>306</v>
      </c>
      <c r="D6503" t="s">
        <v>1670</v>
      </c>
      <c r="E6503">
        <v>26.95</v>
      </c>
      <c r="F6503" t="s">
        <v>23</v>
      </c>
      <c r="H6503">
        <v>0</v>
      </c>
      <c r="I6503">
        <v>0</v>
      </c>
      <c r="K6503">
        <v>0</v>
      </c>
      <c r="L6503" t="b">
        <v>0</v>
      </c>
      <c r="N6503" t="b">
        <v>0</v>
      </c>
      <c r="O6503" t="b">
        <v>0</v>
      </c>
      <c r="T6503" t="s">
        <v>1369</v>
      </c>
    </row>
    <row r="6504" spans="1:20" hidden="1" x14ac:dyDescent="0.25">
      <c r="A6504">
        <v>220436</v>
      </c>
      <c r="B6504" t="s">
        <v>1685</v>
      </c>
      <c r="C6504" t="s">
        <v>306</v>
      </c>
      <c r="D6504" t="s">
        <v>1671</v>
      </c>
      <c r="E6504">
        <v>20</v>
      </c>
      <c r="F6504" t="s">
        <v>23</v>
      </c>
      <c r="H6504">
        <v>0</v>
      </c>
      <c r="I6504">
        <v>0</v>
      </c>
      <c r="K6504">
        <v>0</v>
      </c>
      <c r="L6504" t="b">
        <v>0</v>
      </c>
      <c r="N6504" t="b">
        <v>0</v>
      </c>
      <c r="O6504" t="b">
        <v>0</v>
      </c>
      <c r="T6504" t="s">
        <v>1369</v>
      </c>
    </row>
    <row r="6505" spans="1:20" hidden="1" x14ac:dyDescent="0.25">
      <c r="A6505">
        <v>220437</v>
      </c>
      <c r="B6505" t="s">
        <v>1685</v>
      </c>
      <c r="C6505" t="s">
        <v>306</v>
      </c>
      <c r="D6505" t="s">
        <v>1672</v>
      </c>
      <c r="E6505">
        <v>18</v>
      </c>
      <c r="F6505" t="s">
        <v>23</v>
      </c>
      <c r="H6505">
        <v>0</v>
      </c>
      <c r="I6505">
        <v>0</v>
      </c>
      <c r="K6505">
        <v>0</v>
      </c>
      <c r="L6505" t="b">
        <v>0</v>
      </c>
      <c r="N6505" t="b">
        <v>0</v>
      </c>
      <c r="O6505" t="b">
        <v>0</v>
      </c>
      <c r="T6505" t="s">
        <v>1369</v>
      </c>
    </row>
    <row r="6506" spans="1:20" hidden="1" x14ac:dyDescent="0.25">
      <c r="A6506">
        <v>220438</v>
      </c>
      <c r="B6506" t="s">
        <v>1685</v>
      </c>
      <c r="C6506" t="s">
        <v>306</v>
      </c>
      <c r="D6506" t="s">
        <v>1673</v>
      </c>
      <c r="E6506">
        <v>20</v>
      </c>
      <c r="F6506" t="s">
        <v>23</v>
      </c>
      <c r="H6506">
        <v>6</v>
      </c>
      <c r="I6506">
        <v>0</v>
      </c>
      <c r="K6506">
        <v>0</v>
      </c>
      <c r="L6506" t="b">
        <v>0</v>
      </c>
      <c r="N6506" t="b">
        <v>0</v>
      </c>
      <c r="O6506" t="b">
        <v>0</v>
      </c>
      <c r="T6506" t="s">
        <v>1369</v>
      </c>
    </row>
    <row r="6507" spans="1:20" hidden="1" x14ac:dyDescent="0.25">
      <c r="A6507">
        <v>220439</v>
      </c>
      <c r="B6507" t="s">
        <v>1685</v>
      </c>
      <c r="C6507" t="s">
        <v>306</v>
      </c>
      <c r="D6507" t="s">
        <v>1674</v>
      </c>
      <c r="E6507">
        <v>25</v>
      </c>
      <c r="F6507" t="s">
        <v>23</v>
      </c>
      <c r="H6507">
        <v>6</v>
      </c>
      <c r="I6507">
        <v>0</v>
      </c>
      <c r="K6507">
        <v>0</v>
      </c>
      <c r="L6507" t="b">
        <v>0</v>
      </c>
      <c r="N6507" t="b">
        <v>0</v>
      </c>
      <c r="O6507" t="b">
        <v>0</v>
      </c>
      <c r="T6507" t="s">
        <v>1369</v>
      </c>
    </row>
    <row r="6508" spans="1:20" hidden="1" x14ac:dyDescent="0.25">
      <c r="A6508">
        <v>220440</v>
      </c>
      <c r="B6508" t="s">
        <v>1685</v>
      </c>
      <c r="C6508" t="s">
        <v>306</v>
      </c>
      <c r="D6508" t="s">
        <v>1675</v>
      </c>
      <c r="E6508">
        <v>15</v>
      </c>
      <c r="F6508" t="s">
        <v>23</v>
      </c>
      <c r="H6508">
        <v>7</v>
      </c>
      <c r="I6508">
        <v>0</v>
      </c>
      <c r="K6508">
        <v>0</v>
      </c>
      <c r="L6508" t="b">
        <v>0</v>
      </c>
      <c r="N6508" t="b">
        <v>0</v>
      </c>
      <c r="O6508" t="b">
        <v>0</v>
      </c>
      <c r="T6508" t="s">
        <v>1369</v>
      </c>
    </row>
    <row r="6509" spans="1:20" hidden="1" x14ac:dyDescent="0.25">
      <c r="A6509">
        <v>220441</v>
      </c>
      <c r="B6509" t="s">
        <v>1685</v>
      </c>
      <c r="C6509" t="s">
        <v>306</v>
      </c>
      <c r="D6509" t="s">
        <v>1676</v>
      </c>
      <c r="E6509">
        <v>15</v>
      </c>
      <c r="F6509" t="s">
        <v>23</v>
      </c>
      <c r="H6509">
        <v>2</v>
      </c>
      <c r="I6509">
        <v>0</v>
      </c>
      <c r="K6509">
        <v>0</v>
      </c>
      <c r="L6509" t="b">
        <v>0</v>
      </c>
      <c r="N6509" t="b">
        <v>0</v>
      </c>
      <c r="O6509" t="b">
        <v>0</v>
      </c>
      <c r="T6509" t="s">
        <v>1369</v>
      </c>
    </row>
    <row r="6510" spans="1:20" hidden="1" x14ac:dyDescent="0.25">
      <c r="A6510">
        <v>220442</v>
      </c>
      <c r="B6510" t="s">
        <v>1685</v>
      </c>
      <c r="C6510" t="s">
        <v>47</v>
      </c>
      <c r="D6510" t="s">
        <v>1687</v>
      </c>
      <c r="E6510">
        <v>0</v>
      </c>
      <c r="H6510">
        <v>0</v>
      </c>
      <c r="I6510">
        <v>0</v>
      </c>
      <c r="K6510">
        <v>0</v>
      </c>
      <c r="L6510" t="b">
        <v>0</v>
      </c>
      <c r="N6510" t="b">
        <v>0</v>
      </c>
      <c r="O6510" t="b">
        <v>0</v>
      </c>
      <c r="T6510" t="s">
        <v>1369</v>
      </c>
    </row>
    <row r="6511" spans="1:20" hidden="1" x14ac:dyDescent="0.25">
      <c r="A6511">
        <v>220443</v>
      </c>
      <c r="B6511" t="s">
        <v>1685</v>
      </c>
      <c r="C6511" t="s">
        <v>47</v>
      </c>
      <c r="D6511" t="s">
        <v>1688</v>
      </c>
      <c r="E6511">
        <v>0</v>
      </c>
      <c r="H6511">
        <v>0</v>
      </c>
      <c r="I6511">
        <v>0</v>
      </c>
      <c r="K6511">
        <v>0</v>
      </c>
      <c r="L6511" t="b">
        <v>0</v>
      </c>
      <c r="N6511" t="b">
        <v>0</v>
      </c>
      <c r="O6511" t="b">
        <v>0</v>
      </c>
      <c r="T6511" t="s">
        <v>1369</v>
      </c>
    </row>
    <row r="6512" spans="1:20" hidden="1" x14ac:dyDescent="0.25">
      <c r="A6512">
        <v>220444</v>
      </c>
      <c r="B6512" t="s">
        <v>1689</v>
      </c>
      <c r="C6512" t="s">
        <v>47</v>
      </c>
      <c r="D6512" t="s">
        <v>164</v>
      </c>
      <c r="E6512">
        <v>0</v>
      </c>
      <c r="H6512">
        <v>0</v>
      </c>
      <c r="I6512">
        <v>0</v>
      </c>
      <c r="K6512">
        <v>0</v>
      </c>
      <c r="L6512" t="b">
        <v>0</v>
      </c>
      <c r="N6512" t="b">
        <v>0</v>
      </c>
      <c r="O6512" t="b">
        <v>0</v>
      </c>
      <c r="T6512" t="s">
        <v>1021</v>
      </c>
    </row>
    <row r="6513" spans="1:20" hidden="1" x14ac:dyDescent="0.25">
      <c r="A6513">
        <v>220445</v>
      </c>
      <c r="B6513" t="s">
        <v>1689</v>
      </c>
      <c r="C6513" t="s">
        <v>53</v>
      </c>
      <c r="D6513" t="s">
        <v>1047</v>
      </c>
      <c r="E6513">
        <v>0</v>
      </c>
      <c r="H6513">
        <v>0</v>
      </c>
      <c r="I6513">
        <v>0</v>
      </c>
      <c r="K6513">
        <v>0</v>
      </c>
      <c r="L6513" t="b">
        <v>0</v>
      </c>
      <c r="N6513" t="b">
        <v>0</v>
      </c>
      <c r="O6513" t="b">
        <v>0</v>
      </c>
      <c r="T6513" t="s">
        <v>1021</v>
      </c>
    </row>
    <row r="6514" spans="1:20" hidden="1" x14ac:dyDescent="0.25">
      <c r="A6514">
        <v>220446</v>
      </c>
      <c r="B6514" t="s">
        <v>1689</v>
      </c>
      <c r="C6514" t="s">
        <v>53</v>
      </c>
      <c r="D6514" t="s">
        <v>1023</v>
      </c>
      <c r="E6514">
        <v>199.95</v>
      </c>
      <c r="F6514" t="s">
        <v>23</v>
      </c>
      <c r="H6514">
        <v>0</v>
      </c>
      <c r="I6514">
        <v>0</v>
      </c>
      <c r="K6514">
        <v>1</v>
      </c>
      <c r="L6514" t="b">
        <v>0</v>
      </c>
      <c r="N6514" t="b">
        <v>0</v>
      </c>
      <c r="O6514" t="b">
        <v>0</v>
      </c>
      <c r="T6514" t="s">
        <v>1021</v>
      </c>
    </row>
    <row r="6515" spans="1:20" hidden="1" x14ac:dyDescent="0.25">
      <c r="A6515">
        <v>220447</v>
      </c>
      <c r="B6515" t="s">
        <v>1689</v>
      </c>
      <c r="C6515" t="s">
        <v>47</v>
      </c>
      <c r="D6515" t="s">
        <v>1024</v>
      </c>
      <c r="E6515">
        <v>0</v>
      </c>
      <c r="H6515">
        <v>0</v>
      </c>
      <c r="I6515">
        <v>0</v>
      </c>
      <c r="K6515">
        <v>2</v>
      </c>
      <c r="L6515" t="b">
        <v>0</v>
      </c>
      <c r="N6515" t="b">
        <v>0</v>
      </c>
      <c r="O6515" t="b">
        <v>0</v>
      </c>
      <c r="T6515" t="s">
        <v>1021</v>
      </c>
    </row>
    <row r="6516" spans="1:20" hidden="1" x14ac:dyDescent="0.25">
      <c r="A6516">
        <v>220448</v>
      </c>
      <c r="B6516" t="s">
        <v>1689</v>
      </c>
      <c r="C6516" t="s">
        <v>53</v>
      </c>
      <c r="D6516" t="s">
        <v>1025</v>
      </c>
      <c r="E6516">
        <v>199.95</v>
      </c>
      <c r="F6516" t="s">
        <v>23</v>
      </c>
      <c r="H6516">
        <v>0</v>
      </c>
      <c r="I6516">
        <v>0</v>
      </c>
      <c r="K6516">
        <v>2</v>
      </c>
      <c r="L6516" t="b">
        <v>0</v>
      </c>
      <c r="N6516" t="b">
        <v>0</v>
      </c>
      <c r="O6516" t="b">
        <v>0</v>
      </c>
      <c r="T6516" t="s">
        <v>1021</v>
      </c>
    </row>
    <row r="6517" spans="1:20" hidden="1" x14ac:dyDescent="0.25">
      <c r="A6517">
        <v>220449</v>
      </c>
      <c r="B6517" t="s">
        <v>1689</v>
      </c>
      <c r="C6517" t="s">
        <v>47</v>
      </c>
      <c r="D6517" t="s">
        <v>1026</v>
      </c>
      <c r="E6517">
        <v>0</v>
      </c>
      <c r="H6517">
        <v>0</v>
      </c>
      <c r="I6517">
        <v>0</v>
      </c>
      <c r="K6517">
        <v>2</v>
      </c>
      <c r="L6517" t="b">
        <v>0</v>
      </c>
      <c r="N6517" t="b">
        <v>0</v>
      </c>
      <c r="O6517" t="b">
        <v>0</v>
      </c>
      <c r="T6517" t="s">
        <v>1021</v>
      </c>
    </row>
    <row r="6518" spans="1:20" hidden="1" x14ac:dyDescent="0.25">
      <c r="A6518">
        <v>220450</v>
      </c>
      <c r="B6518" t="s">
        <v>1689</v>
      </c>
      <c r="C6518" t="s">
        <v>47</v>
      </c>
      <c r="D6518" t="s">
        <v>1048</v>
      </c>
      <c r="E6518">
        <v>350</v>
      </c>
      <c r="F6518" t="s">
        <v>23</v>
      </c>
      <c r="H6518">
        <v>0</v>
      </c>
      <c r="I6518">
        <v>0</v>
      </c>
      <c r="K6518">
        <v>5</v>
      </c>
      <c r="L6518" t="b">
        <v>0</v>
      </c>
      <c r="N6518" t="b">
        <v>0</v>
      </c>
      <c r="O6518" t="b">
        <v>0</v>
      </c>
      <c r="T6518" t="s">
        <v>1021</v>
      </c>
    </row>
    <row r="6519" spans="1:20" hidden="1" x14ac:dyDescent="0.25">
      <c r="A6519">
        <v>220451</v>
      </c>
      <c r="B6519" t="s">
        <v>1689</v>
      </c>
      <c r="C6519" t="s">
        <v>47</v>
      </c>
      <c r="D6519" t="s">
        <v>1049</v>
      </c>
      <c r="E6519">
        <v>350</v>
      </c>
      <c r="F6519" t="s">
        <v>23</v>
      </c>
      <c r="H6519">
        <v>0</v>
      </c>
      <c r="I6519">
        <v>0</v>
      </c>
      <c r="K6519">
        <v>7</v>
      </c>
      <c r="L6519" t="b">
        <v>0</v>
      </c>
      <c r="N6519" t="b">
        <v>0</v>
      </c>
      <c r="O6519" t="b">
        <v>0</v>
      </c>
      <c r="T6519" t="s">
        <v>1021</v>
      </c>
    </row>
    <row r="6520" spans="1:20" hidden="1" x14ac:dyDescent="0.25">
      <c r="A6520">
        <v>220452</v>
      </c>
      <c r="B6520" t="s">
        <v>1689</v>
      </c>
      <c r="C6520" t="s">
        <v>47</v>
      </c>
      <c r="D6520" t="s">
        <v>1053</v>
      </c>
      <c r="E6520">
        <v>350</v>
      </c>
      <c r="F6520" t="s">
        <v>23</v>
      </c>
      <c r="H6520">
        <v>0</v>
      </c>
      <c r="I6520">
        <v>0</v>
      </c>
      <c r="K6520">
        <v>6</v>
      </c>
      <c r="L6520" t="b">
        <v>0</v>
      </c>
      <c r="N6520" t="b">
        <v>0</v>
      </c>
      <c r="O6520" t="b">
        <v>0</v>
      </c>
      <c r="T6520" t="s">
        <v>1021</v>
      </c>
    </row>
    <row r="6521" spans="1:20" hidden="1" x14ac:dyDescent="0.25">
      <c r="A6521">
        <v>220456</v>
      </c>
      <c r="B6521" t="s">
        <v>1689</v>
      </c>
      <c r="C6521" t="s">
        <v>47</v>
      </c>
      <c r="D6521" t="s">
        <v>1030</v>
      </c>
      <c r="E6521">
        <v>0</v>
      </c>
      <c r="H6521">
        <v>0</v>
      </c>
      <c r="I6521">
        <v>0</v>
      </c>
      <c r="K6521">
        <v>1</v>
      </c>
      <c r="L6521" t="b">
        <v>0</v>
      </c>
      <c r="N6521" t="b">
        <v>0</v>
      </c>
      <c r="O6521" t="b">
        <v>0</v>
      </c>
      <c r="T6521" t="s">
        <v>1021</v>
      </c>
    </row>
    <row r="6522" spans="1:20" hidden="1" x14ac:dyDescent="0.25">
      <c r="A6522">
        <v>220457</v>
      </c>
      <c r="B6522" t="s">
        <v>1689</v>
      </c>
      <c r="C6522" t="s">
        <v>47</v>
      </c>
      <c r="D6522" t="s">
        <v>1059</v>
      </c>
      <c r="E6522">
        <v>0</v>
      </c>
      <c r="H6522">
        <v>0</v>
      </c>
      <c r="I6522">
        <v>0</v>
      </c>
      <c r="K6522">
        <v>9</v>
      </c>
      <c r="L6522" t="b">
        <v>0</v>
      </c>
      <c r="N6522" t="b">
        <v>0</v>
      </c>
      <c r="O6522" t="b">
        <v>0</v>
      </c>
      <c r="T6522" t="s">
        <v>1021</v>
      </c>
    </row>
    <row r="6523" spans="1:20" hidden="1" x14ac:dyDescent="0.25">
      <c r="A6523">
        <v>220458</v>
      </c>
      <c r="B6523" t="s">
        <v>1689</v>
      </c>
      <c r="C6523" t="s">
        <v>358</v>
      </c>
      <c r="D6523" t="s">
        <v>170</v>
      </c>
      <c r="E6523">
        <v>0</v>
      </c>
      <c r="H6523">
        <v>0</v>
      </c>
      <c r="I6523">
        <v>0</v>
      </c>
      <c r="K6523">
        <v>0</v>
      </c>
      <c r="L6523" t="b">
        <v>0</v>
      </c>
      <c r="N6523" t="b">
        <v>0</v>
      </c>
      <c r="O6523" t="b">
        <v>0</v>
      </c>
      <c r="T6523" t="s">
        <v>1021</v>
      </c>
    </row>
    <row r="6524" spans="1:20" hidden="1" x14ac:dyDescent="0.25">
      <c r="A6524">
        <v>220459</v>
      </c>
      <c r="B6524" t="s">
        <v>1689</v>
      </c>
      <c r="C6524" t="s">
        <v>47</v>
      </c>
      <c r="D6524" t="s">
        <v>1054</v>
      </c>
      <c r="E6524">
        <v>350</v>
      </c>
      <c r="F6524" t="s">
        <v>23</v>
      </c>
      <c r="H6524">
        <v>0</v>
      </c>
      <c r="I6524">
        <v>0</v>
      </c>
      <c r="K6524">
        <v>8</v>
      </c>
      <c r="L6524" t="b">
        <v>0</v>
      </c>
      <c r="N6524" t="b">
        <v>0</v>
      </c>
      <c r="O6524" t="b">
        <v>0</v>
      </c>
      <c r="T6524" t="s">
        <v>1021</v>
      </c>
    </row>
    <row r="6525" spans="1:20" hidden="1" x14ac:dyDescent="0.25">
      <c r="A6525">
        <v>220460</v>
      </c>
      <c r="B6525" t="s">
        <v>1689</v>
      </c>
      <c r="C6525" t="s">
        <v>358</v>
      </c>
      <c r="D6525" t="s">
        <v>137</v>
      </c>
      <c r="E6525">
        <v>0</v>
      </c>
      <c r="H6525">
        <v>0</v>
      </c>
      <c r="I6525">
        <v>0</v>
      </c>
      <c r="K6525">
        <v>1</v>
      </c>
      <c r="L6525" t="b">
        <v>0</v>
      </c>
      <c r="N6525" t="b">
        <v>0</v>
      </c>
      <c r="O6525" t="b">
        <v>0</v>
      </c>
      <c r="T6525" t="s">
        <v>1021</v>
      </c>
    </row>
    <row r="6526" spans="1:20" hidden="1" x14ac:dyDescent="0.25">
      <c r="A6526">
        <v>220461</v>
      </c>
      <c r="B6526" t="s">
        <v>1689</v>
      </c>
      <c r="C6526" t="s">
        <v>1039</v>
      </c>
      <c r="D6526" t="s">
        <v>1040</v>
      </c>
      <c r="E6526">
        <v>0</v>
      </c>
      <c r="H6526">
        <v>0</v>
      </c>
      <c r="I6526">
        <v>0</v>
      </c>
      <c r="K6526">
        <v>0</v>
      </c>
      <c r="L6526" t="b">
        <v>0</v>
      </c>
      <c r="N6526" t="b">
        <v>0</v>
      </c>
      <c r="O6526" t="b">
        <v>0</v>
      </c>
      <c r="T6526" t="s">
        <v>1021</v>
      </c>
    </row>
    <row r="6527" spans="1:20" hidden="1" x14ac:dyDescent="0.25">
      <c r="A6527">
        <v>220462</v>
      </c>
      <c r="B6527" t="s">
        <v>1690</v>
      </c>
      <c r="C6527" t="s">
        <v>47</v>
      </c>
      <c r="D6527" t="s">
        <v>1691</v>
      </c>
      <c r="E6527">
        <v>0</v>
      </c>
      <c r="H6527">
        <v>1</v>
      </c>
      <c r="I6527">
        <v>0</v>
      </c>
      <c r="K6527">
        <v>1</v>
      </c>
      <c r="L6527" t="b">
        <v>0</v>
      </c>
      <c r="N6527" t="b">
        <v>0</v>
      </c>
      <c r="O6527" t="b">
        <v>0</v>
      </c>
      <c r="T6527" t="s">
        <v>1369</v>
      </c>
    </row>
    <row r="6528" spans="1:20" hidden="1" x14ac:dyDescent="0.25">
      <c r="A6528">
        <v>220463</v>
      </c>
      <c r="B6528" t="s">
        <v>1690</v>
      </c>
      <c r="C6528" t="s">
        <v>53</v>
      </c>
      <c r="D6528" t="s">
        <v>383</v>
      </c>
      <c r="E6528">
        <v>50</v>
      </c>
      <c r="F6528" t="s">
        <v>23</v>
      </c>
      <c r="H6528">
        <v>2</v>
      </c>
      <c r="I6528">
        <v>0</v>
      </c>
      <c r="K6528">
        <v>1</v>
      </c>
      <c r="L6528" t="b">
        <v>0</v>
      </c>
      <c r="N6528" t="b">
        <v>0</v>
      </c>
      <c r="O6528" t="b">
        <v>0</v>
      </c>
      <c r="T6528" t="s">
        <v>1369</v>
      </c>
    </row>
    <row r="6529" spans="1:20" hidden="1" x14ac:dyDescent="0.25">
      <c r="A6529">
        <v>220464</v>
      </c>
      <c r="B6529" t="s">
        <v>1690</v>
      </c>
      <c r="C6529" t="s">
        <v>53</v>
      </c>
      <c r="D6529" t="s">
        <v>110</v>
      </c>
      <c r="E6529">
        <v>0</v>
      </c>
      <c r="F6529" t="s">
        <v>23</v>
      </c>
      <c r="H6529">
        <v>2</v>
      </c>
      <c r="I6529">
        <v>0</v>
      </c>
      <c r="K6529">
        <v>0</v>
      </c>
      <c r="L6529" t="b">
        <v>0</v>
      </c>
      <c r="N6529" t="b">
        <v>0</v>
      </c>
      <c r="O6529" t="b">
        <v>0</v>
      </c>
      <c r="T6529" t="s">
        <v>1369</v>
      </c>
    </row>
    <row r="6530" spans="1:20" hidden="1" x14ac:dyDescent="0.25">
      <c r="A6530">
        <v>220465</v>
      </c>
      <c r="B6530" t="s">
        <v>1690</v>
      </c>
      <c r="C6530" t="s">
        <v>306</v>
      </c>
      <c r="D6530" t="s">
        <v>266</v>
      </c>
      <c r="E6530">
        <v>24.95</v>
      </c>
      <c r="F6530" t="s">
        <v>23</v>
      </c>
      <c r="H6530">
        <v>3</v>
      </c>
      <c r="I6530">
        <v>0</v>
      </c>
      <c r="K6530">
        <v>0</v>
      </c>
      <c r="L6530" t="b">
        <v>0</v>
      </c>
      <c r="N6530" t="b">
        <v>0</v>
      </c>
      <c r="O6530" t="b">
        <v>0</v>
      </c>
      <c r="T6530" t="s">
        <v>1369</v>
      </c>
    </row>
    <row r="6531" spans="1:20" hidden="1" x14ac:dyDescent="0.25">
      <c r="A6531">
        <v>220466</v>
      </c>
      <c r="B6531" t="s">
        <v>1690</v>
      </c>
      <c r="C6531" t="s">
        <v>306</v>
      </c>
      <c r="D6531" t="s">
        <v>1653</v>
      </c>
      <c r="E6531">
        <v>105</v>
      </c>
      <c r="F6531" t="s">
        <v>23</v>
      </c>
      <c r="H6531">
        <v>0</v>
      </c>
      <c r="I6531">
        <v>0</v>
      </c>
      <c r="K6531">
        <v>0</v>
      </c>
      <c r="L6531" t="b">
        <v>0</v>
      </c>
      <c r="N6531" t="b">
        <v>0</v>
      </c>
      <c r="O6531" t="b">
        <v>0</v>
      </c>
      <c r="T6531" t="s">
        <v>1369</v>
      </c>
    </row>
    <row r="6532" spans="1:20" hidden="1" x14ac:dyDescent="0.25">
      <c r="A6532">
        <v>220467</v>
      </c>
      <c r="B6532" t="s">
        <v>1690</v>
      </c>
      <c r="C6532" t="s">
        <v>306</v>
      </c>
      <c r="D6532" t="s">
        <v>1654</v>
      </c>
      <c r="E6532">
        <v>75</v>
      </c>
      <c r="F6532" t="s">
        <v>23</v>
      </c>
      <c r="H6532">
        <v>0</v>
      </c>
      <c r="I6532">
        <v>0</v>
      </c>
      <c r="K6532">
        <v>0</v>
      </c>
      <c r="L6532" t="b">
        <v>0</v>
      </c>
      <c r="N6532" t="b">
        <v>0</v>
      </c>
      <c r="O6532" t="b">
        <v>0</v>
      </c>
      <c r="T6532" t="s">
        <v>1369</v>
      </c>
    </row>
    <row r="6533" spans="1:20" hidden="1" x14ac:dyDescent="0.25">
      <c r="A6533">
        <v>220468</v>
      </c>
      <c r="B6533" t="s">
        <v>1690</v>
      </c>
      <c r="C6533" t="s">
        <v>306</v>
      </c>
      <c r="D6533" t="s">
        <v>1670</v>
      </c>
      <c r="E6533">
        <v>26.95</v>
      </c>
      <c r="F6533" t="s">
        <v>23</v>
      </c>
      <c r="H6533">
        <v>0</v>
      </c>
      <c r="I6533">
        <v>0</v>
      </c>
      <c r="K6533">
        <v>0</v>
      </c>
      <c r="L6533" t="b">
        <v>0</v>
      </c>
      <c r="N6533" t="b">
        <v>0</v>
      </c>
      <c r="O6533" t="b">
        <v>0</v>
      </c>
      <c r="T6533" t="s">
        <v>1369</v>
      </c>
    </row>
    <row r="6534" spans="1:20" hidden="1" x14ac:dyDescent="0.25">
      <c r="A6534">
        <v>220469</v>
      </c>
      <c r="B6534" t="s">
        <v>1690</v>
      </c>
      <c r="C6534" t="s">
        <v>306</v>
      </c>
      <c r="D6534" t="s">
        <v>1671</v>
      </c>
      <c r="E6534">
        <v>20</v>
      </c>
      <c r="F6534" t="s">
        <v>23</v>
      </c>
      <c r="H6534">
        <v>0</v>
      </c>
      <c r="I6534">
        <v>0</v>
      </c>
      <c r="K6534">
        <v>0</v>
      </c>
      <c r="L6534" t="b">
        <v>0</v>
      </c>
      <c r="N6534" t="b">
        <v>0</v>
      </c>
      <c r="O6534" t="b">
        <v>0</v>
      </c>
      <c r="T6534" t="s">
        <v>1369</v>
      </c>
    </row>
    <row r="6535" spans="1:20" hidden="1" x14ac:dyDescent="0.25">
      <c r="A6535">
        <v>220470</v>
      </c>
      <c r="B6535" t="s">
        <v>1690</v>
      </c>
      <c r="C6535" t="s">
        <v>306</v>
      </c>
      <c r="D6535" t="s">
        <v>1672</v>
      </c>
      <c r="E6535">
        <v>18</v>
      </c>
      <c r="F6535" t="s">
        <v>23</v>
      </c>
      <c r="H6535">
        <v>0</v>
      </c>
      <c r="I6535">
        <v>0</v>
      </c>
      <c r="K6535">
        <v>0</v>
      </c>
      <c r="L6535" t="b">
        <v>0</v>
      </c>
      <c r="N6535" t="b">
        <v>0</v>
      </c>
      <c r="O6535" t="b">
        <v>0</v>
      </c>
      <c r="T6535" t="s">
        <v>1369</v>
      </c>
    </row>
    <row r="6536" spans="1:20" hidden="1" x14ac:dyDescent="0.25">
      <c r="A6536">
        <v>220471</v>
      </c>
      <c r="B6536" t="s">
        <v>1690</v>
      </c>
      <c r="C6536" t="s">
        <v>306</v>
      </c>
      <c r="D6536" t="s">
        <v>1673</v>
      </c>
      <c r="E6536">
        <v>20</v>
      </c>
      <c r="F6536" t="s">
        <v>23</v>
      </c>
      <c r="H6536">
        <v>6</v>
      </c>
      <c r="I6536">
        <v>0</v>
      </c>
      <c r="K6536">
        <v>0</v>
      </c>
      <c r="L6536" t="b">
        <v>0</v>
      </c>
      <c r="N6536" t="b">
        <v>0</v>
      </c>
      <c r="O6536" t="b">
        <v>0</v>
      </c>
      <c r="T6536" t="s">
        <v>1369</v>
      </c>
    </row>
    <row r="6537" spans="1:20" hidden="1" x14ac:dyDescent="0.25">
      <c r="A6537">
        <v>220472</v>
      </c>
      <c r="B6537" t="s">
        <v>1690</v>
      </c>
      <c r="C6537" t="s">
        <v>306</v>
      </c>
      <c r="D6537" t="s">
        <v>1674</v>
      </c>
      <c r="E6537">
        <v>25</v>
      </c>
      <c r="F6537" t="s">
        <v>23</v>
      </c>
      <c r="H6537">
        <v>6</v>
      </c>
      <c r="I6537">
        <v>0</v>
      </c>
      <c r="K6537">
        <v>0</v>
      </c>
      <c r="L6537" t="b">
        <v>0</v>
      </c>
      <c r="N6537" t="b">
        <v>0</v>
      </c>
      <c r="O6537" t="b">
        <v>0</v>
      </c>
      <c r="T6537" t="s">
        <v>1369</v>
      </c>
    </row>
    <row r="6538" spans="1:20" hidden="1" x14ac:dyDescent="0.25">
      <c r="A6538">
        <v>220473</v>
      </c>
      <c r="B6538" t="s">
        <v>1690</v>
      </c>
      <c r="C6538" t="s">
        <v>306</v>
      </c>
      <c r="D6538" t="s">
        <v>1675</v>
      </c>
      <c r="E6538">
        <v>15</v>
      </c>
      <c r="F6538" t="s">
        <v>23</v>
      </c>
      <c r="H6538">
        <v>7</v>
      </c>
      <c r="I6538">
        <v>0</v>
      </c>
      <c r="K6538">
        <v>0</v>
      </c>
      <c r="L6538" t="b">
        <v>0</v>
      </c>
      <c r="N6538" t="b">
        <v>0</v>
      </c>
      <c r="O6538" t="b">
        <v>0</v>
      </c>
      <c r="T6538" t="s">
        <v>1369</v>
      </c>
    </row>
    <row r="6539" spans="1:20" hidden="1" x14ac:dyDescent="0.25">
      <c r="A6539">
        <v>220474</v>
      </c>
      <c r="B6539" t="s">
        <v>1690</v>
      </c>
      <c r="C6539" t="s">
        <v>306</v>
      </c>
      <c r="D6539" t="s">
        <v>1676</v>
      </c>
      <c r="E6539">
        <v>15</v>
      </c>
      <c r="F6539" t="s">
        <v>23</v>
      </c>
      <c r="H6539">
        <v>2</v>
      </c>
      <c r="I6539">
        <v>0</v>
      </c>
      <c r="K6539">
        <v>0</v>
      </c>
      <c r="L6539" t="b">
        <v>0</v>
      </c>
      <c r="N6539" t="b">
        <v>0</v>
      </c>
      <c r="O6539" t="b">
        <v>0</v>
      </c>
      <c r="T6539" t="s">
        <v>1369</v>
      </c>
    </row>
    <row r="6540" spans="1:20" hidden="1" x14ac:dyDescent="0.25">
      <c r="A6540">
        <v>220475</v>
      </c>
      <c r="B6540" t="s">
        <v>1690</v>
      </c>
      <c r="C6540" t="s">
        <v>47</v>
      </c>
      <c r="D6540" t="s">
        <v>1687</v>
      </c>
      <c r="E6540">
        <v>0</v>
      </c>
      <c r="H6540">
        <v>0</v>
      </c>
      <c r="I6540">
        <v>0</v>
      </c>
      <c r="K6540">
        <v>0</v>
      </c>
      <c r="L6540" t="b">
        <v>0</v>
      </c>
      <c r="N6540" t="b">
        <v>0</v>
      </c>
      <c r="O6540" t="b">
        <v>0</v>
      </c>
      <c r="T6540" t="s">
        <v>1369</v>
      </c>
    </row>
    <row r="6541" spans="1:20" hidden="1" x14ac:dyDescent="0.25">
      <c r="A6541">
        <v>220476</v>
      </c>
      <c r="B6541" t="s">
        <v>1690</v>
      </c>
      <c r="C6541" t="s">
        <v>47</v>
      </c>
      <c r="D6541" t="s">
        <v>1692</v>
      </c>
      <c r="E6541">
        <v>0</v>
      </c>
      <c r="H6541">
        <v>0</v>
      </c>
      <c r="I6541">
        <v>0</v>
      </c>
      <c r="K6541">
        <v>0</v>
      </c>
      <c r="L6541" t="b">
        <v>1</v>
      </c>
      <c r="N6541" t="b">
        <v>0</v>
      </c>
      <c r="O6541" t="b">
        <v>0</v>
      </c>
      <c r="T6541" t="s">
        <v>1369</v>
      </c>
    </row>
    <row r="6542" spans="1:20" hidden="1" x14ac:dyDescent="0.25">
      <c r="A6542">
        <v>220477</v>
      </c>
      <c r="B6542" t="s">
        <v>1693</v>
      </c>
      <c r="C6542" t="s">
        <v>47</v>
      </c>
      <c r="D6542" t="s">
        <v>1691</v>
      </c>
      <c r="E6542">
        <v>0</v>
      </c>
      <c r="H6542">
        <v>1</v>
      </c>
      <c r="I6542">
        <v>0</v>
      </c>
      <c r="K6542">
        <v>1</v>
      </c>
      <c r="L6542" t="b">
        <v>0</v>
      </c>
      <c r="N6542" t="b">
        <v>0</v>
      </c>
      <c r="O6542" t="b">
        <v>0</v>
      </c>
      <c r="T6542" t="s">
        <v>1369</v>
      </c>
    </row>
    <row r="6543" spans="1:20" hidden="1" x14ac:dyDescent="0.25">
      <c r="A6543">
        <v>220478</v>
      </c>
      <c r="B6543" t="s">
        <v>1693</v>
      </c>
      <c r="C6543" t="s">
        <v>53</v>
      </c>
      <c r="D6543" t="s">
        <v>383</v>
      </c>
      <c r="E6543">
        <v>50</v>
      </c>
      <c r="F6543" t="s">
        <v>23</v>
      </c>
      <c r="H6543">
        <v>2</v>
      </c>
      <c r="I6543">
        <v>0</v>
      </c>
      <c r="K6543">
        <v>1</v>
      </c>
      <c r="L6543" t="b">
        <v>0</v>
      </c>
      <c r="N6543" t="b">
        <v>0</v>
      </c>
      <c r="O6543" t="b">
        <v>0</v>
      </c>
      <c r="T6543" t="s">
        <v>1369</v>
      </c>
    </row>
    <row r="6544" spans="1:20" hidden="1" x14ac:dyDescent="0.25">
      <c r="A6544">
        <v>220479</v>
      </c>
      <c r="B6544" t="s">
        <v>1693</v>
      </c>
      <c r="C6544" t="s">
        <v>53</v>
      </c>
      <c r="D6544" t="s">
        <v>110</v>
      </c>
      <c r="E6544">
        <v>0</v>
      </c>
      <c r="F6544" t="s">
        <v>23</v>
      </c>
      <c r="H6544">
        <v>2</v>
      </c>
      <c r="I6544">
        <v>0</v>
      </c>
      <c r="K6544">
        <v>0</v>
      </c>
      <c r="L6544" t="b">
        <v>0</v>
      </c>
      <c r="N6544" t="b">
        <v>0</v>
      </c>
      <c r="O6544" t="b">
        <v>0</v>
      </c>
      <c r="T6544" t="s">
        <v>1369</v>
      </c>
    </row>
    <row r="6545" spans="1:20" hidden="1" x14ac:dyDescent="0.25">
      <c r="A6545">
        <v>220480</v>
      </c>
      <c r="B6545" t="s">
        <v>1693</v>
      </c>
      <c r="C6545" t="s">
        <v>306</v>
      </c>
      <c r="D6545" t="s">
        <v>266</v>
      </c>
      <c r="E6545">
        <v>24.95</v>
      </c>
      <c r="F6545" t="s">
        <v>23</v>
      </c>
      <c r="H6545">
        <v>3</v>
      </c>
      <c r="I6545">
        <v>0</v>
      </c>
      <c r="K6545">
        <v>0</v>
      </c>
      <c r="L6545" t="b">
        <v>0</v>
      </c>
      <c r="N6545" t="b">
        <v>0</v>
      </c>
      <c r="O6545" t="b">
        <v>0</v>
      </c>
      <c r="T6545" t="s">
        <v>1369</v>
      </c>
    </row>
    <row r="6546" spans="1:20" hidden="1" x14ac:dyDescent="0.25">
      <c r="A6546">
        <v>220481</v>
      </c>
      <c r="B6546" t="s">
        <v>1693</v>
      </c>
      <c r="C6546" t="s">
        <v>306</v>
      </c>
      <c r="D6546" t="s">
        <v>1653</v>
      </c>
      <c r="E6546">
        <v>105</v>
      </c>
      <c r="F6546" t="s">
        <v>23</v>
      </c>
      <c r="H6546">
        <v>0</v>
      </c>
      <c r="I6546">
        <v>0</v>
      </c>
      <c r="K6546">
        <v>0</v>
      </c>
      <c r="L6546" t="b">
        <v>0</v>
      </c>
      <c r="N6546" t="b">
        <v>0</v>
      </c>
      <c r="O6546" t="b">
        <v>0</v>
      </c>
      <c r="T6546" t="s">
        <v>1369</v>
      </c>
    </row>
    <row r="6547" spans="1:20" hidden="1" x14ac:dyDescent="0.25">
      <c r="A6547">
        <v>220482</v>
      </c>
      <c r="B6547" t="s">
        <v>1693</v>
      </c>
      <c r="C6547" t="s">
        <v>306</v>
      </c>
      <c r="D6547" t="s">
        <v>1654</v>
      </c>
      <c r="E6547">
        <v>75</v>
      </c>
      <c r="F6547" t="s">
        <v>23</v>
      </c>
      <c r="H6547">
        <v>0</v>
      </c>
      <c r="I6547">
        <v>0</v>
      </c>
      <c r="K6547">
        <v>0</v>
      </c>
      <c r="L6547" t="b">
        <v>0</v>
      </c>
      <c r="N6547" t="b">
        <v>0</v>
      </c>
      <c r="O6547" t="b">
        <v>0</v>
      </c>
      <c r="T6547" t="s">
        <v>1369</v>
      </c>
    </row>
    <row r="6548" spans="1:20" hidden="1" x14ac:dyDescent="0.25">
      <c r="A6548">
        <v>220483</v>
      </c>
      <c r="B6548" t="s">
        <v>1693</v>
      </c>
      <c r="C6548" t="s">
        <v>306</v>
      </c>
      <c r="D6548" t="s">
        <v>1670</v>
      </c>
      <c r="E6548">
        <v>26.95</v>
      </c>
      <c r="F6548" t="s">
        <v>23</v>
      </c>
      <c r="H6548">
        <v>0</v>
      </c>
      <c r="I6548">
        <v>0</v>
      </c>
      <c r="K6548">
        <v>0</v>
      </c>
      <c r="L6548" t="b">
        <v>0</v>
      </c>
      <c r="N6548" t="b">
        <v>0</v>
      </c>
      <c r="O6548" t="b">
        <v>0</v>
      </c>
      <c r="T6548" t="s">
        <v>1369</v>
      </c>
    </row>
    <row r="6549" spans="1:20" hidden="1" x14ac:dyDescent="0.25">
      <c r="A6549">
        <v>220484</v>
      </c>
      <c r="B6549" t="s">
        <v>1693</v>
      </c>
      <c r="C6549" t="s">
        <v>306</v>
      </c>
      <c r="D6549" t="s">
        <v>1671</v>
      </c>
      <c r="E6549">
        <v>20</v>
      </c>
      <c r="F6549" t="s">
        <v>23</v>
      </c>
      <c r="H6549">
        <v>0</v>
      </c>
      <c r="I6549">
        <v>0</v>
      </c>
      <c r="K6549">
        <v>0</v>
      </c>
      <c r="L6549" t="b">
        <v>0</v>
      </c>
      <c r="N6549" t="b">
        <v>0</v>
      </c>
      <c r="O6549" t="b">
        <v>0</v>
      </c>
      <c r="T6549" t="s">
        <v>1369</v>
      </c>
    </row>
    <row r="6550" spans="1:20" hidden="1" x14ac:dyDescent="0.25">
      <c r="A6550">
        <v>220485</v>
      </c>
      <c r="B6550" t="s">
        <v>1693</v>
      </c>
      <c r="C6550" t="s">
        <v>306</v>
      </c>
      <c r="D6550" t="s">
        <v>1672</v>
      </c>
      <c r="E6550">
        <v>18</v>
      </c>
      <c r="F6550" t="s">
        <v>23</v>
      </c>
      <c r="H6550">
        <v>0</v>
      </c>
      <c r="I6550">
        <v>0</v>
      </c>
      <c r="K6550">
        <v>0</v>
      </c>
      <c r="L6550" t="b">
        <v>0</v>
      </c>
      <c r="N6550" t="b">
        <v>0</v>
      </c>
      <c r="O6550" t="b">
        <v>0</v>
      </c>
      <c r="T6550" t="s">
        <v>1369</v>
      </c>
    </row>
    <row r="6551" spans="1:20" hidden="1" x14ac:dyDescent="0.25">
      <c r="A6551">
        <v>220486</v>
      </c>
      <c r="B6551" t="s">
        <v>1693</v>
      </c>
      <c r="C6551" t="s">
        <v>306</v>
      </c>
      <c r="D6551" t="s">
        <v>1673</v>
      </c>
      <c r="E6551">
        <v>20</v>
      </c>
      <c r="F6551" t="s">
        <v>23</v>
      </c>
      <c r="H6551">
        <v>6</v>
      </c>
      <c r="I6551">
        <v>0</v>
      </c>
      <c r="K6551">
        <v>0</v>
      </c>
      <c r="L6551" t="b">
        <v>0</v>
      </c>
      <c r="N6551" t="b">
        <v>0</v>
      </c>
      <c r="O6551" t="b">
        <v>0</v>
      </c>
      <c r="T6551" t="s">
        <v>1369</v>
      </c>
    </row>
    <row r="6552" spans="1:20" hidden="1" x14ac:dyDescent="0.25">
      <c r="A6552">
        <v>220487</v>
      </c>
      <c r="B6552" t="s">
        <v>1693</v>
      </c>
      <c r="C6552" t="s">
        <v>306</v>
      </c>
      <c r="D6552" t="s">
        <v>1674</v>
      </c>
      <c r="E6552">
        <v>25</v>
      </c>
      <c r="F6552" t="s">
        <v>23</v>
      </c>
      <c r="H6552">
        <v>6</v>
      </c>
      <c r="I6552">
        <v>0</v>
      </c>
      <c r="K6552">
        <v>0</v>
      </c>
      <c r="L6552" t="b">
        <v>0</v>
      </c>
      <c r="N6552" t="b">
        <v>0</v>
      </c>
      <c r="O6552" t="b">
        <v>0</v>
      </c>
      <c r="T6552" t="s">
        <v>1369</v>
      </c>
    </row>
    <row r="6553" spans="1:20" hidden="1" x14ac:dyDescent="0.25">
      <c r="A6553">
        <v>220488</v>
      </c>
      <c r="B6553" t="s">
        <v>1693</v>
      </c>
      <c r="C6553" t="s">
        <v>306</v>
      </c>
      <c r="D6553" t="s">
        <v>1675</v>
      </c>
      <c r="E6553">
        <v>15</v>
      </c>
      <c r="F6553" t="s">
        <v>23</v>
      </c>
      <c r="H6553">
        <v>7</v>
      </c>
      <c r="I6553">
        <v>0</v>
      </c>
      <c r="K6553">
        <v>0</v>
      </c>
      <c r="L6553" t="b">
        <v>0</v>
      </c>
      <c r="N6553" t="b">
        <v>0</v>
      </c>
      <c r="O6553" t="b">
        <v>0</v>
      </c>
      <c r="T6553" t="s">
        <v>1369</v>
      </c>
    </row>
    <row r="6554" spans="1:20" hidden="1" x14ac:dyDescent="0.25">
      <c r="A6554">
        <v>220489</v>
      </c>
      <c r="B6554" t="s">
        <v>1693</v>
      </c>
      <c r="C6554" t="s">
        <v>306</v>
      </c>
      <c r="D6554" t="s">
        <v>1676</v>
      </c>
      <c r="E6554">
        <v>15</v>
      </c>
      <c r="F6554" t="s">
        <v>23</v>
      </c>
      <c r="H6554">
        <v>2</v>
      </c>
      <c r="I6554">
        <v>0</v>
      </c>
      <c r="K6554">
        <v>0</v>
      </c>
      <c r="L6554" t="b">
        <v>0</v>
      </c>
      <c r="N6554" t="b">
        <v>0</v>
      </c>
      <c r="O6554" t="b">
        <v>0</v>
      </c>
      <c r="T6554" t="s">
        <v>1369</v>
      </c>
    </row>
    <row r="6555" spans="1:20" hidden="1" x14ac:dyDescent="0.25">
      <c r="A6555">
        <v>220490</v>
      </c>
      <c r="B6555" t="s">
        <v>1693</v>
      </c>
      <c r="C6555" t="s">
        <v>47</v>
      </c>
      <c r="D6555" t="s">
        <v>1694</v>
      </c>
      <c r="E6555">
        <v>0</v>
      </c>
      <c r="H6555">
        <v>0</v>
      </c>
      <c r="I6555">
        <v>0</v>
      </c>
      <c r="K6555">
        <v>0</v>
      </c>
      <c r="L6555" t="b">
        <v>0</v>
      </c>
      <c r="N6555" t="b">
        <v>0</v>
      </c>
      <c r="O6555" t="b">
        <v>0</v>
      </c>
      <c r="T6555" t="s">
        <v>1369</v>
      </c>
    </row>
    <row r="6556" spans="1:20" hidden="1" x14ac:dyDescent="0.25">
      <c r="A6556">
        <v>220491</v>
      </c>
      <c r="B6556" t="s">
        <v>1693</v>
      </c>
      <c r="C6556" t="s">
        <v>47</v>
      </c>
      <c r="D6556" t="s">
        <v>1692</v>
      </c>
      <c r="E6556">
        <v>0</v>
      </c>
      <c r="H6556">
        <v>0</v>
      </c>
      <c r="I6556">
        <v>0</v>
      </c>
      <c r="K6556">
        <v>0</v>
      </c>
      <c r="L6556" t="b">
        <v>0</v>
      </c>
      <c r="N6556" t="b">
        <v>0</v>
      </c>
      <c r="O6556" t="b">
        <v>0</v>
      </c>
      <c r="T6556" t="s">
        <v>1369</v>
      </c>
    </row>
    <row r="6557" spans="1:20" hidden="1" x14ac:dyDescent="0.25">
      <c r="A6557">
        <v>220492</v>
      </c>
      <c r="B6557" t="s">
        <v>1695</v>
      </c>
      <c r="C6557" t="s">
        <v>47</v>
      </c>
      <c r="D6557" t="s">
        <v>1696</v>
      </c>
      <c r="E6557">
        <v>0</v>
      </c>
      <c r="H6557">
        <v>1</v>
      </c>
      <c r="I6557">
        <v>0</v>
      </c>
      <c r="K6557">
        <v>1</v>
      </c>
      <c r="L6557" t="b">
        <v>0</v>
      </c>
      <c r="N6557" t="b">
        <v>0</v>
      </c>
      <c r="O6557" t="b">
        <v>0</v>
      </c>
      <c r="T6557" t="s">
        <v>1369</v>
      </c>
    </row>
    <row r="6558" spans="1:20" hidden="1" x14ac:dyDescent="0.25">
      <c r="A6558">
        <v>220493</v>
      </c>
      <c r="B6558" t="s">
        <v>1695</v>
      </c>
      <c r="C6558" t="s">
        <v>53</v>
      </c>
      <c r="D6558" t="s">
        <v>383</v>
      </c>
      <c r="E6558">
        <v>50</v>
      </c>
      <c r="F6558" t="s">
        <v>23</v>
      </c>
      <c r="H6558">
        <v>2</v>
      </c>
      <c r="I6558">
        <v>0</v>
      </c>
      <c r="K6558">
        <v>1</v>
      </c>
      <c r="L6558" t="b">
        <v>0</v>
      </c>
      <c r="N6558" t="b">
        <v>0</v>
      </c>
      <c r="O6558" t="b">
        <v>0</v>
      </c>
      <c r="T6558" t="s">
        <v>1369</v>
      </c>
    </row>
    <row r="6559" spans="1:20" hidden="1" x14ac:dyDescent="0.25">
      <c r="A6559">
        <v>220494</v>
      </c>
      <c r="B6559" t="s">
        <v>1695</v>
      </c>
      <c r="C6559" t="s">
        <v>53</v>
      </c>
      <c r="D6559" t="s">
        <v>110</v>
      </c>
      <c r="E6559">
        <v>0</v>
      </c>
      <c r="F6559" t="s">
        <v>23</v>
      </c>
      <c r="H6559">
        <v>2</v>
      </c>
      <c r="I6559">
        <v>0</v>
      </c>
      <c r="K6559">
        <v>0</v>
      </c>
      <c r="L6559" t="b">
        <v>0</v>
      </c>
      <c r="N6559" t="b">
        <v>0</v>
      </c>
      <c r="O6559" t="b">
        <v>0</v>
      </c>
      <c r="T6559" t="s">
        <v>1369</v>
      </c>
    </row>
    <row r="6560" spans="1:20" hidden="1" x14ac:dyDescent="0.25">
      <c r="A6560">
        <v>220495</v>
      </c>
      <c r="B6560" t="s">
        <v>1695</v>
      </c>
      <c r="C6560" t="s">
        <v>306</v>
      </c>
      <c r="D6560" t="s">
        <v>266</v>
      </c>
      <c r="E6560">
        <v>24.95</v>
      </c>
      <c r="F6560" t="s">
        <v>23</v>
      </c>
      <c r="H6560">
        <v>3</v>
      </c>
      <c r="I6560">
        <v>0</v>
      </c>
      <c r="K6560">
        <v>0</v>
      </c>
      <c r="L6560" t="b">
        <v>0</v>
      </c>
      <c r="N6560" t="b">
        <v>0</v>
      </c>
      <c r="O6560" t="b">
        <v>0</v>
      </c>
      <c r="T6560" t="s">
        <v>1369</v>
      </c>
    </row>
    <row r="6561" spans="1:20" hidden="1" x14ac:dyDescent="0.25">
      <c r="A6561">
        <v>220496</v>
      </c>
      <c r="B6561" t="s">
        <v>1695</v>
      </c>
      <c r="C6561" t="s">
        <v>306</v>
      </c>
      <c r="D6561" t="s">
        <v>1653</v>
      </c>
      <c r="E6561">
        <v>105</v>
      </c>
      <c r="F6561" t="s">
        <v>23</v>
      </c>
      <c r="H6561">
        <v>0</v>
      </c>
      <c r="I6561">
        <v>0</v>
      </c>
      <c r="K6561">
        <v>0</v>
      </c>
      <c r="L6561" t="b">
        <v>0</v>
      </c>
      <c r="N6561" t="b">
        <v>0</v>
      </c>
      <c r="O6561" t="b">
        <v>0</v>
      </c>
      <c r="T6561" t="s">
        <v>1369</v>
      </c>
    </row>
    <row r="6562" spans="1:20" hidden="1" x14ac:dyDescent="0.25">
      <c r="A6562">
        <v>220497</v>
      </c>
      <c r="B6562" t="s">
        <v>1695</v>
      </c>
      <c r="C6562" t="s">
        <v>306</v>
      </c>
      <c r="D6562" t="s">
        <v>1654</v>
      </c>
      <c r="E6562">
        <v>75</v>
      </c>
      <c r="F6562" t="s">
        <v>23</v>
      </c>
      <c r="H6562">
        <v>0</v>
      </c>
      <c r="I6562">
        <v>0</v>
      </c>
      <c r="K6562">
        <v>0</v>
      </c>
      <c r="L6562" t="b">
        <v>0</v>
      </c>
      <c r="N6562" t="b">
        <v>0</v>
      </c>
      <c r="O6562" t="b">
        <v>0</v>
      </c>
      <c r="T6562" t="s">
        <v>1369</v>
      </c>
    </row>
    <row r="6563" spans="1:20" hidden="1" x14ac:dyDescent="0.25">
      <c r="A6563">
        <v>220498</v>
      </c>
      <c r="B6563" t="s">
        <v>1695</v>
      </c>
      <c r="C6563" t="s">
        <v>306</v>
      </c>
      <c r="D6563" t="s">
        <v>1670</v>
      </c>
      <c r="E6563">
        <v>26.95</v>
      </c>
      <c r="F6563" t="s">
        <v>23</v>
      </c>
      <c r="H6563">
        <v>0</v>
      </c>
      <c r="I6563">
        <v>0</v>
      </c>
      <c r="K6563">
        <v>0</v>
      </c>
      <c r="L6563" t="b">
        <v>0</v>
      </c>
      <c r="N6563" t="b">
        <v>0</v>
      </c>
      <c r="O6563" t="b">
        <v>0</v>
      </c>
      <c r="T6563" t="s">
        <v>1369</v>
      </c>
    </row>
    <row r="6564" spans="1:20" hidden="1" x14ac:dyDescent="0.25">
      <c r="A6564">
        <v>220499</v>
      </c>
      <c r="B6564" t="s">
        <v>1695</v>
      </c>
      <c r="C6564" t="s">
        <v>306</v>
      </c>
      <c r="D6564" t="s">
        <v>1671</v>
      </c>
      <c r="E6564">
        <v>20</v>
      </c>
      <c r="F6564" t="s">
        <v>23</v>
      </c>
      <c r="H6564">
        <v>0</v>
      </c>
      <c r="I6564">
        <v>0</v>
      </c>
      <c r="K6564">
        <v>0</v>
      </c>
      <c r="L6564" t="b">
        <v>0</v>
      </c>
      <c r="N6564" t="b">
        <v>0</v>
      </c>
      <c r="O6564" t="b">
        <v>0</v>
      </c>
      <c r="T6564" t="s">
        <v>1369</v>
      </c>
    </row>
    <row r="6565" spans="1:20" hidden="1" x14ac:dyDescent="0.25">
      <c r="A6565">
        <v>220500</v>
      </c>
      <c r="B6565" t="s">
        <v>1695</v>
      </c>
      <c r="C6565" t="s">
        <v>306</v>
      </c>
      <c r="D6565" t="s">
        <v>1672</v>
      </c>
      <c r="E6565">
        <v>18</v>
      </c>
      <c r="F6565" t="s">
        <v>23</v>
      </c>
      <c r="H6565">
        <v>0</v>
      </c>
      <c r="I6565">
        <v>0</v>
      </c>
      <c r="K6565">
        <v>0</v>
      </c>
      <c r="L6565" t="b">
        <v>0</v>
      </c>
      <c r="N6565" t="b">
        <v>0</v>
      </c>
      <c r="O6565" t="b">
        <v>0</v>
      </c>
      <c r="T6565" t="s">
        <v>1369</v>
      </c>
    </row>
    <row r="6566" spans="1:20" hidden="1" x14ac:dyDescent="0.25">
      <c r="A6566">
        <v>220501</v>
      </c>
      <c r="B6566" t="s">
        <v>1695</v>
      </c>
      <c r="C6566" t="s">
        <v>306</v>
      </c>
      <c r="D6566" t="s">
        <v>1673</v>
      </c>
      <c r="E6566">
        <v>20</v>
      </c>
      <c r="F6566" t="s">
        <v>23</v>
      </c>
      <c r="H6566">
        <v>6</v>
      </c>
      <c r="I6566">
        <v>0</v>
      </c>
      <c r="K6566">
        <v>0</v>
      </c>
      <c r="L6566" t="b">
        <v>0</v>
      </c>
      <c r="N6566" t="b">
        <v>0</v>
      </c>
      <c r="O6566" t="b">
        <v>0</v>
      </c>
      <c r="T6566" t="s">
        <v>1369</v>
      </c>
    </row>
    <row r="6567" spans="1:20" hidden="1" x14ac:dyDescent="0.25">
      <c r="A6567">
        <v>220502</v>
      </c>
      <c r="B6567" t="s">
        <v>1695</v>
      </c>
      <c r="C6567" t="s">
        <v>306</v>
      </c>
      <c r="D6567" t="s">
        <v>1674</v>
      </c>
      <c r="E6567">
        <v>25</v>
      </c>
      <c r="F6567" t="s">
        <v>23</v>
      </c>
      <c r="H6567">
        <v>6</v>
      </c>
      <c r="I6567">
        <v>0</v>
      </c>
      <c r="K6567">
        <v>0</v>
      </c>
      <c r="L6567" t="b">
        <v>0</v>
      </c>
      <c r="N6567" t="b">
        <v>0</v>
      </c>
      <c r="O6567" t="b">
        <v>0</v>
      </c>
      <c r="T6567" t="s">
        <v>1369</v>
      </c>
    </row>
    <row r="6568" spans="1:20" hidden="1" x14ac:dyDescent="0.25">
      <c r="A6568">
        <v>220503</v>
      </c>
      <c r="B6568" t="s">
        <v>1695</v>
      </c>
      <c r="C6568" t="s">
        <v>306</v>
      </c>
      <c r="D6568" t="s">
        <v>1675</v>
      </c>
      <c r="E6568">
        <v>15</v>
      </c>
      <c r="F6568" t="s">
        <v>23</v>
      </c>
      <c r="H6568">
        <v>7</v>
      </c>
      <c r="I6568">
        <v>0</v>
      </c>
      <c r="K6568">
        <v>0</v>
      </c>
      <c r="L6568" t="b">
        <v>0</v>
      </c>
      <c r="N6568" t="b">
        <v>0</v>
      </c>
      <c r="O6568" t="b">
        <v>0</v>
      </c>
      <c r="T6568" t="s">
        <v>1369</v>
      </c>
    </row>
    <row r="6569" spans="1:20" hidden="1" x14ac:dyDescent="0.25">
      <c r="A6569">
        <v>220504</v>
      </c>
      <c r="B6569" t="s">
        <v>1695</v>
      </c>
      <c r="C6569" t="s">
        <v>306</v>
      </c>
      <c r="D6569" t="s">
        <v>1676</v>
      </c>
      <c r="E6569">
        <v>15</v>
      </c>
      <c r="F6569" t="s">
        <v>23</v>
      </c>
      <c r="H6569">
        <v>2</v>
      </c>
      <c r="I6569">
        <v>0</v>
      </c>
      <c r="K6569">
        <v>0</v>
      </c>
      <c r="L6569" t="b">
        <v>0</v>
      </c>
      <c r="N6569" t="b">
        <v>0</v>
      </c>
      <c r="O6569" t="b">
        <v>0</v>
      </c>
      <c r="T6569" t="s">
        <v>1369</v>
      </c>
    </row>
    <row r="6570" spans="1:20" hidden="1" x14ac:dyDescent="0.25">
      <c r="A6570">
        <v>220505</v>
      </c>
      <c r="B6570" t="s">
        <v>1695</v>
      </c>
      <c r="C6570" t="s">
        <v>47</v>
      </c>
      <c r="D6570" t="s">
        <v>1697</v>
      </c>
      <c r="E6570">
        <v>0</v>
      </c>
      <c r="H6570">
        <v>0</v>
      </c>
      <c r="I6570">
        <v>0</v>
      </c>
      <c r="K6570">
        <v>0</v>
      </c>
      <c r="L6570" t="b">
        <v>0</v>
      </c>
      <c r="N6570" t="b">
        <v>0</v>
      </c>
      <c r="O6570" t="b">
        <v>0</v>
      </c>
      <c r="T6570" t="s">
        <v>1369</v>
      </c>
    </row>
    <row r="6571" spans="1:20" hidden="1" x14ac:dyDescent="0.25">
      <c r="A6571">
        <v>220506</v>
      </c>
      <c r="B6571" t="s">
        <v>1695</v>
      </c>
      <c r="C6571" t="s">
        <v>47</v>
      </c>
      <c r="D6571" t="s">
        <v>1698</v>
      </c>
      <c r="E6571">
        <v>0</v>
      </c>
      <c r="H6571">
        <v>0</v>
      </c>
      <c r="I6571">
        <v>0</v>
      </c>
      <c r="K6571">
        <v>0</v>
      </c>
      <c r="L6571" t="b">
        <v>0</v>
      </c>
      <c r="N6571" t="b">
        <v>0</v>
      </c>
      <c r="O6571" t="b">
        <v>0</v>
      </c>
      <c r="T6571" t="s">
        <v>1369</v>
      </c>
    </row>
    <row r="6572" spans="1:20" hidden="1" x14ac:dyDescent="0.25">
      <c r="A6572">
        <v>220526</v>
      </c>
      <c r="B6572" t="s">
        <v>1699</v>
      </c>
      <c r="C6572" t="s">
        <v>47</v>
      </c>
      <c r="D6572" t="s">
        <v>164</v>
      </c>
      <c r="E6572">
        <v>0</v>
      </c>
      <c r="H6572">
        <v>0</v>
      </c>
      <c r="I6572">
        <v>0</v>
      </c>
      <c r="K6572">
        <v>0</v>
      </c>
      <c r="L6572" t="b">
        <v>0</v>
      </c>
      <c r="N6572" t="b">
        <v>0</v>
      </c>
      <c r="O6572" t="b">
        <v>0</v>
      </c>
      <c r="T6572" t="s">
        <v>1021</v>
      </c>
    </row>
    <row r="6573" spans="1:20" hidden="1" x14ac:dyDescent="0.25">
      <c r="A6573">
        <v>220527</v>
      </c>
      <c r="B6573" t="s">
        <v>1699</v>
      </c>
      <c r="C6573" t="s">
        <v>53</v>
      </c>
      <c r="D6573" t="s">
        <v>1047</v>
      </c>
      <c r="E6573">
        <v>0</v>
      </c>
      <c r="H6573">
        <v>0</v>
      </c>
      <c r="I6573">
        <v>0</v>
      </c>
      <c r="K6573">
        <v>0</v>
      </c>
      <c r="L6573" t="b">
        <v>0</v>
      </c>
      <c r="N6573" t="b">
        <v>0</v>
      </c>
      <c r="O6573" t="b">
        <v>0</v>
      </c>
      <c r="T6573" t="s">
        <v>1021</v>
      </c>
    </row>
    <row r="6574" spans="1:20" hidden="1" x14ac:dyDescent="0.25">
      <c r="A6574">
        <v>220528</v>
      </c>
      <c r="B6574" t="s">
        <v>1699</v>
      </c>
      <c r="C6574" t="s">
        <v>53</v>
      </c>
      <c r="D6574" t="s">
        <v>1023</v>
      </c>
      <c r="E6574">
        <v>199.95</v>
      </c>
      <c r="F6574" t="s">
        <v>23</v>
      </c>
      <c r="H6574">
        <v>0</v>
      </c>
      <c r="I6574">
        <v>0</v>
      </c>
      <c r="K6574">
        <v>1</v>
      </c>
      <c r="L6574" t="b">
        <v>0</v>
      </c>
      <c r="N6574" t="b">
        <v>0</v>
      </c>
      <c r="O6574" t="b">
        <v>0</v>
      </c>
      <c r="T6574" t="s">
        <v>1021</v>
      </c>
    </row>
    <row r="6575" spans="1:20" hidden="1" x14ac:dyDescent="0.25">
      <c r="A6575">
        <v>220529</v>
      </c>
      <c r="B6575" t="s">
        <v>1699</v>
      </c>
      <c r="C6575" t="s">
        <v>47</v>
      </c>
      <c r="D6575" t="s">
        <v>1024</v>
      </c>
      <c r="E6575">
        <v>0</v>
      </c>
      <c r="H6575">
        <v>0</v>
      </c>
      <c r="I6575">
        <v>0</v>
      </c>
      <c r="K6575">
        <v>1</v>
      </c>
      <c r="L6575" t="b">
        <v>0</v>
      </c>
      <c r="N6575" t="b">
        <v>0</v>
      </c>
      <c r="O6575" t="b">
        <v>0</v>
      </c>
      <c r="T6575" t="s">
        <v>1021</v>
      </c>
    </row>
    <row r="6576" spans="1:20" hidden="1" x14ac:dyDescent="0.25">
      <c r="A6576">
        <v>220530</v>
      </c>
      <c r="B6576" t="s">
        <v>1699</v>
      </c>
      <c r="C6576" t="s">
        <v>53</v>
      </c>
      <c r="D6576" t="s">
        <v>1025</v>
      </c>
      <c r="E6576">
        <v>199.95</v>
      </c>
      <c r="F6576" t="s">
        <v>23</v>
      </c>
      <c r="H6576">
        <v>0</v>
      </c>
      <c r="I6576">
        <v>0</v>
      </c>
      <c r="K6576">
        <v>2</v>
      </c>
      <c r="L6576" t="b">
        <v>0</v>
      </c>
      <c r="N6576" t="b">
        <v>0</v>
      </c>
      <c r="O6576" t="b">
        <v>0</v>
      </c>
      <c r="T6576" t="s">
        <v>1021</v>
      </c>
    </row>
    <row r="6577" spans="1:20" hidden="1" x14ac:dyDescent="0.25">
      <c r="A6577">
        <v>220531</v>
      </c>
      <c r="B6577" t="s">
        <v>1699</v>
      </c>
      <c r="C6577" t="s">
        <v>47</v>
      </c>
      <c r="D6577" t="s">
        <v>1030</v>
      </c>
      <c r="E6577">
        <v>0</v>
      </c>
      <c r="H6577">
        <v>0</v>
      </c>
      <c r="I6577">
        <v>0</v>
      </c>
      <c r="K6577">
        <v>2</v>
      </c>
      <c r="L6577" t="b">
        <v>0</v>
      </c>
      <c r="N6577" t="b">
        <v>0</v>
      </c>
      <c r="O6577" t="b">
        <v>0</v>
      </c>
      <c r="T6577" t="s">
        <v>1021</v>
      </c>
    </row>
    <row r="6578" spans="1:20" hidden="1" x14ac:dyDescent="0.25">
      <c r="A6578">
        <v>220532</v>
      </c>
      <c r="B6578" t="s">
        <v>1699</v>
      </c>
      <c r="C6578" t="s">
        <v>47</v>
      </c>
      <c r="D6578" t="s">
        <v>1048</v>
      </c>
      <c r="E6578">
        <v>400</v>
      </c>
      <c r="F6578" t="s">
        <v>23</v>
      </c>
      <c r="H6578">
        <v>0</v>
      </c>
      <c r="I6578">
        <v>0</v>
      </c>
      <c r="K6578">
        <v>5</v>
      </c>
      <c r="L6578" t="b">
        <v>0</v>
      </c>
      <c r="N6578" t="b">
        <v>0</v>
      </c>
      <c r="O6578" t="b">
        <v>0</v>
      </c>
      <c r="T6578" t="s">
        <v>1021</v>
      </c>
    </row>
    <row r="6579" spans="1:20" hidden="1" x14ac:dyDescent="0.25">
      <c r="A6579">
        <v>220533</v>
      </c>
      <c r="B6579" t="s">
        <v>1699</v>
      </c>
      <c r="C6579" t="s">
        <v>47</v>
      </c>
      <c r="D6579" t="s">
        <v>1026</v>
      </c>
      <c r="E6579">
        <v>0</v>
      </c>
      <c r="H6579">
        <v>0</v>
      </c>
      <c r="I6579">
        <v>0</v>
      </c>
      <c r="K6579">
        <v>4</v>
      </c>
      <c r="L6579" t="b">
        <v>0</v>
      </c>
      <c r="N6579" t="b">
        <v>0</v>
      </c>
      <c r="O6579" t="b">
        <v>0</v>
      </c>
      <c r="T6579" t="s">
        <v>1021</v>
      </c>
    </row>
    <row r="6580" spans="1:20" hidden="1" x14ac:dyDescent="0.25">
      <c r="A6580">
        <v>220534</v>
      </c>
      <c r="B6580" t="s">
        <v>1699</v>
      </c>
      <c r="C6580" t="s">
        <v>47</v>
      </c>
      <c r="D6580" t="s">
        <v>1049</v>
      </c>
      <c r="E6580">
        <v>400</v>
      </c>
      <c r="F6580" t="s">
        <v>23</v>
      </c>
      <c r="H6580">
        <v>0</v>
      </c>
      <c r="I6580">
        <v>0</v>
      </c>
      <c r="K6580">
        <v>6</v>
      </c>
      <c r="L6580" t="b">
        <v>0</v>
      </c>
      <c r="N6580" t="b">
        <v>0</v>
      </c>
      <c r="O6580" t="b">
        <v>0</v>
      </c>
      <c r="T6580" t="s">
        <v>1021</v>
      </c>
    </row>
    <row r="6581" spans="1:20" hidden="1" x14ac:dyDescent="0.25">
      <c r="A6581">
        <v>220538</v>
      </c>
      <c r="B6581" t="s">
        <v>1699</v>
      </c>
      <c r="C6581" t="s">
        <v>47</v>
      </c>
      <c r="D6581" t="s">
        <v>1053</v>
      </c>
      <c r="E6581">
        <v>400</v>
      </c>
      <c r="F6581" t="s">
        <v>23</v>
      </c>
      <c r="H6581">
        <v>0</v>
      </c>
      <c r="I6581">
        <v>0</v>
      </c>
      <c r="K6581">
        <v>6</v>
      </c>
      <c r="L6581" t="b">
        <v>0</v>
      </c>
      <c r="N6581" t="b">
        <v>0</v>
      </c>
      <c r="O6581" t="b">
        <v>0</v>
      </c>
      <c r="T6581" t="s">
        <v>1021</v>
      </c>
    </row>
    <row r="6582" spans="1:20" hidden="1" x14ac:dyDescent="0.25">
      <c r="A6582">
        <v>220539</v>
      </c>
      <c r="B6582" t="s">
        <v>1699</v>
      </c>
      <c r="C6582" t="s">
        <v>47</v>
      </c>
      <c r="D6582" t="s">
        <v>1061</v>
      </c>
      <c r="E6582">
        <v>0</v>
      </c>
      <c r="H6582">
        <v>0</v>
      </c>
      <c r="I6582">
        <v>0</v>
      </c>
      <c r="K6582">
        <v>9</v>
      </c>
      <c r="L6582" t="b">
        <v>0</v>
      </c>
      <c r="N6582" t="b">
        <v>0</v>
      </c>
      <c r="O6582" t="b">
        <v>0</v>
      </c>
      <c r="T6582" t="s">
        <v>1021</v>
      </c>
    </row>
    <row r="6583" spans="1:20" hidden="1" x14ac:dyDescent="0.25">
      <c r="A6583">
        <v>220540</v>
      </c>
      <c r="B6583" t="s">
        <v>1699</v>
      </c>
      <c r="C6583" t="s">
        <v>47</v>
      </c>
      <c r="D6583" t="s">
        <v>1054</v>
      </c>
      <c r="E6583">
        <v>400</v>
      </c>
      <c r="F6583" t="s">
        <v>23</v>
      </c>
      <c r="H6583">
        <v>0</v>
      </c>
      <c r="I6583">
        <v>0</v>
      </c>
      <c r="K6583">
        <v>7</v>
      </c>
      <c r="L6583" t="b">
        <v>0</v>
      </c>
      <c r="N6583" t="b">
        <v>0</v>
      </c>
      <c r="O6583" t="b">
        <v>0</v>
      </c>
      <c r="T6583" t="s">
        <v>1021</v>
      </c>
    </row>
    <row r="6584" spans="1:20" hidden="1" x14ac:dyDescent="0.25">
      <c r="A6584">
        <v>220541</v>
      </c>
      <c r="B6584" t="s">
        <v>1699</v>
      </c>
      <c r="C6584" t="s">
        <v>358</v>
      </c>
      <c r="D6584" t="s">
        <v>170</v>
      </c>
      <c r="E6584">
        <v>0</v>
      </c>
      <c r="H6584">
        <v>0</v>
      </c>
      <c r="I6584">
        <v>0</v>
      </c>
      <c r="K6584">
        <v>0</v>
      </c>
      <c r="L6584" t="b">
        <v>0</v>
      </c>
      <c r="N6584" t="b">
        <v>0</v>
      </c>
      <c r="O6584" t="b">
        <v>0</v>
      </c>
      <c r="T6584" t="s">
        <v>1021</v>
      </c>
    </row>
    <row r="6585" spans="1:20" hidden="1" x14ac:dyDescent="0.25">
      <c r="A6585">
        <v>220542</v>
      </c>
      <c r="B6585" t="s">
        <v>1699</v>
      </c>
      <c r="C6585" t="s">
        <v>358</v>
      </c>
      <c r="D6585" t="s">
        <v>1062</v>
      </c>
      <c r="E6585">
        <v>0</v>
      </c>
      <c r="H6585">
        <v>0</v>
      </c>
      <c r="I6585">
        <v>0</v>
      </c>
      <c r="K6585">
        <v>2</v>
      </c>
      <c r="L6585" t="b">
        <v>0</v>
      </c>
      <c r="N6585" t="b">
        <v>0</v>
      </c>
      <c r="O6585" t="b">
        <v>0</v>
      </c>
      <c r="T6585" t="s">
        <v>1021</v>
      </c>
    </row>
    <row r="6586" spans="1:20" hidden="1" x14ac:dyDescent="0.25">
      <c r="A6586">
        <v>220543</v>
      </c>
      <c r="B6586" t="s">
        <v>1699</v>
      </c>
      <c r="C6586" t="s">
        <v>1039</v>
      </c>
      <c r="D6586" t="s">
        <v>1040</v>
      </c>
      <c r="E6586">
        <v>0</v>
      </c>
      <c r="H6586">
        <v>0</v>
      </c>
      <c r="I6586">
        <v>0</v>
      </c>
      <c r="K6586">
        <v>0</v>
      </c>
      <c r="L6586" t="b">
        <v>0</v>
      </c>
      <c r="N6586" t="b">
        <v>0</v>
      </c>
      <c r="O6586" t="b">
        <v>0</v>
      </c>
      <c r="T6586" t="s">
        <v>1021</v>
      </c>
    </row>
    <row r="6587" spans="1:20" hidden="1" x14ac:dyDescent="0.25">
      <c r="A6587">
        <v>220544</v>
      </c>
      <c r="B6587" t="s">
        <v>1700</v>
      </c>
      <c r="C6587" t="s">
        <v>47</v>
      </c>
      <c r="D6587" t="s">
        <v>164</v>
      </c>
      <c r="E6587">
        <v>0</v>
      </c>
      <c r="H6587">
        <v>0</v>
      </c>
      <c r="I6587">
        <v>0</v>
      </c>
      <c r="K6587">
        <v>0</v>
      </c>
      <c r="L6587" t="b">
        <v>0</v>
      </c>
      <c r="N6587" t="b">
        <v>0</v>
      </c>
      <c r="O6587" t="b">
        <v>0</v>
      </c>
      <c r="T6587" t="s">
        <v>1021</v>
      </c>
    </row>
    <row r="6588" spans="1:20" hidden="1" x14ac:dyDescent="0.25">
      <c r="A6588">
        <v>220545</v>
      </c>
      <c r="B6588" t="s">
        <v>1700</v>
      </c>
      <c r="C6588" t="s">
        <v>53</v>
      </c>
      <c r="D6588" t="s">
        <v>1478</v>
      </c>
      <c r="E6588">
        <v>0</v>
      </c>
      <c r="H6588">
        <v>0</v>
      </c>
      <c r="I6588">
        <v>0</v>
      </c>
      <c r="K6588">
        <v>0</v>
      </c>
      <c r="L6588" t="b">
        <v>0</v>
      </c>
      <c r="N6588" t="b">
        <v>0</v>
      </c>
      <c r="O6588" t="b">
        <v>0</v>
      </c>
      <c r="T6588" t="s">
        <v>1021</v>
      </c>
    </row>
    <row r="6589" spans="1:20" hidden="1" x14ac:dyDescent="0.25">
      <c r="A6589">
        <v>220546</v>
      </c>
      <c r="B6589" t="s">
        <v>1700</v>
      </c>
      <c r="C6589" t="s">
        <v>53</v>
      </c>
      <c r="D6589" t="s">
        <v>1023</v>
      </c>
      <c r="E6589">
        <v>199.95</v>
      </c>
      <c r="F6589" t="s">
        <v>23</v>
      </c>
      <c r="H6589">
        <v>0</v>
      </c>
      <c r="I6589">
        <v>0</v>
      </c>
      <c r="K6589">
        <v>1</v>
      </c>
      <c r="L6589" t="b">
        <v>0</v>
      </c>
      <c r="N6589" t="b">
        <v>0</v>
      </c>
      <c r="O6589" t="b">
        <v>0</v>
      </c>
      <c r="T6589" t="s">
        <v>1021</v>
      </c>
    </row>
    <row r="6590" spans="1:20" hidden="1" x14ac:dyDescent="0.25">
      <c r="A6590">
        <v>220547</v>
      </c>
      <c r="B6590" t="s">
        <v>1700</v>
      </c>
      <c r="C6590" t="s">
        <v>47</v>
      </c>
      <c r="D6590" t="s">
        <v>1024</v>
      </c>
      <c r="E6590">
        <v>0</v>
      </c>
      <c r="H6590">
        <v>0</v>
      </c>
      <c r="I6590">
        <v>0</v>
      </c>
      <c r="K6590">
        <v>1</v>
      </c>
      <c r="L6590" t="b">
        <v>0</v>
      </c>
      <c r="N6590" t="b">
        <v>0</v>
      </c>
      <c r="O6590" t="b">
        <v>0</v>
      </c>
      <c r="T6590" t="s">
        <v>1021</v>
      </c>
    </row>
    <row r="6591" spans="1:20" hidden="1" x14ac:dyDescent="0.25">
      <c r="A6591">
        <v>220548</v>
      </c>
      <c r="B6591" t="s">
        <v>1700</v>
      </c>
      <c r="C6591" t="s">
        <v>53</v>
      </c>
      <c r="D6591" t="s">
        <v>1025</v>
      </c>
      <c r="E6591">
        <v>199.95</v>
      </c>
      <c r="F6591" t="s">
        <v>23</v>
      </c>
      <c r="H6591">
        <v>0</v>
      </c>
      <c r="I6591">
        <v>0</v>
      </c>
      <c r="K6591">
        <v>2</v>
      </c>
      <c r="L6591" t="b">
        <v>0</v>
      </c>
      <c r="N6591" t="b">
        <v>0</v>
      </c>
      <c r="O6591" t="b">
        <v>0</v>
      </c>
      <c r="T6591" t="s">
        <v>1021</v>
      </c>
    </row>
    <row r="6592" spans="1:20" hidden="1" x14ac:dyDescent="0.25">
      <c r="A6592">
        <v>220549</v>
      </c>
      <c r="B6592" t="s">
        <v>1700</v>
      </c>
      <c r="C6592" t="s">
        <v>47</v>
      </c>
      <c r="D6592" t="s">
        <v>1030</v>
      </c>
      <c r="E6592">
        <v>0</v>
      </c>
      <c r="H6592">
        <v>0</v>
      </c>
      <c r="I6592">
        <v>0</v>
      </c>
      <c r="K6592">
        <v>2</v>
      </c>
      <c r="L6592" t="b">
        <v>0</v>
      </c>
      <c r="N6592" t="b">
        <v>0</v>
      </c>
      <c r="O6592" t="b">
        <v>0</v>
      </c>
      <c r="T6592" t="s">
        <v>1021</v>
      </c>
    </row>
    <row r="6593" spans="1:20" hidden="1" x14ac:dyDescent="0.25">
      <c r="A6593">
        <v>220550</v>
      </c>
      <c r="B6593" t="s">
        <v>1700</v>
      </c>
      <c r="C6593" t="s">
        <v>47</v>
      </c>
      <c r="D6593" t="s">
        <v>1048</v>
      </c>
      <c r="E6593">
        <v>500</v>
      </c>
      <c r="F6593" t="s">
        <v>23</v>
      </c>
      <c r="H6593">
        <v>0</v>
      </c>
      <c r="I6593">
        <v>0</v>
      </c>
      <c r="K6593">
        <v>5</v>
      </c>
      <c r="L6593" t="b">
        <v>0</v>
      </c>
      <c r="N6593" t="b">
        <v>0</v>
      </c>
      <c r="O6593" t="b">
        <v>0</v>
      </c>
      <c r="T6593" t="s">
        <v>1021</v>
      </c>
    </row>
    <row r="6594" spans="1:20" hidden="1" x14ac:dyDescent="0.25">
      <c r="A6594">
        <v>220551</v>
      </c>
      <c r="B6594" t="s">
        <v>1700</v>
      </c>
      <c r="C6594" t="s">
        <v>47</v>
      </c>
      <c r="D6594" t="s">
        <v>1026</v>
      </c>
      <c r="E6594">
        <v>0</v>
      </c>
      <c r="H6594">
        <v>0</v>
      </c>
      <c r="I6594">
        <v>0</v>
      </c>
      <c r="K6594">
        <v>4</v>
      </c>
      <c r="L6594" t="b">
        <v>0</v>
      </c>
      <c r="N6594" t="b">
        <v>0</v>
      </c>
      <c r="O6594" t="b">
        <v>0</v>
      </c>
      <c r="T6594" t="s">
        <v>1021</v>
      </c>
    </row>
    <row r="6595" spans="1:20" hidden="1" x14ac:dyDescent="0.25">
      <c r="A6595">
        <v>220552</v>
      </c>
      <c r="B6595" t="s">
        <v>1700</v>
      </c>
      <c r="C6595" t="s">
        <v>47</v>
      </c>
      <c r="D6595" t="s">
        <v>1049</v>
      </c>
      <c r="E6595">
        <v>500</v>
      </c>
      <c r="F6595" t="s">
        <v>23</v>
      </c>
      <c r="H6595">
        <v>0</v>
      </c>
      <c r="I6595">
        <v>0</v>
      </c>
      <c r="K6595">
        <v>7</v>
      </c>
      <c r="L6595" t="b">
        <v>0</v>
      </c>
      <c r="N6595" t="b">
        <v>0</v>
      </c>
      <c r="O6595" t="b">
        <v>0</v>
      </c>
      <c r="T6595" t="s">
        <v>1021</v>
      </c>
    </row>
    <row r="6596" spans="1:20" hidden="1" x14ac:dyDescent="0.25">
      <c r="A6596">
        <v>220556</v>
      </c>
      <c r="B6596" t="s">
        <v>1700</v>
      </c>
      <c r="C6596" t="s">
        <v>47</v>
      </c>
      <c r="D6596" t="s">
        <v>1053</v>
      </c>
      <c r="E6596">
        <v>500</v>
      </c>
      <c r="F6596" t="s">
        <v>23</v>
      </c>
      <c r="H6596">
        <v>0</v>
      </c>
      <c r="I6596">
        <v>0</v>
      </c>
      <c r="K6596">
        <v>6</v>
      </c>
      <c r="L6596" t="b">
        <v>0</v>
      </c>
      <c r="N6596" t="b">
        <v>0</v>
      </c>
      <c r="O6596" t="b">
        <v>0</v>
      </c>
      <c r="T6596" t="s">
        <v>1021</v>
      </c>
    </row>
    <row r="6597" spans="1:20" hidden="1" x14ac:dyDescent="0.25">
      <c r="A6597">
        <v>220557</v>
      </c>
      <c r="B6597" t="s">
        <v>1700</v>
      </c>
      <c r="C6597" t="s">
        <v>47</v>
      </c>
      <c r="D6597" t="s">
        <v>1479</v>
      </c>
      <c r="E6597">
        <v>0</v>
      </c>
      <c r="H6597">
        <v>0</v>
      </c>
      <c r="I6597">
        <v>0</v>
      </c>
      <c r="K6597">
        <v>9</v>
      </c>
      <c r="L6597" t="b">
        <v>0</v>
      </c>
      <c r="N6597" t="b">
        <v>0</v>
      </c>
      <c r="O6597" t="b">
        <v>0</v>
      </c>
      <c r="T6597" t="s">
        <v>1021</v>
      </c>
    </row>
    <row r="6598" spans="1:20" hidden="1" x14ac:dyDescent="0.25">
      <c r="A6598">
        <v>220558</v>
      </c>
      <c r="B6598" t="s">
        <v>1700</v>
      </c>
      <c r="C6598" t="s">
        <v>47</v>
      </c>
      <c r="D6598" t="s">
        <v>1054</v>
      </c>
      <c r="E6598">
        <v>500</v>
      </c>
      <c r="F6598" t="s">
        <v>23</v>
      </c>
      <c r="H6598">
        <v>0</v>
      </c>
      <c r="I6598">
        <v>0</v>
      </c>
      <c r="K6598">
        <v>8</v>
      </c>
      <c r="L6598" t="b">
        <v>0</v>
      </c>
      <c r="N6598" t="b">
        <v>0</v>
      </c>
      <c r="O6598" t="b">
        <v>0</v>
      </c>
      <c r="T6598" t="s">
        <v>1021</v>
      </c>
    </row>
    <row r="6599" spans="1:20" hidden="1" x14ac:dyDescent="0.25">
      <c r="A6599">
        <v>220559</v>
      </c>
      <c r="B6599" t="s">
        <v>1700</v>
      </c>
      <c r="C6599" t="s">
        <v>358</v>
      </c>
      <c r="D6599" t="s">
        <v>170</v>
      </c>
      <c r="E6599">
        <v>0</v>
      </c>
      <c r="H6599">
        <v>0</v>
      </c>
      <c r="I6599">
        <v>0</v>
      </c>
      <c r="K6599">
        <v>0</v>
      </c>
      <c r="L6599" t="b">
        <v>0</v>
      </c>
      <c r="N6599" t="b">
        <v>0</v>
      </c>
      <c r="O6599" t="b">
        <v>0</v>
      </c>
      <c r="T6599" t="s">
        <v>1021</v>
      </c>
    </row>
    <row r="6600" spans="1:20" hidden="1" x14ac:dyDescent="0.25">
      <c r="A6600">
        <v>220560</v>
      </c>
      <c r="B6600" t="s">
        <v>1700</v>
      </c>
      <c r="C6600" t="s">
        <v>358</v>
      </c>
      <c r="D6600" t="s">
        <v>137</v>
      </c>
      <c r="E6600">
        <v>0</v>
      </c>
      <c r="H6600">
        <v>0</v>
      </c>
      <c r="I6600">
        <v>0</v>
      </c>
      <c r="K6600">
        <v>2</v>
      </c>
      <c r="L6600" t="b">
        <v>0</v>
      </c>
      <c r="N6600" t="b">
        <v>0</v>
      </c>
      <c r="O6600" t="b">
        <v>0</v>
      </c>
      <c r="T6600" t="s">
        <v>1021</v>
      </c>
    </row>
    <row r="6601" spans="1:20" hidden="1" x14ac:dyDescent="0.25">
      <c r="A6601">
        <v>220561</v>
      </c>
      <c r="B6601" t="s">
        <v>1701</v>
      </c>
      <c r="C6601" t="s">
        <v>47</v>
      </c>
      <c r="D6601" t="s">
        <v>164</v>
      </c>
      <c r="E6601">
        <v>0</v>
      </c>
      <c r="H6601">
        <v>0</v>
      </c>
      <c r="I6601">
        <v>0</v>
      </c>
      <c r="K6601">
        <v>0</v>
      </c>
      <c r="L6601" t="b">
        <v>0</v>
      </c>
      <c r="N6601" t="b">
        <v>0</v>
      </c>
      <c r="O6601" t="b">
        <v>0</v>
      </c>
      <c r="T6601" t="s">
        <v>1021</v>
      </c>
    </row>
    <row r="6602" spans="1:20" hidden="1" x14ac:dyDescent="0.25">
      <c r="A6602">
        <v>220562</v>
      </c>
      <c r="B6602" t="s">
        <v>1701</v>
      </c>
      <c r="C6602" t="s">
        <v>53</v>
      </c>
      <c r="D6602" t="s">
        <v>1047</v>
      </c>
      <c r="E6602">
        <v>0</v>
      </c>
      <c r="H6602">
        <v>0</v>
      </c>
      <c r="I6602">
        <v>0</v>
      </c>
      <c r="K6602">
        <v>0</v>
      </c>
      <c r="L6602" t="b">
        <v>0</v>
      </c>
      <c r="N6602" t="b">
        <v>0</v>
      </c>
      <c r="O6602" t="b">
        <v>0</v>
      </c>
      <c r="T6602" t="s">
        <v>1021</v>
      </c>
    </row>
    <row r="6603" spans="1:20" hidden="1" x14ac:dyDescent="0.25">
      <c r="A6603">
        <v>220563</v>
      </c>
      <c r="B6603" t="s">
        <v>1701</v>
      </c>
      <c r="C6603" t="s">
        <v>53</v>
      </c>
      <c r="D6603" t="s">
        <v>1023</v>
      </c>
      <c r="E6603">
        <v>199.95</v>
      </c>
      <c r="F6603" t="s">
        <v>23</v>
      </c>
      <c r="H6603">
        <v>0</v>
      </c>
      <c r="I6603">
        <v>0</v>
      </c>
      <c r="K6603">
        <v>1</v>
      </c>
      <c r="L6603" t="b">
        <v>0</v>
      </c>
      <c r="N6603" t="b">
        <v>0</v>
      </c>
      <c r="O6603" t="b">
        <v>0</v>
      </c>
      <c r="T6603" t="s">
        <v>1021</v>
      </c>
    </row>
    <row r="6604" spans="1:20" hidden="1" x14ac:dyDescent="0.25">
      <c r="A6604">
        <v>220564</v>
      </c>
      <c r="B6604" t="s">
        <v>1701</v>
      </c>
      <c r="C6604" t="s">
        <v>47</v>
      </c>
      <c r="D6604" t="s">
        <v>1024</v>
      </c>
      <c r="E6604">
        <v>0</v>
      </c>
      <c r="H6604">
        <v>0</v>
      </c>
      <c r="I6604">
        <v>0</v>
      </c>
      <c r="K6604">
        <v>1</v>
      </c>
      <c r="L6604" t="b">
        <v>0</v>
      </c>
      <c r="N6604" t="b">
        <v>0</v>
      </c>
      <c r="O6604" t="b">
        <v>0</v>
      </c>
      <c r="T6604" t="s">
        <v>1021</v>
      </c>
    </row>
    <row r="6605" spans="1:20" hidden="1" x14ac:dyDescent="0.25">
      <c r="A6605">
        <v>220565</v>
      </c>
      <c r="B6605" t="s">
        <v>1701</v>
      </c>
      <c r="C6605" t="s">
        <v>53</v>
      </c>
      <c r="D6605" t="s">
        <v>1025</v>
      </c>
      <c r="E6605">
        <v>199.95</v>
      </c>
      <c r="F6605" t="s">
        <v>23</v>
      </c>
      <c r="H6605">
        <v>0</v>
      </c>
      <c r="I6605">
        <v>0</v>
      </c>
      <c r="K6605">
        <v>2</v>
      </c>
      <c r="L6605" t="b">
        <v>0</v>
      </c>
      <c r="N6605" t="b">
        <v>0</v>
      </c>
      <c r="O6605" t="b">
        <v>0</v>
      </c>
      <c r="T6605" t="s">
        <v>1021</v>
      </c>
    </row>
    <row r="6606" spans="1:20" hidden="1" x14ac:dyDescent="0.25">
      <c r="A6606">
        <v>220566</v>
      </c>
      <c r="B6606" t="s">
        <v>1701</v>
      </c>
      <c r="C6606" t="s">
        <v>47</v>
      </c>
      <c r="D6606" t="s">
        <v>1030</v>
      </c>
      <c r="E6606">
        <v>0</v>
      </c>
      <c r="H6606">
        <v>0</v>
      </c>
      <c r="I6606">
        <v>0</v>
      </c>
      <c r="K6606">
        <v>2</v>
      </c>
      <c r="L6606" t="b">
        <v>0</v>
      </c>
      <c r="N6606" t="b">
        <v>0</v>
      </c>
      <c r="O6606" t="b">
        <v>0</v>
      </c>
      <c r="T6606" t="s">
        <v>1021</v>
      </c>
    </row>
    <row r="6607" spans="1:20" hidden="1" x14ac:dyDescent="0.25">
      <c r="A6607">
        <v>220567</v>
      </c>
      <c r="B6607" t="s">
        <v>1701</v>
      </c>
      <c r="C6607" t="s">
        <v>47</v>
      </c>
      <c r="D6607" t="s">
        <v>1048</v>
      </c>
      <c r="E6607">
        <v>450</v>
      </c>
      <c r="F6607" t="s">
        <v>23</v>
      </c>
      <c r="H6607">
        <v>0</v>
      </c>
      <c r="I6607">
        <v>0</v>
      </c>
      <c r="K6607">
        <v>5</v>
      </c>
      <c r="L6607" t="b">
        <v>0</v>
      </c>
      <c r="N6607" t="b">
        <v>0</v>
      </c>
      <c r="O6607" t="b">
        <v>0</v>
      </c>
      <c r="T6607" t="s">
        <v>1021</v>
      </c>
    </row>
    <row r="6608" spans="1:20" hidden="1" x14ac:dyDescent="0.25">
      <c r="A6608">
        <v>220568</v>
      </c>
      <c r="B6608" t="s">
        <v>1701</v>
      </c>
      <c r="C6608" t="s">
        <v>47</v>
      </c>
      <c r="D6608" t="s">
        <v>1026</v>
      </c>
      <c r="E6608">
        <v>0</v>
      </c>
      <c r="H6608">
        <v>0</v>
      </c>
      <c r="I6608">
        <v>0</v>
      </c>
      <c r="K6608">
        <v>4</v>
      </c>
      <c r="L6608" t="b">
        <v>0</v>
      </c>
      <c r="N6608" t="b">
        <v>0</v>
      </c>
      <c r="O6608" t="b">
        <v>0</v>
      </c>
      <c r="T6608" t="s">
        <v>1021</v>
      </c>
    </row>
    <row r="6609" spans="1:20" hidden="1" x14ac:dyDescent="0.25">
      <c r="A6609">
        <v>220569</v>
      </c>
      <c r="B6609" t="s">
        <v>1701</v>
      </c>
      <c r="C6609" t="s">
        <v>47</v>
      </c>
      <c r="D6609" t="s">
        <v>1053</v>
      </c>
      <c r="E6609">
        <v>450</v>
      </c>
      <c r="F6609" t="s">
        <v>23</v>
      </c>
      <c r="H6609">
        <v>0</v>
      </c>
      <c r="I6609">
        <v>0</v>
      </c>
      <c r="K6609">
        <v>7</v>
      </c>
      <c r="L6609" t="b">
        <v>0</v>
      </c>
      <c r="N6609" t="b">
        <v>0</v>
      </c>
      <c r="O6609" t="b">
        <v>0</v>
      </c>
      <c r="T6609" t="s">
        <v>1021</v>
      </c>
    </row>
    <row r="6610" spans="1:20" hidden="1" x14ac:dyDescent="0.25">
      <c r="A6610">
        <v>220573</v>
      </c>
      <c r="B6610" t="s">
        <v>1701</v>
      </c>
      <c r="C6610" t="s">
        <v>47</v>
      </c>
      <c r="D6610" t="s">
        <v>1049</v>
      </c>
      <c r="E6610">
        <v>450</v>
      </c>
      <c r="F6610" t="s">
        <v>23</v>
      </c>
      <c r="H6610">
        <v>0</v>
      </c>
      <c r="I6610">
        <v>0</v>
      </c>
      <c r="K6610">
        <v>6</v>
      </c>
      <c r="L6610" t="b">
        <v>0</v>
      </c>
      <c r="N6610" t="b">
        <v>0</v>
      </c>
      <c r="O6610" t="b">
        <v>0</v>
      </c>
      <c r="T6610" t="s">
        <v>1021</v>
      </c>
    </row>
    <row r="6611" spans="1:20" hidden="1" x14ac:dyDescent="0.25">
      <c r="A6611">
        <v>220574</v>
      </c>
      <c r="B6611" t="s">
        <v>1701</v>
      </c>
      <c r="C6611" t="s">
        <v>1039</v>
      </c>
      <c r="D6611" t="s">
        <v>1040</v>
      </c>
      <c r="E6611">
        <v>0</v>
      </c>
      <c r="H6611">
        <v>0</v>
      </c>
      <c r="I6611">
        <v>0</v>
      </c>
      <c r="K6611">
        <v>3</v>
      </c>
      <c r="L6611" t="b">
        <v>0</v>
      </c>
      <c r="N6611" t="b">
        <v>0</v>
      </c>
      <c r="O6611" t="b">
        <v>0</v>
      </c>
      <c r="T6611" t="s">
        <v>1021</v>
      </c>
    </row>
    <row r="6612" spans="1:20" hidden="1" x14ac:dyDescent="0.25">
      <c r="A6612">
        <v>220575</v>
      </c>
      <c r="B6612" t="s">
        <v>1701</v>
      </c>
      <c r="C6612" t="s">
        <v>47</v>
      </c>
      <c r="D6612" t="s">
        <v>1054</v>
      </c>
      <c r="E6612">
        <v>450</v>
      </c>
      <c r="F6612" t="s">
        <v>23</v>
      </c>
      <c r="H6612">
        <v>0</v>
      </c>
      <c r="I6612">
        <v>0</v>
      </c>
      <c r="K6612">
        <v>8</v>
      </c>
      <c r="L6612" t="b">
        <v>0</v>
      </c>
      <c r="N6612" t="b">
        <v>0</v>
      </c>
      <c r="O6612" t="b">
        <v>0</v>
      </c>
      <c r="T6612" t="s">
        <v>1021</v>
      </c>
    </row>
    <row r="6613" spans="1:20" hidden="1" x14ac:dyDescent="0.25">
      <c r="A6613">
        <v>220576</v>
      </c>
      <c r="B6613" t="s">
        <v>1701</v>
      </c>
      <c r="C6613" t="s">
        <v>47</v>
      </c>
      <c r="D6613" t="s">
        <v>1061</v>
      </c>
      <c r="E6613">
        <v>0</v>
      </c>
      <c r="H6613">
        <v>0</v>
      </c>
      <c r="I6613">
        <v>0</v>
      </c>
      <c r="K6613">
        <v>9</v>
      </c>
      <c r="L6613" t="b">
        <v>0</v>
      </c>
      <c r="N6613" t="b">
        <v>0</v>
      </c>
      <c r="O6613" t="b">
        <v>0</v>
      </c>
      <c r="T6613" t="s">
        <v>1021</v>
      </c>
    </row>
    <row r="6614" spans="1:20" hidden="1" x14ac:dyDescent="0.25">
      <c r="A6614">
        <v>220577</v>
      </c>
      <c r="B6614" t="s">
        <v>1701</v>
      </c>
      <c r="C6614" t="s">
        <v>358</v>
      </c>
      <c r="D6614" t="s">
        <v>170</v>
      </c>
      <c r="E6614">
        <v>0</v>
      </c>
      <c r="H6614">
        <v>0</v>
      </c>
      <c r="I6614">
        <v>0</v>
      </c>
      <c r="K6614">
        <v>0</v>
      </c>
      <c r="L6614" t="b">
        <v>0</v>
      </c>
      <c r="N6614" t="b">
        <v>0</v>
      </c>
      <c r="O6614" t="b">
        <v>0</v>
      </c>
      <c r="T6614" t="s">
        <v>1021</v>
      </c>
    </row>
    <row r="6615" spans="1:20" hidden="1" x14ac:dyDescent="0.25">
      <c r="A6615">
        <v>220578</v>
      </c>
      <c r="B6615" t="s">
        <v>1701</v>
      </c>
      <c r="C6615" t="s">
        <v>358</v>
      </c>
      <c r="D6615" t="s">
        <v>137</v>
      </c>
      <c r="E6615">
        <v>0</v>
      </c>
      <c r="H6615">
        <v>0</v>
      </c>
      <c r="I6615">
        <v>0</v>
      </c>
      <c r="K6615">
        <v>1</v>
      </c>
      <c r="L6615" t="b">
        <v>0</v>
      </c>
      <c r="N6615" t="b">
        <v>0</v>
      </c>
      <c r="O6615" t="b">
        <v>0</v>
      </c>
      <c r="T6615" t="s">
        <v>1021</v>
      </c>
    </row>
    <row r="6616" spans="1:20" hidden="1" x14ac:dyDescent="0.25">
      <c r="A6616">
        <v>220597</v>
      </c>
      <c r="B6616" t="s">
        <v>1702</v>
      </c>
      <c r="C6616" t="s">
        <v>269</v>
      </c>
      <c r="D6616" t="s">
        <v>1449</v>
      </c>
      <c r="E6616">
        <v>0</v>
      </c>
      <c r="G6616" t="s">
        <v>1443</v>
      </c>
      <c r="H6616">
        <v>0</v>
      </c>
      <c r="I6616">
        <v>0</v>
      </c>
      <c r="K6616">
        <v>0</v>
      </c>
      <c r="L6616" t="b">
        <v>0</v>
      </c>
      <c r="N6616" t="b">
        <v>0</v>
      </c>
      <c r="O6616" t="b">
        <v>0</v>
      </c>
      <c r="T6616" t="s">
        <v>395</v>
      </c>
    </row>
    <row r="6617" spans="1:20" hidden="1" x14ac:dyDescent="0.25">
      <c r="A6617">
        <v>220601</v>
      </c>
      <c r="B6617" t="s">
        <v>1703</v>
      </c>
      <c r="C6617" t="s">
        <v>47</v>
      </c>
      <c r="D6617" t="s">
        <v>1097</v>
      </c>
      <c r="E6617">
        <v>0</v>
      </c>
      <c r="H6617">
        <v>0</v>
      </c>
      <c r="I6617">
        <v>0</v>
      </c>
      <c r="K6617">
        <v>5</v>
      </c>
      <c r="L6617" t="b">
        <v>0</v>
      </c>
      <c r="N6617" t="b">
        <v>0</v>
      </c>
      <c r="O6617" t="b">
        <v>1</v>
      </c>
      <c r="T6617" t="s">
        <v>1090</v>
      </c>
    </row>
    <row r="6618" spans="1:20" hidden="1" x14ac:dyDescent="0.25">
      <c r="A6618">
        <v>220602</v>
      </c>
      <c r="B6618" t="s">
        <v>1703</v>
      </c>
      <c r="C6618" t="s">
        <v>53</v>
      </c>
      <c r="D6618" t="s">
        <v>383</v>
      </c>
      <c r="E6618">
        <v>0</v>
      </c>
      <c r="F6618" t="s">
        <v>23</v>
      </c>
      <c r="H6618">
        <v>0</v>
      </c>
      <c r="I6618">
        <v>0</v>
      </c>
      <c r="K6618">
        <v>2</v>
      </c>
      <c r="L6618" t="b">
        <v>0</v>
      </c>
      <c r="N6618" t="b">
        <v>0</v>
      </c>
      <c r="O6618" t="b">
        <v>1</v>
      </c>
      <c r="T6618" t="s">
        <v>1090</v>
      </c>
    </row>
    <row r="6619" spans="1:20" hidden="1" x14ac:dyDescent="0.25">
      <c r="A6619">
        <v>220603</v>
      </c>
      <c r="B6619" t="s">
        <v>1703</v>
      </c>
      <c r="C6619" t="s">
        <v>85</v>
      </c>
      <c r="D6619" t="s">
        <v>332</v>
      </c>
      <c r="E6619">
        <v>0</v>
      </c>
      <c r="H6619">
        <v>0</v>
      </c>
      <c r="I6619">
        <v>0</v>
      </c>
      <c r="K6619">
        <v>0</v>
      </c>
      <c r="L6619" t="b">
        <v>1</v>
      </c>
      <c r="N6619" t="b">
        <v>0</v>
      </c>
      <c r="O6619" t="b">
        <v>0</v>
      </c>
      <c r="T6619" t="s">
        <v>1090</v>
      </c>
    </row>
    <row r="6620" spans="1:20" hidden="1" x14ac:dyDescent="0.25">
      <c r="A6620">
        <v>220604</v>
      </c>
      <c r="B6620" t="s">
        <v>1704</v>
      </c>
      <c r="C6620" t="s">
        <v>47</v>
      </c>
      <c r="D6620" t="s">
        <v>284</v>
      </c>
      <c r="E6620">
        <v>470</v>
      </c>
      <c r="F6620" t="s">
        <v>23</v>
      </c>
      <c r="H6620">
        <v>0</v>
      </c>
      <c r="I6620">
        <v>0</v>
      </c>
      <c r="K6620">
        <v>1</v>
      </c>
      <c r="L6620" t="b">
        <v>0</v>
      </c>
      <c r="N6620" t="b">
        <v>0</v>
      </c>
      <c r="O6620" t="b">
        <v>0</v>
      </c>
      <c r="T6620" t="s">
        <v>1169</v>
      </c>
    </row>
    <row r="6621" spans="1:20" hidden="1" x14ac:dyDescent="0.25">
      <c r="A6621">
        <v>220605</v>
      </c>
      <c r="B6621" t="s">
        <v>1704</v>
      </c>
      <c r="C6621" t="s">
        <v>47</v>
      </c>
      <c r="D6621" t="s">
        <v>1170</v>
      </c>
      <c r="E6621">
        <v>470</v>
      </c>
      <c r="F6621" t="s">
        <v>23</v>
      </c>
      <c r="H6621">
        <v>0</v>
      </c>
      <c r="I6621">
        <v>0</v>
      </c>
      <c r="K6621">
        <v>1</v>
      </c>
      <c r="L6621" t="b">
        <v>0</v>
      </c>
      <c r="N6621" t="b">
        <v>0</v>
      </c>
      <c r="O6621" t="b">
        <v>0</v>
      </c>
      <c r="T6621" t="s">
        <v>1169</v>
      </c>
    </row>
    <row r="6622" spans="1:20" hidden="1" x14ac:dyDescent="0.25">
      <c r="A6622">
        <v>220606</v>
      </c>
      <c r="B6622" t="s">
        <v>1704</v>
      </c>
      <c r="C6622" t="s">
        <v>47</v>
      </c>
      <c r="D6622" t="s">
        <v>1171</v>
      </c>
      <c r="E6622">
        <v>470</v>
      </c>
      <c r="F6622" t="s">
        <v>23</v>
      </c>
      <c r="H6622">
        <v>0</v>
      </c>
      <c r="I6622">
        <v>0</v>
      </c>
      <c r="K6622">
        <v>1</v>
      </c>
      <c r="L6622" t="b">
        <v>0</v>
      </c>
      <c r="N6622" t="b">
        <v>0</v>
      </c>
      <c r="O6622" t="b">
        <v>0</v>
      </c>
      <c r="T6622" t="s">
        <v>1169</v>
      </c>
    </row>
    <row r="6623" spans="1:20" hidden="1" x14ac:dyDescent="0.25">
      <c r="A6623">
        <v>220607</v>
      </c>
      <c r="B6623" t="s">
        <v>1704</v>
      </c>
      <c r="C6623" t="s">
        <v>47</v>
      </c>
      <c r="D6623" t="s">
        <v>1172</v>
      </c>
      <c r="E6623">
        <v>470</v>
      </c>
      <c r="F6623" t="s">
        <v>23</v>
      </c>
      <c r="H6623">
        <v>0</v>
      </c>
      <c r="I6623">
        <v>0</v>
      </c>
      <c r="K6623">
        <v>1</v>
      </c>
      <c r="L6623" t="b">
        <v>0</v>
      </c>
      <c r="N6623" t="b">
        <v>0</v>
      </c>
      <c r="O6623" t="b">
        <v>0</v>
      </c>
      <c r="T6623" t="s">
        <v>1169</v>
      </c>
    </row>
    <row r="6624" spans="1:20" hidden="1" x14ac:dyDescent="0.25">
      <c r="A6624">
        <v>220608</v>
      </c>
      <c r="B6624" t="s">
        <v>1704</v>
      </c>
      <c r="C6624" t="s">
        <v>47</v>
      </c>
      <c r="D6624" t="s">
        <v>1173</v>
      </c>
      <c r="E6624">
        <v>470</v>
      </c>
      <c r="F6624" t="s">
        <v>23</v>
      </c>
      <c r="H6624">
        <v>0</v>
      </c>
      <c r="I6624">
        <v>0</v>
      </c>
      <c r="K6624">
        <v>1</v>
      </c>
      <c r="L6624" t="b">
        <v>0</v>
      </c>
      <c r="N6624" t="b">
        <v>0</v>
      </c>
      <c r="O6624" t="b">
        <v>0</v>
      </c>
      <c r="T6624" t="s">
        <v>1169</v>
      </c>
    </row>
    <row r="6625" spans="1:20" hidden="1" x14ac:dyDescent="0.25">
      <c r="A6625">
        <v>220609</v>
      </c>
      <c r="B6625" t="s">
        <v>1704</v>
      </c>
      <c r="C6625" t="s">
        <v>47</v>
      </c>
      <c r="D6625" t="s">
        <v>1174</v>
      </c>
      <c r="E6625">
        <v>470</v>
      </c>
      <c r="F6625" t="s">
        <v>23</v>
      </c>
      <c r="H6625">
        <v>0</v>
      </c>
      <c r="I6625">
        <v>0</v>
      </c>
      <c r="K6625">
        <v>1</v>
      </c>
      <c r="L6625" t="b">
        <v>0</v>
      </c>
      <c r="N6625" t="b">
        <v>0</v>
      </c>
      <c r="O6625" t="b">
        <v>0</v>
      </c>
      <c r="T6625" t="s">
        <v>1169</v>
      </c>
    </row>
    <row r="6626" spans="1:20" hidden="1" x14ac:dyDescent="0.25">
      <c r="A6626">
        <v>220610</v>
      </c>
      <c r="B6626" t="s">
        <v>1704</v>
      </c>
      <c r="C6626" t="s">
        <v>47</v>
      </c>
      <c r="D6626" t="s">
        <v>1175</v>
      </c>
      <c r="E6626">
        <v>470</v>
      </c>
      <c r="F6626" t="s">
        <v>23</v>
      </c>
      <c r="H6626">
        <v>0</v>
      </c>
      <c r="I6626">
        <v>0</v>
      </c>
      <c r="K6626">
        <v>1</v>
      </c>
      <c r="L6626" t="b">
        <v>0</v>
      </c>
      <c r="N6626" t="b">
        <v>0</v>
      </c>
      <c r="O6626" t="b">
        <v>0</v>
      </c>
      <c r="T6626" t="s">
        <v>1169</v>
      </c>
    </row>
    <row r="6627" spans="1:20" hidden="1" x14ac:dyDescent="0.25">
      <c r="A6627">
        <v>220611</v>
      </c>
      <c r="B6627" t="s">
        <v>1704</v>
      </c>
      <c r="C6627" t="s">
        <v>47</v>
      </c>
      <c r="D6627" t="s">
        <v>1176</v>
      </c>
      <c r="E6627">
        <v>470</v>
      </c>
      <c r="F6627" t="s">
        <v>23</v>
      </c>
      <c r="H6627">
        <v>0</v>
      </c>
      <c r="I6627">
        <v>0</v>
      </c>
      <c r="K6627">
        <v>1</v>
      </c>
      <c r="L6627" t="b">
        <v>0</v>
      </c>
      <c r="N6627" t="b">
        <v>0</v>
      </c>
      <c r="O6627" t="b">
        <v>0</v>
      </c>
      <c r="T6627" t="s">
        <v>1169</v>
      </c>
    </row>
    <row r="6628" spans="1:20" hidden="1" x14ac:dyDescent="0.25">
      <c r="A6628">
        <v>220612</v>
      </c>
      <c r="B6628" t="s">
        <v>1704</v>
      </c>
      <c r="C6628" t="s">
        <v>47</v>
      </c>
      <c r="D6628" t="s">
        <v>1177</v>
      </c>
      <c r="E6628">
        <v>470</v>
      </c>
      <c r="F6628" t="s">
        <v>23</v>
      </c>
      <c r="H6628">
        <v>0</v>
      </c>
      <c r="I6628">
        <v>0</v>
      </c>
      <c r="K6628">
        <v>1</v>
      </c>
      <c r="L6628" t="b">
        <v>0</v>
      </c>
      <c r="N6628" t="b">
        <v>0</v>
      </c>
      <c r="O6628" t="b">
        <v>0</v>
      </c>
      <c r="T6628" t="s">
        <v>1169</v>
      </c>
    </row>
    <row r="6629" spans="1:20" hidden="1" x14ac:dyDescent="0.25">
      <c r="A6629">
        <v>220613</v>
      </c>
      <c r="B6629" t="s">
        <v>1704</v>
      </c>
      <c r="C6629" t="s">
        <v>47</v>
      </c>
      <c r="D6629" t="s">
        <v>1178</v>
      </c>
      <c r="E6629">
        <v>470</v>
      </c>
      <c r="F6629" t="s">
        <v>23</v>
      </c>
      <c r="H6629">
        <v>0</v>
      </c>
      <c r="I6629">
        <v>0</v>
      </c>
      <c r="K6629">
        <v>1</v>
      </c>
      <c r="L6629" t="b">
        <v>0</v>
      </c>
      <c r="N6629" t="b">
        <v>0</v>
      </c>
      <c r="O6629" t="b">
        <v>0</v>
      </c>
      <c r="T6629" t="s">
        <v>1169</v>
      </c>
    </row>
    <row r="6630" spans="1:20" hidden="1" x14ac:dyDescent="0.25">
      <c r="A6630">
        <v>220614</v>
      </c>
      <c r="B6630" t="s">
        <v>1704</v>
      </c>
      <c r="C6630" t="s">
        <v>47</v>
      </c>
      <c r="D6630" t="s">
        <v>1179</v>
      </c>
      <c r="E6630">
        <v>470</v>
      </c>
      <c r="F6630" t="s">
        <v>23</v>
      </c>
      <c r="H6630">
        <v>0</v>
      </c>
      <c r="I6630">
        <v>0</v>
      </c>
      <c r="K6630">
        <v>1</v>
      </c>
      <c r="L6630" t="b">
        <v>0</v>
      </c>
      <c r="N6630" t="b">
        <v>0</v>
      </c>
      <c r="O6630" t="b">
        <v>0</v>
      </c>
      <c r="T6630" t="s">
        <v>1169</v>
      </c>
    </row>
    <row r="6631" spans="1:20" hidden="1" x14ac:dyDescent="0.25">
      <c r="A6631">
        <v>220615</v>
      </c>
      <c r="B6631" t="s">
        <v>1704</v>
      </c>
      <c r="C6631" t="s">
        <v>47</v>
      </c>
      <c r="D6631" t="s">
        <v>1180</v>
      </c>
      <c r="E6631">
        <v>470</v>
      </c>
      <c r="F6631" t="s">
        <v>23</v>
      </c>
      <c r="H6631">
        <v>0</v>
      </c>
      <c r="I6631">
        <v>0</v>
      </c>
      <c r="K6631">
        <v>1</v>
      </c>
      <c r="L6631" t="b">
        <v>0</v>
      </c>
      <c r="N6631" t="b">
        <v>0</v>
      </c>
      <c r="O6631" t="b">
        <v>0</v>
      </c>
      <c r="T6631" t="s">
        <v>1169</v>
      </c>
    </row>
    <row r="6632" spans="1:20" hidden="1" x14ac:dyDescent="0.25">
      <c r="A6632">
        <v>220616</v>
      </c>
      <c r="B6632" t="s">
        <v>1704</v>
      </c>
      <c r="C6632" t="s">
        <v>47</v>
      </c>
      <c r="D6632" t="s">
        <v>1181</v>
      </c>
      <c r="E6632">
        <v>470</v>
      </c>
      <c r="F6632" t="s">
        <v>23</v>
      </c>
      <c r="H6632">
        <v>0</v>
      </c>
      <c r="I6632">
        <v>0</v>
      </c>
      <c r="K6632">
        <v>1</v>
      </c>
      <c r="L6632" t="b">
        <v>0</v>
      </c>
      <c r="N6632" t="b">
        <v>0</v>
      </c>
      <c r="O6632" t="b">
        <v>0</v>
      </c>
      <c r="T6632" t="s">
        <v>1169</v>
      </c>
    </row>
    <row r="6633" spans="1:20" hidden="1" x14ac:dyDescent="0.25">
      <c r="A6633">
        <v>220617</v>
      </c>
      <c r="B6633" t="s">
        <v>1704</v>
      </c>
      <c r="C6633" t="s">
        <v>47</v>
      </c>
      <c r="D6633" t="s">
        <v>1182</v>
      </c>
      <c r="E6633">
        <v>470</v>
      </c>
      <c r="F6633" t="s">
        <v>23</v>
      </c>
      <c r="H6633">
        <v>0</v>
      </c>
      <c r="I6633">
        <v>0</v>
      </c>
      <c r="K6633">
        <v>1</v>
      </c>
      <c r="L6633" t="b">
        <v>0</v>
      </c>
      <c r="N6633" t="b">
        <v>0</v>
      </c>
      <c r="O6633" t="b">
        <v>0</v>
      </c>
      <c r="T6633" t="s">
        <v>1169</v>
      </c>
    </row>
    <row r="6634" spans="1:20" hidden="1" x14ac:dyDescent="0.25">
      <c r="A6634">
        <v>220618</v>
      </c>
      <c r="B6634" t="s">
        <v>1704</v>
      </c>
      <c r="C6634" t="s">
        <v>47</v>
      </c>
      <c r="D6634" t="s">
        <v>1183</v>
      </c>
      <c r="E6634">
        <v>470</v>
      </c>
      <c r="F6634" t="s">
        <v>23</v>
      </c>
      <c r="H6634">
        <v>0</v>
      </c>
      <c r="I6634">
        <v>0</v>
      </c>
      <c r="K6634">
        <v>1</v>
      </c>
      <c r="L6634" t="b">
        <v>0</v>
      </c>
      <c r="N6634" t="b">
        <v>0</v>
      </c>
      <c r="O6634" t="b">
        <v>0</v>
      </c>
      <c r="T6634" t="s">
        <v>1169</v>
      </c>
    </row>
    <row r="6635" spans="1:20" hidden="1" x14ac:dyDescent="0.25">
      <c r="A6635">
        <v>220619</v>
      </c>
      <c r="B6635" t="s">
        <v>1704</v>
      </c>
      <c r="C6635" t="s">
        <v>47</v>
      </c>
      <c r="D6635" t="s">
        <v>1184</v>
      </c>
      <c r="E6635">
        <v>470</v>
      </c>
      <c r="F6635" t="s">
        <v>23</v>
      </c>
      <c r="H6635">
        <v>0</v>
      </c>
      <c r="I6635">
        <v>0</v>
      </c>
      <c r="K6635">
        <v>1</v>
      </c>
      <c r="L6635" t="b">
        <v>0</v>
      </c>
      <c r="N6635" t="b">
        <v>0</v>
      </c>
      <c r="O6635" t="b">
        <v>0</v>
      </c>
      <c r="T6635" t="s">
        <v>1169</v>
      </c>
    </row>
    <row r="6636" spans="1:20" hidden="1" x14ac:dyDescent="0.25">
      <c r="A6636">
        <v>220620</v>
      </c>
      <c r="B6636" t="s">
        <v>1704</v>
      </c>
      <c r="C6636" t="s">
        <v>47</v>
      </c>
      <c r="D6636" t="s">
        <v>1185</v>
      </c>
      <c r="E6636">
        <v>470</v>
      </c>
      <c r="F6636" t="s">
        <v>23</v>
      </c>
      <c r="H6636">
        <v>0</v>
      </c>
      <c r="I6636">
        <v>0</v>
      </c>
      <c r="K6636">
        <v>1</v>
      </c>
      <c r="L6636" t="b">
        <v>0</v>
      </c>
      <c r="N6636" t="b">
        <v>0</v>
      </c>
      <c r="O6636" t="b">
        <v>0</v>
      </c>
      <c r="T6636" t="s">
        <v>1169</v>
      </c>
    </row>
    <row r="6637" spans="1:20" hidden="1" x14ac:dyDescent="0.25">
      <c r="A6637">
        <v>220621</v>
      </c>
      <c r="B6637" t="s">
        <v>1704</v>
      </c>
      <c r="C6637" t="s">
        <v>1186</v>
      </c>
      <c r="D6637" t="s">
        <v>1187</v>
      </c>
      <c r="E6637">
        <v>0</v>
      </c>
      <c r="H6637">
        <v>0</v>
      </c>
      <c r="I6637">
        <v>0</v>
      </c>
      <c r="K6637">
        <v>0</v>
      </c>
      <c r="L6637" t="b">
        <v>0</v>
      </c>
      <c r="N6637" t="b">
        <v>0</v>
      </c>
      <c r="O6637" t="b">
        <v>0</v>
      </c>
      <c r="T6637" t="s">
        <v>1169</v>
      </c>
    </row>
    <row r="6638" spans="1:20" hidden="1" x14ac:dyDescent="0.25">
      <c r="A6638">
        <v>220622</v>
      </c>
      <c r="B6638" t="s">
        <v>1704</v>
      </c>
      <c r="C6638" t="s">
        <v>1186</v>
      </c>
      <c r="D6638" t="s">
        <v>1188</v>
      </c>
      <c r="E6638">
        <v>0</v>
      </c>
      <c r="H6638">
        <v>0</v>
      </c>
      <c r="I6638">
        <v>0</v>
      </c>
      <c r="K6638">
        <v>0</v>
      </c>
      <c r="L6638" t="b">
        <v>0</v>
      </c>
      <c r="N6638" t="b">
        <v>0</v>
      </c>
      <c r="O6638" t="b">
        <v>0</v>
      </c>
      <c r="T6638" t="s">
        <v>1169</v>
      </c>
    </row>
    <row r="6639" spans="1:20" hidden="1" x14ac:dyDescent="0.25">
      <c r="A6639">
        <v>220623</v>
      </c>
      <c r="B6639" t="s">
        <v>1704</v>
      </c>
      <c r="C6639" t="s">
        <v>1186</v>
      </c>
      <c r="D6639" t="s">
        <v>1189</v>
      </c>
      <c r="E6639">
        <v>0</v>
      </c>
      <c r="H6639">
        <v>0</v>
      </c>
      <c r="I6639">
        <v>0</v>
      </c>
      <c r="K6639">
        <v>0</v>
      </c>
      <c r="L6639" t="b">
        <v>0</v>
      </c>
      <c r="N6639" t="b">
        <v>0</v>
      </c>
      <c r="O6639" t="b">
        <v>0</v>
      </c>
      <c r="T6639" t="s">
        <v>1169</v>
      </c>
    </row>
    <row r="6640" spans="1:20" hidden="1" x14ac:dyDescent="0.25">
      <c r="A6640">
        <v>220624</v>
      </c>
      <c r="B6640" t="s">
        <v>1704</v>
      </c>
      <c r="C6640" t="s">
        <v>1186</v>
      </c>
      <c r="D6640" t="s">
        <v>1190</v>
      </c>
      <c r="E6640">
        <v>0</v>
      </c>
      <c r="H6640">
        <v>0</v>
      </c>
      <c r="I6640">
        <v>0</v>
      </c>
      <c r="K6640">
        <v>0</v>
      </c>
      <c r="L6640" t="b">
        <v>0</v>
      </c>
      <c r="N6640" t="b">
        <v>0</v>
      </c>
      <c r="O6640" t="b">
        <v>0</v>
      </c>
      <c r="T6640" t="s">
        <v>1169</v>
      </c>
    </row>
    <row r="6641" spans="1:20" hidden="1" x14ac:dyDescent="0.25">
      <c r="A6641">
        <v>220625</v>
      </c>
      <c r="B6641" t="s">
        <v>1704</v>
      </c>
      <c r="C6641" t="s">
        <v>1186</v>
      </c>
      <c r="D6641" t="s">
        <v>1191</v>
      </c>
      <c r="E6641">
        <v>0</v>
      </c>
      <c r="H6641">
        <v>0</v>
      </c>
      <c r="I6641">
        <v>0</v>
      </c>
      <c r="K6641">
        <v>0</v>
      </c>
      <c r="L6641" t="b">
        <v>0</v>
      </c>
      <c r="N6641" t="b">
        <v>0</v>
      </c>
      <c r="O6641" t="b">
        <v>0</v>
      </c>
      <c r="T6641" t="s">
        <v>1169</v>
      </c>
    </row>
    <row r="6642" spans="1:20" hidden="1" x14ac:dyDescent="0.25">
      <c r="A6642">
        <v>220626</v>
      </c>
      <c r="B6642" t="s">
        <v>1704</v>
      </c>
      <c r="C6642" t="s">
        <v>1186</v>
      </c>
      <c r="D6642" t="s">
        <v>1192</v>
      </c>
      <c r="E6642">
        <v>0</v>
      </c>
      <c r="H6642">
        <v>0</v>
      </c>
      <c r="I6642">
        <v>0</v>
      </c>
      <c r="K6642">
        <v>0</v>
      </c>
      <c r="L6642" t="b">
        <v>0</v>
      </c>
      <c r="N6642" t="b">
        <v>0</v>
      </c>
      <c r="O6642" t="b">
        <v>0</v>
      </c>
      <c r="T6642" t="s">
        <v>1169</v>
      </c>
    </row>
    <row r="6643" spans="1:20" hidden="1" x14ac:dyDescent="0.25">
      <c r="A6643">
        <v>220627</v>
      </c>
      <c r="B6643" t="s">
        <v>1704</v>
      </c>
      <c r="C6643" t="s">
        <v>1186</v>
      </c>
      <c r="D6643" t="s">
        <v>1193</v>
      </c>
      <c r="E6643">
        <v>85</v>
      </c>
      <c r="F6643" t="s">
        <v>23</v>
      </c>
      <c r="H6643">
        <v>0</v>
      </c>
      <c r="I6643">
        <v>0</v>
      </c>
      <c r="K6643">
        <v>0</v>
      </c>
      <c r="L6643" t="b">
        <v>0</v>
      </c>
      <c r="N6643" t="b">
        <v>0</v>
      </c>
      <c r="O6643" t="b">
        <v>0</v>
      </c>
      <c r="T6643" t="s">
        <v>1169</v>
      </c>
    </row>
    <row r="6644" spans="1:20" hidden="1" x14ac:dyDescent="0.25">
      <c r="A6644">
        <v>220628</v>
      </c>
      <c r="B6644" t="s">
        <v>1704</v>
      </c>
      <c r="C6644" t="s">
        <v>1186</v>
      </c>
      <c r="D6644" t="s">
        <v>1194</v>
      </c>
      <c r="E6644">
        <v>85</v>
      </c>
      <c r="F6644" t="s">
        <v>23</v>
      </c>
      <c r="H6644">
        <v>0</v>
      </c>
      <c r="I6644">
        <v>0</v>
      </c>
      <c r="K6644">
        <v>0</v>
      </c>
      <c r="L6644" t="b">
        <v>0</v>
      </c>
      <c r="N6644" t="b">
        <v>0</v>
      </c>
      <c r="O6644" t="b">
        <v>0</v>
      </c>
      <c r="T6644" t="s">
        <v>1169</v>
      </c>
    </row>
    <row r="6645" spans="1:20" hidden="1" x14ac:dyDescent="0.25">
      <c r="A6645">
        <v>220629</v>
      </c>
      <c r="B6645" t="s">
        <v>1704</v>
      </c>
      <c r="C6645" t="s">
        <v>1186</v>
      </c>
      <c r="D6645" t="s">
        <v>1195</v>
      </c>
      <c r="E6645">
        <v>85</v>
      </c>
      <c r="F6645" t="s">
        <v>23</v>
      </c>
      <c r="H6645">
        <v>0</v>
      </c>
      <c r="I6645">
        <v>0</v>
      </c>
      <c r="K6645">
        <v>0</v>
      </c>
      <c r="L6645" t="b">
        <v>0</v>
      </c>
      <c r="N6645" t="b">
        <v>0</v>
      </c>
      <c r="O6645" t="b">
        <v>0</v>
      </c>
      <c r="T6645" t="s">
        <v>1169</v>
      </c>
    </row>
    <row r="6646" spans="1:20" hidden="1" x14ac:dyDescent="0.25">
      <c r="A6646">
        <v>220630</v>
      </c>
      <c r="B6646" t="s">
        <v>1704</v>
      </c>
      <c r="C6646" t="s">
        <v>1196</v>
      </c>
      <c r="D6646" t="s">
        <v>1197</v>
      </c>
      <c r="E6646">
        <v>0</v>
      </c>
      <c r="H6646">
        <v>0</v>
      </c>
      <c r="I6646">
        <v>0</v>
      </c>
      <c r="K6646">
        <v>0</v>
      </c>
      <c r="L6646" t="b">
        <v>0</v>
      </c>
      <c r="N6646" t="b">
        <v>0</v>
      </c>
      <c r="O6646" t="b">
        <v>0</v>
      </c>
      <c r="T6646" t="s">
        <v>1169</v>
      </c>
    </row>
    <row r="6647" spans="1:20" hidden="1" x14ac:dyDescent="0.25">
      <c r="A6647">
        <v>220631</v>
      </c>
      <c r="B6647" t="s">
        <v>1704</v>
      </c>
      <c r="C6647" t="s">
        <v>1196</v>
      </c>
      <c r="D6647" t="s">
        <v>1198</v>
      </c>
      <c r="E6647">
        <v>0</v>
      </c>
      <c r="H6647">
        <v>0</v>
      </c>
      <c r="I6647">
        <v>0</v>
      </c>
      <c r="K6647">
        <v>1</v>
      </c>
      <c r="L6647" t="b">
        <v>0</v>
      </c>
      <c r="N6647" t="b">
        <v>0</v>
      </c>
      <c r="O6647" t="b">
        <v>0</v>
      </c>
      <c r="T6647" t="s">
        <v>1169</v>
      </c>
    </row>
    <row r="6648" spans="1:20" hidden="1" x14ac:dyDescent="0.25">
      <c r="A6648">
        <v>220636</v>
      </c>
      <c r="B6648" t="s">
        <v>1704</v>
      </c>
      <c r="C6648" t="s">
        <v>85</v>
      </c>
      <c r="D6648" t="s">
        <v>325</v>
      </c>
      <c r="E6648">
        <v>0</v>
      </c>
      <c r="H6648">
        <v>0</v>
      </c>
      <c r="I6648">
        <v>0</v>
      </c>
      <c r="K6648">
        <v>0</v>
      </c>
      <c r="L6648" t="b">
        <v>0</v>
      </c>
      <c r="N6648" t="b">
        <v>0</v>
      </c>
      <c r="O6648" t="b">
        <v>0</v>
      </c>
      <c r="T6648" t="s">
        <v>1169</v>
      </c>
    </row>
    <row r="6649" spans="1:20" hidden="1" x14ac:dyDescent="0.25">
      <c r="A6649">
        <v>220637</v>
      </c>
      <c r="B6649" t="s">
        <v>1704</v>
      </c>
      <c r="C6649" t="s">
        <v>85</v>
      </c>
      <c r="D6649" t="s">
        <v>1197</v>
      </c>
      <c r="E6649">
        <v>0</v>
      </c>
      <c r="H6649">
        <v>0</v>
      </c>
      <c r="I6649">
        <v>0</v>
      </c>
      <c r="K6649">
        <v>1</v>
      </c>
      <c r="L6649" t="b">
        <v>0</v>
      </c>
      <c r="N6649" t="b">
        <v>0</v>
      </c>
      <c r="O6649" t="b">
        <v>0</v>
      </c>
      <c r="T6649" t="s">
        <v>1169</v>
      </c>
    </row>
    <row r="6650" spans="1:20" hidden="1" x14ac:dyDescent="0.25">
      <c r="A6650">
        <v>220638</v>
      </c>
      <c r="B6650" t="s">
        <v>1704</v>
      </c>
      <c r="C6650" t="s">
        <v>85</v>
      </c>
      <c r="D6650" t="s">
        <v>331</v>
      </c>
      <c r="E6650">
        <v>0</v>
      </c>
      <c r="H6650">
        <v>0</v>
      </c>
      <c r="I6650">
        <v>0</v>
      </c>
      <c r="K6650">
        <v>2</v>
      </c>
      <c r="L6650" t="b">
        <v>0</v>
      </c>
      <c r="N6650" t="b">
        <v>0</v>
      </c>
      <c r="O6650" t="b">
        <v>0</v>
      </c>
      <c r="T6650" t="s">
        <v>1169</v>
      </c>
    </row>
    <row r="6651" spans="1:20" hidden="1" x14ac:dyDescent="0.25">
      <c r="A6651">
        <v>220640</v>
      </c>
      <c r="B6651" t="s">
        <v>1704</v>
      </c>
      <c r="C6651" t="s">
        <v>1497</v>
      </c>
      <c r="D6651" t="s">
        <v>274</v>
      </c>
      <c r="E6651">
        <v>0</v>
      </c>
      <c r="H6651">
        <v>0</v>
      </c>
      <c r="I6651">
        <v>0</v>
      </c>
      <c r="K6651">
        <v>0</v>
      </c>
      <c r="L6651" t="b">
        <v>0</v>
      </c>
      <c r="N6651" t="b">
        <v>0</v>
      </c>
      <c r="O6651" t="b">
        <v>0</v>
      </c>
      <c r="T6651" t="s">
        <v>1169</v>
      </c>
    </row>
    <row r="6652" spans="1:20" hidden="1" x14ac:dyDescent="0.25">
      <c r="A6652">
        <v>220647</v>
      </c>
      <c r="B6652" t="s">
        <v>1704</v>
      </c>
      <c r="C6652" t="s">
        <v>53</v>
      </c>
      <c r="D6652" t="s">
        <v>1205</v>
      </c>
      <c r="E6652">
        <v>0</v>
      </c>
      <c r="H6652">
        <v>0</v>
      </c>
      <c r="I6652">
        <v>0</v>
      </c>
      <c r="K6652">
        <v>0</v>
      </c>
      <c r="L6652" t="b">
        <v>0</v>
      </c>
      <c r="N6652" t="b">
        <v>0</v>
      </c>
      <c r="O6652" t="b">
        <v>0</v>
      </c>
      <c r="T6652" t="s">
        <v>1169</v>
      </c>
    </row>
    <row r="6653" spans="1:20" hidden="1" x14ac:dyDescent="0.25">
      <c r="A6653">
        <v>220648</v>
      </c>
      <c r="B6653" t="s">
        <v>1704</v>
      </c>
      <c r="C6653" t="s">
        <v>53</v>
      </c>
      <c r="D6653" t="s">
        <v>383</v>
      </c>
      <c r="E6653">
        <v>165</v>
      </c>
      <c r="F6653" t="s">
        <v>23</v>
      </c>
      <c r="H6653">
        <v>0</v>
      </c>
      <c r="I6653">
        <v>0</v>
      </c>
      <c r="K6653">
        <v>1</v>
      </c>
      <c r="L6653" t="b">
        <v>0</v>
      </c>
      <c r="N6653" t="b">
        <v>0</v>
      </c>
      <c r="O6653" t="b">
        <v>0</v>
      </c>
      <c r="T6653" t="s">
        <v>1169</v>
      </c>
    </row>
    <row r="6654" spans="1:20" hidden="1" x14ac:dyDescent="0.25">
      <c r="A6654">
        <v>220649</v>
      </c>
      <c r="B6654" t="s">
        <v>1704</v>
      </c>
      <c r="C6654" t="s">
        <v>53</v>
      </c>
      <c r="D6654" t="s">
        <v>1206</v>
      </c>
      <c r="E6654">
        <v>390</v>
      </c>
      <c r="F6654" t="s">
        <v>23</v>
      </c>
      <c r="H6654">
        <v>0</v>
      </c>
      <c r="I6654">
        <v>0</v>
      </c>
      <c r="K6654">
        <v>4</v>
      </c>
      <c r="L6654" t="b">
        <v>0</v>
      </c>
      <c r="N6654" t="b">
        <v>0</v>
      </c>
      <c r="O6654" t="b">
        <v>0</v>
      </c>
      <c r="T6654" t="s">
        <v>1169</v>
      </c>
    </row>
    <row r="6655" spans="1:20" hidden="1" x14ac:dyDescent="0.25">
      <c r="A6655">
        <v>220650</v>
      </c>
      <c r="B6655" t="s">
        <v>1704</v>
      </c>
      <c r="C6655" t="s">
        <v>1207</v>
      </c>
      <c r="D6655" t="s">
        <v>1208</v>
      </c>
      <c r="E6655">
        <v>0</v>
      </c>
      <c r="H6655">
        <v>0</v>
      </c>
      <c r="I6655">
        <v>0</v>
      </c>
      <c r="K6655">
        <v>0</v>
      </c>
      <c r="L6655" t="b">
        <v>0</v>
      </c>
      <c r="N6655" t="b">
        <v>0</v>
      </c>
      <c r="O6655" t="b">
        <v>0</v>
      </c>
      <c r="T6655" t="s">
        <v>1169</v>
      </c>
    </row>
    <row r="6656" spans="1:20" hidden="1" x14ac:dyDescent="0.25">
      <c r="A6656">
        <v>220651</v>
      </c>
      <c r="B6656" t="s">
        <v>1704</v>
      </c>
      <c r="C6656" t="s">
        <v>1207</v>
      </c>
      <c r="D6656" t="s">
        <v>1209</v>
      </c>
      <c r="E6656">
        <v>0</v>
      </c>
      <c r="H6656">
        <v>0</v>
      </c>
      <c r="I6656">
        <v>0</v>
      </c>
      <c r="K6656">
        <v>1</v>
      </c>
      <c r="L6656" t="b">
        <v>0</v>
      </c>
      <c r="N6656" t="b">
        <v>0</v>
      </c>
      <c r="O6656" t="b">
        <v>0</v>
      </c>
      <c r="T6656" t="s">
        <v>1169</v>
      </c>
    </row>
    <row r="6657" spans="1:20" hidden="1" x14ac:dyDescent="0.25">
      <c r="A6657">
        <v>220652</v>
      </c>
      <c r="B6657" t="s">
        <v>1704</v>
      </c>
      <c r="C6657" t="s">
        <v>1207</v>
      </c>
      <c r="D6657" t="s">
        <v>1705</v>
      </c>
      <c r="E6657">
        <v>0</v>
      </c>
      <c r="H6657">
        <v>0</v>
      </c>
      <c r="I6657">
        <v>0</v>
      </c>
      <c r="K6657">
        <v>2</v>
      </c>
      <c r="L6657" t="b">
        <v>0</v>
      </c>
      <c r="N6657" t="b">
        <v>0</v>
      </c>
      <c r="O6657" t="b">
        <v>0</v>
      </c>
      <c r="T6657" t="s">
        <v>1169</v>
      </c>
    </row>
    <row r="6658" spans="1:20" hidden="1" x14ac:dyDescent="0.25">
      <c r="A6658">
        <v>220653</v>
      </c>
      <c r="B6658" t="s">
        <v>1704</v>
      </c>
      <c r="C6658" t="s">
        <v>1207</v>
      </c>
      <c r="D6658" t="s">
        <v>1706</v>
      </c>
      <c r="E6658">
        <v>0</v>
      </c>
      <c r="H6658">
        <v>0</v>
      </c>
      <c r="I6658">
        <v>0</v>
      </c>
      <c r="K6658">
        <v>3</v>
      </c>
      <c r="L6658" t="b">
        <v>0</v>
      </c>
      <c r="N6658" t="b">
        <v>0</v>
      </c>
      <c r="O6658" t="b">
        <v>0</v>
      </c>
      <c r="T6658" t="s">
        <v>1169</v>
      </c>
    </row>
    <row r="6659" spans="1:20" hidden="1" x14ac:dyDescent="0.25">
      <c r="A6659">
        <v>220654</v>
      </c>
      <c r="B6659" t="s">
        <v>1704</v>
      </c>
      <c r="C6659" t="s">
        <v>1207</v>
      </c>
      <c r="D6659" t="s">
        <v>1212</v>
      </c>
      <c r="E6659">
        <v>0</v>
      </c>
      <c r="H6659">
        <v>0</v>
      </c>
      <c r="I6659">
        <v>0</v>
      </c>
      <c r="K6659">
        <v>4</v>
      </c>
      <c r="L6659" t="b">
        <v>0</v>
      </c>
      <c r="N6659" t="b">
        <v>0</v>
      </c>
      <c r="O6659" t="b">
        <v>0</v>
      </c>
      <c r="T6659" t="s">
        <v>1169</v>
      </c>
    </row>
    <row r="6660" spans="1:20" hidden="1" x14ac:dyDescent="0.25">
      <c r="A6660">
        <v>220655</v>
      </c>
      <c r="B6660" t="s">
        <v>1704</v>
      </c>
      <c r="C6660" t="s">
        <v>1213</v>
      </c>
      <c r="D6660" t="s">
        <v>1707</v>
      </c>
      <c r="E6660">
        <v>225</v>
      </c>
      <c r="F6660" t="s">
        <v>23</v>
      </c>
      <c r="H6660">
        <v>0</v>
      </c>
      <c r="I6660">
        <v>0</v>
      </c>
      <c r="K6660">
        <v>3</v>
      </c>
      <c r="L6660" t="b">
        <v>0</v>
      </c>
      <c r="N6660" t="b">
        <v>0</v>
      </c>
      <c r="O6660" t="b">
        <v>0</v>
      </c>
      <c r="T6660" t="s">
        <v>1169</v>
      </c>
    </row>
    <row r="6661" spans="1:20" hidden="1" x14ac:dyDescent="0.25">
      <c r="A6661">
        <v>220656</v>
      </c>
      <c r="B6661" t="s">
        <v>1704</v>
      </c>
      <c r="C6661" t="s">
        <v>1213</v>
      </c>
      <c r="D6661" t="s">
        <v>1708</v>
      </c>
      <c r="E6661">
        <v>90</v>
      </c>
      <c r="F6661" t="s">
        <v>23</v>
      </c>
      <c r="H6661">
        <v>2</v>
      </c>
      <c r="I6661">
        <v>0</v>
      </c>
      <c r="K6661">
        <v>8</v>
      </c>
      <c r="L6661" t="b">
        <v>0</v>
      </c>
      <c r="N6661" t="b">
        <v>0</v>
      </c>
      <c r="O6661" t="b">
        <v>0</v>
      </c>
      <c r="T6661" t="s">
        <v>1169</v>
      </c>
    </row>
    <row r="6662" spans="1:20" hidden="1" x14ac:dyDescent="0.25">
      <c r="A6662">
        <v>220658</v>
      </c>
      <c r="B6662" t="s">
        <v>1704</v>
      </c>
      <c r="C6662" t="s">
        <v>236</v>
      </c>
      <c r="D6662" t="s">
        <v>1709</v>
      </c>
      <c r="E6662">
        <v>695</v>
      </c>
      <c r="F6662" t="s">
        <v>23</v>
      </c>
      <c r="H6662">
        <v>0</v>
      </c>
      <c r="I6662">
        <v>0</v>
      </c>
      <c r="K6662">
        <v>9</v>
      </c>
      <c r="L6662" t="b">
        <v>0</v>
      </c>
      <c r="N6662" t="b">
        <v>0</v>
      </c>
      <c r="O6662" t="b">
        <v>0</v>
      </c>
      <c r="T6662" t="s">
        <v>1169</v>
      </c>
    </row>
    <row r="6663" spans="1:20" hidden="1" x14ac:dyDescent="0.25">
      <c r="A6663">
        <v>220659</v>
      </c>
      <c r="B6663" t="s">
        <v>1704</v>
      </c>
      <c r="C6663" t="s">
        <v>141</v>
      </c>
      <c r="D6663" t="s">
        <v>173</v>
      </c>
      <c r="E6663">
        <v>40</v>
      </c>
      <c r="F6663" t="s">
        <v>23</v>
      </c>
      <c r="H6663">
        <v>0</v>
      </c>
      <c r="I6663">
        <v>0</v>
      </c>
      <c r="K6663">
        <v>10</v>
      </c>
      <c r="L6663" t="b">
        <v>0</v>
      </c>
      <c r="N6663" t="b">
        <v>0</v>
      </c>
      <c r="O6663" t="b">
        <v>0</v>
      </c>
      <c r="T6663" t="s">
        <v>1169</v>
      </c>
    </row>
    <row r="6664" spans="1:20" hidden="1" x14ac:dyDescent="0.25">
      <c r="A6664">
        <v>220660</v>
      </c>
      <c r="B6664" t="s">
        <v>1704</v>
      </c>
      <c r="C6664" t="s">
        <v>1186</v>
      </c>
      <c r="D6664" t="s">
        <v>1217</v>
      </c>
      <c r="E6664">
        <v>0</v>
      </c>
      <c r="H6664">
        <v>0</v>
      </c>
      <c r="I6664">
        <v>0</v>
      </c>
      <c r="K6664">
        <v>0</v>
      </c>
      <c r="L6664" t="b">
        <v>0</v>
      </c>
      <c r="N6664" t="b">
        <v>0</v>
      </c>
      <c r="O6664" t="b">
        <v>0</v>
      </c>
      <c r="T6664" t="s">
        <v>1169</v>
      </c>
    </row>
    <row r="6665" spans="1:20" hidden="1" x14ac:dyDescent="0.25">
      <c r="A6665">
        <v>220661</v>
      </c>
      <c r="B6665" t="s">
        <v>1704</v>
      </c>
      <c r="C6665" t="s">
        <v>1186</v>
      </c>
      <c r="D6665" t="s">
        <v>1218</v>
      </c>
      <c r="E6665">
        <v>0</v>
      </c>
      <c r="H6665">
        <v>0</v>
      </c>
      <c r="I6665">
        <v>0</v>
      </c>
      <c r="K6665">
        <v>0</v>
      </c>
      <c r="L6665" t="b">
        <v>0</v>
      </c>
      <c r="N6665" t="b">
        <v>0</v>
      </c>
      <c r="O6665" t="b">
        <v>0</v>
      </c>
      <c r="T6665" t="s">
        <v>1169</v>
      </c>
    </row>
    <row r="6666" spans="1:20" hidden="1" x14ac:dyDescent="0.25">
      <c r="A6666">
        <v>220662</v>
      </c>
      <c r="B6666" t="s">
        <v>1704</v>
      </c>
      <c r="C6666" t="s">
        <v>47</v>
      </c>
      <c r="D6666" t="s">
        <v>1220</v>
      </c>
      <c r="E6666">
        <v>0</v>
      </c>
      <c r="H6666">
        <v>0</v>
      </c>
      <c r="I6666">
        <v>0</v>
      </c>
      <c r="K6666">
        <v>0</v>
      </c>
      <c r="L6666" t="b">
        <v>0</v>
      </c>
      <c r="N6666" t="b">
        <v>0</v>
      </c>
      <c r="O6666" t="b">
        <v>0</v>
      </c>
      <c r="T6666" t="s">
        <v>1169</v>
      </c>
    </row>
    <row r="6667" spans="1:20" hidden="1" x14ac:dyDescent="0.25">
      <c r="A6667">
        <v>220663</v>
      </c>
      <c r="B6667" t="s">
        <v>1704</v>
      </c>
      <c r="C6667" t="s">
        <v>47</v>
      </c>
      <c r="D6667" t="s">
        <v>1221</v>
      </c>
      <c r="E6667">
        <v>0</v>
      </c>
      <c r="H6667">
        <v>0</v>
      </c>
      <c r="I6667">
        <v>0</v>
      </c>
      <c r="K6667">
        <v>0</v>
      </c>
      <c r="L6667" t="b">
        <v>0</v>
      </c>
      <c r="N6667" t="b">
        <v>0</v>
      </c>
      <c r="O6667" t="b">
        <v>0</v>
      </c>
      <c r="T6667" t="s">
        <v>1169</v>
      </c>
    </row>
    <row r="6668" spans="1:20" hidden="1" x14ac:dyDescent="0.25">
      <c r="A6668">
        <v>220664</v>
      </c>
      <c r="B6668" t="s">
        <v>1704</v>
      </c>
      <c r="C6668" t="s">
        <v>47</v>
      </c>
      <c r="D6668" t="s">
        <v>1222</v>
      </c>
      <c r="E6668">
        <v>0</v>
      </c>
      <c r="H6668">
        <v>0</v>
      </c>
      <c r="I6668">
        <v>0</v>
      </c>
      <c r="K6668">
        <v>0</v>
      </c>
      <c r="L6668" t="b">
        <v>0</v>
      </c>
      <c r="N6668" t="b">
        <v>0</v>
      </c>
      <c r="O6668" t="b">
        <v>0</v>
      </c>
      <c r="T6668" t="s">
        <v>1169</v>
      </c>
    </row>
    <row r="6669" spans="1:20" hidden="1" x14ac:dyDescent="0.25">
      <c r="A6669">
        <v>220665</v>
      </c>
      <c r="B6669" t="s">
        <v>1704</v>
      </c>
      <c r="C6669" t="s">
        <v>47</v>
      </c>
      <c r="D6669" t="s">
        <v>1270</v>
      </c>
      <c r="E6669">
        <v>0</v>
      </c>
      <c r="H6669">
        <v>0</v>
      </c>
      <c r="I6669">
        <v>0</v>
      </c>
      <c r="K6669">
        <v>0</v>
      </c>
      <c r="L6669" t="b">
        <v>0</v>
      </c>
      <c r="N6669" t="b">
        <v>0</v>
      </c>
      <c r="O6669" t="b">
        <v>0</v>
      </c>
      <c r="T6669" t="s">
        <v>1169</v>
      </c>
    </row>
    <row r="6670" spans="1:20" hidden="1" x14ac:dyDescent="0.25">
      <c r="A6670">
        <v>220666</v>
      </c>
      <c r="B6670" t="s">
        <v>1704</v>
      </c>
      <c r="C6670" t="s">
        <v>78</v>
      </c>
      <c r="D6670" t="s">
        <v>1710</v>
      </c>
      <c r="E6670">
        <v>65</v>
      </c>
      <c r="F6670" t="s">
        <v>23</v>
      </c>
      <c r="H6670">
        <v>0</v>
      </c>
      <c r="I6670">
        <v>0</v>
      </c>
      <c r="K6670">
        <v>11</v>
      </c>
      <c r="L6670" t="b">
        <v>0</v>
      </c>
      <c r="N6670" t="b">
        <v>0</v>
      </c>
      <c r="O6670" t="b">
        <v>0</v>
      </c>
      <c r="T6670" t="s">
        <v>1169</v>
      </c>
    </row>
    <row r="6671" spans="1:20" hidden="1" x14ac:dyDescent="0.25">
      <c r="A6671">
        <v>220667</v>
      </c>
      <c r="B6671" t="s">
        <v>1704</v>
      </c>
      <c r="C6671" t="s">
        <v>141</v>
      </c>
      <c r="D6671" t="s">
        <v>1315</v>
      </c>
      <c r="E6671">
        <v>165</v>
      </c>
      <c r="F6671" t="s">
        <v>23</v>
      </c>
      <c r="H6671">
        <v>0</v>
      </c>
      <c r="I6671">
        <v>0</v>
      </c>
      <c r="K6671">
        <v>0</v>
      </c>
      <c r="L6671" t="b">
        <v>0</v>
      </c>
      <c r="N6671" t="b">
        <v>0</v>
      </c>
      <c r="O6671" t="b">
        <v>0</v>
      </c>
      <c r="T6671" t="s">
        <v>1169</v>
      </c>
    </row>
    <row r="6672" spans="1:20" hidden="1" x14ac:dyDescent="0.25">
      <c r="A6672">
        <v>220668</v>
      </c>
      <c r="B6672" t="s">
        <v>1704</v>
      </c>
      <c r="C6672" t="s">
        <v>1196</v>
      </c>
      <c r="D6672" t="s">
        <v>1223</v>
      </c>
      <c r="E6672">
        <v>0</v>
      </c>
      <c r="H6672">
        <v>0</v>
      </c>
      <c r="I6672">
        <v>0</v>
      </c>
      <c r="K6672">
        <v>4</v>
      </c>
      <c r="L6672" t="b">
        <v>0</v>
      </c>
      <c r="N6672" t="b">
        <v>0</v>
      </c>
      <c r="O6672" t="b">
        <v>0</v>
      </c>
      <c r="T6672" t="s">
        <v>1169</v>
      </c>
    </row>
    <row r="6673" spans="1:20" hidden="1" x14ac:dyDescent="0.25">
      <c r="A6673">
        <v>220669</v>
      </c>
      <c r="B6673" t="s">
        <v>1704</v>
      </c>
      <c r="C6673" t="s">
        <v>1196</v>
      </c>
      <c r="D6673" t="s">
        <v>1224</v>
      </c>
      <c r="E6673">
        <v>0</v>
      </c>
      <c r="H6673">
        <v>0</v>
      </c>
      <c r="I6673">
        <v>0</v>
      </c>
      <c r="K6673">
        <v>4</v>
      </c>
      <c r="L6673" t="b">
        <v>0</v>
      </c>
      <c r="N6673" t="b">
        <v>0</v>
      </c>
      <c r="O6673" t="b">
        <v>0</v>
      </c>
      <c r="T6673" t="s">
        <v>1169</v>
      </c>
    </row>
    <row r="6674" spans="1:20" hidden="1" x14ac:dyDescent="0.25">
      <c r="A6674">
        <v>220670</v>
      </c>
      <c r="B6674" t="s">
        <v>1704</v>
      </c>
      <c r="C6674" t="s">
        <v>1196</v>
      </c>
      <c r="D6674" t="s">
        <v>1225</v>
      </c>
      <c r="E6674">
        <v>0</v>
      </c>
      <c r="H6674">
        <v>0</v>
      </c>
      <c r="I6674">
        <v>0</v>
      </c>
      <c r="K6674">
        <v>4</v>
      </c>
      <c r="L6674" t="b">
        <v>0</v>
      </c>
      <c r="N6674" t="b">
        <v>0</v>
      </c>
      <c r="O6674" t="b">
        <v>0</v>
      </c>
      <c r="T6674" t="s">
        <v>1169</v>
      </c>
    </row>
    <row r="6675" spans="1:20" hidden="1" x14ac:dyDescent="0.25">
      <c r="A6675">
        <v>222999</v>
      </c>
      <c r="B6675" t="s">
        <v>1704</v>
      </c>
      <c r="C6675" t="s">
        <v>47</v>
      </c>
      <c r="D6675" t="s">
        <v>1244</v>
      </c>
      <c r="E6675">
        <v>249</v>
      </c>
      <c r="F6675" t="s">
        <v>23</v>
      </c>
      <c r="H6675">
        <v>0</v>
      </c>
      <c r="I6675">
        <v>0</v>
      </c>
      <c r="K6675">
        <v>2</v>
      </c>
      <c r="L6675" t="b">
        <v>0</v>
      </c>
      <c r="N6675" t="b">
        <v>0</v>
      </c>
      <c r="O6675" t="b">
        <v>0</v>
      </c>
      <c r="T6675" t="s">
        <v>1169</v>
      </c>
    </row>
    <row r="6676" spans="1:20" hidden="1" x14ac:dyDescent="0.25">
      <c r="A6676">
        <v>223000</v>
      </c>
      <c r="B6676" t="s">
        <v>1704</v>
      </c>
      <c r="C6676" t="s">
        <v>47</v>
      </c>
      <c r="D6676" t="s">
        <v>1303</v>
      </c>
      <c r="E6676">
        <v>380</v>
      </c>
      <c r="F6676" t="s">
        <v>23</v>
      </c>
      <c r="H6676">
        <v>0</v>
      </c>
      <c r="I6676">
        <v>0</v>
      </c>
      <c r="K6676">
        <v>2</v>
      </c>
      <c r="L6676" t="b">
        <v>0</v>
      </c>
      <c r="N6676" t="b">
        <v>0</v>
      </c>
      <c r="O6676" t="b">
        <v>0</v>
      </c>
      <c r="T6676" t="s">
        <v>1169</v>
      </c>
    </row>
    <row r="6677" spans="1:20" hidden="1" x14ac:dyDescent="0.25">
      <c r="A6677">
        <v>223001</v>
      </c>
      <c r="B6677" t="s">
        <v>1704</v>
      </c>
      <c r="C6677" t="s">
        <v>47</v>
      </c>
      <c r="D6677" t="s">
        <v>1304</v>
      </c>
      <c r="E6677">
        <v>155</v>
      </c>
      <c r="F6677" t="s">
        <v>23</v>
      </c>
      <c r="H6677">
        <v>0</v>
      </c>
      <c r="I6677">
        <v>0</v>
      </c>
      <c r="K6677">
        <v>2</v>
      </c>
      <c r="L6677" t="b">
        <v>0</v>
      </c>
      <c r="N6677" t="b">
        <v>0</v>
      </c>
      <c r="O6677" t="b">
        <v>0</v>
      </c>
      <c r="T6677" t="s">
        <v>1169</v>
      </c>
    </row>
    <row r="6678" spans="1:20" hidden="1" x14ac:dyDescent="0.25">
      <c r="A6678">
        <v>223002</v>
      </c>
      <c r="B6678" t="s">
        <v>1704</v>
      </c>
      <c r="C6678" t="s">
        <v>236</v>
      </c>
      <c r="D6678" t="s">
        <v>237</v>
      </c>
      <c r="E6678">
        <v>65</v>
      </c>
      <c r="F6678" t="s">
        <v>23</v>
      </c>
      <c r="H6678">
        <v>0</v>
      </c>
      <c r="I6678">
        <v>0</v>
      </c>
      <c r="K6678">
        <v>0</v>
      </c>
      <c r="L6678" t="b">
        <v>0</v>
      </c>
      <c r="N6678" t="b">
        <v>0</v>
      </c>
      <c r="O6678" t="b">
        <v>0</v>
      </c>
      <c r="T6678" t="s">
        <v>1169</v>
      </c>
    </row>
    <row r="6679" spans="1:20" hidden="1" x14ac:dyDescent="0.25">
      <c r="A6679">
        <v>223003</v>
      </c>
      <c r="B6679" t="s">
        <v>1704</v>
      </c>
      <c r="C6679" t="s">
        <v>53</v>
      </c>
      <c r="D6679" t="s">
        <v>1231</v>
      </c>
      <c r="E6679">
        <v>315</v>
      </c>
      <c r="F6679" t="s">
        <v>23</v>
      </c>
      <c r="H6679">
        <v>0</v>
      </c>
      <c r="I6679">
        <v>0</v>
      </c>
      <c r="K6679">
        <v>3</v>
      </c>
      <c r="L6679" t="b">
        <v>0</v>
      </c>
      <c r="N6679" t="b">
        <v>0</v>
      </c>
      <c r="O6679" t="b">
        <v>0</v>
      </c>
      <c r="T6679" t="s">
        <v>1169</v>
      </c>
    </row>
    <row r="6680" spans="1:20" hidden="1" x14ac:dyDescent="0.25">
      <c r="A6680">
        <v>223004</v>
      </c>
      <c r="B6680" t="s">
        <v>1704</v>
      </c>
      <c r="C6680" t="s">
        <v>141</v>
      </c>
      <c r="D6680" t="s">
        <v>1342</v>
      </c>
      <c r="E6680">
        <v>25</v>
      </c>
      <c r="F6680" t="s">
        <v>23</v>
      </c>
      <c r="H6680">
        <v>0</v>
      </c>
      <c r="I6680">
        <v>0</v>
      </c>
      <c r="K6680">
        <v>0</v>
      </c>
      <c r="L6680" t="b">
        <v>0</v>
      </c>
      <c r="N6680" t="b">
        <v>0</v>
      </c>
      <c r="O6680" t="b">
        <v>0</v>
      </c>
      <c r="T6680" t="s">
        <v>1169</v>
      </c>
    </row>
    <row r="6681" spans="1:20" hidden="1" x14ac:dyDescent="0.25">
      <c r="A6681">
        <v>223005</v>
      </c>
      <c r="B6681" t="s">
        <v>1704</v>
      </c>
      <c r="C6681" t="s">
        <v>236</v>
      </c>
      <c r="D6681" t="s">
        <v>1271</v>
      </c>
      <c r="E6681">
        <v>165</v>
      </c>
      <c r="F6681" t="s">
        <v>23</v>
      </c>
      <c r="H6681">
        <v>0</v>
      </c>
      <c r="I6681">
        <v>0</v>
      </c>
      <c r="K6681">
        <v>0</v>
      </c>
      <c r="L6681" t="b">
        <v>0</v>
      </c>
      <c r="N6681" t="b">
        <v>0</v>
      </c>
      <c r="O6681" t="b">
        <v>0</v>
      </c>
      <c r="T6681" t="s">
        <v>1169</v>
      </c>
    </row>
    <row r="6682" spans="1:20" hidden="1" x14ac:dyDescent="0.25">
      <c r="A6682">
        <v>223006</v>
      </c>
      <c r="B6682" t="s">
        <v>1704</v>
      </c>
      <c r="C6682" t="s">
        <v>141</v>
      </c>
      <c r="D6682" t="s">
        <v>1711</v>
      </c>
      <c r="E6682">
        <v>49</v>
      </c>
      <c r="F6682" t="s">
        <v>23</v>
      </c>
      <c r="H6682">
        <v>0</v>
      </c>
      <c r="I6682">
        <v>0</v>
      </c>
      <c r="K6682">
        <v>0</v>
      </c>
      <c r="L6682" t="b">
        <v>0</v>
      </c>
      <c r="N6682" t="b">
        <v>0</v>
      </c>
      <c r="O6682" t="b">
        <v>0</v>
      </c>
      <c r="T6682" t="s">
        <v>1169</v>
      </c>
    </row>
    <row r="6683" spans="1:20" hidden="1" x14ac:dyDescent="0.25">
      <c r="A6683">
        <v>223007</v>
      </c>
      <c r="B6683" t="s">
        <v>1704</v>
      </c>
      <c r="C6683" t="s">
        <v>236</v>
      </c>
      <c r="D6683" t="s">
        <v>1243</v>
      </c>
      <c r="E6683">
        <v>85</v>
      </c>
      <c r="F6683" t="s">
        <v>23</v>
      </c>
      <c r="H6683">
        <v>0</v>
      </c>
      <c r="I6683">
        <v>0</v>
      </c>
      <c r="K6683">
        <v>0</v>
      </c>
      <c r="L6683" t="b">
        <v>0</v>
      </c>
      <c r="N6683" t="b">
        <v>0</v>
      </c>
      <c r="O6683" t="b">
        <v>0</v>
      </c>
      <c r="T6683" t="s">
        <v>1169</v>
      </c>
    </row>
    <row r="6684" spans="1:20" hidden="1" x14ac:dyDescent="0.25">
      <c r="A6684">
        <v>223008</v>
      </c>
      <c r="B6684" t="s">
        <v>1704</v>
      </c>
      <c r="C6684" t="s">
        <v>141</v>
      </c>
      <c r="D6684" t="s">
        <v>1241</v>
      </c>
      <c r="E6684">
        <v>80</v>
      </c>
      <c r="F6684" t="s">
        <v>23</v>
      </c>
      <c r="H6684">
        <v>0</v>
      </c>
      <c r="I6684">
        <v>0</v>
      </c>
      <c r="K6684">
        <v>0</v>
      </c>
      <c r="L6684" t="b">
        <v>0</v>
      </c>
      <c r="N6684" t="b">
        <v>0</v>
      </c>
      <c r="O6684" t="b">
        <v>0</v>
      </c>
      <c r="T6684" t="s">
        <v>1169</v>
      </c>
    </row>
    <row r="6685" spans="1:20" hidden="1" x14ac:dyDescent="0.25">
      <c r="A6685">
        <v>223009</v>
      </c>
      <c r="B6685" t="s">
        <v>1704</v>
      </c>
      <c r="C6685" t="s">
        <v>141</v>
      </c>
      <c r="D6685" t="s">
        <v>1242</v>
      </c>
      <c r="E6685">
        <v>40</v>
      </c>
      <c r="F6685" t="s">
        <v>23</v>
      </c>
      <c r="H6685">
        <v>0</v>
      </c>
      <c r="I6685">
        <v>0</v>
      </c>
      <c r="K6685">
        <v>0</v>
      </c>
      <c r="L6685" t="b">
        <v>0</v>
      </c>
      <c r="N6685" t="b">
        <v>0</v>
      </c>
      <c r="O6685" t="b">
        <v>0</v>
      </c>
      <c r="T6685" t="s">
        <v>1169</v>
      </c>
    </row>
    <row r="6686" spans="1:20" hidden="1" x14ac:dyDescent="0.25">
      <c r="A6686">
        <v>223014</v>
      </c>
      <c r="B6686" t="s">
        <v>1704</v>
      </c>
      <c r="C6686" t="s">
        <v>141</v>
      </c>
      <c r="D6686" t="s">
        <v>1239</v>
      </c>
      <c r="E6686">
        <v>35</v>
      </c>
      <c r="F6686" t="s">
        <v>23</v>
      </c>
      <c r="H6686">
        <v>0</v>
      </c>
      <c r="I6686">
        <v>0</v>
      </c>
      <c r="K6686">
        <v>0</v>
      </c>
      <c r="L6686" t="b">
        <v>0</v>
      </c>
      <c r="N6686" t="b">
        <v>0</v>
      </c>
      <c r="O6686" t="b">
        <v>0</v>
      </c>
      <c r="T6686" t="s">
        <v>1169</v>
      </c>
    </row>
    <row r="6687" spans="1:20" hidden="1" x14ac:dyDescent="0.25">
      <c r="A6687">
        <v>223016</v>
      </c>
      <c r="B6687" t="s">
        <v>1704</v>
      </c>
      <c r="C6687" t="s">
        <v>236</v>
      </c>
      <c r="D6687" t="s">
        <v>1343</v>
      </c>
      <c r="E6687">
        <v>40</v>
      </c>
      <c r="F6687" t="s">
        <v>23</v>
      </c>
      <c r="H6687">
        <v>0</v>
      </c>
      <c r="I6687">
        <v>0</v>
      </c>
      <c r="K6687">
        <v>0</v>
      </c>
      <c r="L6687" t="b">
        <v>0</v>
      </c>
      <c r="N6687" t="b">
        <v>0</v>
      </c>
      <c r="O6687" t="b">
        <v>0</v>
      </c>
      <c r="T6687" t="s">
        <v>1169</v>
      </c>
    </row>
    <row r="6688" spans="1:20" hidden="1" x14ac:dyDescent="0.25">
      <c r="A6688">
        <v>223017</v>
      </c>
      <c r="B6688" t="s">
        <v>1704</v>
      </c>
      <c r="C6688" t="s">
        <v>141</v>
      </c>
      <c r="D6688" t="s">
        <v>1240</v>
      </c>
      <c r="E6688">
        <v>40</v>
      </c>
      <c r="F6688" t="s">
        <v>23</v>
      </c>
      <c r="H6688">
        <v>0</v>
      </c>
      <c r="I6688">
        <v>0</v>
      </c>
      <c r="K6688">
        <v>0</v>
      </c>
      <c r="L6688" t="b">
        <v>0</v>
      </c>
      <c r="N6688" t="b">
        <v>0</v>
      </c>
      <c r="O6688" t="b">
        <v>0</v>
      </c>
      <c r="T6688" t="s">
        <v>1169</v>
      </c>
    </row>
    <row r="6689" spans="1:20" hidden="1" x14ac:dyDescent="0.25">
      <c r="A6689">
        <v>223018</v>
      </c>
      <c r="B6689" t="s">
        <v>1704</v>
      </c>
      <c r="C6689" t="s">
        <v>141</v>
      </c>
      <c r="D6689" t="s">
        <v>1305</v>
      </c>
      <c r="E6689">
        <v>85</v>
      </c>
      <c r="F6689" t="s">
        <v>23</v>
      </c>
      <c r="H6689">
        <v>0</v>
      </c>
      <c r="I6689">
        <v>0</v>
      </c>
      <c r="K6689">
        <v>0</v>
      </c>
      <c r="L6689" t="b">
        <v>0</v>
      </c>
      <c r="N6689" t="b">
        <v>0</v>
      </c>
      <c r="O6689" t="b">
        <v>0</v>
      </c>
      <c r="T6689" t="s">
        <v>1169</v>
      </c>
    </row>
    <row r="6690" spans="1:20" hidden="1" x14ac:dyDescent="0.25">
      <c r="A6690">
        <v>223019</v>
      </c>
      <c r="B6690" t="s">
        <v>1704</v>
      </c>
      <c r="C6690" t="s">
        <v>141</v>
      </c>
      <c r="D6690" t="s">
        <v>1289</v>
      </c>
      <c r="E6690">
        <v>49</v>
      </c>
      <c r="F6690" t="s">
        <v>23</v>
      </c>
      <c r="H6690">
        <v>0</v>
      </c>
      <c r="I6690">
        <v>0</v>
      </c>
      <c r="K6690">
        <v>0</v>
      </c>
      <c r="L6690" t="b">
        <v>0</v>
      </c>
      <c r="N6690" t="b">
        <v>0</v>
      </c>
      <c r="O6690" t="b">
        <v>0</v>
      </c>
      <c r="T6690" t="s">
        <v>1169</v>
      </c>
    </row>
    <row r="6691" spans="1:20" hidden="1" x14ac:dyDescent="0.25">
      <c r="A6691">
        <v>223020</v>
      </c>
      <c r="B6691" t="s">
        <v>1704</v>
      </c>
      <c r="C6691" t="s">
        <v>236</v>
      </c>
      <c r="D6691" t="s">
        <v>1306</v>
      </c>
      <c r="E6691">
        <v>110</v>
      </c>
      <c r="F6691" t="s">
        <v>23</v>
      </c>
      <c r="H6691">
        <v>0</v>
      </c>
      <c r="I6691">
        <v>0</v>
      </c>
      <c r="K6691">
        <v>0</v>
      </c>
      <c r="L6691" t="b">
        <v>0</v>
      </c>
      <c r="N6691" t="b">
        <v>0</v>
      </c>
      <c r="O6691" t="b">
        <v>0</v>
      </c>
      <c r="T6691" t="s">
        <v>1169</v>
      </c>
    </row>
    <row r="6692" spans="1:20" hidden="1" x14ac:dyDescent="0.25">
      <c r="A6692">
        <v>223021</v>
      </c>
      <c r="B6692" t="s">
        <v>1704</v>
      </c>
      <c r="C6692" t="s">
        <v>141</v>
      </c>
      <c r="D6692" t="s">
        <v>1712</v>
      </c>
      <c r="E6692">
        <v>420</v>
      </c>
      <c r="F6692" t="s">
        <v>23</v>
      </c>
      <c r="H6692">
        <v>0</v>
      </c>
      <c r="I6692">
        <v>0</v>
      </c>
      <c r="K6692">
        <v>0</v>
      </c>
      <c r="L6692" t="b">
        <v>0</v>
      </c>
      <c r="N6692" t="b">
        <v>0</v>
      </c>
      <c r="O6692" t="b">
        <v>0</v>
      </c>
      <c r="T6692" t="s">
        <v>1169</v>
      </c>
    </row>
    <row r="6693" spans="1:20" hidden="1" x14ac:dyDescent="0.25">
      <c r="A6693">
        <v>226765</v>
      </c>
      <c r="B6693" t="s">
        <v>1704</v>
      </c>
      <c r="C6693" t="s">
        <v>1213</v>
      </c>
      <c r="D6693" t="s">
        <v>1238</v>
      </c>
      <c r="E6693">
        <v>0</v>
      </c>
      <c r="H6693">
        <v>0</v>
      </c>
      <c r="I6693">
        <v>0</v>
      </c>
      <c r="K6693">
        <v>1</v>
      </c>
      <c r="L6693" t="b">
        <v>0</v>
      </c>
      <c r="N6693" t="b">
        <v>0</v>
      </c>
      <c r="O6693" t="b">
        <v>0</v>
      </c>
      <c r="T6693" t="s">
        <v>1169</v>
      </c>
    </row>
    <row r="6694" spans="1:20" hidden="1" x14ac:dyDescent="0.25">
      <c r="A6694">
        <v>227284</v>
      </c>
      <c r="B6694" t="s">
        <v>1704</v>
      </c>
      <c r="C6694" t="s">
        <v>78</v>
      </c>
      <c r="D6694" t="s">
        <v>1344</v>
      </c>
      <c r="E6694">
        <v>0</v>
      </c>
      <c r="H6694">
        <v>0</v>
      </c>
      <c r="I6694">
        <v>0</v>
      </c>
      <c r="K6694">
        <v>1</v>
      </c>
      <c r="L6694" t="b">
        <v>0</v>
      </c>
      <c r="N6694" t="b">
        <v>0</v>
      </c>
      <c r="O6694" t="b">
        <v>0</v>
      </c>
      <c r="T6694" t="s">
        <v>1169</v>
      </c>
    </row>
    <row r="6695" spans="1:20" hidden="1" x14ac:dyDescent="0.25">
      <c r="A6695">
        <v>220671</v>
      </c>
      <c r="B6695" t="s">
        <v>1713</v>
      </c>
      <c r="C6695" t="s">
        <v>47</v>
      </c>
      <c r="D6695" t="s">
        <v>284</v>
      </c>
      <c r="E6695">
        <v>482</v>
      </c>
      <c r="F6695" t="s">
        <v>23</v>
      </c>
      <c r="H6695">
        <v>0</v>
      </c>
      <c r="I6695">
        <v>0</v>
      </c>
      <c r="K6695">
        <v>1</v>
      </c>
      <c r="L6695" t="b">
        <v>0</v>
      </c>
      <c r="N6695" t="b">
        <v>0</v>
      </c>
      <c r="O6695" t="b">
        <v>0</v>
      </c>
      <c r="T6695" t="s">
        <v>1169</v>
      </c>
    </row>
    <row r="6696" spans="1:20" hidden="1" x14ac:dyDescent="0.25">
      <c r="A6696">
        <v>220672</v>
      </c>
      <c r="B6696" t="s">
        <v>1713</v>
      </c>
      <c r="C6696" t="s">
        <v>47</v>
      </c>
      <c r="D6696" t="s">
        <v>1170</v>
      </c>
      <c r="E6696">
        <v>482</v>
      </c>
      <c r="F6696" t="s">
        <v>23</v>
      </c>
      <c r="H6696">
        <v>0</v>
      </c>
      <c r="I6696">
        <v>0</v>
      </c>
      <c r="K6696">
        <v>1</v>
      </c>
      <c r="L6696" t="b">
        <v>0</v>
      </c>
      <c r="N6696" t="b">
        <v>0</v>
      </c>
      <c r="O6696" t="b">
        <v>0</v>
      </c>
      <c r="T6696" t="s">
        <v>1169</v>
      </c>
    </row>
    <row r="6697" spans="1:20" hidden="1" x14ac:dyDescent="0.25">
      <c r="A6697">
        <v>220673</v>
      </c>
      <c r="B6697" t="s">
        <v>1713</v>
      </c>
      <c r="C6697" t="s">
        <v>47</v>
      </c>
      <c r="D6697" t="s">
        <v>1171</v>
      </c>
      <c r="E6697">
        <v>482</v>
      </c>
      <c r="F6697" t="s">
        <v>23</v>
      </c>
      <c r="H6697">
        <v>0</v>
      </c>
      <c r="I6697">
        <v>0</v>
      </c>
      <c r="K6697">
        <v>1</v>
      </c>
      <c r="L6697" t="b">
        <v>0</v>
      </c>
      <c r="N6697" t="b">
        <v>0</v>
      </c>
      <c r="O6697" t="b">
        <v>0</v>
      </c>
      <c r="T6697" t="s">
        <v>1169</v>
      </c>
    </row>
    <row r="6698" spans="1:20" hidden="1" x14ac:dyDescent="0.25">
      <c r="A6698">
        <v>220674</v>
      </c>
      <c r="B6698" t="s">
        <v>1713</v>
      </c>
      <c r="C6698" t="s">
        <v>47</v>
      </c>
      <c r="D6698" t="s">
        <v>1172</v>
      </c>
      <c r="E6698">
        <v>482</v>
      </c>
      <c r="F6698" t="s">
        <v>23</v>
      </c>
      <c r="H6698">
        <v>0</v>
      </c>
      <c r="I6698">
        <v>0</v>
      </c>
      <c r="K6698">
        <v>1</v>
      </c>
      <c r="L6698" t="b">
        <v>0</v>
      </c>
      <c r="N6698" t="b">
        <v>0</v>
      </c>
      <c r="O6698" t="b">
        <v>0</v>
      </c>
      <c r="T6698" t="s">
        <v>1169</v>
      </c>
    </row>
    <row r="6699" spans="1:20" hidden="1" x14ac:dyDescent="0.25">
      <c r="A6699">
        <v>220675</v>
      </c>
      <c r="B6699" t="s">
        <v>1713</v>
      </c>
      <c r="C6699" t="s">
        <v>47</v>
      </c>
      <c r="D6699" t="s">
        <v>1173</v>
      </c>
      <c r="E6699">
        <v>482</v>
      </c>
      <c r="F6699" t="s">
        <v>23</v>
      </c>
      <c r="H6699">
        <v>0</v>
      </c>
      <c r="I6699">
        <v>0</v>
      </c>
      <c r="K6699">
        <v>1</v>
      </c>
      <c r="L6699" t="b">
        <v>0</v>
      </c>
      <c r="N6699" t="b">
        <v>0</v>
      </c>
      <c r="O6699" t="b">
        <v>0</v>
      </c>
      <c r="T6699" t="s">
        <v>1169</v>
      </c>
    </row>
    <row r="6700" spans="1:20" hidden="1" x14ac:dyDescent="0.25">
      <c r="A6700">
        <v>220676</v>
      </c>
      <c r="B6700" t="s">
        <v>1713</v>
      </c>
      <c r="C6700" t="s">
        <v>47</v>
      </c>
      <c r="D6700" t="s">
        <v>1174</v>
      </c>
      <c r="E6700">
        <v>482</v>
      </c>
      <c r="F6700" t="s">
        <v>23</v>
      </c>
      <c r="H6700">
        <v>0</v>
      </c>
      <c r="I6700">
        <v>0</v>
      </c>
      <c r="K6700">
        <v>1</v>
      </c>
      <c r="L6700" t="b">
        <v>0</v>
      </c>
      <c r="N6700" t="b">
        <v>0</v>
      </c>
      <c r="O6700" t="b">
        <v>0</v>
      </c>
      <c r="T6700" t="s">
        <v>1169</v>
      </c>
    </row>
    <row r="6701" spans="1:20" hidden="1" x14ac:dyDescent="0.25">
      <c r="A6701">
        <v>220677</v>
      </c>
      <c r="B6701" t="s">
        <v>1713</v>
      </c>
      <c r="C6701" t="s">
        <v>47</v>
      </c>
      <c r="D6701" t="s">
        <v>1175</v>
      </c>
      <c r="E6701">
        <v>482</v>
      </c>
      <c r="F6701" t="s">
        <v>23</v>
      </c>
      <c r="H6701">
        <v>0</v>
      </c>
      <c r="I6701">
        <v>0</v>
      </c>
      <c r="K6701">
        <v>1</v>
      </c>
      <c r="L6701" t="b">
        <v>0</v>
      </c>
      <c r="N6701" t="b">
        <v>0</v>
      </c>
      <c r="O6701" t="b">
        <v>0</v>
      </c>
      <c r="T6701" t="s">
        <v>1169</v>
      </c>
    </row>
    <row r="6702" spans="1:20" hidden="1" x14ac:dyDescent="0.25">
      <c r="A6702">
        <v>220678</v>
      </c>
      <c r="B6702" t="s">
        <v>1713</v>
      </c>
      <c r="C6702" t="s">
        <v>47</v>
      </c>
      <c r="D6702" t="s">
        <v>1176</v>
      </c>
      <c r="E6702">
        <v>482</v>
      </c>
      <c r="F6702" t="s">
        <v>23</v>
      </c>
      <c r="H6702">
        <v>0</v>
      </c>
      <c r="I6702">
        <v>0</v>
      </c>
      <c r="K6702">
        <v>1</v>
      </c>
      <c r="L6702" t="b">
        <v>0</v>
      </c>
      <c r="N6702" t="b">
        <v>0</v>
      </c>
      <c r="O6702" t="b">
        <v>0</v>
      </c>
      <c r="T6702" t="s">
        <v>1169</v>
      </c>
    </row>
    <row r="6703" spans="1:20" hidden="1" x14ac:dyDescent="0.25">
      <c r="A6703">
        <v>220679</v>
      </c>
      <c r="B6703" t="s">
        <v>1713</v>
      </c>
      <c r="C6703" t="s">
        <v>47</v>
      </c>
      <c r="D6703" t="s">
        <v>1177</v>
      </c>
      <c r="E6703">
        <v>482</v>
      </c>
      <c r="F6703" t="s">
        <v>23</v>
      </c>
      <c r="H6703">
        <v>0</v>
      </c>
      <c r="I6703">
        <v>0</v>
      </c>
      <c r="K6703">
        <v>1</v>
      </c>
      <c r="L6703" t="b">
        <v>0</v>
      </c>
      <c r="N6703" t="b">
        <v>0</v>
      </c>
      <c r="O6703" t="b">
        <v>0</v>
      </c>
      <c r="T6703" t="s">
        <v>1169</v>
      </c>
    </row>
    <row r="6704" spans="1:20" hidden="1" x14ac:dyDescent="0.25">
      <c r="A6704">
        <v>220680</v>
      </c>
      <c r="B6704" t="s">
        <v>1713</v>
      </c>
      <c r="C6704" t="s">
        <v>47</v>
      </c>
      <c r="D6704" t="s">
        <v>1178</v>
      </c>
      <c r="E6704">
        <v>482</v>
      </c>
      <c r="F6704" t="s">
        <v>23</v>
      </c>
      <c r="H6704">
        <v>0</v>
      </c>
      <c r="I6704">
        <v>0</v>
      </c>
      <c r="K6704">
        <v>1</v>
      </c>
      <c r="L6704" t="b">
        <v>0</v>
      </c>
      <c r="N6704" t="b">
        <v>0</v>
      </c>
      <c r="O6704" t="b">
        <v>0</v>
      </c>
      <c r="T6704" t="s">
        <v>1169</v>
      </c>
    </row>
    <row r="6705" spans="1:20" hidden="1" x14ac:dyDescent="0.25">
      <c r="A6705">
        <v>220681</v>
      </c>
      <c r="B6705" t="s">
        <v>1713</v>
      </c>
      <c r="C6705" t="s">
        <v>47</v>
      </c>
      <c r="D6705" t="s">
        <v>1179</v>
      </c>
      <c r="E6705">
        <v>482</v>
      </c>
      <c r="F6705" t="s">
        <v>23</v>
      </c>
      <c r="H6705">
        <v>0</v>
      </c>
      <c r="I6705">
        <v>0</v>
      </c>
      <c r="K6705">
        <v>1</v>
      </c>
      <c r="L6705" t="b">
        <v>0</v>
      </c>
      <c r="N6705" t="b">
        <v>0</v>
      </c>
      <c r="O6705" t="b">
        <v>0</v>
      </c>
      <c r="T6705" t="s">
        <v>1169</v>
      </c>
    </row>
    <row r="6706" spans="1:20" hidden="1" x14ac:dyDescent="0.25">
      <c r="A6706">
        <v>220682</v>
      </c>
      <c r="B6706" t="s">
        <v>1713</v>
      </c>
      <c r="C6706" t="s">
        <v>47</v>
      </c>
      <c r="D6706" t="s">
        <v>1180</v>
      </c>
      <c r="E6706">
        <v>482</v>
      </c>
      <c r="F6706" t="s">
        <v>23</v>
      </c>
      <c r="H6706">
        <v>0</v>
      </c>
      <c r="I6706">
        <v>0</v>
      </c>
      <c r="K6706">
        <v>1</v>
      </c>
      <c r="L6706" t="b">
        <v>0</v>
      </c>
      <c r="N6706" t="b">
        <v>0</v>
      </c>
      <c r="O6706" t="b">
        <v>0</v>
      </c>
      <c r="T6706" t="s">
        <v>1169</v>
      </c>
    </row>
    <row r="6707" spans="1:20" hidden="1" x14ac:dyDescent="0.25">
      <c r="A6707">
        <v>220683</v>
      </c>
      <c r="B6707" t="s">
        <v>1713</v>
      </c>
      <c r="C6707" t="s">
        <v>47</v>
      </c>
      <c r="D6707" t="s">
        <v>1181</v>
      </c>
      <c r="E6707">
        <v>482</v>
      </c>
      <c r="F6707" t="s">
        <v>23</v>
      </c>
      <c r="H6707">
        <v>0</v>
      </c>
      <c r="I6707">
        <v>0</v>
      </c>
      <c r="K6707">
        <v>1</v>
      </c>
      <c r="L6707" t="b">
        <v>0</v>
      </c>
      <c r="N6707" t="b">
        <v>0</v>
      </c>
      <c r="O6707" t="b">
        <v>0</v>
      </c>
      <c r="T6707" t="s">
        <v>1169</v>
      </c>
    </row>
    <row r="6708" spans="1:20" hidden="1" x14ac:dyDescent="0.25">
      <c r="A6708">
        <v>220684</v>
      </c>
      <c r="B6708" t="s">
        <v>1713</v>
      </c>
      <c r="C6708" t="s">
        <v>47</v>
      </c>
      <c r="D6708" t="s">
        <v>1182</v>
      </c>
      <c r="E6708">
        <v>482</v>
      </c>
      <c r="F6708" t="s">
        <v>23</v>
      </c>
      <c r="H6708">
        <v>0</v>
      </c>
      <c r="I6708">
        <v>0</v>
      </c>
      <c r="K6708">
        <v>1</v>
      </c>
      <c r="L6708" t="b">
        <v>0</v>
      </c>
      <c r="N6708" t="b">
        <v>0</v>
      </c>
      <c r="O6708" t="b">
        <v>0</v>
      </c>
      <c r="T6708" t="s">
        <v>1169</v>
      </c>
    </row>
    <row r="6709" spans="1:20" hidden="1" x14ac:dyDescent="0.25">
      <c r="A6709">
        <v>220685</v>
      </c>
      <c r="B6709" t="s">
        <v>1713</v>
      </c>
      <c r="C6709" t="s">
        <v>47</v>
      </c>
      <c r="D6709" t="s">
        <v>1183</v>
      </c>
      <c r="E6709">
        <v>482</v>
      </c>
      <c r="F6709" t="s">
        <v>23</v>
      </c>
      <c r="H6709">
        <v>0</v>
      </c>
      <c r="I6709">
        <v>0</v>
      </c>
      <c r="K6709">
        <v>1</v>
      </c>
      <c r="L6709" t="b">
        <v>0</v>
      </c>
      <c r="N6709" t="b">
        <v>0</v>
      </c>
      <c r="O6709" t="b">
        <v>0</v>
      </c>
      <c r="T6709" t="s">
        <v>1169</v>
      </c>
    </row>
    <row r="6710" spans="1:20" hidden="1" x14ac:dyDescent="0.25">
      <c r="A6710">
        <v>220686</v>
      </c>
      <c r="B6710" t="s">
        <v>1713</v>
      </c>
      <c r="C6710" t="s">
        <v>47</v>
      </c>
      <c r="D6710" t="s">
        <v>1184</v>
      </c>
      <c r="E6710">
        <v>482</v>
      </c>
      <c r="F6710" t="s">
        <v>23</v>
      </c>
      <c r="H6710">
        <v>0</v>
      </c>
      <c r="I6710">
        <v>0</v>
      </c>
      <c r="K6710">
        <v>1</v>
      </c>
      <c r="L6710" t="b">
        <v>0</v>
      </c>
      <c r="N6710" t="b">
        <v>0</v>
      </c>
      <c r="O6710" t="b">
        <v>0</v>
      </c>
      <c r="T6710" t="s">
        <v>1169</v>
      </c>
    </row>
    <row r="6711" spans="1:20" hidden="1" x14ac:dyDescent="0.25">
      <c r="A6711">
        <v>220687</v>
      </c>
      <c r="B6711" t="s">
        <v>1713</v>
      </c>
      <c r="C6711" t="s">
        <v>47</v>
      </c>
      <c r="D6711" t="s">
        <v>1185</v>
      </c>
      <c r="E6711">
        <v>482</v>
      </c>
      <c r="F6711" t="s">
        <v>23</v>
      </c>
      <c r="H6711">
        <v>0</v>
      </c>
      <c r="I6711">
        <v>0</v>
      </c>
      <c r="K6711">
        <v>1</v>
      </c>
      <c r="L6711" t="b">
        <v>0</v>
      </c>
      <c r="N6711" t="b">
        <v>0</v>
      </c>
      <c r="O6711" t="b">
        <v>0</v>
      </c>
      <c r="T6711" t="s">
        <v>1169</v>
      </c>
    </row>
    <row r="6712" spans="1:20" hidden="1" x14ac:dyDescent="0.25">
      <c r="A6712">
        <v>220688</v>
      </c>
      <c r="B6712" t="s">
        <v>1713</v>
      </c>
      <c r="C6712" t="s">
        <v>1186</v>
      </c>
      <c r="D6712" t="s">
        <v>1187</v>
      </c>
      <c r="E6712">
        <v>0</v>
      </c>
      <c r="H6712">
        <v>0</v>
      </c>
      <c r="I6712">
        <v>0</v>
      </c>
      <c r="K6712">
        <v>0</v>
      </c>
      <c r="L6712" t="b">
        <v>0</v>
      </c>
      <c r="N6712" t="b">
        <v>0</v>
      </c>
      <c r="O6712" t="b">
        <v>0</v>
      </c>
      <c r="T6712" t="s">
        <v>1169</v>
      </c>
    </row>
    <row r="6713" spans="1:20" hidden="1" x14ac:dyDescent="0.25">
      <c r="A6713">
        <v>220689</v>
      </c>
      <c r="B6713" t="s">
        <v>1713</v>
      </c>
      <c r="C6713" t="s">
        <v>1186</v>
      </c>
      <c r="D6713" t="s">
        <v>1188</v>
      </c>
      <c r="E6713">
        <v>0</v>
      </c>
      <c r="H6713">
        <v>0</v>
      </c>
      <c r="I6713">
        <v>0</v>
      </c>
      <c r="K6713">
        <v>0</v>
      </c>
      <c r="L6713" t="b">
        <v>0</v>
      </c>
      <c r="N6713" t="b">
        <v>0</v>
      </c>
      <c r="O6713" t="b">
        <v>0</v>
      </c>
      <c r="T6713" t="s">
        <v>1169</v>
      </c>
    </row>
    <row r="6714" spans="1:20" hidden="1" x14ac:dyDescent="0.25">
      <c r="A6714">
        <v>220690</v>
      </c>
      <c r="B6714" t="s">
        <v>1713</v>
      </c>
      <c r="C6714" t="s">
        <v>1186</v>
      </c>
      <c r="D6714" t="s">
        <v>1189</v>
      </c>
      <c r="E6714">
        <v>0</v>
      </c>
      <c r="H6714">
        <v>0</v>
      </c>
      <c r="I6714">
        <v>0</v>
      </c>
      <c r="K6714">
        <v>0</v>
      </c>
      <c r="L6714" t="b">
        <v>0</v>
      </c>
      <c r="N6714" t="b">
        <v>0</v>
      </c>
      <c r="O6714" t="b">
        <v>0</v>
      </c>
      <c r="T6714" t="s">
        <v>1169</v>
      </c>
    </row>
    <row r="6715" spans="1:20" hidden="1" x14ac:dyDescent="0.25">
      <c r="A6715">
        <v>220691</v>
      </c>
      <c r="B6715" t="s">
        <v>1713</v>
      </c>
      <c r="C6715" t="s">
        <v>1186</v>
      </c>
      <c r="D6715" t="s">
        <v>1190</v>
      </c>
      <c r="E6715">
        <v>0</v>
      </c>
      <c r="H6715">
        <v>0</v>
      </c>
      <c r="I6715">
        <v>0</v>
      </c>
      <c r="K6715">
        <v>0</v>
      </c>
      <c r="L6715" t="b">
        <v>0</v>
      </c>
      <c r="N6715" t="b">
        <v>0</v>
      </c>
      <c r="O6715" t="b">
        <v>0</v>
      </c>
      <c r="T6715" t="s">
        <v>1169</v>
      </c>
    </row>
    <row r="6716" spans="1:20" hidden="1" x14ac:dyDescent="0.25">
      <c r="A6716">
        <v>220692</v>
      </c>
      <c r="B6716" t="s">
        <v>1713</v>
      </c>
      <c r="C6716" t="s">
        <v>1186</v>
      </c>
      <c r="D6716" t="s">
        <v>1191</v>
      </c>
      <c r="E6716">
        <v>0</v>
      </c>
      <c r="H6716">
        <v>0</v>
      </c>
      <c r="I6716">
        <v>0</v>
      </c>
      <c r="K6716">
        <v>0</v>
      </c>
      <c r="L6716" t="b">
        <v>0</v>
      </c>
      <c r="N6716" t="b">
        <v>0</v>
      </c>
      <c r="O6716" t="b">
        <v>0</v>
      </c>
      <c r="T6716" t="s">
        <v>1169</v>
      </c>
    </row>
    <row r="6717" spans="1:20" hidden="1" x14ac:dyDescent="0.25">
      <c r="A6717">
        <v>220693</v>
      </c>
      <c r="B6717" t="s">
        <v>1713</v>
      </c>
      <c r="C6717" t="s">
        <v>1186</v>
      </c>
      <c r="D6717" t="s">
        <v>1192</v>
      </c>
      <c r="E6717">
        <v>0</v>
      </c>
      <c r="H6717">
        <v>0</v>
      </c>
      <c r="I6717">
        <v>0</v>
      </c>
      <c r="K6717">
        <v>0</v>
      </c>
      <c r="L6717" t="b">
        <v>0</v>
      </c>
      <c r="N6717" t="b">
        <v>0</v>
      </c>
      <c r="O6717" t="b">
        <v>0</v>
      </c>
      <c r="T6717" t="s">
        <v>1169</v>
      </c>
    </row>
    <row r="6718" spans="1:20" hidden="1" x14ac:dyDescent="0.25">
      <c r="A6718">
        <v>220694</v>
      </c>
      <c r="B6718" t="s">
        <v>1713</v>
      </c>
      <c r="C6718" t="s">
        <v>1186</v>
      </c>
      <c r="D6718" t="s">
        <v>1193</v>
      </c>
      <c r="E6718">
        <v>85</v>
      </c>
      <c r="F6718" t="s">
        <v>23</v>
      </c>
      <c r="H6718">
        <v>0</v>
      </c>
      <c r="I6718">
        <v>0</v>
      </c>
      <c r="K6718">
        <v>0</v>
      </c>
      <c r="L6718" t="b">
        <v>0</v>
      </c>
      <c r="N6718" t="b">
        <v>0</v>
      </c>
      <c r="O6718" t="b">
        <v>0</v>
      </c>
      <c r="T6718" t="s">
        <v>1169</v>
      </c>
    </row>
    <row r="6719" spans="1:20" hidden="1" x14ac:dyDescent="0.25">
      <c r="A6719">
        <v>220695</v>
      </c>
      <c r="B6719" t="s">
        <v>1713</v>
      </c>
      <c r="C6719" t="s">
        <v>1186</v>
      </c>
      <c r="D6719" t="s">
        <v>1194</v>
      </c>
      <c r="E6719">
        <v>85</v>
      </c>
      <c r="F6719" t="s">
        <v>23</v>
      </c>
      <c r="H6719">
        <v>0</v>
      </c>
      <c r="I6719">
        <v>0</v>
      </c>
      <c r="K6719">
        <v>0</v>
      </c>
      <c r="L6719" t="b">
        <v>0</v>
      </c>
      <c r="N6719" t="b">
        <v>0</v>
      </c>
      <c r="O6719" t="b">
        <v>0</v>
      </c>
      <c r="T6719" t="s">
        <v>1169</v>
      </c>
    </row>
    <row r="6720" spans="1:20" hidden="1" x14ac:dyDescent="0.25">
      <c r="A6720">
        <v>220696</v>
      </c>
      <c r="B6720" t="s">
        <v>1713</v>
      </c>
      <c r="C6720" t="s">
        <v>1186</v>
      </c>
      <c r="D6720" t="s">
        <v>1195</v>
      </c>
      <c r="E6720">
        <v>85</v>
      </c>
      <c r="F6720" t="s">
        <v>23</v>
      </c>
      <c r="H6720">
        <v>0</v>
      </c>
      <c r="I6720">
        <v>0</v>
      </c>
      <c r="K6720">
        <v>0</v>
      </c>
      <c r="L6720" t="b">
        <v>0</v>
      </c>
      <c r="N6720" t="b">
        <v>0</v>
      </c>
      <c r="O6720" t="b">
        <v>0</v>
      </c>
      <c r="T6720" t="s">
        <v>1169</v>
      </c>
    </row>
    <row r="6721" spans="1:20" hidden="1" x14ac:dyDescent="0.25">
      <c r="A6721">
        <v>220697</v>
      </c>
      <c r="B6721" t="s">
        <v>1713</v>
      </c>
      <c r="C6721" t="s">
        <v>1196</v>
      </c>
      <c r="D6721" t="s">
        <v>1197</v>
      </c>
      <c r="E6721">
        <v>0</v>
      </c>
      <c r="H6721">
        <v>0</v>
      </c>
      <c r="I6721">
        <v>0</v>
      </c>
      <c r="K6721">
        <v>0</v>
      </c>
      <c r="L6721" t="b">
        <v>0</v>
      </c>
      <c r="N6721" t="b">
        <v>0</v>
      </c>
      <c r="O6721" t="b">
        <v>0</v>
      </c>
      <c r="T6721" t="s">
        <v>1169</v>
      </c>
    </row>
    <row r="6722" spans="1:20" hidden="1" x14ac:dyDescent="0.25">
      <c r="A6722">
        <v>220698</v>
      </c>
      <c r="B6722" t="s">
        <v>1713</v>
      </c>
      <c r="C6722" t="s">
        <v>1196</v>
      </c>
      <c r="D6722" t="s">
        <v>1198</v>
      </c>
      <c r="E6722">
        <v>0</v>
      </c>
      <c r="H6722">
        <v>0</v>
      </c>
      <c r="I6722">
        <v>0</v>
      </c>
      <c r="K6722">
        <v>1</v>
      </c>
      <c r="L6722" t="b">
        <v>0</v>
      </c>
      <c r="N6722" t="b">
        <v>0</v>
      </c>
      <c r="O6722" t="b">
        <v>0</v>
      </c>
      <c r="T6722" t="s">
        <v>1169</v>
      </c>
    </row>
    <row r="6723" spans="1:20" hidden="1" x14ac:dyDescent="0.25">
      <c r="A6723">
        <v>220700</v>
      </c>
      <c r="B6723" t="s">
        <v>1713</v>
      </c>
      <c r="C6723" t="s">
        <v>85</v>
      </c>
      <c r="D6723" t="s">
        <v>325</v>
      </c>
      <c r="E6723">
        <v>0</v>
      </c>
      <c r="H6723">
        <v>0</v>
      </c>
      <c r="I6723">
        <v>0</v>
      </c>
      <c r="K6723">
        <v>0</v>
      </c>
      <c r="L6723" t="b">
        <v>0</v>
      </c>
      <c r="N6723" t="b">
        <v>0</v>
      </c>
      <c r="O6723" t="b">
        <v>0</v>
      </c>
      <c r="T6723" t="s">
        <v>1169</v>
      </c>
    </row>
    <row r="6724" spans="1:20" hidden="1" x14ac:dyDescent="0.25">
      <c r="A6724">
        <v>220701</v>
      </c>
      <c r="B6724" t="s">
        <v>1713</v>
      </c>
      <c r="C6724" t="s">
        <v>85</v>
      </c>
      <c r="D6724" t="s">
        <v>1197</v>
      </c>
      <c r="E6724">
        <v>0</v>
      </c>
      <c r="H6724">
        <v>0</v>
      </c>
      <c r="I6724">
        <v>0</v>
      </c>
      <c r="K6724">
        <v>1</v>
      </c>
      <c r="L6724" t="b">
        <v>0</v>
      </c>
      <c r="N6724" t="b">
        <v>0</v>
      </c>
      <c r="O6724" t="b">
        <v>0</v>
      </c>
      <c r="T6724" t="s">
        <v>1169</v>
      </c>
    </row>
    <row r="6725" spans="1:20" hidden="1" x14ac:dyDescent="0.25">
      <c r="A6725">
        <v>220702</v>
      </c>
      <c r="B6725" t="s">
        <v>1713</v>
      </c>
      <c r="C6725" t="s">
        <v>85</v>
      </c>
      <c r="D6725" t="s">
        <v>331</v>
      </c>
      <c r="E6725">
        <v>0</v>
      </c>
      <c r="H6725">
        <v>0</v>
      </c>
      <c r="I6725">
        <v>0</v>
      </c>
      <c r="K6725">
        <v>2</v>
      </c>
      <c r="L6725" t="b">
        <v>0</v>
      </c>
      <c r="N6725" t="b">
        <v>0</v>
      </c>
      <c r="O6725" t="b">
        <v>0</v>
      </c>
      <c r="T6725" t="s">
        <v>1169</v>
      </c>
    </row>
    <row r="6726" spans="1:20" hidden="1" x14ac:dyDescent="0.25">
      <c r="A6726">
        <v>220703</v>
      </c>
      <c r="B6726" t="s">
        <v>1713</v>
      </c>
      <c r="C6726" t="s">
        <v>1497</v>
      </c>
      <c r="D6726" t="s">
        <v>274</v>
      </c>
      <c r="E6726">
        <v>0</v>
      </c>
      <c r="H6726">
        <v>0</v>
      </c>
      <c r="I6726">
        <v>0</v>
      </c>
      <c r="K6726">
        <v>0</v>
      </c>
      <c r="L6726" t="b">
        <v>0</v>
      </c>
      <c r="N6726" t="b">
        <v>0</v>
      </c>
      <c r="O6726" t="b">
        <v>0</v>
      </c>
      <c r="T6726" t="s">
        <v>1169</v>
      </c>
    </row>
    <row r="6727" spans="1:20" hidden="1" x14ac:dyDescent="0.25">
      <c r="A6727">
        <v>220710</v>
      </c>
      <c r="B6727" t="s">
        <v>1713</v>
      </c>
      <c r="C6727" t="s">
        <v>53</v>
      </c>
      <c r="D6727" t="s">
        <v>1205</v>
      </c>
      <c r="E6727">
        <v>0</v>
      </c>
      <c r="H6727">
        <v>0</v>
      </c>
      <c r="I6727">
        <v>0</v>
      </c>
      <c r="K6727">
        <v>0</v>
      </c>
      <c r="L6727" t="b">
        <v>0</v>
      </c>
      <c r="N6727" t="b">
        <v>0</v>
      </c>
      <c r="O6727" t="b">
        <v>0</v>
      </c>
      <c r="T6727" t="s">
        <v>1169</v>
      </c>
    </row>
    <row r="6728" spans="1:20" hidden="1" x14ac:dyDescent="0.25">
      <c r="A6728">
        <v>220711</v>
      </c>
      <c r="B6728" t="s">
        <v>1713</v>
      </c>
      <c r="C6728" t="s">
        <v>53</v>
      </c>
      <c r="D6728" t="s">
        <v>383</v>
      </c>
      <c r="E6728">
        <v>165</v>
      </c>
      <c r="F6728" t="s">
        <v>23</v>
      </c>
      <c r="H6728">
        <v>0</v>
      </c>
      <c r="I6728">
        <v>0</v>
      </c>
      <c r="K6728">
        <v>1</v>
      </c>
      <c r="L6728" t="b">
        <v>0</v>
      </c>
      <c r="N6728" t="b">
        <v>0</v>
      </c>
      <c r="O6728" t="b">
        <v>0</v>
      </c>
      <c r="T6728" t="s">
        <v>1169</v>
      </c>
    </row>
    <row r="6729" spans="1:20" hidden="1" x14ac:dyDescent="0.25">
      <c r="A6729">
        <v>220712</v>
      </c>
      <c r="B6729" t="s">
        <v>1713</v>
      </c>
      <c r="C6729" t="s">
        <v>53</v>
      </c>
      <c r="D6729" t="s">
        <v>1206</v>
      </c>
      <c r="E6729">
        <v>390</v>
      </c>
      <c r="F6729" t="s">
        <v>23</v>
      </c>
      <c r="H6729">
        <v>0</v>
      </c>
      <c r="I6729">
        <v>0</v>
      </c>
      <c r="K6729">
        <v>2</v>
      </c>
      <c r="L6729" t="b">
        <v>0</v>
      </c>
      <c r="N6729" t="b">
        <v>0</v>
      </c>
      <c r="O6729" t="b">
        <v>0</v>
      </c>
      <c r="T6729" t="s">
        <v>1169</v>
      </c>
    </row>
    <row r="6730" spans="1:20" hidden="1" x14ac:dyDescent="0.25">
      <c r="A6730">
        <v>220713</v>
      </c>
      <c r="B6730" t="s">
        <v>1713</v>
      </c>
      <c r="C6730" t="s">
        <v>1207</v>
      </c>
      <c r="D6730" t="s">
        <v>1208</v>
      </c>
      <c r="E6730">
        <v>0</v>
      </c>
      <c r="H6730">
        <v>0</v>
      </c>
      <c r="I6730">
        <v>0</v>
      </c>
      <c r="K6730">
        <v>0</v>
      </c>
      <c r="L6730" t="b">
        <v>0</v>
      </c>
      <c r="N6730" t="b">
        <v>0</v>
      </c>
      <c r="O6730" t="b">
        <v>0</v>
      </c>
      <c r="T6730" t="s">
        <v>1169</v>
      </c>
    </row>
    <row r="6731" spans="1:20" hidden="1" x14ac:dyDescent="0.25">
      <c r="A6731">
        <v>220714</v>
      </c>
      <c r="B6731" t="s">
        <v>1713</v>
      </c>
      <c r="C6731" t="s">
        <v>1207</v>
      </c>
      <c r="D6731" t="s">
        <v>1261</v>
      </c>
      <c r="E6731">
        <v>0</v>
      </c>
      <c r="H6731">
        <v>0</v>
      </c>
      <c r="I6731">
        <v>0</v>
      </c>
      <c r="K6731">
        <v>1</v>
      </c>
      <c r="L6731" t="b">
        <v>0</v>
      </c>
      <c r="N6731" t="b">
        <v>0</v>
      </c>
      <c r="O6731" t="b">
        <v>0</v>
      </c>
      <c r="T6731" t="s">
        <v>1169</v>
      </c>
    </row>
    <row r="6732" spans="1:20" hidden="1" x14ac:dyDescent="0.25">
      <c r="A6732">
        <v>220715</v>
      </c>
      <c r="B6732" t="s">
        <v>1713</v>
      </c>
      <c r="C6732" t="s">
        <v>1207</v>
      </c>
      <c r="D6732" t="s">
        <v>1262</v>
      </c>
      <c r="E6732">
        <v>0</v>
      </c>
      <c r="H6732">
        <v>0</v>
      </c>
      <c r="I6732">
        <v>0</v>
      </c>
      <c r="K6732">
        <v>2</v>
      </c>
      <c r="L6732" t="b">
        <v>0</v>
      </c>
      <c r="N6732" t="b">
        <v>0</v>
      </c>
      <c r="O6732" t="b">
        <v>0</v>
      </c>
      <c r="T6732" t="s">
        <v>1169</v>
      </c>
    </row>
    <row r="6733" spans="1:20" hidden="1" x14ac:dyDescent="0.25">
      <c r="A6733">
        <v>220716</v>
      </c>
      <c r="B6733" t="s">
        <v>1713</v>
      </c>
      <c r="C6733" t="s">
        <v>1207</v>
      </c>
      <c r="D6733" t="s">
        <v>1263</v>
      </c>
      <c r="E6733">
        <v>0</v>
      </c>
      <c r="H6733">
        <v>0</v>
      </c>
      <c r="I6733">
        <v>0</v>
      </c>
      <c r="K6733">
        <v>3</v>
      </c>
      <c r="L6733" t="b">
        <v>0</v>
      </c>
      <c r="N6733" t="b">
        <v>0</v>
      </c>
      <c r="O6733" t="b">
        <v>0</v>
      </c>
      <c r="T6733" t="s">
        <v>1169</v>
      </c>
    </row>
    <row r="6734" spans="1:20" hidden="1" x14ac:dyDescent="0.25">
      <c r="A6734">
        <v>220717</v>
      </c>
      <c r="B6734" t="s">
        <v>1713</v>
      </c>
      <c r="C6734" t="s">
        <v>1207</v>
      </c>
      <c r="D6734" t="s">
        <v>1264</v>
      </c>
      <c r="E6734">
        <v>0</v>
      </c>
      <c r="H6734">
        <v>0</v>
      </c>
      <c r="I6734">
        <v>0</v>
      </c>
      <c r="K6734">
        <v>4</v>
      </c>
      <c r="L6734" t="b">
        <v>0</v>
      </c>
      <c r="N6734" t="b">
        <v>0</v>
      </c>
      <c r="O6734" t="b">
        <v>0</v>
      </c>
      <c r="T6734" t="s">
        <v>1169</v>
      </c>
    </row>
    <row r="6735" spans="1:20" hidden="1" x14ac:dyDescent="0.25">
      <c r="A6735">
        <v>220718</v>
      </c>
      <c r="B6735" t="s">
        <v>1713</v>
      </c>
      <c r="C6735" t="s">
        <v>1213</v>
      </c>
      <c r="D6735" t="s">
        <v>1707</v>
      </c>
      <c r="E6735">
        <v>225</v>
      </c>
      <c r="F6735" t="s">
        <v>23</v>
      </c>
      <c r="H6735">
        <v>0</v>
      </c>
      <c r="I6735">
        <v>0</v>
      </c>
      <c r="K6735">
        <v>3</v>
      </c>
      <c r="L6735" t="b">
        <v>0</v>
      </c>
      <c r="N6735" t="b">
        <v>0</v>
      </c>
      <c r="O6735" t="b">
        <v>0</v>
      </c>
      <c r="T6735" t="s">
        <v>1169</v>
      </c>
    </row>
    <row r="6736" spans="1:20" hidden="1" x14ac:dyDescent="0.25">
      <c r="A6736">
        <v>220719</v>
      </c>
      <c r="B6736" t="s">
        <v>1713</v>
      </c>
      <c r="C6736" t="s">
        <v>1213</v>
      </c>
      <c r="D6736" t="s">
        <v>1708</v>
      </c>
      <c r="E6736">
        <v>90</v>
      </c>
      <c r="F6736" t="s">
        <v>23</v>
      </c>
      <c r="H6736">
        <v>0</v>
      </c>
      <c r="I6736">
        <v>0</v>
      </c>
      <c r="K6736">
        <v>2</v>
      </c>
      <c r="L6736" t="b">
        <v>0</v>
      </c>
      <c r="N6736" t="b">
        <v>0</v>
      </c>
      <c r="O6736" t="b">
        <v>0</v>
      </c>
      <c r="T6736" t="s">
        <v>1169</v>
      </c>
    </row>
    <row r="6737" spans="1:20" hidden="1" x14ac:dyDescent="0.25">
      <c r="A6737">
        <v>220721</v>
      </c>
      <c r="B6737" t="s">
        <v>1713</v>
      </c>
      <c r="C6737" t="s">
        <v>236</v>
      </c>
      <c r="D6737" t="s">
        <v>1714</v>
      </c>
      <c r="E6737">
        <v>695</v>
      </c>
      <c r="F6737" t="s">
        <v>23</v>
      </c>
      <c r="H6737">
        <v>0</v>
      </c>
      <c r="I6737">
        <v>0</v>
      </c>
      <c r="K6737">
        <v>9</v>
      </c>
      <c r="L6737" t="b">
        <v>0</v>
      </c>
      <c r="N6737" t="b">
        <v>0</v>
      </c>
      <c r="O6737" t="b">
        <v>0</v>
      </c>
      <c r="T6737" t="s">
        <v>1169</v>
      </c>
    </row>
    <row r="6738" spans="1:20" hidden="1" x14ac:dyDescent="0.25">
      <c r="A6738">
        <v>220722</v>
      </c>
      <c r="B6738" t="s">
        <v>1713</v>
      </c>
      <c r="C6738" t="s">
        <v>141</v>
      </c>
      <c r="D6738" t="s">
        <v>173</v>
      </c>
      <c r="E6738">
        <v>40</v>
      </c>
      <c r="F6738" t="s">
        <v>23</v>
      </c>
      <c r="H6738">
        <v>0</v>
      </c>
      <c r="I6738">
        <v>0</v>
      </c>
      <c r="K6738">
        <v>10</v>
      </c>
      <c r="L6738" t="b">
        <v>0</v>
      </c>
      <c r="N6738" t="b">
        <v>0</v>
      </c>
      <c r="O6738" t="b">
        <v>0</v>
      </c>
      <c r="T6738" t="s">
        <v>1169</v>
      </c>
    </row>
    <row r="6739" spans="1:20" hidden="1" x14ac:dyDescent="0.25">
      <c r="A6739">
        <v>220723</v>
      </c>
      <c r="B6739" t="s">
        <v>1713</v>
      </c>
      <c r="C6739" t="s">
        <v>1186</v>
      </c>
      <c r="D6739" t="s">
        <v>1217</v>
      </c>
      <c r="E6739">
        <v>0</v>
      </c>
      <c r="H6739">
        <v>0</v>
      </c>
      <c r="I6739">
        <v>0</v>
      </c>
      <c r="K6739">
        <v>0</v>
      </c>
      <c r="L6739" t="b">
        <v>0</v>
      </c>
      <c r="N6739" t="b">
        <v>0</v>
      </c>
      <c r="O6739" t="b">
        <v>0</v>
      </c>
      <c r="T6739" t="s">
        <v>1169</v>
      </c>
    </row>
    <row r="6740" spans="1:20" hidden="1" x14ac:dyDescent="0.25">
      <c r="A6740">
        <v>220724</v>
      </c>
      <c r="B6740" t="s">
        <v>1713</v>
      </c>
      <c r="C6740" t="s">
        <v>1186</v>
      </c>
      <c r="D6740" t="s">
        <v>1218</v>
      </c>
      <c r="E6740">
        <v>0</v>
      </c>
      <c r="H6740">
        <v>0</v>
      </c>
      <c r="I6740">
        <v>0</v>
      </c>
      <c r="K6740">
        <v>0</v>
      </c>
      <c r="L6740" t="b">
        <v>0</v>
      </c>
      <c r="N6740" t="b">
        <v>0</v>
      </c>
      <c r="O6740" t="b">
        <v>0</v>
      </c>
      <c r="T6740" t="s">
        <v>1169</v>
      </c>
    </row>
    <row r="6741" spans="1:20" hidden="1" x14ac:dyDescent="0.25">
      <c r="A6741">
        <v>220725</v>
      </c>
      <c r="B6741" t="s">
        <v>1713</v>
      </c>
      <c r="C6741" t="s">
        <v>47</v>
      </c>
      <c r="D6741" t="s">
        <v>1220</v>
      </c>
      <c r="E6741">
        <v>0</v>
      </c>
      <c r="H6741">
        <v>0</v>
      </c>
      <c r="I6741">
        <v>0</v>
      </c>
      <c r="K6741">
        <v>0</v>
      </c>
      <c r="L6741" t="b">
        <v>0</v>
      </c>
      <c r="N6741" t="b">
        <v>0</v>
      </c>
      <c r="O6741" t="b">
        <v>0</v>
      </c>
      <c r="T6741" t="s">
        <v>1169</v>
      </c>
    </row>
    <row r="6742" spans="1:20" hidden="1" x14ac:dyDescent="0.25">
      <c r="A6742">
        <v>220726</v>
      </c>
      <c r="B6742" t="s">
        <v>1713</v>
      </c>
      <c r="C6742" t="s">
        <v>47</v>
      </c>
      <c r="D6742" t="s">
        <v>1221</v>
      </c>
      <c r="E6742">
        <v>0</v>
      </c>
      <c r="H6742">
        <v>0</v>
      </c>
      <c r="I6742">
        <v>0</v>
      </c>
      <c r="K6742">
        <v>0</v>
      </c>
      <c r="L6742" t="b">
        <v>0</v>
      </c>
      <c r="N6742" t="b">
        <v>0</v>
      </c>
      <c r="O6742" t="b">
        <v>0</v>
      </c>
      <c r="T6742" t="s">
        <v>1169</v>
      </c>
    </row>
    <row r="6743" spans="1:20" hidden="1" x14ac:dyDescent="0.25">
      <c r="A6743">
        <v>220727</v>
      </c>
      <c r="B6743" t="s">
        <v>1713</v>
      </c>
      <c r="C6743" t="s">
        <v>47</v>
      </c>
      <c r="D6743" t="s">
        <v>1222</v>
      </c>
      <c r="E6743">
        <v>0</v>
      </c>
      <c r="H6743">
        <v>0</v>
      </c>
      <c r="I6743">
        <v>0</v>
      </c>
      <c r="K6743">
        <v>0</v>
      </c>
      <c r="L6743" t="b">
        <v>0</v>
      </c>
      <c r="N6743" t="b">
        <v>0</v>
      </c>
      <c r="O6743" t="b">
        <v>0</v>
      </c>
      <c r="T6743" t="s">
        <v>1169</v>
      </c>
    </row>
    <row r="6744" spans="1:20" hidden="1" x14ac:dyDescent="0.25">
      <c r="A6744">
        <v>220728</v>
      </c>
      <c r="B6744" t="s">
        <v>1713</v>
      </c>
      <c r="C6744" t="s">
        <v>47</v>
      </c>
      <c r="D6744" t="s">
        <v>1270</v>
      </c>
      <c r="E6744">
        <v>0</v>
      </c>
      <c r="H6744">
        <v>0</v>
      </c>
      <c r="I6744">
        <v>0</v>
      </c>
      <c r="K6744">
        <v>0</v>
      </c>
      <c r="L6744" t="b">
        <v>0</v>
      </c>
      <c r="N6744" t="b">
        <v>0</v>
      </c>
      <c r="O6744" t="b">
        <v>0</v>
      </c>
      <c r="T6744" t="s">
        <v>1169</v>
      </c>
    </row>
    <row r="6745" spans="1:20" hidden="1" x14ac:dyDescent="0.25">
      <c r="A6745">
        <v>220729</v>
      </c>
      <c r="B6745" t="s">
        <v>1713</v>
      </c>
      <c r="C6745" t="s">
        <v>1207</v>
      </c>
      <c r="D6745" t="s">
        <v>1715</v>
      </c>
      <c r="E6745">
        <v>0</v>
      </c>
      <c r="H6745">
        <v>0</v>
      </c>
      <c r="I6745">
        <v>0</v>
      </c>
      <c r="K6745">
        <v>5</v>
      </c>
      <c r="L6745" t="b">
        <v>0</v>
      </c>
      <c r="N6745" t="b">
        <v>0</v>
      </c>
      <c r="O6745" t="b">
        <v>0</v>
      </c>
      <c r="T6745" t="s">
        <v>1169</v>
      </c>
    </row>
    <row r="6746" spans="1:20" hidden="1" x14ac:dyDescent="0.25">
      <c r="A6746">
        <v>220730</v>
      </c>
      <c r="B6746" t="s">
        <v>1713</v>
      </c>
      <c r="C6746" t="s">
        <v>1207</v>
      </c>
      <c r="D6746" t="s">
        <v>1716</v>
      </c>
      <c r="E6746">
        <v>0</v>
      </c>
      <c r="H6746">
        <v>0</v>
      </c>
      <c r="I6746">
        <v>0</v>
      </c>
      <c r="K6746">
        <v>6</v>
      </c>
      <c r="L6746" t="b">
        <v>0</v>
      </c>
      <c r="N6746" t="b">
        <v>0</v>
      </c>
      <c r="O6746" t="b">
        <v>0</v>
      </c>
      <c r="T6746" t="s">
        <v>1169</v>
      </c>
    </row>
    <row r="6747" spans="1:20" hidden="1" x14ac:dyDescent="0.25">
      <c r="A6747">
        <v>220731</v>
      </c>
      <c r="B6747" t="s">
        <v>1713</v>
      </c>
      <c r="C6747" t="s">
        <v>1207</v>
      </c>
      <c r="D6747" t="s">
        <v>1268</v>
      </c>
      <c r="E6747">
        <v>0</v>
      </c>
      <c r="H6747">
        <v>0</v>
      </c>
      <c r="I6747">
        <v>0</v>
      </c>
      <c r="K6747">
        <v>7</v>
      </c>
      <c r="L6747" t="b">
        <v>0</v>
      </c>
      <c r="N6747" t="b">
        <v>0</v>
      </c>
      <c r="O6747" t="b">
        <v>0</v>
      </c>
      <c r="T6747" t="s">
        <v>1169</v>
      </c>
    </row>
    <row r="6748" spans="1:20" hidden="1" x14ac:dyDescent="0.25">
      <c r="A6748">
        <v>220732</v>
      </c>
      <c r="B6748" t="s">
        <v>1713</v>
      </c>
      <c r="C6748" t="s">
        <v>78</v>
      </c>
      <c r="D6748" t="s">
        <v>1710</v>
      </c>
      <c r="E6748">
        <v>65</v>
      </c>
      <c r="F6748" t="s">
        <v>23</v>
      </c>
      <c r="H6748">
        <v>0</v>
      </c>
      <c r="I6748">
        <v>0</v>
      </c>
      <c r="K6748">
        <v>2</v>
      </c>
      <c r="L6748" t="b">
        <v>0</v>
      </c>
      <c r="N6748" t="b">
        <v>0</v>
      </c>
      <c r="O6748" t="b">
        <v>0</v>
      </c>
      <c r="T6748" t="s">
        <v>1169</v>
      </c>
    </row>
    <row r="6749" spans="1:20" hidden="1" x14ac:dyDescent="0.25">
      <c r="A6749">
        <v>220733</v>
      </c>
      <c r="B6749" t="s">
        <v>1713</v>
      </c>
      <c r="C6749" t="s">
        <v>141</v>
      </c>
      <c r="D6749" t="s">
        <v>1315</v>
      </c>
      <c r="E6749">
        <v>165</v>
      </c>
      <c r="F6749" t="s">
        <v>23</v>
      </c>
      <c r="H6749">
        <v>0</v>
      </c>
      <c r="I6749">
        <v>0</v>
      </c>
      <c r="K6749">
        <v>0</v>
      </c>
      <c r="L6749" t="b">
        <v>0</v>
      </c>
      <c r="N6749" t="b">
        <v>0</v>
      </c>
      <c r="O6749" t="b">
        <v>0</v>
      </c>
      <c r="T6749" t="s">
        <v>1169</v>
      </c>
    </row>
    <row r="6750" spans="1:20" hidden="1" x14ac:dyDescent="0.25">
      <c r="A6750">
        <v>220734</v>
      </c>
      <c r="B6750" t="s">
        <v>1713</v>
      </c>
      <c r="C6750" t="s">
        <v>1196</v>
      </c>
      <c r="D6750" t="s">
        <v>1223</v>
      </c>
      <c r="E6750">
        <v>0</v>
      </c>
      <c r="H6750">
        <v>0</v>
      </c>
      <c r="I6750">
        <v>0</v>
      </c>
      <c r="K6750">
        <v>4</v>
      </c>
      <c r="L6750" t="b">
        <v>0</v>
      </c>
      <c r="N6750" t="b">
        <v>0</v>
      </c>
      <c r="O6750" t="b">
        <v>0</v>
      </c>
      <c r="T6750" t="s">
        <v>1169</v>
      </c>
    </row>
    <row r="6751" spans="1:20" hidden="1" x14ac:dyDescent="0.25">
      <c r="A6751">
        <v>220735</v>
      </c>
      <c r="B6751" t="s">
        <v>1713</v>
      </c>
      <c r="C6751" t="s">
        <v>1196</v>
      </c>
      <c r="D6751" t="s">
        <v>1224</v>
      </c>
      <c r="E6751">
        <v>0</v>
      </c>
      <c r="H6751">
        <v>0</v>
      </c>
      <c r="I6751">
        <v>0</v>
      </c>
      <c r="K6751">
        <v>4</v>
      </c>
      <c r="L6751" t="b">
        <v>0</v>
      </c>
      <c r="N6751" t="b">
        <v>0</v>
      </c>
      <c r="O6751" t="b">
        <v>0</v>
      </c>
      <c r="T6751" t="s">
        <v>1169</v>
      </c>
    </row>
    <row r="6752" spans="1:20" hidden="1" x14ac:dyDescent="0.25">
      <c r="A6752">
        <v>220736</v>
      </c>
      <c r="B6752" t="s">
        <v>1713</v>
      </c>
      <c r="C6752" t="s">
        <v>1196</v>
      </c>
      <c r="D6752" t="s">
        <v>1225</v>
      </c>
      <c r="E6752">
        <v>0</v>
      </c>
      <c r="H6752">
        <v>0</v>
      </c>
      <c r="I6752">
        <v>0</v>
      </c>
      <c r="K6752">
        <v>4</v>
      </c>
      <c r="L6752" t="b">
        <v>0</v>
      </c>
      <c r="N6752" t="b">
        <v>0</v>
      </c>
      <c r="O6752" t="b">
        <v>0</v>
      </c>
      <c r="T6752" t="s">
        <v>1169</v>
      </c>
    </row>
    <row r="6753" spans="1:20" hidden="1" x14ac:dyDescent="0.25">
      <c r="A6753">
        <v>223052</v>
      </c>
      <c r="B6753" t="s">
        <v>1713</v>
      </c>
      <c r="C6753" t="s">
        <v>47</v>
      </c>
      <c r="D6753" t="s">
        <v>1244</v>
      </c>
      <c r="E6753">
        <v>249</v>
      </c>
      <c r="F6753" t="s">
        <v>23</v>
      </c>
      <c r="H6753">
        <v>0</v>
      </c>
      <c r="I6753">
        <v>0</v>
      </c>
      <c r="K6753">
        <v>2</v>
      </c>
      <c r="L6753" t="b">
        <v>0</v>
      </c>
      <c r="N6753" t="b">
        <v>0</v>
      </c>
      <c r="O6753" t="b">
        <v>0</v>
      </c>
      <c r="T6753" t="s">
        <v>1169</v>
      </c>
    </row>
    <row r="6754" spans="1:20" hidden="1" x14ac:dyDescent="0.25">
      <c r="A6754">
        <v>223053</v>
      </c>
      <c r="B6754" t="s">
        <v>1713</v>
      </c>
      <c r="C6754" t="s">
        <v>47</v>
      </c>
      <c r="D6754" t="s">
        <v>1303</v>
      </c>
      <c r="E6754">
        <v>380</v>
      </c>
      <c r="F6754" t="s">
        <v>23</v>
      </c>
      <c r="H6754">
        <v>0</v>
      </c>
      <c r="I6754">
        <v>0</v>
      </c>
      <c r="K6754">
        <v>2</v>
      </c>
      <c r="L6754" t="b">
        <v>0</v>
      </c>
      <c r="N6754" t="b">
        <v>0</v>
      </c>
      <c r="O6754" t="b">
        <v>0</v>
      </c>
      <c r="T6754" t="s">
        <v>1169</v>
      </c>
    </row>
    <row r="6755" spans="1:20" hidden="1" x14ac:dyDescent="0.25">
      <c r="A6755">
        <v>223054</v>
      </c>
      <c r="B6755" t="s">
        <v>1713</v>
      </c>
      <c r="C6755" t="s">
        <v>47</v>
      </c>
      <c r="D6755" t="s">
        <v>1304</v>
      </c>
      <c r="E6755">
        <v>155</v>
      </c>
      <c r="F6755" t="s">
        <v>23</v>
      </c>
      <c r="H6755">
        <v>0</v>
      </c>
      <c r="I6755">
        <v>0</v>
      </c>
      <c r="K6755">
        <v>2</v>
      </c>
      <c r="L6755" t="b">
        <v>0</v>
      </c>
      <c r="N6755" t="b">
        <v>0</v>
      </c>
      <c r="O6755" t="b">
        <v>0</v>
      </c>
      <c r="T6755" t="s">
        <v>1169</v>
      </c>
    </row>
    <row r="6756" spans="1:20" hidden="1" x14ac:dyDescent="0.25">
      <c r="A6756">
        <v>223055</v>
      </c>
      <c r="B6756" t="s">
        <v>1713</v>
      </c>
      <c r="C6756" t="s">
        <v>236</v>
      </c>
      <c r="D6756" t="s">
        <v>237</v>
      </c>
      <c r="E6756">
        <v>65</v>
      </c>
      <c r="F6756" t="s">
        <v>23</v>
      </c>
      <c r="H6756">
        <v>0</v>
      </c>
      <c r="I6756">
        <v>0</v>
      </c>
      <c r="K6756">
        <v>0</v>
      </c>
      <c r="L6756" t="b">
        <v>0</v>
      </c>
      <c r="N6756" t="b">
        <v>0</v>
      </c>
      <c r="O6756" t="b">
        <v>0</v>
      </c>
      <c r="T6756" t="s">
        <v>1169</v>
      </c>
    </row>
    <row r="6757" spans="1:20" hidden="1" x14ac:dyDescent="0.25">
      <c r="A6757">
        <v>223056</v>
      </c>
      <c r="B6757" t="s">
        <v>1713</v>
      </c>
      <c r="C6757" t="s">
        <v>53</v>
      </c>
      <c r="D6757" t="s">
        <v>1231</v>
      </c>
      <c r="E6757">
        <v>315</v>
      </c>
      <c r="F6757" t="s">
        <v>23</v>
      </c>
      <c r="H6757">
        <v>0</v>
      </c>
      <c r="I6757">
        <v>0</v>
      </c>
      <c r="K6757">
        <v>2</v>
      </c>
      <c r="L6757" t="b">
        <v>0</v>
      </c>
      <c r="N6757" t="b">
        <v>0</v>
      </c>
      <c r="O6757" t="b">
        <v>0</v>
      </c>
      <c r="T6757" t="s">
        <v>1169</v>
      </c>
    </row>
    <row r="6758" spans="1:20" hidden="1" x14ac:dyDescent="0.25">
      <c r="A6758">
        <v>223057</v>
      </c>
      <c r="B6758" t="s">
        <v>1713</v>
      </c>
      <c r="C6758" t="s">
        <v>236</v>
      </c>
      <c r="D6758" t="s">
        <v>1342</v>
      </c>
      <c r="E6758">
        <v>25</v>
      </c>
      <c r="F6758" t="s">
        <v>23</v>
      </c>
      <c r="H6758">
        <v>0</v>
      </c>
      <c r="I6758">
        <v>0</v>
      </c>
      <c r="K6758">
        <v>0</v>
      </c>
      <c r="L6758" t="b">
        <v>0</v>
      </c>
      <c r="N6758" t="b">
        <v>0</v>
      </c>
      <c r="O6758" t="b">
        <v>0</v>
      </c>
      <c r="T6758" t="s">
        <v>1169</v>
      </c>
    </row>
    <row r="6759" spans="1:20" hidden="1" x14ac:dyDescent="0.25">
      <c r="A6759">
        <v>223058</v>
      </c>
      <c r="B6759" t="s">
        <v>1713</v>
      </c>
      <c r="C6759" t="s">
        <v>236</v>
      </c>
      <c r="D6759" t="s">
        <v>1271</v>
      </c>
      <c r="E6759">
        <v>165</v>
      </c>
      <c r="F6759" t="s">
        <v>23</v>
      </c>
      <c r="H6759">
        <v>0</v>
      </c>
      <c r="I6759">
        <v>0</v>
      </c>
      <c r="K6759">
        <v>0</v>
      </c>
      <c r="L6759" t="b">
        <v>0</v>
      </c>
      <c r="N6759" t="b">
        <v>0</v>
      </c>
      <c r="O6759" t="b">
        <v>0</v>
      </c>
      <c r="T6759" t="s">
        <v>1169</v>
      </c>
    </row>
    <row r="6760" spans="1:20" hidden="1" x14ac:dyDescent="0.25">
      <c r="A6760">
        <v>223059</v>
      </c>
      <c r="B6760" t="s">
        <v>1713</v>
      </c>
      <c r="C6760" t="s">
        <v>141</v>
      </c>
      <c r="D6760" t="s">
        <v>1711</v>
      </c>
      <c r="E6760">
        <v>49</v>
      </c>
      <c r="F6760" t="s">
        <v>23</v>
      </c>
      <c r="H6760">
        <v>0</v>
      </c>
      <c r="I6760">
        <v>0</v>
      </c>
      <c r="K6760">
        <v>0</v>
      </c>
      <c r="L6760" t="b">
        <v>0</v>
      </c>
      <c r="N6760" t="b">
        <v>0</v>
      </c>
      <c r="O6760" t="b">
        <v>0</v>
      </c>
      <c r="T6760" t="s">
        <v>1169</v>
      </c>
    </row>
    <row r="6761" spans="1:20" hidden="1" x14ac:dyDescent="0.25">
      <c r="A6761">
        <v>223060</v>
      </c>
      <c r="B6761" t="s">
        <v>1713</v>
      </c>
      <c r="C6761" t="s">
        <v>141</v>
      </c>
      <c r="D6761" t="s">
        <v>1243</v>
      </c>
      <c r="E6761">
        <v>85</v>
      </c>
      <c r="F6761" t="s">
        <v>23</v>
      </c>
      <c r="H6761">
        <v>0</v>
      </c>
      <c r="I6761">
        <v>0</v>
      </c>
      <c r="K6761">
        <v>0</v>
      </c>
      <c r="L6761" t="b">
        <v>0</v>
      </c>
      <c r="N6761" t="b">
        <v>0</v>
      </c>
      <c r="O6761" t="b">
        <v>0</v>
      </c>
      <c r="T6761" t="s">
        <v>1169</v>
      </c>
    </row>
    <row r="6762" spans="1:20" hidden="1" x14ac:dyDescent="0.25">
      <c r="A6762">
        <v>223061</v>
      </c>
      <c r="B6762" t="s">
        <v>1713</v>
      </c>
      <c r="C6762" t="s">
        <v>141</v>
      </c>
      <c r="D6762" t="s">
        <v>1241</v>
      </c>
      <c r="E6762">
        <v>80</v>
      </c>
      <c r="F6762" t="s">
        <v>23</v>
      </c>
      <c r="H6762">
        <v>0</v>
      </c>
      <c r="I6762">
        <v>0</v>
      </c>
      <c r="K6762">
        <v>0</v>
      </c>
      <c r="L6762" t="b">
        <v>0</v>
      </c>
      <c r="N6762" t="b">
        <v>0</v>
      </c>
      <c r="O6762" t="b">
        <v>0</v>
      </c>
      <c r="T6762" t="s">
        <v>1169</v>
      </c>
    </row>
    <row r="6763" spans="1:20" hidden="1" x14ac:dyDescent="0.25">
      <c r="A6763">
        <v>223062</v>
      </c>
      <c r="B6763" t="s">
        <v>1713</v>
      </c>
      <c r="C6763" t="s">
        <v>141</v>
      </c>
      <c r="D6763" t="s">
        <v>1242</v>
      </c>
      <c r="E6763">
        <v>40</v>
      </c>
      <c r="F6763" t="s">
        <v>23</v>
      </c>
      <c r="H6763">
        <v>0</v>
      </c>
      <c r="I6763">
        <v>0</v>
      </c>
      <c r="K6763">
        <v>0</v>
      </c>
      <c r="L6763" t="b">
        <v>0</v>
      </c>
      <c r="N6763" t="b">
        <v>0</v>
      </c>
      <c r="O6763" t="b">
        <v>0</v>
      </c>
      <c r="T6763" t="s">
        <v>1169</v>
      </c>
    </row>
    <row r="6764" spans="1:20" hidden="1" x14ac:dyDescent="0.25">
      <c r="A6764">
        <v>223063</v>
      </c>
      <c r="B6764" t="s">
        <v>1713</v>
      </c>
      <c r="C6764" t="s">
        <v>141</v>
      </c>
      <c r="D6764" t="s">
        <v>1366</v>
      </c>
      <c r="E6764">
        <v>10</v>
      </c>
      <c r="F6764" t="s">
        <v>23</v>
      </c>
      <c r="H6764">
        <v>0</v>
      </c>
      <c r="I6764">
        <v>0</v>
      </c>
      <c r="K6764">
        <v>0</v>
      </c>
      <c r="L6764" t="b">
        <v>0</v>
      </c>
      <c r="N6764" t="b">
        <v>0</v>
      </c>
      <c r="O6764" t="b">
        <v>0</v>
      </c>
      <c r="T6764" t="s">
        <v>1169</v>
      </c>
    </row>
    <row r="6765" spans="1:20" hidden="1" x14ac:dyDescent="0.25">
      <c r="A6765">
        <v>223067</v>
      </c>
      <c r="B6765" t="s">
        <v>1713</v>
      </c>
      <c r="C6765" t="s">
        <v>141</v>
      </c>
      <c r="D6765" t="s">
        <v>1239</v>
      </c>
      <c r="E6765">
        <v>35</v>
      </c>
      <c r="F6765" t="s">
        <v>23</v>
      </c>
      <c r="H6765">
        <v>0</v>
      </c>
      <c r="I6765">
        <v>0</v>
      </c>
      <c r="K6765">
        <v>0</v>
      </c>
      <c r="L6765" t="b">
        <v>0</v>
      </c>
      <c r="N6765" t="b">
        <v>0</v>
      </c>
      <c r="O6765" t="b">
        <v>0</v>
      </c>
      <c r="T6765" t="s">
        <v>1169</v>
      </c>
    </row>
    <row r="6766" spans="1:20" hidden="1" x14ac:dyDescent="0.25">
      <c r="A6766">
        <v>223069</v>
      </c>
      <c r="B6766" t="s">
        <v>1713</v>
      </c>
      <c r="C6766" t="s">
        <v>236</v>
      </c>
      <c r="D6766" t="s">
        <v>1343</v>
      </c>
      <c r="E6766">
        <v>40</v>
      </c>
      <c r="F6766" t="s">
        <v>23</v>
      </c>
      <c r="H6766">
        <v>0</v>
      </c>
      <c r="I6766">
        <v>0</v>
      </c>
      <c r="K6766">
        <v>0</v>
      </c>
      <c r="L6766" t="b">
        <v>0</v>
      </c>
      <c r="N6766" t="b">
        <v>0</v>
      </c>
      <c r="O6766" t="b">
        <v>0</v>
      </c>
      <c r="T6766" t="s">
        <v>1169</v>
      </c>
    </row>
    <row r="6767" spans="1:20" hidden="1" x14ac:dyDescent="0.25">
      <c r="A6767">
        <v>223070</v>
      </c>
      <c r="B6767" t="s">
        <v>1713</v>
      </c>
      <c r="C6767" t="s">
        <v>141</v>
      </c>
      <c r="D6767" t="s">
        <v>1240</v>
      </c>
      <c r="E6767">
        <v>40</v>
      </c>
      <c r="F6767" t="s">
        <v>23</v>
      </c>
      <c r="H6767">
        <v>0</v>
      </c>
      <c r="I6767">
        <v>0</v>
      </c>
      <c r="K6767">
        <v>0</v>
      </c>
      <c r="L6767" t="b">
        <v>0</v>
      </c>
      <c r="N6767" t="b">
        <v>0</v>
      </c>
      <c r="O6767" t="b">
        <v>0</v>
      </c>
      <c r="T6767" t="s">
        <v>1169</v>
      </c>
    </row>
    <row r="6768" spans="1:20" hidden="1" x14ac:dyDescent="0.25">
      <c r="A6768">
        <v>223071</v>
      </c>
      <c r="B6768" t="s">
        <v>1713</v>
      </c>
      <c r="C6768" t="s">
        <v>141</v>
      </c>
      <c r="D6768" t="s">
        <v>1305</v>
      </c>
      <c r="E6768">
        <v>85</v>
      </c>
      <c r="F6768" t="s">
        <v>23</v>
      </c>
      <c r="H6768">
        <v>0</v>
      </c>
      <c r="I6768">
        <v>0</v>
      </c>
      <c r="K6768">
        <v>0</v>
      </c>
      <c r="L6768" t="b">
        <v>0</v>
      </c>
      <c r="N6768" t="b">
        <v>0</v>
      </c>
      <c r="O6768" t="b">
        <v>0</v>
      </c>
      <c r="T6768" t="s">
        <v>1169</v>
      </c>
    </row>
    <row r="6769" spans="1:20" hidden="1" x14ac:dyDescent="0.25">
      <c r="A6769">
        <v>223072</v>
      </c>
      <c r="B6769" t="s">
        <v>1713</v>
      </c>
      <c r="C6769" t="s">
        <v>141</v>
      </c>
      <c r="D6769" t="s">
        <v>1289</v>
      </c>
      <c r="E6769">
        <v>49</v>
      </c>
      <c r="F6769" t="s">
        <v>23</v>
      </c>
      <c r="H6769">
        <v>0</v>
      </c>
      <c r="I6769">
        <v>0</v>
      </c>
      <c r="K6769">
        <v>0</v>
      </c>
      <c r="L6769" t="b">
        <v>0</v>
      </c>
      <c r="N6769" t="b">
        <v>0</v>
      </c>
      <c r="O6769" t="b">
        <v>0</v>
      </c>
      <c r="T6769" t="s">
        <v>1169</v>
      </c>
    </row>
    <row r="6770" spans="1:20" hidden="1" x14ac:dyDescent="0.25">
      <c r="A6770">
        <v>223073</v>
      </c>
      <c r="B6770" t="s">
        <v>1713</v>
      </c>
      <c r="C6770" t="s">
        <v>236</v>
      </c>
      <c r="D6770" t="s">
        <v>1306</v>
      </c>
      <c r="E6770">
        <v>110</v>
      </c>
      <c r="F6770" t="s">
        <v>23</v>
      </c>
      <c r="H6770">
        <v>0</v>
      </c>
      <c r="I6770">
        <v>0</v>
      </c>
      <c r="K6770">
        <v>0</v>
      </c>
      <c r="L6770" t="b">
        <v>0</v>
      </c>
      <c r="N6770" t="b">
        <v>0</v>
      </c>
      <c r="O6770" t="b">
        <v>0</v>
      </c>
      <c r="T6770" t="s">
        <v>1169</v>
      </c>
    </row>
    <row r="6771" spans="1:20" hidden="1" x14ac:dyDescent="0.25">
      <c r="A6771">
        <v>223075</v>
      </c>
      <c r="B6771" t="s">
        <v>1713</v>
      </c>
      <c r="C6771" t="s">
        <v>236</v>
      </c>
      <c r="D6771" t="s">
        <v>1709</v>
      </c>
      <c r="E6771">
        <v>695</v>
      </c>
      <c r="F6771" t="s">
        <v>23</v>
      </c>
      <c r="H6771">
        <v>0</v>
      </c>
      <c r="I6771">
        <v>0</v>
      </c>
      <c r="K6771">
        <v>0</v>
      </c>
      <c r="L6771" t="b">
        <v>0</v>
      </c>
      <c r="N6771" t="b">
        <v>0</v>
      </c>
      <c r="O6771" t="b">
        <v>0</v>
      </c>
      <c r="T6771" t="s">
        <v>1169</v>
      </c>
    </row>
    <row r="6772" spans="1:20" hidden="1" x14ac:dyDescent="0.25">
      <c r="A6772">
        <v>226766</v>
      </c>
      <c r="B6772" t="s">
        <v>1713</v>
      </c>
      <c r="C6772" t="s">
        <v>1213</v>
      </c>
      <c r="D6772" t="s">
        <v>1238</v>
      </c>
      <c r="E6772">
        <v>0</v>
      </c>
      <c r="H6772">
        <v>0</v>
      </c>
      <c r="I6772">
        <v>0</v>
      </c>
      <c r="K6772">
        <v>1</v>
      </c>
      <c r="L6772" t="b">
        <v>0</v>
      </c>
      <c r="N6772" t="b">
        <v>0</v>
      </c>
      <c r="O6772" t="b">
        <v>0</v>
      </c>
      <c r="T6772" t="s">
        <v>1169</v>
      </c>
    </row>
    <row r="6773" spans="1:20" hidden="1" x14ac:dyDescent="0.25">
      <c r="A6773">
        <v>226864</v>
      </c>
      <c r="B6773" t="s">
        <v>1713</v>
      </c>
      <c r="C6773" t="s">
        <v>78</v>
      </c>
      <c r="D6773" t="s">
        <v>1344</v>
      </c>
      <c r="E6773">
        <v>0</v>
      </c>
      <c r="H6773">
        <v>0</v>
      </c>
      <c r="I6773">
        <v>0</v>
      </c>
      <c r="K6773">
        <v>1</v>
      </c>
      <c r="L6773" t="b">
        <v>0</v>
      </c>
      <c r="N6773" t="b">
        <v>0</v>
      </c>
      <c r="O6773" t="b">
        <v>0</v>
      </c>
      <c r="T6773" t="s">
        <v>1169</v>
      </c>
    </row>
    <row r="6774" spans="1:20" hidden="1" x14ac:dyDescent="0.25">
      <c r="A6774">
        <v>220737</v>
      </c>
      <c r="B6774" t="s">
        <v>1717</v>
      </c>
      <c r="C6774" t="s">
        <v>47</v>
      </c>
      <c r="D6774" t="s">
        <v>284</v>
      </c>
      <c r="E6774">
        <v>475</v>
      </c>
      <c r="F6774" t="s">
        <v>23</v>
      </c>
      <c r="H6774">
        <v>0</v>
      </c>
      <c r="I6774">
        <v>0</v>
      </c>
      <c r="K6774">
        <v>1</v>
      </c>
      <c r="L6774" t="b">
        <v>0</v>
      </c>
      <c r="N6774" t="b">
        <v>0</v>
      </c>
      <c r="O6774" t="b">
        <v>0</v>
      </c>
      <c r="T6774" t="s">
        <v>1169</v>
      </c>
    </row>
    <row r="6775" spans="1:20" hidden="1" x14ac:dyDescent="0.25">
      <c r="A6775">
        <v>220738</v>
      </c>
      <c r="B6775" t="s">
        <v>1717</v>
      </c>
      <c r="C6775" t="s">
        <v>47</v>
      </c>
      <c r="D6775" t="s">
        <v>1170</v>
      </c>
      <c r="E6775">
        <v>475</v>
      </c>
      <c r="F6775" t="s">
        <v>23</v>
      </c>
      <c r="H6775">
        <v>0</v>
      </c>
      <c r="I6775">
        <v>0</v>
      </c>
      <c r="K6775">
        <v>1</v>
      </c>
      <c r="L6775" t="b">
        <v>0</v>
      </c>
      <c r="N6775" t="b">
        <v>0</v>
      </c>
      <c r="O6775" t="b">
        <v>0</v>
      </c>
      <c r="T6775" t="s">
        <v>1169</v>
      </c>
    </row>
    <row r="6776" spans="1:20" hidden="1" x14ac:dyDescent="0.25">
      <c r="A6776">
        <v>220739</v>
      </c>
      <c r="B6776" t="s">
        <v>1717</v>
      </c>
      <c r="C6776" t="s">
        <v>47</v>
      </c>
      <c r="D6776" t="s">
        <v>1171</v>
      </c>
      <c r="E6776">
        <v>475</v>
      </c>
      <c r="F6776" t="s">
        <v>23</v>
      </c>
      <c r="H6776">
        <v>0</v>
      </c>
      <c r="I6776">
        <v>0</v>
      </c>
      <c r="K6776">
        <v>1</v>
      </c>
      <c r="L6776" t="b">
        <v>0</v>
      </c>
      <c r="N6776" t="b">
        <v>0</v>
      </c>
      <c r="O6776" t="b">
        <v>0</v>
      </c>
      <c r="T6776" t="s">
        <v>1169</v>
      </c>
    </row>
    <row r="6777" spans="1:20" hidden="1" x14ac:dyDescent="0.25">
      <c r="A6777">
        <v>220740</v>
      </c>
      <c r="B6777" t="s">
        <v>1717</v>
      </c>
      <c r="C6777" t="s">
        <v>47</v>
      </c>
      <c r="D6777" t="s">
        <v>1172</v>
      </c>
      <c r="E6777">
        <v>475</v>
      </c>
      <c r="F6777" t="s">
        <v>23</v>
      </c>
      <c r="H6777">
        <v>0</v>
      </c>
      <c r="I6777">
        <v>0</v>
      </c>
      <c r="K6777">
        <v>1</v>
      </c>
      <c r="L6777" t="b">
        <v>0</v>
      </c>
      <c r="N6777" t="b">
        <v>0</v>
      </c>
      <c r="O6777" t="b">
        <v>0</v>
      </c>
      <c r="T6777" t="s">
        <v>1169</v>
      </c>
    </row>
    <row r="6778" spans="1:20" hidden="1" x14ac:dyDescent="0.25">
      <c r="A6778">
        <v>220741</v>
      </c>
      <c r="B6778" t="s">
        <v>1717</v>
      </c>
      <c r="C6778" t="s">
        <v>47</v>
      </c>
      <c r="D6778" t="s">
        <v>1173</v>
      </c>
      <c r="E6778">
        <v>475</v>
      </c>
      <c r="F6778" t="s">
        <v>23</v>
      </c>
      <c r="H6778">
        <v>0</v>
      </c>
      <c r="I6778">
        <v>0</v>
      </c>
      <c r="K6778">
        <v>1</v>
      </c>
      <c r="L6778" t="b">
        <v>0</v>
      </c>
      <c r="N6778" t="b">
        <v>0</v>
      </c>
      <c r="O6778" t="b">
        <v>0</v>
      </c>
      <c r="T6778" t="s">
        <v>1169</v>
      </c>
    </row>
    <row r="6779" spans="1:20" hidden="1" x14ac:dyDescent="0.25">
      <c r="A6779">
        <v>220742</v>
      </c>
      <c r="B6779" t="s">
        <v>1717</v>
      </c>
      <c r="C6779" t="s">
        <v>47</v>
      </c>
      <c r="D6779" t="s">
        <v>1174</v>
      </c>
      <c r="E6779">
        <v>475</v>
      </c>
      <c r="F6779" t="s">
        <v>23</v>
      </c>
      <c r="H6779">
        <v>0</v>
      </c>
      <c r="I6779">
        <v>0</v>
      </c>
      <c r="K6779">
        <v>1</v>
      </c>
      <c r="L6779" t="b">
        <v>0</v>
      </c>
      <c r="N6779" t="b">
        <v>0</v>
      </c>
      <c r="O6779" t="b">
        <v>0</v>
      </c>
      <c r="T6779" t="s">
        <v>1169</v>
      </c>
    </row>
    <row r="6780" spans="1:20" hidden="1" x14ac:dyDescent="0.25">
      <c r="A6780">
        <v>220743</v>
      </c>
      <c r="B6780" t="s">
        <v>1717</v>
      </c>
      <c r="C6780" t="s">
        <v>47</v>
      </c>
      <c r="D6780" t="s">
        <v>1175</v>
      </c>
      <c r="E6780">
        <v>475</v>
      </c>
      <c r="F6780" t="s">
        <v>23</v>
      </c>
      <c r="H6780">
        <v>0</v>
      </c>
      <c r="I6780">
        <v>0</v>
      </c>
      <c r="K6780">
        <v>1</v>
      </c>
      <c r="L6780" t="b">
        <v>0</v>
      </c>
      <c r="N6780" t="b">
        <v>0</v>
      </c>
      <c r="O6780" t="b">
        <v>0</v>
      </c>
      <c r="T6780" t="s">
        <v>1169</v>
      </c>
    </row>
    <row r="6781" spans="1:20" hidden="1" x14ac:dyDescent="0.25">
      <c r="A6781">
        <v>220744</v>
      </c>
      <c r="B6781" t="s">
        <v>1717</v>
      </c>
      <c r="C6781" t="s">
        <v>47</v>
      </c>
      <c r="D6781" t="s">
        <v>1176</v>
      </c>
      <c r="E6781">
        <v>475</v>
      </c>
      <c r="F6781" t="s">
        <v>23</v>
      </c>
      <c r="H6781">
        <v>0</v>
      </c>
      <c r="I6781">
        <v>0</v>
      </c>
      <c r="K6781">
        <v>1</v>
      </c>
      <c r="L6781" t="b">
        <v>0</v>
      </c>
      <c r="N6781" t="b">
        <v>0</v>
      </c>
      <c r="O6781" t="b">
        <v>0</v>
      </c>
      <c r="T6781" t="s">
        <v>1169</v>
      </c>
    </row>
    <row r="6782" spans="1:20" hidden="1" x14ac:dyDescent="0.25">
      <c r="A6782">
        <v>220745</v>
      </c>
      <c r="B6782" t="s">
        <v>1717</v>
      </c>
      <c r="C6782" t="s">
        <v>47</v>
      </c>
      <c r="D6782" t="s">
        <v>1177</v>
      </c>
      <c r="E6782">
        <v>475</v>
      </c>
      <c r="F6782" t="s">
        <v>23</v>
      </c>
      <c r="H6782">
        <v>0</v>
      </c>
      <c r="I6782">
        <v>0</v>
      </c>
      <c r="K6782">
        <v>1</v>
      </c>
      <c r="L6782" t="b">
        <v>0</v>
      </c>
      <c r="N6782" t="b">
        <v>0</v>
      </c>
      <c r="O6782" t="b">
        <v>0</v>
      </c>
      <c r="T6782" t="s">
        <v>1169</v>
      </c>
    </row>
    <row r="6783" spans="1:20" hidden="1" x14ac:dyDescent="0.25">
      <c r="A6783">
        <v>220746</v>
      </c>
      <c r="B6783" t="s">
        <v>1717</v>
      </c>
      <c r="C6783" t="s">
        <v>47</v>
      </c>
      <c r="D6783" t="s">
        <v>1178</v>
      </c>
      <c r="E6783">
        <v>475</v>
      </c>
      <c r="F6783" t="s">
        <v>23</v>
      </c>
      <c r="H6783">
        <v>0</v>
      </c>
      <c r="I6783">
        <v>0</v>
      </c>
      <c r="K6783">
        <v>1</v>
      </c>
      <c r="L6783" t="b">
        <v>0</v>
      </c>
      <c r="N6783" t="b">
        <v>0</v>
      </c>
      <c r="O6783" t="b">
        <v>0</v>
      </c>
      <c r="T6783" t="s">
        <v>1169</v>
      </c>
    </row>
    <row r="6784" spans="1:20" hidden="1" x14ac:dyDescent="0.25">
      <c r="A6784">
        <v>220747</v>
      </c>
      <c r="B6784" t="s">
        <v>1717</v>
      </c>
      <c r="C6784" t="s">
        <v>47</v>
      </c>
      <c r="D6784" t="s">
        <v>1179</v>
      </c>
      <c r="E6784">
        <v>475</v>
      </c>
      <c r="F6784" t="s">
        <v>23</v>
      </c>
      <c r="H6784">
        <v>0</v>
      </c>
      <c r="I6784">
        <v>0</v>
      </c>
      <c r="K6784">
        <v>1</v>
      </c>
      <c r="L6784" t="b">
        <v>0</v>
      </c>
      <c r="N6784" t="b">
        <v>0</v>
      </c>
      <c r="O6784" t="b">
        <v>0</v>
      </c>
      <c r="T6784" t="s">
        <v>1169</v>
      </c>
    </row>
    <row r="6785" spans="1:20" hidden="1" x14ac:dyDescent="0.25">
      <c r="A6785">
        <v>220748</v>
      </c>
      <c r="B6785" t="s">
        <v>1717</v>
      </c>
      <c r="C6785" t="s">
        <v>47</v>
      </c>
      <c r="D6785" t="s">
        <v>1180</v>
      </c>
      <c r="E6785">
        <v>475</v>
      </c>
      <c r="F6785" t="s">
        <v>23</v>
      </c>
      <c r="H6785">
        <v>0</v>
      </c>
      <c r="I6785">
        <v>0</v>
      </c>
      <c r="K6785">
        <v>1</v>
      </c>
      <c r="L6785" t="b">
        <v>0</v>
      </c>
      <c r="N6785" t="b">
        <v>0</v>
      </c>
      <c r="O6785" t="b">
        <v>0</v>
      </c>
      <c r="T6785" t="s">
        <v>1169</v>
      </c>
    </row>
    <row r="6786" spans="1:20" hidden="1" x14ac:dyDescent="0.25">
      <c r="A6786">
        <v>220749</v>
      </c>
      <c r="B6786" t="s">
        <v>1717</v>
      </c>
      <c r="C6786" t="s">
        <v>47</v>
      </c>
      <c r="D6786" t="s">
        <v>1181</v>
      </c>
      <c r="E6786">
        <v>475</v>
      </c>
      <c r="F6786" t="s">
        <v>23</v>
      </c>
      <c r="H6786">
        <v>0</v>
      </c>
      <c r="I6786">
        <v>0</v>
      </c>
      <c r="K6786">
        <v>1</v>
      </c>
      <c r="L6786" t="b">
        <v>0</v>
      </c>
      <c r="N6786" t="b">
        <v>0</v>
      </c>
      <c r="O6786" t="b">
        <v>0</v>
      </c>
      <c r="T6786" t="s">
        <v>1169</v>
      </c>
    </row>
    <row r="6787" spans="1:20" hidden="1" x14ac:dyDescent="0.25">
      <c r="A6787">
        <v>220750</v>
      </c>
      <c r="B6787" t="s">
        <v>1717</v>
      </c>
      <c r="C6787" t="s">
        <v>47</v>
      </c>
      <c r="D6787" t="s">
        <v>1182</v>
      </c>
      <c r="E6787">
        <v>475</v>
      </c>
      <c r="F6787" t="s">
        <v>23</v>
      </c>
      <c r="H6787">
        <v>0</v>
      </c>
      <c r="I6787">
        <v>0</v>
      </c>
      <c r="K6787">
        <v>1</v>
      </c>
      <c r="L6787" t="b">
        <v>0</v>
      </c>
      <c r="N6787" t="b">
        <v>0</v>
      </c>
      <c r="O6787" t="b">
        <v>0</v>
      </c>
      <c r="T6787" t="s">
        <v>1169</v>
      </c>
    </row>
    <row r="6788" spans="1:20" hidden="1" x14ac:dyDescent="0.25">
      <c r="A6788">
        <v>220751</v>
      </c>
      <c r="B6788" t="s">
        <v>1717</v>
      </c>
      <c r="C6788" t="s">
        <v>47</v>
      </c>
      <c r="D6788" t="s">
        <v>1183</v>
      </c>
      <c r="E6788">
        <v>475</v>
      </c>
      <c r="F6788" t="s">
        <v>23</v>
      </c>
      <c r="H6788">
        <v>0</v>
      </c>
      <c r="I6788">
        <v>0</v>
      </c>
      <c r="K6788">
        <v>1</v>
      </c>
      <c r="L6788" t="b">
        <v>0</v>
      </c>
      <c r="N6788" t="b">
        <v>0</v>
      </c>
      <c r="O6788" t="b">
        <v>0</v>
      </c>
      <c r="T6788" t="s">
        <v>1169</v>
      </c>
    </row>
    <row r="6789" spans="1:20" hidden="1" x14ac:dyDescent="0.25">
      <c r="A6789">
        <v>220752</v>
      </c>
      <c r="B6789" t="s">
        <v>1717</v>
      </c>
      <c r="C6789" t="s">
        <v>47</v>
      </c>
      <c r="D6789" t="s">
        <v>1184</v>
      </c>
      <c r="E6789">
        <v>475</v>
      </c>
      <c r="F6789" t="s">
        <v>23</v>
      </c>
      <c r="H6789">
        <v>0</v>
      </c>
      <c r="I6789">
        <v>0</v>
      </c>
      <c r="K6789">
        <v>1</v>
      </c>
      <c r="L6789" t="b">
        <v>0</v>
      </c>
      <c r="N6789" t="b">
        <v>0</v>
      </c>
      <c r="O6789" t="b">
        <v>0</v>
      </c>
      <c r="T6789" t="s">
        <v>1169</v>
      </c>
    </row>
    <row r="6790" spans="1:20" hidden="1" x14ac:dyDescent="0.25">
      <c r="A6790">
        <v>220753</v>
      </c>
      <c r="B6790" t="s">
        <v>1717</v>
      </c>
      <c r="C6790" t="s">
        <v>47</v>
      </c>
      <c r="D6790" t="s">
        <v>1185</v>
      </c>
      <c r="E6790">
        <v>475</v>
      </c>
      <c r="F6790" t="s">
        <v>23</v>
      </c>
      <c r="H6790">
        <v>0</v>
      </c>
      <c r="I6790">
        <v>0</v>
      </c>
      <c r="K6790">
        <v>1</v>
      </c>
      <c r="L6790" t="b">
        <v>0</v>
      </c>
      <c r="N6790" t="b">
        <v>0</v>
      </c>
      <c r="O6790" t="b">
        <v>0</v>
      </c>
      <c r="T6790" t="s">
        <v>1169</v>
      </c>
    </row>
    <row r="6791" spans="1:20" hidden="1" x14ac:dyDescent="0.25">
      <c r="A6791">
        <v>220754</v>
      </c>
      <c r="B6791" t="s">
        <v>1717</v>
      </c>
      <c r="C6791" t="s">
        <v>1186</v>
      </c>
      <c r="D6791" t="s">
        <v>1187</v>
      </c>
      <c r="E6791">
        <v>0</v>
      </c>
      <c r="H6791">
        <v>0</v>
      </c>
      <c r="I6791">
        <v>0</v>
      </c>
      <c r="K6791">
        <v>0</v>
      </c>
      <c r="L6791" t="b">
        <v>0</v>
      </c>
      <c r="N6791" t="b">
        <v>0</v>
      </c>
      <c r="O6791" t="b">
        <v>0</v>
      </c>
      <c r="T6791" t="s">
        <v>1169</v>
      </c>
    </row>
    <row r="6792" spans="1:20" hidden="1" x14ac:dyDescent="0.25">
      <c r="A6792">
        <v>220755</v>
      </c>
      <c r="B6792" t="s">
        <v>1717</v>
      </c>
      <c r="C6792" t="s">
        <v>1186</v>
      </c>
      <c r="D6792" t="s">
        <v>1188</v>
      </c>
      <c r="E6792">
        <v>0</v>
      </c>
      <c r="H6792">
        <v>0</v>
      </c>
      <c r="I6792">
        <v>0</v>
      </c>
      <c r="K6792">
        <v>0</v>
      </c>
      <c r="L6792" t="b">
        <v>0</v>
      </c>
      <c r="N6792" t="b">
        <v>0</v>
      </c>
      <c r="O6792" t="b">
        <v>0</v>
      </c>
      <c r="T6792" t="s">
        <v>1169</v>
      </c>
    </row>
    <row r="6793" spans="1:20" hidden="1" x14ac:dyDescent="0.25">
      <c r="A6793">
        <v>220756</v>
      </c>
      <c r="B6793" t="s">
        <v>1717</v>
      </c>
      <c r="C6793" t="s">
        <v>1186</v>
      </c>
      <c r="D6793" t="s">
        <v>1189</v>
      </c>
      <c r="E6793">
        <v>0</v>
      </c>
      <c r="H6793">
        <v>0</v>
      </c>
      <c r="I6793">
        <v>0</v>
      </c>
      <c r="K6793">
        <v>0</v>
      </c>
      <c r="L6793" t="b">
        <v>0</v>
      </c>
      <c r="N6793" t="b">
        <v>0</v>
      </c>
      <c r="O6793" t="b">
        <v>0</v>
      </c>
      <c r="T6793" t="s">
        <v>1169</v>
      </c>
    </row>
    <row r="6794" spans="1:20" hidden="1" x14ac:dyDescent="0.25">
      <c r="A6794">
        <v>220757</v>
      </c>
      <c r="B6794" t="s">
        <v>1717</v>
      </c>
      <c r="C6794" t="s">
        <v>1186</v>
      </c>
      <c r="D6794" t="s">
        <v>1190</v>
      </c>
      <c r="E6794">
        <v>0</v>
      </c>
      <c r="H6794">
        <v>0</v>
      </c>
      <c r="I6794">
        <v>0</v>
      </c>
      <c r="K6794">
        <v>0</v>
      </c>
      <c r="L6794" t="b">
        <v>0</v>
      </c>
      <c r="N6794" t="b">
        <v>0</v>
      </c>
      <c r="O6794" t="b">
        <v>0</v>
      </c>
      <c r="T6794" t="s">
        <v>1169</v>
      </c>
    </row>
    <row r="6795" spans="1:20" hidden="1" x14ac:dyDescent="0.25">
      <c r="A6795">
        <v>220758</v>
      </c>
      <c r="B6795" t="s">
        <v>1717</v>
      </c>
      <c r="C6795" t="s">
        <v>1186</v>
      </c>
      <c r="D6795" t="s">
        <v>1191</v>
      </c>
      <c r="E6795">
        <v>0</v>
      </c>
      <c r="H6795">
        <v>0</v>
      </c>
      <c r="I6795">
        <v>0</v>
      </c>
      <c r="K6795">
        <v>0</v>
      </c>
      <c r="L6795" t="b">
        <v>0</v>
      </c>
      <c r="N6795" t="b">
        <v>0</v>
      </c>
      <c r="O6795" t="b">
        <v>0</v>
      </c>
      <c r="T6795" t="s">
        <v>1169</v>
      </c>
    </row>
    <row r="6796" spans="1:20" hidden="1" x14ac:dyDescent="0.25">
      <c r="A6796">
        <v>220759</v>
      </c>
      <c r="B6796" t="s">
        <v>1717</v>
      </c>
      <c r="C6796" t="s">
        <v>1186</v>
      </c>
      <c r="D6796" t="s">
        <v>1192</v>
      </c>
      <c r="E6796">
        <v>0</v>
      </c>
      <c r="H6796">
        <v>0</v>
      </c>
      <c r="I6796">
        <v>0</v>
      </c>
      <c r="K6796">
        <v>0</v>
      </c>
      <c r="L6796" t="b">
        <v>0</v>
      </c>
      <c r="N6796" t="b">
        <v>0</v>
      </c>
      <c r="O6796" t="b">
        <v>0</v>
      </c>
      <c r="T6796" t="s">
        <v>1169</v>
      </c>
    </row>
    <row r="6797" spans="1:20" hidden="1" x14ac:dyDescent="0.25">
      <c r="A6797">
        <v>220760</v>
      </c>
      <c r="B6797" t="s">
        <v>1717</v>
      </c>
      <c r="C6797" t="s">
        <v>1186</v>
      </c>
      <c r="D6797" t="s">
        <v>1193</v>
      </c>
      <c r="E6797">
        <v>85</v>
      </c>
      <c r="F6797" t="s">
        <v>23</v>
      </c>
      <c r="H6797">
        <v>0</v>
      </c>
      <c r="I6797">
        <v>0</v>
      </c>
      <c r="K6797">
        <v>0</v>
      </c>
      <c r="L6797" t="b">
        <v>0</v>
      </c>
      <c r="N6797" t="b">
        <v>0</v>
      </c>
      <c r="O6797" t="b">
        <v>0</v>
      </c>
      <c r="T6797" t="s">
        <v>1169</v>
      </c>
    </row>
    <row r="6798" spans="1:20" hidden="1" x14ac:dyDescent="0.25">
      <c r="A6798">
        <v>220761</v>
      </c>
      <c r="B6798" t="s">
        <v>1717</v>
      </c>
      <c r="C6798" t="s">
        <v>1186</v>
      </c>
      <c r="D6798" t="s">
        <v>1194</v>
      </c>
      <c r="E6798">
        <v>85</v>
      </c>
      <c r="F6798" t="s">
        <v>23</v>
      </c>
      <c r="H6798">
        <v>0</v>
      </c>
      <c r="I6798">
        <v>0</v>
      </c>
      <c r="K6798">
        <v>0</v>
      </c>
      <c r="L6798" t="b">
        <v>0</v>
      </c>
      <c r="N6798" t="b">
        <v>0</v>
      </c>
      <c r="O6798" t="b">
        <v>0</v>
      </c>
      <c r="T6798" t="s">
        <v>1169</v>
      </c>
    </row>
    <row r="6799" spans="1:20" hidden="1" x14ac:dyDescent="0.25">
      <c r="A6799">
        <v>220762</v>
      </c>
      <c r="B6799" t="s">
        <v>1717</v>
      </c>
      <c r="C6799" t="s">
        <v>1186</v>
      </c>
      <c r="D6799" t="s">
        <v>1195</v>
      </c>
      <c r="E6799">
        <v>85</v>
      </c>
      <c r="F6799" t="s">
        <v>23</v>
      </c>
      <c r="H6799">
        <v>0</v>
      </c>
      <c r="I6799">
        <v>0</v>
      </c>
      <c r="K6799">
        <v>0</v>
      </c>
      <c r="L6799" t="b">
        <v>0</v>
      </c>
      <c r="N6799" t="b">
        <v>0</v>
      </c>
      <c r="O6799" t="b">
        <v>0</v>
      </c>
      <c r="T6799" t="s">
        <v>1169</v>
      </c>
    </row>
    <row r="6800" spans="1:20" hidden="1" x14ac:dyDescent="0.25">
      <c r="A6800">
        <v>220763</v>
      </c>
      <c r="B6800" t="s">
        <v>1717</v>
      </c>
      <c r="C6800" t="s">
        <v>1196</v>
      </c>
      <c r="D6800" t="s">
        <v>1197</v>
      </c>
      <c r="E6800">
        <v>0</v>
      </c>
      <c r="H6800">
        <v>0</v>
      </c>
      <c r="I6800">
        <v>0</v>
      </c>
      <c r="K6800">
        <v>0</v>
      </c>
      <c r="L6800" t="b">
        <v>0</v>
      </c>
      <c r="N6800" t="b">
        <v>0</v>
      </c>
      <c r="O6800" t="b">
        <v>0</v>
      </c>
      <c r="T6800" t="s">
        <v>1169</v>
      </c>
    </row>
    <row r="6801" spans="1:20" hidden="1" x14ac:dyDescent="0.25">
      <c r="A6801">
        <v>220764</v>
      </c>
      <c r="B6801" t="s">
        <v>1717</v>
      </c>
      <c r="C6801" t="s">
        <v>1196</v>
      </c>
      <c r="D6801" t="s">
        <v>1198</v>
      </c>
      <c r="E6801">
        <v>0</v>
      </c>
      <c r="H6801">
        <v>0</v>
      </c>
      <c r="I6801">
        <v>0</v>
      </c>
      <c r="K6801">
        <v>1</v>
      </c>
      <c r="L6801" t="b">
        <v>0</v>
      </c>
      <c r="N6801" t="b">
        <v>0</v>
      </c>
      <c r="O6801" t="b">
        <v>0</v>
      </c>
      <c r="T6801" t="s">
        <v>1169</v>
      </c>
    </row>
    <row r="6802" spans="1:20" hidden="1" x14ac:dyDescent="0.25">
      <c r="A6802">
        <v>220765</v>
      </c>
      <c r="B6802" t="s">
        <v>1717</v>
      </c>
      <c r="C6802" t="s">
        <v>146</v>
      </c>
      <c r="D6802" t="s">
        <v>1199</v>
      </c>
      <c r="E6802">
        <v>0</v>
      </c>
      <c r="H6802">
        <v>0</v>
      </c>
      <c r="I6802">
        <v>0</v>
      </c>
      <c r="K6802">
        <v>0</v>
      </c>
      <c r="L6802" t="b">
        <v>1</v>
      </c>
      <c r="N6802" t="b">
        <v>0</v>
      </c>
      <c r="O6802" t="b">
        <v>0</v>
      </c>
      <c r="T6802" t="s">
        <v>1169</v>
      </c>
    </row>
    <row r="6803" spans="1:20" hidden="1" x14ac:dyDescent="0.25">
      <c r="A6803">
        <v>220766</v>
      </c>
      <c r="B6803" t="s">
        <v>1717</v>
      </c>
      <c r="C6803" t="s">
        <v>85</v>
      </c>
      <c r="D6803" t="s">
        <v>325</v>
      </c>
      <c r="E6803">
        <v>0</v>
      </c>
      <c r="H6803">
        <v>0</v>
      </c>
      <c r="I6803">
        <v>0</v>
      </c>
      <c r="K6803">
        <v>0</v>
      </c>
      <c r="L6803" t="b">
        <v>0</v>
      </c>
      <c r="N6803" t="b">
        <v>0</v>
      </c>
      <c r="O6803" t="b">
        <v>0</v>
      </c>
      <c r="T6803" t="s">
        <v>1169</v>
      </c>
    </row>
    <row r="6804" spans="1:20" hidden="1" x14ac:dyDescent="0.25">
      <c r="A6804">
        <v>220767</v>
      </c>
      <c r="B6804" t="s">
        <v>1717</v>
      </c>
      <c r="C6804" t="s">
        <v>85</v>
      </c>
      <c r="D6804" t="s">
        <v>1197</v>
      </c>
      <c r="E6804">
        <v>0</v>
      </c>
      <c r="H6804">
        <v>0</v>
      </c>
      <c r="I6804">
        <v>0</v>
      </c>
      <c r="K6804">
        <v>1</v>
      </c>
      <c r="L6804" t="b">
        <v>0</v>
      </c>
      <c r="N6804" t="b">
        <v>0</v>
      </c>
      <c r="O6804" t="b">
        <v>0</v>
      </c>
      <c r="T6804" t="s">
        <v>1169</v>
      </c>
    </row>
    <row r="6805" spans="1:20" hidden="1" x14ac:dyDescent="0.25">
      <c r="A6805">
        <v>220768</v>
      </c>
      <c r="B6805" t="s">
        <v>1717</v>
      </c>
      <c r="C6805" t="s">
        <v>85</v>
      </c>
      <c r="D6805" t="s">
        <v>331</v>
      </c>
      <c r="E6805">
        <v>0</v>
      </c>
      <c r="H6805">
        <v>0</v>
      </c>
      <c r="I6805">
        <v>0</v>
      </c>
      <c r="K6805">
        <v>2</v>
      </c>
      <c r="L6805" t="b">
        <v>0</v>
      </c>
      <c r="N6805" t="b">
        <v>0</v>
      </c>
      <c r="O6805" t="b">
        <v>0</v>
      </c>
      <c r="T6805" t="s">
        <v>1169</v>
      </c>
    </row>
    <row r="6806" spans="1:20" hidden="1" x14ac:dyDescent="0.25">
      <c r="A6806">
        <v>220769</v>
      </c>
      <c r="B6806" t="s">
        <v>1717</v>
      </c>
      <c r="C6806" t="s">
        <v>1497</v>
      </c>
      <c r="D6806" t="s">
        <v>274</v>
      </c>
      <c r="E6806">
        <v>0</v>
      </c>
      <c r="H6806">
        <v>0</v>
      </c>
      <c r="I6806">
        <v>0</v>
      </c>
      <c r="K6806">
        <v>0</v>
      </c>
      <c r="L6806" t="b">
        <v>0</v>
      </c>
      <c r="N6806" t="b">
        <v>0</v>
      </c>
      <c r="O6806" t="b">
        <v>0</v>
      </c>
      <c r="T6806" t="s">
        <v>1169</v>
      </c>
    </row>
    <row r="6807" spans="1:20" hidden="1" x14ac:dyDescent="0.25">
      <c r="A6807">
        <v>220776</v>
      </c>
      <c r="B6807" t="s">
        <v>1717</v>
      </c>
      <c r="C6807" t="s">
        <v>53</v>
      </c>
      <c r="D6807" t="s">
        <v>1205</v>
      </c>
      <c r="E6807">
        <v>0</v>
      </c>
      <c r="H6807">
        <v>0</v>
      </c>
      <c r="I6807">
        <v>0</v>
      </c>
      <c r="K6807">
        <v>0</v>
      </c>
      <c r="L6807" t="b">
        <v>0</v>
      </c>
      <c r="N6807" t="b">
        <v>0</v>
      </c>
      <c r="O6807" t="b">
        <v>0</v>
      </c>
      <c r="T6807" t="s">
        <v>1169</v>
      </c>
    </row>
    <row r="6808" spans="1:20" hidden="1" x14ac:dyDescent="0.25">
      <c r="A6808">
        <v>220777</v>
      </c>
      <c r="B6808" t="s">
        <v>1717</v>
      </c>
      <c r="C6808" t="s">
        <v>53</v>
      </c>
      <c r="D6808" t="s">
        <v>383</v>
      </c>
      <c r="E6808">
        <v>165</v>
      </c>
      <c r="F6808" t="s">
        <v>23</v>
      </c>
      <c r="H6808">
        <v>0</v>
      </c>
      <c r="I6808">
        <v>0</v>
      </c>
      <c r="K6808">
        <v>1</v>
      </c>
      <c r="L6808" t="b">
        <v>0</v>
      </c>
      <c r="N6808" t="b">
        <v>0</v>
      </c>
      <c r="O6808" t="b">
        <v>0</v>
      </c>
      <c r="T6808" t="s">
        <v>1169</v>
      </c>
    </row>
    <row r="6809" spans="1:20" hidden="1" x14ac:dyDescent="0.25">
      <c r="A6809">
        <v>220778</v>
      </c>
      <c r="B6809" t="s">
        <v>1717</v>
      </c>
      <c r="C6809" t="s">
        <v>53</v>
      </c>
      <c r="D6809" t="s">
        <v>1206</v>
      </c>
      <c r="E6809">
        <v>390</v>
      </c>
      <c r="F6809" t="s">
        <v>23</v>
      </c>
      <c r="H6809">
        <v>0</v>
      </c>
      <c r="I6809">
        <v>0</v>
      </c>
      <c r="K6809">
        <v>2</v>
      </c>
      <c r="L6809" t="b">
        <v>0</v>
      </c>
      <c r="N6809" t="b">
        <v>0</v>
      </c>
      <c r="O6809" t="b">
        <v>0</v>
      </c>
      <c r="T6809" t="s">
        <v>1169</v>
      </c>
    </row>
    <row r="6810" spans="1:20" hidden="1" x14ac:dyDescent="0.25">
      <c r="A6810">
        <v>220779</v>
      </c>
      <c r="B6810" t="s">
        <v>1717</v>
      </c>
      <c r="C6810" t="s">
        <v>1207</v>
      </c>
      <c r="D6810" t="s">
        <v>1274</v>
      </c>
      <c r="E6810">
        <v>0</v>
      </c>
      <c r="H6810">
        <v>0</v>
      </c>
      <c r="I6810">
        <v>0</v>
      </c>
      <c r="K6810">
        <v>0</v>
      </c>
      <c r="L6810" t="b">
        <v>0</v>
      </c>
      <c r="N6810" t="b">
        <v>0</v>
      </c>
      <c r="O6810" t="b">
        <v>0</v>
      </c>
      <c r="T6810" t="s">
        <v>1169</v>
      </c>
    </row>
    <row r="6811" spans="1:20" hidden="1" x14ac:dyDescent="0.25">
      <c r="A6811">
        <v>220780</v>
      </c>
      <c r="B6811" t="s">
        <v>1717</v>
      </c>
      <c r="C6811" t="s">
        <v>1207</v>
      </c>
      <c r="D6811" t="s">
        <v>1261</v>
      </c>
      <c r="E6811">
        <v>0</v>
      </c>
      <c r="H6811">
        <v>0</v>
      </c>
      <c r="I6811">
        <v>0</v>
      </c>
      <c r="K6811">
        <v>1</v>
      </c>
      <c r="L6811" t="b">
        <v>0</v>
      </c>
      <c r="N6811" t="b">
        <v>0</v>
      </c>
      <c r="O6811" t="b">
        <v>0</v>
      </c>
      <c r="T6811" t="s">
        <v>1169</v>
      </c>
    </row>
    <row r="6812" spans="1:20" hidden="1" x14ac:dyDescent="0.25">
      <c r="A6812">
        <v>220781</v>
      </c>
      <c r="B6812" t="s">
        <v>1717</v>
      </c>
      <c r="C6812" t="s">
        <v>1207</v>
      </c>
      <c r="D6812" t="s">
        <v>1262</v>
      </c>
      <c r="E6812">
        <v>0</v>
      </c>
      <c r="H6812">
        <v>0</v>
      </c>
      <c r="I6812">
        <v>0</v>
      </c>
      <c r="K6812">
        <v>2</v>
      </c>
      <c r="L6812" t="b">
        <v>0</v>
      </c>
      <c r="N6812" t="b">
        <v>0</v>
      </c>
      <c r="O6812" t="b">
        <v>0</v>
      </c>
      <c r="T6812" t="s">
        <v>1169</v>
      </c>
    </row>
    <row r="6813" spans="1:20" hidden="1" x14ac:dyDescent="0.25">
      <c r="A6813">
        <v>220782</v>
      </c>
      <c r="B6813" t="s">
        <v>1717</v>
      </c>
      <c r="C6813" t="s">
        <v>1207</v>
      </c>
      <c r="D6813" t="s">
        <v>1275</v>
      </c>
      <c r="E6813">
        <v>0</v>
      </c>
      <c r="H6813">
        <v>0</v>
      </c>
      <c r="I6813">
        <v>0</v>
      </c>
      <c r="K6813">
        <v>3</v>
      </c>
      <c r="L6813" t="b">
        <v>0</v>
      </c>
      <c r="N6813" t="b">
        <v>0</v>
      </c>
      <c r="O6813" t="b">
        <v>0</v>
      </c>
      <c r="T6813" t="s">
        <v>1169</v>
      </c>
    </row>
    <row r="6814" spans="1:20" hidden="1" x14ac:dyDescent="0.25">
      <c r="A6814">
        <v>220783</v>
      </c>
      <c r="B6814" t="s">
        <v>1717</v>
      </c>
      <c r="C6814" t="s">
        <v>1207</v>
      </c>
      <c r="D6814" t="s">
        <v>1276</v>
      </c>
      <c r="E6814">
        <v>0</v>
      </c>
      <c r="H6814">
        <v>0</v>
      </c>
      <c r="I6814">
        <v>0</v>
      </c>
      <c r="K6814">
        <v>4</v>
      </c>
      <c r="L6814" t="b">
        <v>0</v>
      </c>
      <c r="N6814" t="b">
        <v>0</v>
      </c>
      <c r="O6814" t="b">
        <v>0</v>
      </c>
      <c r="T6814" t="s">
        <v>1169</v>
      </c>
    </row>
    <row r="6815" spans="1:20" hidden="1" x14ac:dyDescent="0.25">
      <c r="A6815">
        <v>220784</v>
      </c>
      <c r="B6815" t="s">
        <v>1717</v>
      </c>
      <c r="C6815" t="s">
        <v>1213</v>
      </c>
      <c r="D6815" t="s">
        <v>1707</v>
      </c>
      <c r="E6815">
        <v>225</v>
      </c>
      <c r="F6815" t="s">
        <v>23</v>
      </c>
      <c r="H6815">
        <v>0</v>
      </c>
      <c r="I6815">
        <v>0</v>
      </c>
      <c r="K6815">
        <v>2</v>
      </c>
      <c r="L6815" t="b">
        <v>0</v>
      </c>
      <c r="N6815" t="b">
        <v>0</v>
      </c>
      <c r="O6815" t="b">
        <v>0</v>
      </c>
      <c r="T6815" t="s">
        <v>1169</v>
      </c>
    </row>
    <row r="6816" spans="1:20" hidden="1" x14ac:dyDescent="0.25">
      <c r="A6816">
        <v>220785</v>
      </c>
      <c r="B6816" t="s">
        <v>1717</v>
      </c>
      <c r="C6816" t="s">
        <v>1213</v>
      </c>
      <c r="D6816" t="s">
        <v>1708</v>
      </c>
      <c r="E6816">
        <v>90</v>
      </c>
      <c r="F6816" t="s">
        <v>23</v>
      </c>
      <c r="H6816">
        <v>0</v>
      </c>
      <c r="I6816">
        <v>0</v>
      </c>
      <c r="K6816">
        <v>1</v>
      </c>
      <c r="L6816" t="b">
        <v>0</v>
      </c>
      <c r="N6816" t="b">
        <v>0</v>
      </c>
      <c r="O6816" t="b">
        <v>0</v>
      </c>
      <c r="T6816" t="s">
        <v>1169</v>
      </c>
    </row>
    <row r="6817" spans="1:20" hidden="1" x14ac:dyDescent="0.25">
      <c r="A6817">
        <v>220787</v>
      </c>
      <c r="B6817" t="s">
        <v>1717</v>
      </c>
      <c r="C6817" t="s">
        <v>236</v>
      </c>
      <c r="D6817" t="s">
        <v>1714</v>
      </c>
      <c r="E6817">
        <v>695</v>
      </c>
      <c r="F6817" t="s">
        <v>23</v>
      </c>
      <c r="H6817">
        <v>0</v>
      </c>
      <c r="I6817">
        <v>0</v>
      </c>
      <c r="K6817">
        <v>9</v>
      </c>
      <c r="L6817" t="b">
        <v>0</v>
      </c>
      <c r="N6817" t="b">
        <v>0</v>
      </c>
      <c r="O6817" t="b">
        <v>0</v>
      </c>
      <c r="T6817" t="s">
        <v>1169</v>
      </c>
    </row>
    <row r="6818" spans="1:20" hidden="1" x14ac:dyDescent="0.25">
      <c r="A6818">
        <v>220788</v>
      </c>
      <c r="B6818" t="s">
        <v>1717</v>
      </c>
      <c r="C6818" t="s">
        <v>141</v>
      </c>
      <c r="D6818" t="s">
        <v>173</v>
      </c>
      <c r="E6818">
        <v>40</v>
      </c>
      <c r="F6818" t="s">
        <v>23</v>
      </c>
      <c r="H6818">
        <v>0</v>
      </c>
      <c r="I6818">
        <v>0</v>
      </c>
      <c r="K6818">
        <v>10</v>
      </c>
      <c r="L6818" t="b">
        <v>0</v>
      </c>
      <c r="N6818" t="b">
        <v>0</v>
      </c>
      <c r="O6818" t="b">
        <v>0</v>
      </c>
      <c r="T6818" t="s">
        <v>1169</v>
      </c>
    </row>
    <row r="6819" spans="1:20" hidden="1" x14ac:dyDescent="0.25">
      <c r="A6819">
        <v>220789</v>
      </c>
      <c r="B6819" t="s">
        <v>1717</v>
      </c>
      <c r="C6819" t="s">
        <v>1186</v>
      </c>
      <c r="D6819" t="s">
        <v>1217</v>
      </c>
      <c r="E6819">
        <v>0</v>
      </c>
      <c r="H6819">
        <v>0</v>
      </c>
      <c r="I6819">
        <v>0</v>
      </c>
      <c r="K6819">
        <v>0</v>
      </c>
      <c r="L6819" t="b">
        <v>0</v>
      </c>
      <c r="N6819" t="b">
        <v>0</v>
      </c>
      <c r="O6819" t="b">
        <v>0</v>
      </c>
      <c r="T6819" t="s">
        <v>1169</v>
      </c>
    </row>
    <row r="6820" spans="1:20" hidden="1" x14ac:dyDescent="0.25">
      <c r="A6820">
        <v>220790</v>
      </c>
      <c r="B6820" t="s">
        <v>1717</v>
      </c>
      <c r="C6820" t="s">
        <v>1186</v>
      </c>
      <c r="D6820" t="s">
        <v>1218</v>
      </c>
      <c r="E6820">
        <v>0</v>
      </c>
      <c r="H6820">
        <v>0</v>
      </c>
      <c r="I6820">
        <v>0</v>
      </c>
      <c r="K6820">
        <v>0</v>
      </c>
      <c r="L6820" t="b">
        <v>0</v>
      </c>
      <c r="N6820" t="b">
        <v>0</v>
      </c>
      <c r="O6820" t="b">
        <v>0</v>
      </c>
      <c r="T6820" t="s">
        <v>1169</v>
      </c>
    </row>
    <row r="6821" spans="1:20" hidden="1" x14ac:dyDescent="0.25">
      <c r="A6821">
        <v>220791</v>
      </c>
      <c r="B6821" t="s">
        <v>1717</v>
      </c>
      <c r="C6821" t="s">
        <v>47</v>
      </c>
      <c r="D6821" t="s">
        <v>1220</v>
      </c>
      <c r="E6821">
        <v>0</v>
      </c>
      <c r="H6821">
        <v>0</v>
      </c>
      <c r="I6821">
        <v>0</v>
      </c>
      <c r="K6821">
        <v>0</v>
      </c>
      <c r="L6821" t="b">
        <v>0</v>
      </c>
      <c r="N6821" t="b">
        <v>0</v>
      </c>
      <c r="O6821" t="b">
        <v>0</v>
      </c>
      <c r="T6821" t="s">
        <v>1169</v>
      </c>
    </row>
    <row r="6822" spans="1:20" hidden="1" x14ac:dyDescent="0.25">
      <c r="A6822">
        <v>220792</v>
      </c>
      <c r="B6822" t="s">
        <v>1717</v>
      </c>
      <c r="C6822" t="s">
        <v>47</v>
      </c>
      <c r="D6822" t="s">
        <v>1221</v>
      </c>
      <c r="E6822">
        <v>0</v>
      </c>
      <c r="H6822">
        <v>0</v>
      </c>
      <c r="I6822">
        <v>0</v>
      </c>
      <c r="K6822">
        <v>0</v>
      </c>
      <c r="L6822" t="b">
        <v>0</v>
      </c>
      <c r="N6822" t="b">
        <v>0</v>
      </c>
      <c r="O6822" t="b">
        <v>0</v>
      </c>
      <c r="T6822" t="s">
        <v>1169</v>
      </c>
    </row>
    <row r="6823" spans="1:20" hidden="1" x14ac:dyDescent="0.25">
      <c r="A6823">
        <v>220793</v>
      </c>
      <c r="B6823" t="s">
        <v>1717</v>
      </c>
      <c r="C6823" t="s">
        <v>47</v>
      </c>
      <c r="D6823" t="s">
        <v>1222</v>
      </c>
      <c r="E6823">
        <v>0</v>
      </c>
      <c r="H6823">
        <v>0</v>
      </c>
      <c r="I6823">
        <v>0</v>
      </c>
      <c r="K6823">
        <v>0</v>
      </c>
      <c r="L6823" t="b">
        <v>0</v>
      </c>
      <c r="N6823" t="b">
        <v>0</v>
      </c>
      <c r="O6823" t="b">
        <v>0</v>
      </c>
      <c r="T6823" t="s">
        <v>1169</v>
      </c>
    </row>
    <row r="6824" spans="1:20" hidden="1" x14ac:dyDescent="0.25">
      <c r="A6824">
        <v>220794</v>
      </c>
      <c r="B6824" t="s">
        <v>1717</v>
      </c>
      <c r="C6824" t="s">
        <v>47</v>
      </c>
      <c r="D6824" t="s">
        <v>1270</v>
      </c>
      <c r="E6824">
        <v>0</v>
      </c>
      <c r="H6824">
        <v>0</v>
      </c>
      <c r="I6824">
        <v>0</v>
      </c>
      <c r="K6824">
        <v>0</v>
      </c>
      <c r="L6824" t="b">
        <v>0</v>
      </c>
      <c r="N6824" t="b">
        <v>0</v>
      </c>
      <c r="O6824" t="b">
        <v>0</v>
      </c>
      <c r="T6824" t="s">
        <v>1169</v>
      </c>
    </row>
    <row r="6825" spans="1:20" hidden="1" x14ac:dyDescent="0.25">
      <c r="A6825">
        <v>220795</v>
      </c>
      <c r="B6825" t="s">
        <v>1717</v>
      </c>
      <c r="C6825" t="s">
        <v>1207</v>
      </c>
      <c r="D6825" t="s">
        <v>1718</v>
      </c>
      <c r="E6825">
        <v>0</v>
      </c>
      <c r="H6825">
        <v>0</v>
      </c>
      <c r="I6825">
        <v>0</v>
      </c>
      <c r="K6825">
        <v>5</v>
      </c>
      <c r="L6825" t="b">
        <v>0</v>
      </c>
      <c r="N6825" t="b">
        <v>0</v>
      </c>
      <c r="O6825" t="b">
        <v>0</v>
      </c>
      <c r="T6825" t="s">
        <v>1169</v>
      </c>
    </row>
    <row r="6826" spans="1:20" hidden="1" x14ac:dyDescent="0.25">
      <c r="A6826">
        <v>220796</v>
      </c>
      <c r="B6826" t="s">
        <v>1717</v>
      </c>
      <c r="C6826" t="s">
        <v>1207</v>
      </c>
      <c r="D6826" t="s">
        <v>1719</v>
      </c>
      <c r="E6826">
        <v>0</v>
      </c>
      <c r="H6826">
        <v>0</v>
      </c>
      <c r="I6826">
        <v>0</v>
      </c>
      <c r="K6826">
        <v>6</v>
      </c>
      <c r="L6826" t="b">
        <v>0</v>
      </c>
      <c r="N6826" t="b">
        <v>0</v>
      </c>
      <c r="O6826" t="b">
        <v>0</v>
      </c>
      <c r="T6826" t="s">
        <v>1169</v>
      </c>
    </row>
    <row r="6827" spans="1:20" hidden="1" x14ac:dyDescent="0.25">
      <c r="A6827">
        <v>220797</v>
      </c>
      <c r="B6827" t="s">
        <v>1717</v>
      </c>
      <c r="C6827" t="s">
        <v>1207</v>
      </c>
      <c r="D6827" t="s">
        <v>1279</v>
      </c>
      <c r="E6827">
        <v>0</v>
      </c>
      <c r="H6827">
        <v>0</v>
      </c>
      <c r="I6827">
        <v>0</v>
      </c>
      <c r="K6827">
        <v>7</v>
      </c>
      <c r="L6827" t="b">
        <v>0</v>
      </c>
      <c r="N6827" t="b">
        <v>0</v>
      </c>
      <c r="O6827" t="b">
        <v>0</v>
      </c>
      <c r="T6827" t="s">
        <v>1169</v>
      </c>
    </row>
    <row r="6828" spans="1:20" hidden="1" x14ac:dyDescent="0.25">
      <c r="A6828">
        <v>220798</v>
      </c>
      <c r="B6828" t="s">
        <v>1717</v>
      </c>
      <c r="C6828" t="s">
        <v>236</v>
      </c>
      <c r="D6828" t="s">
        <v>1710</v>
      </c>
      <c r="E6828">
        <v>65</v>
      </c>
      <c r="F6828" t="s">
        <v>23</v>
      </c>
      <c r="H6828">
        <v>0</v>
      </c>
      <c r="I6828">
        <v>0</v>
      </c>
      <c r="K6828">
        <v>11</v>
      </c>
      <c r="L6828" t="b">
        <v>0</v>
      </c>
      <c r="N6828" t="b">
        <v>0</v>
      </c>
      <c r="O6828" t="b">
        <v>0</v>
      </c>
      <c r="T6828" t="s">
        <v>1169</v>
      </c>
    </row>
    <row r="6829" spans="1:20" hidden="1" x14ac:dyDescent="0.25">
      <c r="A6829">
        <v>220799</v>
      </c>
      <c r="B6829" t="s">
        <v>1717</v>
      </c>
      <c r="C6829" t="s">
        <v>141</v>
      </c>
      <c r="D6829" t="s">
        <v>1315</v>
      </c>
      <c r="E6829">
        <v>165</v>
      </c>
      <c r="F6829" t="s">
        <v>23</v>
      </c>
      <c r="H6829">
        <v>0</v>
      </c>
      <c r="I6829">
        <v>0</v>
      </c>
      <c r="K6829">
        <v>0</v>
      </c>
      <c r="L6829" t="b">
        <v>0</v>
      </c>
      <c r="N6829" t="b">
        <v>0</v>
      </c>
      <c r="O6829" t="b">
        <v>0</v>
      </c>
      <c r="T6829" t="s">
        <v>1169</v>
      </c>
    </row>
    <row r="6830" spans="1:20" hidden="1" x14ac:dyDescent="0.25">
      <c r="A6830">
        <v>220800</v>
      </c>
      <c r="B6830" t="s">
        <v>1717</v>
      </c>
      <c r="C6830" t="s">
        <v>1196</v>
      </c>
      <c r="D6830" t="s">
        <v>1223</v>
      </c>
      <c r="E6830">
        <v>0</v>
      </c>
      <c r="H6830">
        <v>0</v>
      </c>
      <c r="I6830">
        <v>0</v>
      </c>
      <c r="K6830">
        <v>4</v>
      </c>
      <c r="L6830" t="b">
        <v>0</v>
      </c>
      <c r="N6830" t="b">
        <v>0</v>
      </c>
      <c r="O6830" t="b">
        <v>0</v>
      </c>
      <c r="T6830" t="s">
        <v>1169</v>
      </c>
    </row>
    <row r="6831" spans="1:20" hidden="1" x14ac:dyDescent="0.25">
      <c r="A6831">
        <v>220801</v>
      </c>
      <c r="B6831" t="s">
        <v>1717</v>
      </c>
      <c r="C6831" t="s">
        <v>1196</v>
      </c>
      <c r="D6831" t="s">
        <v>1224</v>
      </c>
      <c r="E6831">
        <v>0</v>
      </c>
      <c r="H6831">
        <v>0</v>
      </c>
      <c r="I6831">
        <v>0</v>
      </c>
      <c r="K6831">
        <v>4</v>
      </c>
      <c r="L6831" t="b">
        <v>0</v>
      </c>
      <c r="N6831" t="b">
        <v>0</v>
      </c>
      <c r="O6831" t="b">
        <v>0</v>
      </c>
      <c r="T6831" t="s">
        <v>1169</v>
      </c>
    </row>
    <row r="6832" spans="1:20" hidden="1" x14ac:dyDescent="0.25">
      <c r="A6832">
        <v>220802</v>
      </c>
      <c r="B6832" t="s">
        <v>1717</v>
      </c>
      <c r="C6832" t="s">
        <v>1196</v>
      </c>
      <c r="D6832" t="s">
        <v>1225</v>
      </c>
      <c r="E6832">
        <v>0</v>
      </c>
      <c r="H6832">
        <v>0</v>
      </c>
      <c r="I6832">
        <v>0</v>
      </c>
      <c r="K6832">
        <v>4</v>
      </c>
      <c r="L6832" t="b">
        <v>0</v>
      </c>
      <c r="N6832" t="b">
        <v>0</v>
      </c>
      <c r="O6832" t="b">
        <v>0</v>
      </c>
      <c r="T6832" t="s">
        <v>1169</v>
      </c>
    </row>
    <row r="6833" spans="1:20" hidden="1" x14ac:dyDescent="0.25">
      <c r="A6833">
        <v>222585</v>
      </c>
      <c r="B6833" t="s">
        <v>1717</v>
      </c>
      <c r="C6833" t="s">
        <v>141</v>
      </c>
      <c r="D6833" t="s">
        <v>1343</v>
      </c>
      <c r="E6833">
        <v>40</v>
      </c>
      <c r="F6833" t="s">
        <v>23</v>
      </c>
      <c r="H6833">
        <v>0</v>
      </c>
      <c r="I6833">
        <v>0</v>
      </c>
      <c r="K6833">
        <v>0</v>
      </c>
      <c r="L6833" t="b">
        <v>0</v>
      </c>
      <c r="N6833" t="b">
        <v>0</v>
      </c>
      <c r="O6833" t="b">
        <v>0</v>
      </c>
      <c r="T6833" t="s">
        <v>1169</v>
      </c>
    </row>
    <row r="6834" spans="1:20" hidden="1" x14ac:dyDescent="0.25">
      <c r="A6834">
        <v>223106</v>
      </c>
      <c r="B6834" t="s">
        <v>1717</v>
      </c>
      <c r="C6834" t="s">
        <v>47</v>
      </c>
      <c r="D6834" t="s">
        <v>1244</v>
      </c>
      <c r="E6834">
        <v>249</v>
      </c>
      <c r="F6834" t="s">
        <v>23</v>
      </c>
      <c r="H6834">
        <v>0</v>
      </c>
      <c r="I6834">
        <v>0</v>
      </c>
      <c r="K6834">
        <v>0</v>
      </c>
      <c r="L6834" t="b">
        <v>0</v>
      </c>
      <c r="N6834" t="b">
        <v>0</v>
      </c>
      <c r="O6834" t="b">
        <v>0</v>
      </c>
      <c r="T6834" t="s">
        <v>1169</v>
      </c>
    </row>
    <row r="6835" spans="1:20" hidden="1" x14ac:dyDescent="0.25">
      <c r="A6835">
        <v>223107</v>
      </c>
      <c r="B6835" t="s">
        <v>1717</v>
      </c>
      <c r="C6835" t="s">
        <v>47</v>
      </c>
      <c r="D6835" t="s">
        <v>1303</v>
      </c>
      <c r="E6835">
        <v>380</v>
      </c>
      <c r="F6835" t="s">
        <v>23</v>
      </c>
      <c r="H6835">
        <v>0</v>
      </c>
      <c r="I6835">
        <v>0</v>
      </c>
      <c r="K6835">
        <v>0</v>
      </c>
      <c r="L6835" t="b">
        <v>0</v>
      </c>
      <c r="N6835" t="b">
        <v>0</v>
      </c>
      <c r="O6835" t="b">
        <v>0</v>
      </c>
      <c r="T6835" t="s">
        <v>1169</v>
      </c>
    </row>
    <row r="6836" spans="1:20" hidden="1" x14ac:dyDescent="0.25">
      <c r="A6836">
        <v>223108</v>
      </c>
      <c r="B6836" t="s">
        <v>1717</v>
      </c>
      <c r="C6836" t="s">
        <v>47</v>
      </c>
      <c r="D6836" t="s">
        <v>1304</v>
      </c>
      <c r="E6836">
        <v>155</v>
      </c>
      <c r="F6836" t="s">
        <v>23</v>
      </c>
      <c r="H6836">
        <v>0</v>
      </c>
      <c r="I6836">
        <v>0</v>
      </c>
      <c r="K6836">
        <v>0</v>
      </c>
      <c r="L6836" t="b">
        <v>0</v>
      </c>
      <c r="N6836" t="b">
        <v>0</v>
      </c>
      <c r="O6836" t="b">
        <v>0</v>
      </c>
      <c r="T6836" t="s">
        <v>1169</v>
      </c>
    </row>
    <row r="6837" spans="1:20" hidden="1" x14ac:dyDescent="0.25">
      <c r="A6837">
        <v>223109</v>
      </c>
      <c r="B6837" t="s">
        <v>1717</v>
      </c>
      <c r="C6837" t="s">
        <v>236</v>
      </c>
      <c r="D6837" t="s">
        <v>237</v>
      </c>
      <c r="E6837">
        <v>65</v>
      </c>
      <c r="F6837" t="s">
        <v>23</v>
      </c>
      <c r="H6837">
        <v>0</v>
      </c>
      <c r="I6837">
        <v>0</v>
      </c>
      <c r="K6837">
        <v>0</v>
      </c>
      <c r="L6837" t="b">
        <v>0</v>
      </c>
      <c r="N6837" t="b">
        <v>0</v>
      </c>
      <c r="O6837" t="b">
        <v>0</v>
      </c>
      <c r="T6837" t="s">
        <v>1169</v>
      </c>
    </row>
    <row r="6838" spans="1:20" hidden="1" x14ac:dyDescent="0.25">
      <c r="A6838">
        <v>223110</v>
      </c>
      <c r="B6838" t="s">
        <v>1717</v>
      </c>
      <c r="C6838" t="s">
        <v>53</v>
      </c>
      <c r="D6838" t="s">
        <v>1231</v>
      </c>
      <c r="E6838">
        <v>315</v>
      </c>
      <c r="F6838" t="s">
        <v>23</v>
      </c>
      <c r="H6838">
        <v>0</v>
      </c>
      <c r="I6838">
        <v>0</v>
      </c>
      <c r="K6838">
        <v>2</v>
      </c>
      <c r="L6838" t="b">
        <v>0</v>
      </c>
      <c r="N6838" t="b">
        <v>0</v>
      </c>
      <c r="O6838" t="b">
        <v>0</v>
      </c>
      <c r="T6838" t="s">
        <v>1169</v>
      </c>
    </row>
    <row r="6839" spans="1:20" hidden="1" x14ac:dyDescent="0.25">
      <c r="A6839">
        <v>223111</v>
      </c>
      <c r="B6839" t="s">
        <v>1717</v>
      </c>
      <c r="C6839" t="s">
        <v>141</v>
      </c>
      <c r="D6839" t="s">
        <v>1342</v>
      </c>
      <c r="E6839">
        <v>25</v>
      </c>
      <c r="F6839" t="s">
        <v>23</v>
      </c>
      <c r="H6839">
        <v>0</v>
      </c>
      <c r="I6839">
        <v>0</v>
      </c>
      <c r="K6839">
        <v>0</v>
      </c>
      <c r="L6839" t="b">
        <v>0</v>
      </c>
      <c r="N6839" t="b">
        <v>0</v>
      </c>
      <c r="O6839" t="b">
        <v>0</v>
      </c>
      <c r="T6839" t="s">
        <v>1169</v>
      </c>
    </row>
    <row r="6840" spans="1:20" hidden="1" x14ac:dyDescent="0.25">
      <c r="A6840">
        <v>223112</v>
      </c>
      <c r="B6840" t="s">
        <v>1717</v>
      </c>
      <c r="C6840" t="s">
        <v>236</v>
      </c>
      <c r="D6840" t="s">
        <v>1271</v>
      </c>
      <c r="E6840">
        <v>165</v>
      </c>
      <c r="F6840" t="s">
        <v>23</v>
      </c>
      <c r="H6840">
        <v>0</v>
      </c>
      <c r="I6840">
        <v>0</v>
      </c>
      <c r="K6840">
        <v>0</v>
      </c>
      <c r="L6840" t="b">
        <v>0</v>
      </c>
      <c r="N6840" t="b">
        <v>0</v>
      </c>
      <c r="O6840" t="b">
        <v>0</v>
      </c>
      <c r="T6840" t="s">
        <v>1169</v>
      </c>
    </row>
    <row r="6841" spans="1:20" hidden="1" x14ac:dyDescent="0.25">
      <c r="A6841">
        <v>223113</v>
      </c>
      <c r="B6841" t="s">
        <v>1717</v>
      </c>
      <c r="C6841" t="s">
        <v>141</v>
      </c>
      <c r="D6841" t="s">
        <v>1711</v>
      </c>
      <c r="E6841">
        <v>49</v>
      </c>
      <c r="F6841" t="s">
        <v>23</v>
      </c>
      <c r="H6841">
        <v>0</v>
      </c>
      <c r="I6841">
        <v>0</v>
      </c>
      <c r="K6841">
        <v>0</v>
      </c>
      <c r="L6841" t="b">
        <v>0</v>
      </c>
      <c r="N6841" t="b">
        <v>0</v>
      </c>
      <c r="O6841" t="b">
        <v>0</v>
      </c>
      <c r="T6841" t="s">
        <v>1169</v>
      </c>
    </row>
    <row r="6842" spans="1:20" hidden="1" x14ac:dyDescent="0.25">
      <c r="A6842">
        <v>223114</v>
      </c>
      <c r="B6842" t="s">
        <v>1717</v>
      </c>
      <c r="C6842" t="s">
        <v>141</v>
      </c>
      <c r="D6842" t="s">
        <v>1243</v>
      </c>
      <c r="E6842">
        <v>85</v>
      </c>
      <c r="F6842" t="s">
        <v>23</v>
      </c>
      <c r="H6842">
        <v>0</v>
      </c>
      <c r="I6842">
        <v>0</v>
      </c>
      <c r="K6842">
        <v>0</v>
      </c>
      <c r="L6842" t="b">
        <v>0</v>
      </c>
      <c r="N6842" t="b">
        <v>0</v>
      </c>
      <c r="O6842" t="b">
        <v>0</v>
      </c>
      <c r="T6842" t="s">
        <v>1169</v>
      </c>
    </row>
    <row r="6843" spans="1:20" hidden="1" x14ac:dyDescent="0.25">
      <c r="A6843">
        <v>223115</v>
      </c>
      <c r="B6843" t="s">
        <v>1717</v>
      </c>
      <c r="C6843" t="s">
        <v>141</v>
      </c>
      <c r="D6843" t="s">
        <v>1241</v>
      </c>
      <c r="E6843">
        <v>80</v>
      </c>
      <c r="F6843" t="s">
        <v>23</v>
      </c>
      <c r="H6843">
        <v>0</v>
      </c>
      <c r="I6843">
        <v>0</v>
      </c>
      <c r="K6843">
        <v>0</v>
      </c>
      <c r="L6843" t="b">
        <v>0</v>
      </c>
      <c r="N6843" t="b">
        <v>0</v>
      </c>
      <c r="O6843" t="b">
        <v>0</v>
      </c>
      <c r="T6843" t="s">
        <v>1169</v>
      </c>
    </row>
    <row r="6844" spans="1:20" hidden="1" x14ac:dyDescent="0.25">
      <c r="A6844">
        <v>223116</v>
      </c>
      <c r="B6844" t="s">
        <v>1717</v>
      </c>
      <c r="C6844" t="s">
        <v>141</v>
      </c>
      <c r="D6844" t="s">
        <v>1242</v>
      </c>
      <c r="E6844">
        <v>40</v>
      </c>
      <c r="F6844" t="s">
        <v>23</v>
      </c>
      <c r="H6844">
        <v>0</v>
      </c>
      <c r="I6844">
        <v>0</v>
      </c>
      <c r="K6844">
        <v>0</v>
      </c>
      <c r="L6844" t="b">
        <v>0</v>
      </c>
      <c r="N6844" t="b">
        <v>0</v>
      </c>
      <c r="O6844" t="b">
        <v>0</v>
      </c>
      <c r="T6844" t="s">
        <v>1169</v>
      </c>
    </row>
    <row r="6845" spans="1:20" hidden="1" x14ac:dyDescent="0.25">
      <c r="A6845">
        <v>223117</v>
      </c>
      <c r="B6845" t="s">
        <v>1717</v>
      </c>
      <c r="C6845" t="s">
        <v>141</v>
      </c>
      <c r="D6845" t="s">
        <v>1366</v>
      </c>
      <c r="E6845">
        <v>10</v>
      </c>
      <c r="F6845" t="s">
        <v>23</v>
      </c>
      <c r="H6845">
        <v>0</v>
      </c>
      <c r="I6845">
        <v>0</v>
      </c>
      <c r="K6845">
        <v>0</v>
      </c>
      <c r="L6845" t="b">
        <v>0</v>
      </c>
      <c r="N6845" t="b">
        <v>0</v>
      </c>
      <c r="O6845" t="b">
        <v>0</v>
      </c>
      <c r="T6845" t="s">
        <v>1169</v>
      </c>
    </row>
    <row r="6846" spans="1:20" hidden="1" x14ac:dyDescent="0.25">
      <c r="A6846">
        <v>223121</v>
      </c>
      <c r="B6846" t="s">
        <v>1717</v>
      </c>
      <c r="C6846" t="s">
        <v>141</v>
      </c>
      <c r="D6846" t="s">
        <v>1239</v>
      </c>
      <c r="E6846">
        <v>35</v>
      </c>
      <c r="F6846" t="s">
        <v>23</v>
      </c>
      <c r="H6846">
        <v>0</v>
      </c>
      <c r="I6846">
        <v>0</v>
      </c>
      <c r="K6846">
        <v>0</v>
      </c>
      <c r="L6846" t="b">
        <v>0</v>
      </c>
      <c r="N6846" t="b">
        <v>0</v>
      </c>
      <c r="O6846" t="b">
        <v>0</v>
      </c>
      <c r="T6846" t="s">
        <v>1169</v>
      </c>
    </row>
    <row r="6847" spans="1:20" hidden="1" x14ac:dyDescent="0.25">
      <c r="A6847">
        <v>223124</v>
      </c>
      <c r="B6847" t="s">
        <v>1717</v>
      </c>
      <c r="C6847" t="s">
        <v>141</v>
      </c>
      <c r="D6847" t="s">
        <v>1240</v>
      </c>
      <c r="E6847">
        <v>40</v>
      </c>
      <c r="F6847" t="s">
        <v>23</v>
      </c>
      <c r="H6847">
        <v>0</v>
      </c>
      <c r="I6847">
        <v>0</v>
      </c>
      <c r="K6847">
        <v>0</v>
      </c>
      <c r="L6847" t="b">
        <v>0</v>
      </c>
      <c r="N6847" t="b">
        <v>0</v>
      </c>
      <c r="O6847" t="b">
        <v>0</v>
      </c>
      <c r="T6847" t="s">
        <v>1169</v>
      </c>
    </row>
    <row r="6848" spans="1:20" hidden="1" x14ac:dyDescent="0.25">
      <c r="A6848">
        <v>223125</v>
      </c>
      <c r="B6848" t="s">
        <v>1717</v>
      </c>
      <c r="C6848" t="s">
        <v>141</v>
      </c>
      <c r="D6848" t="s">
        <v>1305</v>
      </c>
      <c r="E6848">
        <v>85</v>
      </c>
      <c r="F6848" t="s">
        <v>23</v>
      </c>
      <c r="H6848">
        <v>0</v>
      </c>
      <c r="I6848">
        <v>0</v>
      </c>
      <c r="K6848">
        <v>0</v>
      </c>
      <c r="L6848" t="b">
        <v>0</v>
      </c>
      <c r="N6848" t="b">
        <v>0</v>
      </c>
      <c r="O6848" t="b">
        <v>0</v>
      </c>
      <c r="T6848" t="s">
        <v>1169</v>
      </c>
    </row>
    <row r="6849" spans="1:20" hidden="1" x14ac:dyDescent="0.25">
      <c r="A6849">
        <v>223126</v>
      </c>
      <c r="B6849" t="s">
        <v>1717</v>
      </c>
      <c r="C6849" t="s">
        <v>141</v>
      </c>
      <c r="D6849" t="s">
        <v>1289</v>
      </c>
      <c r="E6849">
        <v>49</v>
      </c>
      <c r="F6849" t="s">
        <v>23</v>
      </c>
      <c r="H6849">
        <v>0</v>
      </c>
      <c r="I6849">
        <v>0</v>
      </c>
      <c r="K6849">
        <v>0</v>
      </c>
      <c r="L6849" t="b">
        <v>0</v>
      </c>
      <c r="N6849" t="b">
        <v>0</v>
      </c>
      <c r="O6849" t="b">
        <v>0</v>
      </c>
      <c r="T6849" t="s">
        <v>1169</v>
      </c>
    </row>
    <row r="6850" spans="1:20" hidden="1" x14ac:dyDescent="0.25">
      <c r="A6850">
        <v>223127</v>
      </c>
      <c r="B6850" t="s">
        <v>1717</v>
      </c>
      <c r="C6850" t="s">
        <v>236</v>
      </c>
      <c r="D6850" t="s">
        <v>1306</v>
      </c>
      <c r="E6850">
        <v>110</v>
      </c>
      <c r="F6850" t="s">
        <v>23</v>
      </c>
      <c r="H6850">
        <v>0</v>
      </c>
      <c r="I6850">
        <v>0</v>
      </c>
      <c r="K6850">
        <v>0</v>
      </c>
      <c r="L6850" t="b">
        <v>0</v>
      </c>
      <c r="N6850" t="b">
        <v>0</v>
      </c>
      <c r="O6850" t="b">
        <v>0</v>
      </c>
      <c r="T6850" t="s">
        <v>1169</v>
      </c>
    </row>
    <row r="6851" spans="1:20" hidden="1" x14ac:dyDescent="0.25">
      <c r="A6851">
        <v>223129</v>
      </c>
      <c r="B6851" t="s">
        <v>1717</v>
      </c>
      <c r="C6851" t="s">
        <v>236</v>
      </c>
      <c r="D6851" t="s">
        <v>1709</v>
      </c>
      <c r="E6851">
        <v>695</v>
      </c>
      <c r="F6851" t="s">
        <v>23</v>
      </c>
      <c r="H6851">
        <v>0</v>
      </c>
      <c r="I6851">
        <v>0</v>
      </c>
      <c r="K6851">
        <v>0</v>
      </c>
      <c r="L6851" t="b">
        <v>0</v>
      </c>
      <c r="N6851" t="b">
        <v>0</v>
      </c>
      <c r="O6851" t="b">
        <v>0</v>
      </c>
      <c r="T6851" t="s">
        <v>1169</v>
      </c>
    </row>
    <row r="6852" spans="1:20" hidden="1" x14ac:dyDescent="0.25">
      <c r="A6852">
        <v>226767</v>
      </c>
      <c r="B6852" t="s">
        <v>1717</v>
      </c>
      <c r="C6852" t="s">
        <v>1213</v>
      </c>
      <c r="D6852" t="s">
        <v>1238</v>
      </c>
      <c r="E6852">
        <v>0</v>
      </c>
      <c r="H6852">
        <v>0</v>
      </c>
      <c r="I6852">
        <v>0</v>
      </c>
      <c r="K6852">
        <v>0</v>
      </c>
      <c r="L6852" t="b">
        <v>0</v>
      </c>
      <c r="N6852" t="b">
        <v>0</v>
      </c>
      <c r="O6852" t="b">
        <v>0</v>
      </c>
      <c r="T6852" t="s">
        <v>1169</v>
      </c>
    </row>
    <row r="6853" spans="1:20" hidden="1" x14ac:dyDescent="0.25">
      <c r="A6853">
        <v>220803</v>
      </c>
      <c r="B6853" t="s">
        <v>1720</v>
      </c>
      <c r="C6853" t="s">
        <v>47</v>
      </c>
      <c r="D6853" t="s">
        <v>284</v>
      </c>
      <c r="E6853">
        <v>480</v>
      </c>
      <c r="F6853" t="s">
        <v>23</v>
      </c>
      <c r="H6853">
        <v>0</v>
      </c>
      <c r="I6853">
        <v>0</v>
      </c>
      <c r="K6853">
        <v>1</v>
      </c>
      <c r="L6853" t="b">
        <v>0</v>
      </c>
      <c r="N6853" t="b">
        <v>0</v>
      </c>
      <c r="O6853" t="b">
        <v>0</v>
      </c>
      <c r="T6853" t="s">
        <v>1169</v>
      </c>
    </row>
    <row r="6854" spans="1:20" hidden="1" x14ac:dyDescent="0.25">
      <c r="A6854">
        <v>220804</v>
      </c>
      <c r="B6854" t="s">
        <v>1720</v>
      </c>
      <c r="C6854" t="s">
        <v>47</v>
      </c>
      <c r="D6854" t="s">
        <v>1170</v>
      </c>
      <c r="E6854">
        <v>480</v>
      </c>
      <c r="F6854" t="s">
        <v>23</v>
      </c>
      <c r="H6854">
        <v>0</v>
      </c>
      <c r="I6854">
        <v>0</v>
      </c>
      <c r="K6854">
        <v>1</v>
      </c>
      <c r="L6854" t="b">
        <v>0</v>
      </c>
      <c r="N6854" t="b">
        <v>0</v>
      </c>
      <c r="O6854" t="b">
        <v>0</v>
      </c>
      <c r="T6854" t="s">
        <v>1169</v>
      </c>
    </row>
    <row r="6855" spans="1:20" hidden="1" x14ac:dyDescent="0.25">
      <c r="A6855">
        <v>220805</v>
      </c>
      <c r="B6855" t="s">
        <v>1720</v>
      </c>
      <c r="C6855" t="s">
        <v>47</v>
      </c>
      <c r="D6855" t="s">
        <v>1171</v>
      </c>
      <c r="E6855">
        <v>480</v>
      </c>
      <c r="F6855" t="s">
        <v>23</v>
      </c>
      <c r="H6855">
        <v>0</v>
      </c>
      <c r="I6855">
        <v>0</v>
      </c>
      <c r="K6855">
        <v>1</v>
      </c>
      <c r="L6855" t="b">
        <v>0</v>
      </c>
      <c r="N6855" t="b">
        <v>0</v>
      </c>
      <c r="O6855" t="b">
        <v>0</v>
      </c>
      <c r="T6855" t="s">
        <v>1169</v>
      </c>
    </row>
    <row r="6856" spans="1:20" hidden="1" x14ac:dyDescent="0.25">
      <c r="A6856">
        <v>220806</v>
      </c>
      <c r="B6856" t="s">
        <v>1720</v>
      </c>
      <c r="C6856" t="s">
        <v>47</v>
      </c>
      <c r="D6856" t="s">
        <v>1172</v>
      </c>
      <c r="E6856">
        <v>480</v>
      </c>
      <c r="F6856" t="s">
        <v>23</v>
      </c>
      <c r="H6856">
        <v>0</v>
      </c>
      <c r="I6856">
        <v>0</v>
      </c>
      <c r="K6856">
        <v>1</v>
      </c>
      <c r="L6856" t="b">
        <v>0</v>
      </c>
      <c r="N6856" t="b">
        <v>0</v>
      </c>
      <c r="O6856" t="b">
        <v>0</v>
      </c>
      <c r="T6856" t="s">
        <v>1169</v>
      </c>
    </row>
    <row r="6857" spans="1:20" hidden="1" x14ac:dyDescent="0.25">
      <c r="A6857">
        <v>220807</v>
      </c>
      <c r="B6857" t="s">
        <v>1720</v>
      </c>
      <c r="C6857" t="s">
        <v>47</v>
      </c>
      <c r="D6857" t="s">
        <v>1173</v>
      </c>
      <c r="E6857">
        <v>480</v>
      </c>
      <c r="F6857" t="s">
        <v>23</v>
      </c>
      <c r="H6857">
        <v>0</v>
      </c>
      <c r="I6857">
        <v>0</v>
      </c>
      <c r="K6857">
        <v>1</v>
      </c>
      <c r="L6857" t="b">
        <v>0</v>
      </c>
      <c r="N6857" t="b">
        <v>0</v>
      </c>
      <c r="O6857" t="b">
        <v>0</v>
      </c>
      <c r="T6857" t="s">
        <v>1169</v>
      </c>
    </row>
    <row r="6858" spans="1:20" hidden="1" x14ac:dyDescent="0.25">
      <c r="A6858">
        <v>220808</v>
      </c>
      <c r="B6858" t="s">
        <v>1720</v>
      </c>
      <c r="C6858" t="s">
        <v>47</v>
      </c>
      <c r="D6858" t="s">
        <v>1174</v>
      </c>
      <c r="E6858">
        <v>480</v>
      </c>
      <c r="F6858" t="s">
        <v>23</v>
      </c>
      <c r="H6858">
        <v>0</v>
      </c>
      <c r="I6858">
        <v>0</v>
      </c>
      <c r="K6858">
        <v>1</v>
      </c>
      <c r="L6858" t="b">
        <v>0</v>
      </c>
      <c r="N6858" t="b">
        <v>0</v>
      </c>
      <c r="O6858" t="b">
        <v>0</v>
      </c>
      <c r="T6858" t="s">
        <v>1169</v>
      </c>
    </row>
    <row r="6859" spans="1:20" hidden="1" x14ac:dyDescent="0.25">
      <c r="A6859">
        <v>220809</v>
      </c>
      <c r="B6859" t="s">
        <v>1720</v>
      </c>
      <c r="C6859" t="s">
        <v>47</v>
      </c>
      <c r="D6859" t="s">
        <v>1175</v>
      </c>
      <c r="E6859">
        <v>480</v>
      </c>
      <c r="F6859" t="s">
        <v>23</v>
      </c>
      <c r="H6859">
        <v>0</v>
      </c>
      <c r="I6859">
        <v>0</v>
      </c>
      <c r="K6859">
        <v>1</v>
      </c>
      <c r="L6859" t="b">
        <v>0</v>
      </c>
      <c r="N6859" t="b">
        <v>0</v>
      </c>
      <c r="O6859" t="b">
        <v>0</v>
      </c>
      <c r="T6859" t="s">
        <v>1169</v>
      </c>
    </row>
    <row r="6860" spans="1:20" hidden="1" x14ac:dyDescent="0.25">
      <c r="A6860">
        <v>220810</v>
      </c>
      <c r="B6860" t="s">
        <v>1720</v>
      </c>
      <c r="C6860" t="s">
        <v>47</v>
      </c>
      <c r="D6860" t="s">
        <v>1176</v>
      </c>
      <c r="E6860">
        <v>480</v>
      </c>
      <c r="F6860" t="s">
        <v>23</v>
      </c>
      <c r="H6860">
        <v>0</v>
      </c>
      <c r="I6860">
        <v>0</v>
      </c>
      <c r="K6860">
        <v>1</v>
      </c>
      <c r="L6860" t="b">
        <v>0</v>
      </c>
      <c r="N6860" t="b">
        <v>0</v>
      </c>
      <c r="O6860" t="b">
        <v>0</v>
      </c>
      <c r="T6860" t="s">
        <v>1169</v>
      </c>
    </row>
    <row r="6861" spans="1:20" hidden="1" x14ac:dyDescent="0.25">
      <c r="A6861">
        <v>220811</v>
      </c>
      <c r="B6861" t="s">
        <v>1720</v>
      </c>
      <c r="C6861" t="s">
        <v>47</v>
      </c>
      <c r="D6861" t="s">
        <v>1177</v>
      </c>
      <c r="E6861">
        <v>480</v>
      </c>
      <c r="F6861" t="s">
        <v>23</v>
      </c>
      <c r="H6861">
        <v>0</v>
      </c>
      <c r="I6861">
        <v>0</v>
      </c>
      <c r="K6861">
        <v>1</v>
      </c>
      <c r="L6861" t="b">
        <v>0</v>
      </c>
      <c r="N6861" t="b">
        <v>0</v>
      </c>
      <c r="O6861" t="b">
        <v>0</v>
      </c>
      <c r="T6861" t="s">
        <v>1169</v>
      </c>
    </row>
    <row r="6862" spans="1:20" hidden="1" x14ac:dyDescent="0.25">
      <c r="A6862">
        <v>220812</v>
      </c>
      <c r="B6862" t="s">
        <v>1720</v>
      </c>
      <c r="C6862" t="s">
        <v>47</v>
      </c>
      <c r="D6862" t="s">
        <v>1178</v>
      </c>
      <c r="E6862">
        <v>480</v>
      </c>
      <c r="F6862" t="s">
        <v>23</v>
      </c>
      <c r="H6862">
        <v>0</v>
      </c>
      <c r="I6862">
        <v>0</v>
      </c>
      <c r="K6862">
        <v>1</v>
      </c>
      <c r="L6862" t="b">
        <v>0</v>
      </c>
      <c r="N6862" t="b">
        <v>0</v>
      </c>
      <c r="O6862" t="b">
        <v>0</v>
      </c>
      <c r="T6862" t="s">
        <v>1169</v>
      </c>
    </row>
    <row r="6863" spans="1:20" hidden="1" x14ac:dyDescent="0.25">
      <c r="A6863">
        <v>220813</v>
      </c>
      <c r="B6863" t="s">
        <v>1720</v>
      </c>
      <c r="C6863" t="s">
        <v>47</v>
      </c>
      <c r="D6863" t="s">
        <v>1179</v>
      </c>
      <c r="E6863">
        <v>480</v>
      </c>
      <c r="F6863" t="s">
        <v>23</v>
      </c>
      <c r="H6863">
        <v>0</v>
      </c>
      <c r="I6863">
        <v>0</v>
      </c>
      <c r="K6863">
        <v>1</v>
      </c>
      <c r="L6863" t="b">
        <v>0</v>
      </c>
      <c r="N6863" t="b">
        <v>0</v>
      </c>
      <c r="O6863" t="b">
        <v>0</v>
      </c>
      <c r="T6863" t="s">
        <v>1169</v>
      </c>
    </row>
    <row r="6864" spans="1:20" hidden="1" x14ac:dyDescent="0.25">
      <c r="A6864">
        <v>220814</v>
      </c>
      <c r="B6864" t="s">
        <v>1720</v>
      </c>
      <c r="C6864" t="s">
        <v>47</v>
      </c>
      <c r="D6864" t="s">
        <v>1180</v>
      </c>
      <c r="E6864">
        <v>480</v>
      </c>
      <c r="F6864" t="s">
        <v>23</v>
      </c>
      <c r="H6864">
        <v>0</v>
      </c>
      <c r="I6864">
        <v>0</v>
      </c>
      <c r="K6864">
        <v>1</v>
      </c>
      <c r="L6864" t="b">
        <v>0</v>
      </c>
      <c r="N6864" t="b">
        <v>0</v>
      </c>
      <c r="O6864" t="b">
        <v>0</v>
      </c>
      <c r="T6864" t="s">
        <v>1169</v>
      </c>
    </row>
    <row r="6865" spans="1:20" hidden="1" x14ac:dyDescent="0.25">
      <c r="A6865">
        <v>220815</v>
      </c>
      <c r="B6865" t="s">
        <v>1720</v>
      </c>
      <c r="C6865" t="s">
        <v>47</v>
      </c>
      <c r="D6865" t="s">
        <v>1181</v>
      </c>
      <c r="E6865">
        <v>480</v>
      </c>
      <c r="F6865" t="s">
        <v>23</v>
      </c>
      <c r="H6865">
        <v>0</v>
      </c>
      <c r="I6865">
        <v>0</v>
      </c>
      <c r="K6865">
        <v>1</v>
      </c>
      <c r="L6865" t="b">
        <v>0</v>
      </c>
      <c r="N6865" t="b">
        <v>0</v>
      </c>
      <c r="O6865" t="b">
        <v>0</v>
      </c>
      <c r="T6865" t="s">
        <v>1169</v>
      </c>
    </row>
    <row r="6866" spans="1:20" hidden="1" x14ac:dyDescent="0.25">
      <c r="A6866">
        <v>220816</v>
      </c>
      <c r="B6866" t="s">
        <v>1720</v>
      </c>
      <c r="C6866" t="s">
        <v>47</v>
      </c>
      <c r="D6866" t="s">
        <v>1182</v>
      </c>
      <c r="E6866">
        <v>480</v>
      </c>
      <c r="F6866" t="s">
        <v>23</v>
      </c>
      <c r="H6866">
        <v>0</v>
      </c>
      <c r="I6866">
        <v>0</v>
      </c>
      <c r="K6866">
        <v>1</v>
      </c>
      <c r="L6866" t="b">
        <v>0</v>
      </c>
      <c r="N6866" t="b">
        <v>0</v>
      </c>
      <c r="O6866" t="b">
        <v>0</v>
      </c>
      <c r="T6866" t="s">
        <v>1169</v>
      </c>
    </row>
    <row r="6867" spans="1:20" hidden="1" x14ac:dyDescent="0.25">
      <c r="A6867">
        <v>220817</v>
      </c>
      <c r="B6867" t="s">
        <v>1720</v>
      </c>
      <c r="C6867" t="s">
        <v>47</v>
      </c>
      <c r="D6867" t="s">
        <v>1183</v>
      </c>
      <c r="E6867">
        <v>480</v>
      </c>
      <c r="F6867" t="s">
        <v>23</v>
      </c>
      <c r="H6867">
        <v>0</v>
      </c>
      <c r="I6867">
        <v>0</v>
      </c>
      <c r="K6867">
        <v>1</v>
      </c>
      <c r="L6867" t="b">
        <v>0</v>
      </c>
      <c r="N6867" t="b">
        <v>0</v>
      </c>
      <c r="O6867" t="b">
        <v>0</v>
      </c>
      <c r="T6867" t="s">
        <v>1169</v>
      </c>
    </row>
    <row r="6868" spans="1:20" hidden="1" x14ac:dyDescent="0.25">
      <c r="A6868">
        <v>220818</v>
      </c>
      <c r="B6868" t="s">
        <v>1720</v>
      </c>
      <c r="C6868" t="s">
        <v>47</v>
      </c>
      <c r="D6868" t="s">
        <v>1184</v>
      </c>
      <c r="E6868">
        <v>480</v>
      </c>
      <c r="F6868" t="s">
        <v>23</v>
      </c>
      <c r="H6868">
        <v>0</v>
      </c>
      <c r="I6868">
        <v>0</v>
      </c>
      <c r="K6868">
        <v>1</v>
      </c>
      <c r="L6868" t="b">
        <v>0</v>
      </c>
      <c r="N6868" t="b">
        <v>0</v>
      </c>
      <c r="O6868" t="b">
        <v>0</v>
      </c>
      <c r="T6868" t="s">
        <v>1169</v>
      </c>
    </row>
    <row r="6869" spans="1:20" hidden="1" x14ac:dyDescent="0.25">
      <c r="A6869">
        <v>220819</v>
      </c>
      <c r="B6869" t="s">
        <v>1720</v>
      </c>
      <c r="C6869" t="s">
        <v>47</v>
      </c>
      <c r="D6869" t="s">
        <v>1185</v>
      </c>
      <c r="E6869">
        <v>480</v>
      </c>
      <c r="F6869" t="s">
        <v>23</v>
      </c>
      <c r="H6869">
        <v>0</v>
      </c>
      <c r="I6869">
        <v>0</v>
      </c>
      <c r="K6869">
        <v>1</v>
      </c>
      <c r="L6869" t="b">
        <v>0</v>
      </c>
      <c r="N6869" t="b">
        <v>0</v>
      </c>
      <c r="O6869" t="b">
        <v>0</v>
      </c>
      <c r="T6869" t="s">
        <v>1169</v>
      </c>
    </row>
    <row r="6870" spans="1:20" hidden="1" x14ac:dyDescent="0.25">
      <c r="A6870">
        <v>220820</v>
      </c>
      <c r="B6870" t="s">
        <v>1720</v>
      </c>
      <c r="C6870" t="s">
        <v>1186</v>
      </c>
      <c r="D6870" t="s">
        <v>1187</v>
      </c>
      <c r="E6870">
        <v>0</v>
      </c>
      <c r="H6870">
        <v>0</v>
      </c>
      <c r="I6870">
        <v>0</v>
      </c>
      <c r="K6870">
        <v>0</v>
      </c>
      <c r="L6870" t="b">
        <v>0</v>
      </c>
      <c r="N6870" t="b">
        <v>0</v>
      </c>
      <c r="O6870" t="b">
        <v>0</v>
      </c>
      <c r="T6870" t="s">
        <v>1169</v>
      </c>
    </row>
    <row r="6871" spans="1:20" hidden="1" x14ac:dyDescent="0.25">
      <c r="A6871">
        <v>220821</v>
      </c>
      <c r="B6871" t="s">
        <v>1720</v>
      </c>
      <c r="C6871" t="s">
        <v>1186</v>
      </c>
      <c r="D6871" t="s">
        <v>1188</v>
      </c>
      <c r="E6871">
        <v>0</v>
      </c>
      <c r="H6871">
        <v>0</v>
      </c>
      <c r="I6871">
        <v>0</v>
      </c>
      <c r="K6871">
        <v>0</v>
      </c>
      <c r="L6871" t="b">
        <v>0</v>
      </c>
      <c r="N6871" t="b">
        <v>0</v>
      </c>
      <c r="O6871" t="b">
        <v>0</v>
      </c>
      <c r="T6871" t="s">
        <v>1169</v>
      </c>
    </row>
    <row r="6872" spans="1:20" hidden="1" x14ac:dyDescent="0.25">
      <c r="A6872">
        <v>220822</v>
      </c>
      <c r="B6872" t="s">
        <v>1720</v>
      </c>
      <c r="C6872" t="s">
        <v>1186</v>
      </c>
      <c r="D6872" t="s">
        <v>1189</v>
      </c>
      <c r="E6872">
        <v>0</v>
      </c>
      <c r="H6872">
        <v>0</v>
      </c>
      <c r="I6872">
        <v>0</v>
      </c>
      <c r="K6872">
        <v>0</v>
      </c>
      <c r="L6872" t="b">
        <v>0</v>
      </c>
      <c r="N6872" t="b">
        <v>0</v>
      </c>
      <c r="O6872" t="b">
        <v>0</v>
      </c>
      <c r="T6872" t="s">
        <v>1169</v>
      </c>
    </row>
    <row r="6873" spans="1:20" hidden="1" x14ac:dyDescent="0.25">
      <c r="A6873">
        <v>220823</v>
      </c>
      <c r="B6873" t="s">
        <v>1720</v>
      </c>
      <c r="C6873" t="s">
        <v>1186</v>
      </c>
      <c r="D6873" t="s">
        <v>1190</v>
      </c>
      <c r="E6873">
        <v>0</v>
      </c>
      <c r="H6873">
        <v>0</v>
      </c>
      <c r="I6873">
        <v>0</v>
      </c>
      <c r="K6873">
        <v>0</v>
      </c>
      <c r="L6873" t="b">
        <v>0</v>
      </c>
      <c r="N6873" t="b">
        <v>0</v>
      </c>
      <c r="O6873" t="b">
        <v>0</v>
      </c>
      <c r="T6873" t="s">
        <v>1169</v>
      </c>
    </row>
    <row r="6874" spans="1:20" hidden="1" x14ac:dyDescent="0.25">
      <c r="A6874">
        <v>220824</v>
      </c>
      <c r="B6874" t="s">
        <v>1720</v>
      </c>
      <c r="C6874" t="s">
        <v>1186</v>
      </c>
      <c r="D6874" t="s">
        <v>1191</v>
      </c>
      <c r="E6874">
        <v>0</v>
      </c>
      <c r="H6874">
        <v>0</v>
      </c>
      <c r="I6874">
        <v>0</v>
      </c>
      <c r="K6874">
        <v>0</v>
      </c>
      <c r="L6874" t="b">
        <v>0</v>
      </c>
      <c r="N6874" t="b">
        <v>0</v>
      </c>
      <c r="O6874" t="b">
        <v>0</v>
      </c>
      <c r="T6874" t="s">
        <v>1169</v>
      </c>
    </row>
    <row r="6875" spans="1:20" hidden="1" x14ac:dyDescent="0.25">
      <c r="A6875">
        <v>220825</v>
      </c>
      <c r="B6875" t="s">
        <v>1720</v>
      </c>
      <c r="C6875" t="s">
        <v>1186</v>
      </c>
      <c r="D6875" t="s">
        <v>1192</v>
      </c>
      <c r="E6875">
        <v>0</v>
      </c>
      <c r="H6875">
        <v>0</v>
      </c>
      <c r="I6875">
        <v>0</v>
      </c>
      <c r="K6875">
        <v>0</v>
      </c>
      <c r="L6875" t="b">
        <v>0</v>
      </c>
      <c r="N6875" t="b">
        <v>0</v>
      </c>
      <c r="O6875" t="b">
        <v>0</v>
      </c>
      <c r="T6875" t="s">
        <v>1169</v>
      </c>
    </row>
    <row r="6876" spans="1:20" hidden="1" x14ac:dyDescent="0.25">
      <c r="A6876">
        <v>220826</v>
      </c>
      <c r="B6876" t="s">
        <v>1720</v>
      </c>
      <c r="C6876" t="s">
        <v>1186</v>
      </c>
      <c r="D6876" t="s">
        <v>1193</v>
      </c>
      <c r="E6876">
        <v>85</v>
      </c>
      <c r="F6876" t="s">
        <v>23</v>
      </c>
      <c r="H6876">
        <v>0</v>
      </c>
      <c r="I6876">
        <v>0</v>
      </c>
      <c r="K6876">
        <v>0</v>
      </c>
      <c r="L6876" t="b">
        <v>0</v>
      </c>
      <c r="N6876" t="b">
        <v>0</v>
      </c>
      <c r="O6876" t="b">
        <v>0</v>
      </c>
      <c r="T6876" t="s">
        <v>1169</v>
      </c>
    </row>
    <row r="6877" spans="1:20" hidden="1" x14ac:dyDescent="0.25">
      <c r="A6877">
        <v>220827</v>
      </c>
      <c r="B6877" t="s">
        <v>1720</v>
      </c>
      <c r="C6877" t="s">
        <v>1186</v>
      </c>
      <c r="D6877" t="s">
        <v>1194</v>
      </c>
      <c r="E6877">
        <v>85</v>
      </c>
      <c r="F6877" t="s">
        <v>23</v>
      </c>
      <c r="H6877">
        <v>0</v>
      </c>
      <c r="I6877">
        <v>0</v>
      </c>
      <c r="K6877">
        <v>0</v>
      </c>
      <c r="L6877" t="b">
        <v>0</v>
      </c>
      <c r="N6877" t="b">
        <v>0</v>
      </c>
      <c r="O6877" t="b">
        <v>0</v>
      </c>
      <c r="T6877" t="s">
        <v>1169</v>
      </c>
    </row>
    <row r="6878" spans="1:20" hidden="1" x14ac:dyDescent="0.25">
      <c r="A6878">
        <v>220828</v>
      </c>
      <c r="B6878" t="s">
        <v>1720</v>
      </c>
      <c r="C6878" t="s">
        <v>1186</v>
      </c>
      <c r="D6878" t="s">
        <v>1195</v>
      </c>
      <c r="E6878">
        <v>85</v>
      </c>
      <c r="F6878" t="s">
        <v>23</v>
      </c>
      <c r="H6878">
        <v>0</v>
      </c>
      <c r="I6878">
        <v>0</v>
      </c>
      <c r="K6878">
        <v>0</v>
      </c>
      <c r="L6878" t="b">
        <v>0</v>
      </c>
      <c r="N6878" t="b">
        <v>0</v>
      </c>
      <c r="O6878" t="b">
        <v>0</v>
      </c>
      <c r="T6878" t="s">
        <v>1169</v>
      </c>
    </row>
    <row r="6879" spans="1:20" hidden="1" x14ac:dyDescent="0.25">
      <c r="A6879">
        <v>220829</v>
      </c>
      <c r="B6879" t="s">
        <v>1720</v>
      </c>
      <c r="C6879" t="s">
        <v>1196</v>
      </c>
      <c r="D6879" t="s">
        <v>1197</v>
      </c>
      <c r="E6879">
        <v>0</v>
      </c>
      <c r="H6879">
        <v>0</v>
      </c>
      <c r="I6879">
        <v>0</v>
      </c>
      <c r="K6879">
        <v>0</v>
      </c>
      <c r="L6879" t="b">
        <v>0</v>
      </c>
      <c r="N6879" t="b">
        <v>0</v>
      </c>
      <c r="O6879" t="b">
        <v>0</v>
      </c>
      <c r="T6879" t="s">
        <v>1169</v>
      </c>
    </row>
    <row r="6880" spans="1:20" hidden="1" x14ac:dyDescent="0.25">
      <c r="A6880">
        <v>220830</v>
      </c>
      <c r="B6880" t="s">
        <v>1720</v>
      </c>
      <c r="C6880" t="s">
        <v>1196</v>
      </c>
      <c r="D6880" t="s">
        <v>1198</v>
      </c>
      <c r="E6880">
        <v>0</v>
      </c>
      <c r="H6880">
        <v>0</v>
      </c>
      <c r="I6880">
        <v>0</v>
      </c>
      <c r="K6880">
        <v>1</v>
      </c>
      <c r="L6880" t="b">
        <v>0</v>
      </c>
      <c r="N6880" t="b">
        <v>0</v>
      </c>
      <c r="O6880" t="b">
        <v>0</v>
      </c>
      <c r="T6880" t="s">
        <v>1169</v>
      </c>
    </row>
    <row r="6881" spans="1:20" hidden="1" x14ac:dyDescent="0.25">
      <c r="A6881">
        <v>220831</v>
      </c>
      <c r="B6881" t="s">
        <v>1720</v>
      </c>
      <c r="C6881" t="s">
        <v>146</v>
      </c>
      <c r="D6881" t="s">
        <v>1199</v>
      </c>
      <c r="E6881">
        <v>0</v>
      </c>
      <c r="H6881">
        <v>0</v>
      </c>
      <c r="I6881">
        <v>0</v>
      </c>
      <c r="K6881">
        <v>0</v>
      </c>
      <c r="L6881" t="b">
        <v>1</v>
      </c>
      <c r="N6881" t="b">
        <v>0</v>
      </c>
      <c r="O6881" t="b">
        <v>0</v>
      </c>
      <c r="T6881" t="s">
        <v>1169</v>
      </c>
    </row>
    <row r="6882" spans="1:20" hidden="1" x14ac:dyDescent="0.25">
      <c r="A6882">
        <v>220832</v>
      </c>
      <c r="B6882" t="s">
        <v>1720</v>
      </c>
      <c r="C6882" t="s">
        <v>85</v>
      </c>
      <c r="D6882" t="s">
        <v>325</v>
      </c>
      <c r="E6882">
        <v>0</v>
      </c>
      <c r="H6882">
        <v>0</v>
      </c>
      <c r="I6882">
        <v>0</v>
      </c>
      <c r="K6882">
        <v>0</v>
      </c>
      <c r="L6882" t="b">
        <v>0</v>
      </c>
      <c r="N6882" t="b">
        <v>0</v>
      </c>
      <c r="O6882" t="b">
        <v>0</v>
      </c>
      <c r="T6882" t="s">
        <v>1169</v>
      </c>
    </row>
    <row r="6883" spans="1:20" hidden="1" x14ac:dyDescent="0.25">
      <c r="A6883">
        <v>220833</v>
      </c>
      <c r="B6883" t="s">
        <v>1720</v>
      </c>
      <c r="C6883" t="s">
        <v>85</v>
      </c>
      <c r="D6883" t="s">
        <v>1197</v>
      </c>
      <c r="E6883">
        <v>0</v>
      </c>
      <c r="H6883">
        <v>0</v>
      </c>
      <c r="I6883">
        <v>0</v>
      </c>
      <c r="K6883">
        <v>1</v>
      </c>
      <c r="L6883" t="b">
        <v>0</v>
      </c>
      <c r="N6883" t="b">
        <v>0</v>
      </c>
      <c r="O6883" t="b">
        <v>0</v>
      </c>
      <c r="T6883" t="s">
        <v>1169</v>
      </c>
    </row>
    <row r="6884" spans="1:20" hidden="1" x14ac:dyDescent="0.25">
      <c r="A6884">
        <v>220834</v>
      </c>
      <c r="B6884" t="s">
        <v>1720</v>
      </c>
      <c r="C6884" t="s">
        <v>85</v>
      </c>
      <c r="D6884" t="s">
        <v>331</v>
      </c>
      <c r="E6884">
        <v>0</v>
      </c>
      <c r="H6884">
        <v>0</v>
      </c>
      <c r="I6884">
        <v>0</v>
      </c>
      <c r="K6884">
        <v>2</v>
      </c>
      <c r="L6884" t="b">
        <v>0</v>
      </c>
      <c r="N6884" t="b">
        <v>0</v>
      </c>
      <c r="O6884" t="b">
        <v>0</v>
      </c>
      <c r="T6884" t="s">
        <v>1169</v>
      </c>
    </row>
    <row r="6885" spans="1:20" hidden="1" x14ac:dyDescent="0.25">
      <c r="A6885">
        <v>220835</v>
      </c>
      <c r="B6885" t="s">
        <v>1720</v>
      </c>
      <c r="C6885" t="s">
        <v>1497</v>
      </c>
      <c r="D6885" t="s">
        <v>274</v>
      </c>
      <c r="E6885">
        <v>0</v>
      </c>
      <c r="H6885">
        <v>0</v>
      </c>
      <c r="I6885">
        <v>0</v>
      </c>
      <c r="K6885">
        <v>0</v>
      </c>
      <c r="L6885" t="b">
        <v>0</v>
      </c>
      <c r="N6885" t="b">
        <v>0</v>
      </c>
      <c r="O6885" t="b">
        <v>0</v>
      </c>
      <c r="T6885" t="s">
        <v>1169</v>
      </c>
    </row>
    <row r="6886" spans="1:20" hidden="1" x14ac:dyDescent="0.25">
      <c r="A6886">
        <v>220842</v>
      </c>
      <c r="B6886" t="s">
        <v>1720</v>
      </c>
      <c r="C6886" t="s">
        <v>53</v>
      </c>
      <c r="D6886" t="s">
        <v>1205</v>
      </c>
      <c r="E6886">
        <v>0</v>
      </c>
      <c r="H6886">
        <v>0</v>
      </c>
      <c r="I6886">
        <v>0</v>
      </c>
      <c r="K6886">
        <v>0</v>
      </c>
      <c r="L6886" t="b">
        <v>0</v>
      </c>
      <c r="N6886" t="b">
        <v>0</v>
      </c>
      <c r="O6886" t="b">
        <v>0</v>
      </c>
      <c r="T6886" t="s">
        <v>1169</v>
      </c>
    </row>
    <row r="6887" spans="1:20" hidden="1" x14ac:dyDescent="0.25">
      <c r="A6887">
        <v>220843</v>
      </c>
      <c r="B6887" t="s">
        <v>1720</v>
      </c>
      <c r="C6887" t="s">
        <v>53</v>
      </c>
      <c r="D6887" t="s">
        <v>383</v>
      </c>
      <c r="E6887">
        <v>165</v>
      </c>
      <c r="F6887" t="s">
        <v>23</v>
      </c>
      <c r="H6887">
        <v>0</v>
      </c>
      <c r="I6887">
        <v>0</v>
      </c>
      <c r="K6887">
        <v>1</v>
      </c>
      <c r="L6887" t="b">
        <v>0</v>
      </c>
      <c r="N6887" t="b">
        <v>0</v>
      </c>
      <c r="O6887" t="b">
        <v>0</v>
      </c>
      <c r="T6887" t="s">
        <v>1169</v>
      </c>
    </row>
    <row r="6888" spans="1:20" hidden="1" x14ac:dyDescent="0.25">
      <c r="A6888">
        <v>220844</v>
      </c>
      <c r="B6888" t="s">
        <v>1720</v>
      </c>
      <c r="C6888" t="s">
        <v>53</v>
      </c>
      <c r="D6888" t="s">
        <v>1206</v>
      </c>
      <c r="E6888">
        <v>390</v>
      </c>
      <c r="F6888" t="s">
        <v>23</v>
      </c>
      <c r="H6888">
        <v>0</v>
      </c>
      <c r="I6888">
        <v>0</v>
      </c>
      <c r="K6888">
        <v>2</v>
      </c>
      <c r="L6888" t="b">
        <v>0</v>
      </c>
      <c r="N6888" t="b">
        <v>0</v>
      </c>
      <c r="O6888" t="b">
        <v>0</v>
      </c>
      <c r="T6888" t="s">
        <v>1169</v>
      </c>
    </row>
    <row r="6889" spans="1:20" hidden="1" x14ac:dyDescent="0.25">
      <c r="A6889">
        <v>220845</v>
      </c>
      <c r="B6889" t="s">
        <v>1720</v>
      </c>
      <c r="C6889" t="s">
        <v>1207</v>
      </c>
      <c r="D6889" t="s">
        <v>1274</v>
      </c>
      <c r="E6889">
        <v>0</v>
      </c>
      <c r="H6889">
        <v>0</v>
      </c>
      <c r="I6889">
        <v>0</v>
      </c>
      <c r="K6889">
        <v>0</v>
      </c>
      <c r="L6889" t="b">
        <v>0</v>
      </c>
      <c r="N6889" t="b">
        <v>0</v>
      </c>
      <c r="O6889" t="b">
        <v>0</v>
      </c>
      <c r="T6889" t="s">
        <v>1169</v>
      </c>
    </row>
    <row r="6890" spans="1:20" hidden="1" x14ac:dyDescent="0.25">
      <c r="A6890">
        <v>220846</v>
      </c>
      <c r="B6890" t="s">
        <v>1720</v>
      </c>
      <c r="C6890" t="s">
        <v>1207</v>
      </c>
      <c r="D6890" t="s">
        <v>1721</v>
      </c>
      <c r="E6890">
        <v>0</v>
      </c>
      <c r="H6890">
        <v>0</v>
      </c>
      <c r="I6890">
        <v>0</v>
      </c>
      <c r="K6890">
        <v>1</v>
      </c>
      <c r="L6890" t="b">
        <v>0</v>
      </c>
      <c r="N6890" t="b">
        <v>0</v>
      </c>
      <c r="O6890" t="b">
        <v>0</v>
      </c>
      <c r="T6890" t="s">
        <v>1169</v>
      </c>
    </row>
    <row r="6891" spans="1:20" hidden="1" x14ac:dyDescent="0.25">
      <c r="A6891">
        <v>220847</v>
      </c>
      <c r="B6891" t="s">
        <v>1720</v>
      </c>
      <c r="C6891" t="s">
        <v>1207</v>
      </c>
      <c r="D6891" t="s">
        <v>1283</v>
      </c>
      <c r="E6891">
        <v>0</v>
      </c>
      <c r="H6891">
        <v>0</v>
      </c>
      <c r="I6891">
        <v>0</v>
      </c>
      <c r="K6891">
        <v>2</v>
      </c>
      <c r="L6891" t="b">
        <v>0</v>
      </c>
      <c r="N6891" t="b">
        <v>0</v>
      </c>
      <c r="O6891" t="b">
        <v>0</v>
      </c>
      <c r="T6891" t="s">
        <v>1169</v>
      </c>
    </row>
    <row r="6892" spans="1:20" hidden="1" x14ac:dyDescent="0.25">
      <c r="A6892">
        <v>220848</v>
      </c>
      <c r="B6892" t="s">
        <v>1720</v>
      </c>
      <c r="C6892" t="s">
        <v>1207</v>
      </c>
      <c r="D6892" t="s">
        <v>1284</v>
      </c>
      <c r="E6892">
        <v>0</v>
      </c>
      <c r="H6892">
        <v>0</v>
      </c>
      <c r="I6892">
        <v>0</v>
      </c>
      <c r="K6892">
        <v>3</v>
      </c>
      <c r="L6892" t="b">
        <v>0</v>
      </c>
      <c r="N6892" t="b">
        <v>0</v>
      </c>
      <c r="O6892" t="b">
        <v>0</v>
      </c>
      <c r="T6892" t="s">
        <v>1169</v>
      </c>
    </row>
    <row r="6893" spans="1:20" hidden="1" x14ac:dyDescent="0.25">
      <c r="A6893">
        <v>220849</v>
      </c>
      <c r="B6893" t="s">
        <v>1720</v>
      </c>
      <c r="C6893" t="s">
        <v>1207</v>
      </c>
      <c r="D6893" t="s">
        <v>1285</v>
      </c>
      <c r="E6893">
        <v>0</v>
      </c>
      <c r="H6893">
        <v>0</v>
      </c>
      <c r="I6893">
        <v>0</v>
      </c>
      <c r="K6893">
        <v>4</v>
      </c>
      <c r="L6893" t="b">
        <v>0</v>
      </c>
      <c r="N6893" t="b">
        <v>0</v>
      </c>
      <c r="O6893" t="b">
        <v>0</v>
      </c>
      <c r="T6893" t="s">
        <v>1169</v>
      </c>
    </row>
    <row r="6894" spans="1:20" hidden="1" x14ac:dyDescent="0.25">
      <c r="A6894">
        <v>220850</v>
      </c>
      <c r="B6894" t="s">
        <v>1720</v>
      </c>
      <c r="C6894" t="s">
        <v>1213</v>
      </c>
      <c r="D6894" t="s">
        <v>1707</v>
      </c>
      <c r="E6894">
        <v>225</v>
      </c>
      <c r="F6894" t="s">
        <v>23</v>
      </c>
      <c r="H6894">
        <v>0</v>
      </c>
      <c r="I6894">
        <v>0</v>
      </c>
      <c r="K6894">
        <v>3</v>
      </c>
      <c r="L6894" t="b">
        <v>0</v>
      </c>
      <c r="N6894" t="b">
        <v>0</v>
      </c>
      <c r="O6894" t="b">
        <v>0</v>
      </c>
      <c r="T6894" t="s">
        <v>1169</v>
      </c>
    </row>
    <row r="6895" spans="1:20" hidden="1" x14ac:dyDescent="0.25">
      <c r="A6895">
        <v>220851</v>
      </c>
      <c r="B6895" t="s">
        <v>1720</v>
      </c>
      <c r="C6895" t="s">
        <v>1213</v>
      </c>
      <c r="D6895" t="s">
        <v>1708</v>
      </c>
      <c r="E6895">
        <v>90</v>
      </c>
      <c r="F6895" t="s">
        <v>23</v>
      </c>
      <c r="H6895">
        <v>0</v>
      </c>
      <c r="I6895">
        <v>0</v>
      </c>
      <c r="K6895">
        <v>2</v>
      </c>
      <c r="L6895" t="b">
        <v>0</v>
      </c>
      <c r="N6895" t="b">
        <v>0</v>
      </c>
      <c r="O6895" t="b">
        <v>0</v>
      </c>
      <c r="T6895" t="s">
        <v>1169</v>
      </c>
    </row>
    <row r="6896" spans="1:20" hidden="1" x14ac:dyDescent="0.25">
      <c r="A6896">
        <v>220853</v>
      </c>
      <c r="B6896" t="s">
        <v>1720</v>
      </c>
      <c r="C6896" t="s">
        <v>236</v>
      </c>
      <c r="D6896" t="s">
        <v>1714</v>
      </c>
      <c r="E6896">
        <v>695</v>
      </c>
      <c r="F6896" t="s">
        <v>23</v>
      </c>
      <c r="H6896">
        <v>0</v>
      </c>
      <c r="I6896">
        <v>0</v>
      </c>
      <c r="K6896">
        <v>9</v>
      </c>
      <c r="L6896" t="b">
        <v>0</v>
      </c>
      <c r="N6896" t="b">
        <v>0</v>
      </c>
      <c r="O6896" t="b">
        <v>0</v>
      </c>
      <c r="T6896" t="s">
        <v>1169</v>
      </c>
    </row>
    <row r="6897" spans="1:20" hidden="1" x14ac:dyDescent="0.25">
      <c r="A6897">
        <v>220854</v>
      </c>
      <c r="B6897" t="s">
        <v>1720</v>
      </c>
      <c r="C6897" t="s">
        <v>141</v>
      </c>
      <c r="D6897" t="s">
        <v>173</v>
      </c>
      <c r="E6897">
        <v>40</v>
      </c>
      <c r="F6897" t="s">
        <v>23</v>
      </c>
      <c r="H6897">
        <v>0</v>
      </c>
      <c r="I6897">
        <v>0</v>
      </c>
      <c r="K6897">
        <v>10</v>
      </c>
      <c r="L6897" t="b">
        <v>0</v>
      </c>
      <c r="N6897" t="b">
        <v>0</v>
      </c>
      <c r="O6897" t="b">
        <v>0</v>
      </c>
      <c r="T6897" t="s">
        <v>1169</v>
      </c>
    </row>
    <row r="6898" spans="1:20" hidden="1" x14ac:dyDescent="0.25">
      <c r="A6898">
        <v>220855</v>
      </c>
      <c r="B6898" t="s">
        <v>1720</v>
      </c>
      <c r="C6898" t="s">
        <v>1186</v>
      </c>
      <c r="D6898" t="s">
        <v>1217</v>
      </c>
      <c r="E6898">
        <v>0</v>
      </c>
      <c r="H6898">
        <v>0</v>
      </c>
      <c r="I6898">
        <v>0</v>
      </c>
      <c r="K6898">
        <v>0</v>
      </c>
      <c r="L6898" t="b">
        <v>0</v>
      </c>
      <c r="N6898" t="b">
        <v>0</v>
      </c>
      <c r="O6898" t="b">
        <v>0</v>
      </c>
      <c r="T6898" t="s">
        <v>1169</v>
      </c>
    </row>
    <row r="6899" spans="1:20" hidden="1" x14ac:dyDescent="0.25">
      <c r="A6899">
        <v>220856</v>
      </c>
      <c r="B6899" t="s">
        <v>1720</v>
      </c>
      <c r="C6899" t="s">
        <v>1186</v>
      </c>
      <c r="D6899" t="s">
        <v>1218</v>
      </c>
      <c r="E6899">
        <v>0</v>
      </c>
      <c r="H6899">
        <v>0</v>
      </c>
      <c r="I6899">
        <v>0</v>
      </c>
      <c r="K6899">
        <v>0</v>
      </c>
      <c r="L6899" t="b">
        <v>0</v>
      </c>
      <c r="N6899" t="b">
        <v>0</v>
      </c>
      <c r="O6899" t="b">
        <v>0</v>
      </c>
      <c r="T6899" t="s">
        <v>1169</v>
      </c>
    </row>
    <row r="6900" spans="1:20" hidden="1" x14ac:dyDescent="0.25">
      <c r="A6900">
        <v>220857</v>
      </c>
      <c r="B6900" t="s">
        <v>1720</v>
      </c>
      <c r="C6900" t="s">
        <v>47</v>
      </c>
      <c r="D6900" t="s">
        <v>1220</v>
      </c>
      <c r="E6900">
        <v>0</v>
      </c>
      <c r="H6900">
        <v>0</v>
      </c>
      <c r="I6900">
        <v>0</v>
      </c>
      <c r="K6900">
        <v>0</v>
      </c>
      <c r="L6900" t="b">
        <v>0</v>
      </c>
      <c r="N6900" t="b">
        <v>0</v>
      </c>
      <c r="O6900" t="b">
        <v>0</v>
      </c>
      <c r="T6900" t="s">
        <v>1169</v>
      </c>
    </row>
    <row r="6901" spans="1:20" hidden="1" x14ac:dyDescent="0.25">
      <c r="A6901">
        <v>220858</v>
      </c>
      <c r="B6901" t="s">
        <v>1720</v>
      </c>
      <c r="C6901" t="s">
        <v>47</v>
      </c>
      <c r="D6901" t="s">
        <v>1221</v>
      </c>
      <c r="E6901">
        <v>0</v>
      </c>
      <c r="H6901">
        <v>0</v>
      </c>
      <c r="I6901">
        <v>0</v>
      </c>
      <c r="K6901">
        <v>0</v>
      </c>
      <c r="L6901" t="b">
        <v>0</v>
      </c>
      <c r="N6901" t="b">
        <v>0</v>
      </c>
      <c r="O6901" t="b">
        <v>0</v>
      </c>
      <c r="T6901" t="s">
        <v>1169</v>
      </c>
    </row>
    <row r="6902" spans="1:20" hidden="1" x14ac:dyDescent="0.25">
      <c r="A6902">
        <v>220859</v>
      </c>
      <c r="B6902" t="s">
        <v>1720</v>
      </c>
      <c r="C6902" t="s">
        <v>47</v>
      </c>
      <c r="D6902" t="s">
        <v>1222</v>
      </c>
      <c r="E6902">
        <v>0</v>
      </c>
      <c r="H6902">
        <v>0</v>
      </c>
      <c r="I6902">
        <v>0</v>
      </c>
      <c r="K6902">
        <v>0</v>
      </c>
      <c r="L6902" t="b">
        <v>0</v>
      </c>
      <c r="N6902" t="b">
        <v>0</v>
      </c>
      <c r="O6902" t="b">
        <v>0</v>
      </c>
      <c r="T6902" t="s">
        <v>1169</v>
      </c>
    </row>
    <row r="6903" spans="1:20" hidden="1" x14ac:dyDescent="0.25">
      <c r="A6903">
        <v>220860</v>
      </c>
      <c r="B6903" t="s">
        <v>1720</v>
      </c>
      <c r="C6903" t="s">
        <v>47</v>
      </c>
      <c r="D6903" t="s">
        <v>1270</v>
      </c>
      <c r="E6903">
        <v>0</v>
      </c>
      <c r="H6903">
        <v>0</v>
      </c>
      <c r="I6903">
        <v>0</v>
      </c>
      <c r="K6903">
        <v>0</v>
      </c>
      <c r="L6903" t="b">
        <v>0</v>
      </c>
      <c r="N6903" t="b">
        <v>0</v>
      </c>
      <c r="O6903" t="b">
        <v>0</v>
      </c>
      <c r="T6903" t="s">
        <v>1169</v>
      </c>
    </row>
    <row r="6904" spans="1:20" hidden="1" x14ac:dyDescent="0.25">
      <c r="A6904">
        <v>220861</v>
      </c>
      <c r="B6904" t="s">
        <v>1720</v>
      </c>
      <c r="C6904" t="s">
        <v>1207</v>
      </c>
      <c r="D6904" t="s">
        <v>1722</v>
      </c>
      <c r="E6904">
        <v>0</v>
      </c>
      <c r="H6904">
        <v>0</v>
      </c>
      <c r="I6904">
        <v>0</v>
      </c>
      <c r="K6904">
        <v>5</v>
      </c>
      <c r="L6904" t="b">
        <v>0</v>
      </c>
      <c r="N6904" t="b">
        <v>0</v>
      </c>
      <c r="O6904" t="b">
        <v>0</v>
      </c>
      <c r="T6904" t="s">
        <v>1169</v>
      </c>
    </row>
    <row r="6905" spans="1:20" hidden="1" x14ac:dyDescent="0.25">
      <c r="A6905">
        <v>220862</v>
      </c>
      <c r="B6905" t="s">
        <v>1720</v>
      </c>
      <c r="C6905" t="s">
        <v>1207</v>
      </c>
      <c r="D6905" t="s">
        <v>1365</v>
      </c>
      <c r="E6905">
        <v>0</v>
      </c>
      <c r="H6905">
        <v>0</v>
      </c>
      <c r="I6905">
        <v>0</v>
      </c>
      <c r="K6905">
        <v>6</v>
      </c>
      <c r="L6905" t="b">
        <v>0</v>
      </c>
      <c r="N6905" t="b">
        <v>0</v>
      </c>
      <c r="O6905" t="b">
        <v>0</v>
      </c>
      <c r="T6905" t="s">
        <v>1169</v>
      </c>
    </row>
    <row r="6906" spans="1:20" hidden="1" x14ac:dyDescent="0.25">
      <c r="A6906">
        <v>220863</v>
      </c>
      <c r="B6906" t="s">
        <v>1720</v>
      </c>
      <c r="C6906" t="s">
        <v>1207</v>
      </c>
      <c r="D6906" t="s">
        <v>1288</v>
      </c>
      <c r="E6906">
        <v>0</v>
      </c>
      <c r="H6906">
        <v>0</v>
      </c>
      <c r="I6906">
        <v>0</v>
      </c>
      <c r="K6906">
        <v>7</v>
      </c>
      <c r="L6906" t="b">
        <v>0</v>
      </c>
      <c r="N6906" t="b">
        <v>0</v>
      </c>
      <c r="O6906" t="b">
        <v>0</v>
      </c>
      <c r="T6906" t="s">
        <v>1169</v>
      </c>
    </row>
    <row r="6907" spans="1:20" hidden="1" x14ac:dyDescent="0.25">
      <c r="A6907">
        <v>220864</v>
      </c>
      <c r="B6907" t="s">
        <v>1720</v>
      </c>
      <c r="C6907" t="s">
        <v>236</v>
      </c>
      <c r="D6907" t="s">
        <v>1710</v>
      </c>
      <c r="E6907">
        <v>65</v>
      </c>
      <c r="F6907" t="s">
        <v>23</v>
      </c>
      <c r="H6907">
        <v>0</v>
      </c>
      <c r="I6907">
        <v>0</v>
      </c>
      <c r="K6907">
        <v>11</v>
      </c>
      <c r="L6907" t="b">
        <v>0</v>
      </c>
      <c r="N6907" t="b">
        <v>0</v>
      </c>
      <c r="O6907" t="b">
        <v>0</v>
      </c>
      <c r="T6907" t="s">
        <v>1169</v>
      </c>
    </row>
    <row r="6908" spans="1:20" hidden="1" x14ac:dyDescent="0.25">
      <c r="A6908">
        <v>220865</v>
      </c>
      <c r="B6908" t="s">
        <v>1720</v>
      </c>
      <c r="C6908" t="s">
        <v>141</v>
      </c>
      <c r="D6908" t="s">
        <v>1315</v>
      </c>
      <c r="E6908">
        <v>165</v>
      </c>
      <c r="F6908" t="s">
        <v>23</v>
      </c>
      <c r="H6908">
        <v>0</v>
      </c>
      <c r="I6908">
        <v>0</v>
      </c>
      <c r="K6908">
        <v>0</v>
      </c>
      <c r="L6908" t="b">
        <v>0</v>
      </c>
      <c r="N6908" t="b">
        <v>0</v>
      </c>
      <c r="O6908" t="b">
        <v>0</v>
      </c>
      <c r="T6908" t="s">
        <v>1169</v>
      </c>
    </row>
    <row r="6909" spans="1:20" hidden="1" x14ac:dyDescent="0.25">
      <c r="A6909">
        <v>220866</v>
      </c>
      <c r="B6909" t="s">
        <v>1720</v>
      </c>
      <c r="C6909" t="s">
        <v>1196</v>
      </c>
      <c r="D6909" t="s">
        <v>1223</v>
      </c>
      <c r="E6909">
        <v>0</v>
      </c>
      <c r="H6909">
        <v>0</v>
      </c>
      <c r="I6909">
        <v>0</v>
      </c>
      <c r="K6909">
        <v>4</v>
      </c>
      <c r="L6909" t="b">
        <v>0</v>
      </c>
      <c r="N6909" t="b">
        <v>0</v>
      </c>
      <c r="O6909" t="b">
        <v>0</v>
      </c>
      <c r="T6909" t="s">
        <v>1169</v>
      </c>
    </row>
    <row r="6910" spans="1:20" hidden="1" x14ac:dyDescent="0.25">
      <c r="A6910">
        <v>220867</v>
      </c>
      <c r="B6910" t="s">
        <v>1720</v>
      </c>
      <c r="C6910" t="s">
        <v>1196</v>
      </c>
      <c r="D6910" t="s">
        <v>1224</v>
      </c>
      <c r="E6910">
        <v>0</v>
      </c>
      <c r="H6910">
        <v>0</v>
      </c>
      <c r="I6910">
        <v>0</v>
      </c>
      <c r="K6910">
        <v>4</v>
      </c>
      <c r="L6910" t="b">
        <v>0</v>
      </c>
      <c r="N6910" t="b">
        <v>0</v>
      </c>
      <c r="O6910" t="b">
        <v>0</v>
      </c>
      <c r="T6910" t="s">
        <v>1169</v>
      </c>
    </row>
    <row r="6911" spans="1:20" hidden="1" x14ac:dyDescent="0.25">
      <c r="A6911">
        <v>220868</v>
      </c>
      <c r="B6911" t="s">
        <v>1720</v>
      </c>
      <c r="C6911" t="s">
        <v>1196</v>
      </c>
      <c r="D6911" t="s">
        <v>1225</v>
      </c>
      <c r="E6911">
        <v>0</v>
      </c>
      <c r="H6911">
        <v>0</v>
      </c>
      <c r="I6911">
        <v>0</v>
      </c>
      <c r="K6911">
        <v>4</v>
      </c>
      <c r="L6911" t="b">
        <v>0</v>
      </c>
      <c r="N6911" t="b">
        <v>0</v>
      </c>
      <c r="O6911" t="b">
        <v>0</v>
      </c>
      <c r="T6911" t="s">
        <v>1169</v>
      </c>
    </row>
    <row r="6912" spans="1:20" hidden="1" x14ac:dyDescent="0.25">
      <c r="A6912">
        <v>223160</v>
      </c>
      <c r="B6912" t="s">
        <v>1720</v>
      </c>
      <c r="C6912" t="s">
        <v>47</v>
      </c>
      <c r="D6912" t="s">
        <v>1244</v>
      </c>
      <c r="E6912">
        <v>249</v>
      </c>
      <c r="F6912" t="s">
        <v>23</v>
      </c>
      <c r="H6912">
        <v>0</v>
      </c>
      <c r="I6912">
        <v>0</v>
      </c>
      <c r="K6912">
        <v>0</v>
      </c>
      <c r="L6912" t="b">
        <v>0</v>
      </c>
      <c r="N6912" t="b">
        <v>0</v>
      </c>
      <c r="O6912" t="b">
        <v>0</v>
      </c>
      <c r="T6912" t="s">
        <v>1169</v>
      </c>
    </row>
    <row r="6913" spans="1:20" hidden="1" x14ac:dyDescent="0.25">
      <c r="A6913">
        <v>223161</v>
      </c>
      <c r="B6913" t="s">
        <v>1720</v>
      </c>
      <c r="C6913" t="s">
        <v>47</v>
      </c>
      <c r="D6913" t="s">
        <v>1303</v>
      </c>
      <c r="E6913">
        <v>380</v>
      </c>
      <c r="F6913" t="s">
        <v>23</v>
      </c>
      <c r="H6913">
        <v>0</v>
      </c>
      <c r="I6913">
        <v>0</v>
      </c>
      <c r="K6913">
        <v>0</v>
      </c>
      <c r="L6913" t="b">
        <v>0</v>
      </c>
      <c r="N6913" t="b">
        <v>0</v>
      </c>
      <c r="O6913" t="b">
        <v>0</v>
      </c>
      <c r="T6913" t="s">
        <v>1169</v>
      </c>
    </row>
    <row r="6914" spans="1:20" hidden="1" x14ac:dyDescent="0.25">
      <c r="A6914">
        <v>223162</v>
      </c>
      <c r="B6914" t="s">
        <v>1720</v>
      </c>
      <c r="C6914" t="s">
        <v>47</v>
      </c>
      <c r="D6914" t="s">
        <v>1304</v>
      </c>
      <c r="E6914">
        <v>115</v>
      </c>
      <c r="F6914" t="s">
        <v>23</v>
      </c>
      <c r="H6914">
        <v>0</v>
      </c>
      <c r="I6914">
        <v>0</v>
      </c>
      <c r="K6914">
        <v>0</v>
      </c>
      <c r="L6914" t="b">
        <v>0</v>
      </c>
      <c r="N6914" t="b">
        <v>0</v>
      </c>
      <c r="O6914" t="b">
        <v>0</v>
      </c>
      <c r="T6914" t="s">
        <v>1169</v>
      </c>
    </row>
    <row r="6915" spans="1:20" hidden="1" x14ac:dyDescent="0.25">
      <c r="A6915">
        <v>223163</v>
      </c>
      <c r="B6915" t="s">
        <v>1720</v>
      </c>
      <c r="C6915" t="s">
        <v>236</v>
      </c>
      <c r="D6915" t="s">
        <v>237</v>
      </c>
      <c r="E6915">
        <v>65</v>
      </c>
      <c r="F6915" t="s">
        <v>23</v>
      </c>
      <c r="H6915">
        <v>0</v>
      </c>
      <c r="I6915">
        <v>0</v>
      </c>
      <c r="K6915">
        <v>0</v>
      </c>
      <c r="L6915" t="b">
        <v>0</v>
      </c>
      <c r="N6915" t="b">
        <v>0</v>
      </c>
      <c r="O6915" t="b">
        <v>0</v>
      </c>
      <c r="T6915" t="s">
        <v>1169</v>
      </c>
    </row>
    <row r="6916" spans="1:20" hidden="1" x14ac:dyDescent="0.25">
      <c r="A6916">
        <v>223164</v>
      </c>
      <c r="B6916" t="s">
        <v>1720</v>
      </c>
      <c r="C6916" t="s">
        <v>53</v>
      </c>
      <c r="D6916" t="s">
        <v>1231</v>
      </c>
      <c r="E6916">
        <v>315</v>
      </c>
      <c r="F6916" t="s">
        <v>23</v>
      </c>
      <c r="H6916">
        <v>0</v>
      </c>
      <c r="I6916">
        <v>0</v>
      </c>
      <c r="K6916">
        <v>2</v>
      </c>
      <c r="L6916" t="b">
        <v>0</v>
      </c>
      <c r="N6916" t="b">
        <v>0</v>
      </c>
      <c r="O6916" t="b">
        <v>0</v>
      </c>
      <c r="T6916" t="s">
        <v>1169</v>
      </c>
    </row>
    <row r="6917" spans="1:20" hidden="1" x14ac:dyDescent="0.25">
      <c r="A6917">
        <v>223165</v>
      </c>
      <c r="B6917" t="s">
        <v>1720</v>
      </c>
      <c r="C6917" t="s">
        <v>141</v>
      </c>
      <c r="D6917" t="s">
        <v>1342</v>
      </c>
      <c r="E6917">
        <v>25</v>
      </c>
      <c r="F6917" t="s">
        <v>23</v>
      </c>
      <c r="H6917">
        <v>0</v>
      </c>
      <c r="I6917">
        <v>0</v>
      </c>
      <c r="K6917">
        <v>0</v>
      </c>
      <c r="L6917" t="b">
        <v>0</v>
      </c>
      <c r="N6917" t="b">
        <v>0</v>
      </c>
      <c r="O6917" t="b">
        <v>0</v>
      </c>
      <c r="T6917" t="s">
        <v>1169</v>
      </c>
    </row>
    <row r="6918" spans="1:20" hidden="1" x14ac:dyDescent="0.25">
      <c r="A6918">
        <v>223166</v>
      </c>
      <c r="B6918" t="s">
        <v>1720</v>
      </c>
      <c r="C6918" t="s">
        <v>236</v>
      </c>
      <c r="D6918" t="s">
        <v>1271</v>
      </c>
      <c r="E6918">
        <v>165</v>
      </c>
      <c r="F6918" t="s">
        <v>23</v>
      </c>
      <c r="H6918">
        <v>0</v>
      </c>
      <c r="I6918">
        <v>0</v>
      </c>
      <c r="K6918">
        <v>0</v>
      </c>
      <c r="L6918" t="b">
        <v>0</v>
      </c>
      <c r="N6918" t="b">
        <v>0</v>
      </c>
      <c r="O6918" t="b">
        <v>0</v>
      </c>
      <c r="T6918" t="s">
        <v>1169</v>
      </c>
    </row>
    <row r="6919" spans="1:20" hidden="1" x14ac:dyDescent="0.25">
      <c r="A6919">
        <v>223167</v>
      </c>
      <c r="B6919" t="s">
        <v>1720</v>
      </c>
      <c r="C6919" t="s">
        <v>141</v>
      </c>
      <c r="D6919" t="s">
        <v>1711</v>
      </c>
      <c r="E6919">
        <v>49</v>
      </c>
      <c r="F6919" t="s">
        <v>23</v>
      </c>
      <c r="H6919">
        <v>0</v>
      </c>
      <c r="I6919">
        <v>0</v>
      </c>
      <c r="K6919">
        <v>0</v>
      </c>
      <c r="L6919" t="b">
        <v>0</v>
      </c>
      <c r="N6919" t="b">
        <v>0</v>
      </c>
      <c r="O6919" t="b">
        <v>0</v>
      </c>
      <c r="T6919" t="s">
        <v>1169</v>
      </c>
    </row>
    <row r="6920" spans="1:20" hidden="1" x14ac:dyDescent="0.25">
      <c r="A6920">
        <v>223168</v>
      </c>
      <c r="B6920" t="s">
        <v>1720</v>
      </c>
      <c r="C6920" t="s">
        <v>141</v>
      </c>
      <c r="D6920" t="s">
        <v>1243</v>
      </c>
      <c r="E6920">
        <v>85</v>
      </c>
      <c r="F6920" t="s">
        <v>23</v>
      </c>
      <c r="H6920">
        <v>0</v>
      </c>
      <c r="I6920">
        <v>0</v>
      </c>
      <c r="K6920">
        <v>0</v>
      </c>
      <c r="L6920" t="b">
        <v>0</v>
      </c>
      <c r="N6920" t="b">
        <v>0</v>
      </c>
      <c r="O6920" t="b">
        <v>0</v>
      </c>
      <c r="T6920" t="s">
        <v>1169</v>
      </c>
    </row>
    <row r="6921" spans="1:20" hidden="1" x14ac:dyDescent="0.25">
      <c r="A6921">
        <v>223169</v>
      </c>
      <c r="B6921" t="s">
        <v>1720</v>
      </c>
      <c r="C6921" t="s">
        <v>141</v>
      </c>
      <c r="D6921" t="s">
        <v>1241</v>
      </c>
      <c r="E6921">
        <v>80</v>
      </c>
      <c r="F6921" t="s">
        <v>23</v>
      </c>
      <c r="H6921">
        <v>0</v>
      </c>
      <c r="I6921">
        <v>0</v>
      </c>
      <c r="K6921">
        <v>0</v>
      </c>
      <c r="L6921" t="b">
        <v>0</v>
      </c>
      <c r="N6921" t="b">
        <v>0</v>
      </c>
      <c r="O6921" t="b">
        <v>0</v>
      </c>
      <c r="T6921" t="s">
        <v>1169</v>
      </c>
    </row>
    <row r="6922" spans="1:20" hidden="1" x14ac:dyDescent="0.25">
      <c r="A6922">
        <v>223170</v>
      </c>
      <c r="B6922" t="s">
        <v>1720</v>
      </c>
      <c r="C6922" t="s">
        <v>141</v>
      </c>
      <c r="D6922" t="s">
        <v>1242</v>
      </c>
      <c r="E6922">
        <v>40</v>
      </c>
      <c r="F6922" t="s">
        <v>23</v>
      </c>
      <c r="H6922">
        <v>0</v>
      </c>
      <c r="I6922">
        <v>0</v>
      </c>
      <c r="K6922">
        <v>0</v>
      </c>
      <c r="L6922" t="b">
        <v>0</v>
      </c>
      <c r="N6922" t="b">
        <v>0</v>
      </c>
      <c r="O6922" t="b">
        <v>0</v>
      </c>
      <c r="T6922" t="s">
        <v>1169</v>
      </c>
    </row>
    <row r="6923" spans="1:20" hidden="1" x14ac:dyDescent="0.25">
      <c r="A6923">
        <v>223171</v>
      </c>
      <c r="B6923" t="s">
        <v>1720</v>
      </c>
      <c r="C6923" t="s">
        <v>141</v>
      </c>
      <c r="D6923" t="s">
        <v>1366</v>
      </c>
      <c r="E6923">
        <v>10</v>
      </c>
      <c r="F6923" t="s">
        <v>23</v>
      </c>
      <c r="H6923">
        <v>0</v>
      </c>
      <c r="I6923">
        <v>0</v>
      </c>
      <c r="K6923">
        <v>0</v>
      </c>
      <c r="L6923" t="b">
        <v>0</v>
      </c>
      <c r="N6923" t="b">
        <v>0</v>
      </c>
      <c r="O6923" t="b">
        <v>0</v>
      </c>
      <c r="T6923" t="s">
        <v>1169</v>
      </c>
    </row>
    <row r="6924" spans="1:20" hidden="1" x14ac:dyDescent="0.25">
      <c r="A6924">
        <v>223175</v>
      </c>
      <c r="B6924" t="s">
        <v>1720</v>
      </c>
      <c r="C6924" t="s">
        <v>141</v>
      </c>
      <c r="D6924" t="s">
        <v>1239</v>
      </c>
      <c r="E6924">
        <v>35</v>
      </c>
      <c r="F6924" t="s">
        <v>23</v>
      </c>
      <c r="H6924">
        <v>0</v>
      </c>
      <c r="I6924">
        <v>0</v>
      </c>
      <c r="K6924">
        <v>0</v>
      </c>
      <c r="L6924" t="b">
        <v>0</v>
      </c>
      <c r="N6924" t="b">
        <v>0</v>
      </c>
      <c r="O6924" t="b">
        <v>0</v>
      </c>
      <c r="T6924" t="s">
        <v>1169</v>
      </c>
    </row>
    <row r="6925" spans="1:20" hidden="1" x14ac:dyDescent="0.25">
      <c r="A6925">
        <v>223177</v>
      </c>
      <c r="B6925" t="s">
        <v>1720</v>
      </c>
      <c r="C6925" t="s">
        <v>141</v>
      </c>
      <c r="D6925" t="s">
        <v>1343</v>
      </c>
      <c r="E6925">
        <v>40</v>
      </c>
      <c r="F6925" t="s">
        <v>23</v>
      </c>
      <c r="H6925">
        <v>0</v>
      </c>
      <c r="I6925">
        <v>0</v>
      </c>
      <c r="K6925">
        <v>0</v>
      </c>
      <c r="L6925" t="b">
        <v>0</v>
      </c>
      <c r="N6925" t="b">
        <v>0</v>
      </c>
      <c r="O6925" t="b">
        <v>0</v>
      </c>
      <c r="T6925" t="s">
        <v>1169</v>
      </c>
    </row>
    <row r="6926" spans="1:20" hidden="1" x14ac:dyDescent="0.25">
      <c r="A6926">
        <v>223178</v>
      </c>
      <c r="B6926" t="s">
        <v>1720</v>
      </c>
      <c r="C6926" t="s">
        <v>141</v>
      </c>
      <c r="D6926" t="s">
        <v>1240</v>
      </c>
      <c r="E6926">
        <v>40</v>
      </c>
      <c r="F6926" t="s">
        <v>23</v>
      </c>
      <c r="H6926">
        <v>0</v>
      </c>
      <c r="I6926">
        <v>0</v>
      </c>
      <c r="K6926">
        <v>0</v>
      </c>
      <c r="L6926" t="b">
        <v>0</v>
      </c>
      <c r="N6926" t="b">
        <v>0</v>
      </c>
      <c r="O6926" t="b">
        <v>0</v>
      </c>
      <c r="T6926" t="s">
        <v>1169</v>
      </c>
    </row>
    <row r="6927" spans="1:20" hidden="1" x14ac:dyDescent="0.25">
      <c r="A6927">
        <v>223179</v>
      </c>
      <c r="B6927" t="s">
        <v>1720</v>
      </c>
      <c r="C6927" t="s">
        <v>141</v>
      </c>
      <c r="D6927" t="s">
        <v>1305</v>
      </c>
      <c r="E6927">
        <v>85</v>
      </c>
      <c r="F6927" t="s">
        <v>23</v>
      </c>
      <c r="H6927">
        <v>0</v>
      </c>
      <c r="I6927">
        <v>0</v>
      </c>
      <c r="K6927">
        <v>0</v>
      </c>
      <c r="L6927" t="b">
        <v>0</v>
      </c>
      <c r="N6927" t="b">
        <v>0</v>
      </c>
      <c r="O6927" t="b">
        <v>0</v>
      </c>
      <c r="T6927" t="s">
        <v>1169</v>
      </c>
    </row>
    <row r="6928" spans="1:20" hidden="1" x14ac:dyDescent="0.25">
      <c r="A6928">
        <v>223180</v>
      </c>
      <c r="B6928" t="s">
        <v>1720</v>
      </c>
      <c r="C6928" t="s">
        <v>141</v>
      </c>
      <c r="D6928" t="s">
        <v>1289</v>
      </c>
      <c r="E6928">
        <v>49</v>
      </c>
      <c r="F6928" t="s">
        <v>23</v>
      </c>
      <c r="H6928">
        <v>0</v>
      </c>
      <c r="I6928">
        <v>0</v>
      </c>
      <c r="K6928">
        <v>0</v>
      </c>
      <c r="L6928" t="b">
        <v>0</v>
      </c>
      <c r="N6928" t="b">
        <v>0</v>
      </c>
      <c r="O6928" t="b">
        <v>0</v>
      </c>
      <c r="T6928" t="s">
        <v>1169</v>
      </c>
    </row>
    <row r="6929" spans="1:20" hidden="1" x14ac:dyDescent="0.25">
      <c r="A6929">
        <v>223181</v>
      </c>
      <c r="B6929" t="s">
        <v>1720</v>
      </c>
      <c r="C6929" t="s">
        <v>236</v>
      </c>
      <c r="D6929" t="s">
        <v>1306</v>
      </c>
      <c r="E6929">
        <v>110</v>
      </c>
      <c r="F6929" t="s">
        <v>23</v>
      </c>
      <c r="H6929">
        <v>0</v>
      </c>
      <c r="I6929">
        <v>0</v>
      </c>
      <c r="K6929">
        <v>0</v>
      </c>
      <c r="L6929" t="b">
        <v>0</v>
      </c>
      <c r="N6929" t="b">
        <v>0</v>
      </c>
      <c r="O6929" t="b">
        <v>0</v>
      </c>
      <c r="T6929" t="s">
        <v>1169</v>
      </c>
    </row>
    <row r="6930" spans="1:20" hidden="1" x14ac:dyDescent="0.25">
      <c r="A6930">
        <v>223183</v>
      </c>
      <c r="B6930" t="s">
        <v>1720</v>
      </c>
      <c r="C6930" t="s">
        <v>236</v>
      </c>
      <c r="D6930" t="s">
        <v>1709</v>
      </c>
      <c r="E6930">
        <v>695</v>
      </c>
      <c r="F6930" t="s">
        <v>23</v>
      </c>
      <c r="H6930">
        <v>0</v>
      </c>
      <c r="I6930">
        <v>0</v>
      </c>
      <c r="K6930">
        <v>0</v>
      </c>
      <c r="L6930" t="b">
        <v>0</v>
      </c>
      <c r="N6930" t="b">
        <v>0</v>
      </c>
      <c r="O6930" t="b">
        <v>0</v>
      </c>
      <c r="T6930" t="s">
        <v>1169</v>
      </c>
    </row>
    <row r="6931" spans="1:20" hidden="1" x14ac:dyDescent="0.25">
      <c r="A6931">
        <v>226768</v>
      </c>
      <c r="B6931" t="s">
        <v>1720</v>
      </c>
      <c r="C6931" t="s">
        <v>1213</v>
      </c>
      <c r="D6931" t="s">
        <v>1238</v>
      </c>
      <c r="E6931">
        <v>0</v>
      </c>
      <c r="H6931">
        <v>0</v>
      </c>
      <c r="I6931">
        <v>0</v>
      </c>
      <c r="K6931">
        <v>1</v>
      </c>
      <c r="L6931" t="b">
        <v>0</v>
      </c>
      <c r="N6931" t="b">
        <v>0</v>
      </c>
      <c r="O6931" t="b">
        <v>0</v>
      </c>
      <c r="T6931" t="s">
        <v>1169</v>
      </c>
    </row>
    <row r="6932" spans="1:20" hidden="1" x14ac:dyDescent="0.25">
      <c r="A6932">
        <v>220938</v>
      </c>
      <c r="B6932" t="s">
        <v>1723</v>
      </c>
      <c r="C6932" t="s">
        <v>264</v>
      </c>
      <c r="D6932" t="s">
        <v>265</v>
      </c>
      <c r="E6932">
        <v>0</v>
      </c>
      <c r="H6932">
        <v>0</v>
      </c>
      <c r="I6932">
        <v>0</v>
      </c>
      <c r="K6932">
        <v>0</v>
      </c>
      <c r="L6932" t="b">
        <v>1</v>
      </c>
      <c r="N6932" t="b">
        <v>0</v>
      </c>
      <c r="O6932" t="b">
        <v>0</v>
      </c>
      <c r="T6932" t="s">
        <v>281</v>
      </c>
    </row>
    <row r="6933" spans="1:20" hidden="1" x14ac:dyDescent="0.25">
      <c r="A6933">
        <v>220939</v>
      </c>
      <c r="B6933" t="s">
        <v>1723</v>
      </c>
      <c r="C6933" t="s">
        <v>306</v>
      </c>
      <c r="D6933" t="s">
        <v>350</v>
      </c>
      <c r="E6933">
        <v>29</v>
      </c>
      <c r="F6933" t="s">
        <v>23</v>
      </c>
      <c r="H6933">
        <v>0</v>
      </c>
      <c r="I6933">
        <v>0</v>
      </c>
      <c r="K6933">
        <v>0</v>
      </c>
      <c r="L6933" t="b">
        <v>0</v>
      </c>
      <c r="N6933" t="b">
        <v>0</v>
      </c>
      <c r="O6933" t="b">
        <v>0</v>
      </c>
      <c r="T6933" t="s">
        <v>281</v>
      </c>
    </row>
    <row r="6934" spans="1:20" hidden="1" x14ac:dyDescent="0.25">
      <c r="A6934">
        <v>220940</v>
      </c>
      <c r="B6934" t="s">
        <v>1723</v>
      </c>
      <c r="C6934" t="s">
        <v>308</v>
      </c>
      <c r="D6934" t="s">
        <v>309</v>
      </c>
      <c r="E6934">
        <v>0</v>
      </c>
      <c r="H6934">
        <v>0</v>
      </c>
      <c r="I6934">
        <v>0</v>
      </c>
      <c r="K6934">
        <v>0</v>
      </c>
      <c r="L6934" t="b">
        <v>1</v>
      </c>
      <c r="N6934" t="b">
        <v>0</v>
      </c>
      <c r="O6934" t="b">
        <v>0</v>
      </c>
      <c r="T6934" t="s">
        <v>281</v>
      </c>
    </row>
    <row r="6935" spans="1:20" hidden="1" x14ac:dyDescent="0.25">
      <c r="A6935">
        <v>220941</v>
      </c>
      <c r="B6935" t="s">
        <v>1723</v>
      </c>
      <c r="C6935" t="s">
        <v>306</v>
      </c>
      <c r="D6935" t="s">
        <v>172</v>
      </c>
      <c r="E6935">
        <v>20</v>
      </c>
      <c r="F6935" t="s">
        <v>23</v>
      </c>
      <c r="H6935">
        <v>0</v>
      </c>
      <c r="I6935">
        <v>0</v>
      </c>
      <c r="K6935">
        <v>1</v>
      </c>
      <c r="L6935" t="b">
        <v>0</v>
      </c>
      <c r="N6935" t="b">
        <v>0</v>
      </c>
      <c r="O6935" t="b">
        <v>0</v>
      </c>
      <c r="T6935" t="s">
        <v>281</v>
      </c>
    </row>
    <row r="6936" spans="1:20" hidden="1" x14ac:dyDescent="0.25">
      <c r="A6936">
        <v>220942</v>
      </c>
      <c r="B6936" t="s">
        <v>1723</v>
      </c>
      <c r="C6936" t="s">
        <v>306</v>
      </c>
      <c r="D6936" t="s">
        <v>310</v>
      </c>
      <c r="E6936">
        <v>25</v>
      </c>
      <c r="F6936" t="s">
        <v>23</v>
      </c>
      <c r="H6936">
        <v>0</v>
      </c>
      <c r="I6936">
        <v>0</v>
      </c>
      <c r="K6936">
        <v>2</v>
      </c>
      <c r="L6936" t="b">
        <v>0</v>
      </c>
      <c r="N6936" t="b">
        <v>0</v>
      </c>
      <c r="O6936" t="b">
        <v>0</v>
      </c>
      <c r="T6936" t="s">
        <v>281</v>
      </c>
    </row>
    <row r="6937" spans="1:20" hidden="1" x14ac:dyDescent="0.25">
      <c r="A6937">
        <v>220945</v>
      </c>
      <c r="B6937" t="s">
        <v>1723</v>
      </c>
      <c r="C6937" t="s">
        <v>306</v>
      </c>
      <c r="D6937" t="s">
        <v>326</v>
      </c>
      <c r="E6937">
        <v>27</v>
      </c>
      <c r="F6937" t="s">
        <v>23</v>
      </c>
      <c r="H6937">
        <v>0</v>
      </c>
      <c r="I6937">
        <v>0</v>
      </c>
      <c r="K6937">
        <v>0</v>
      </c>
      <c r="L6937" t="b">
        <v>0</v>
      </c>
      <c r="N6937" t="b">
        <v>0</v>
      </c>
      <c r="O6937" t="b">
        <v>0</v>
      </c>
      <c r="T6937" t="s">
        <v>281</v>
      </c>
    </row>
    <row r="6938" spans="1:20" hidden="1" x14ac:dyDescent="0.25">
      <c r="A6938">
        <v>220946</v>
      </c>
      <c r="B6938" t="s">
        <v>1723</v>
      </c>
      <c r="C6938" t="s">
        <v>306</v>
      </c>
      <c r="D6938" t="s">
        <v>335</v>
      </c>
      <c r="E6938">
        <v>18</v>
      </c>
      <c r="F6938" t="s">
        <v>23</v>
      </c>
      <c r="H6938">
        <v>0</v>
      </c>
      <c r="I6938">
        <v>0</v>
      </c>
      <c r="K6938">
        <v>0</v>
      </c>
      <c r="L6938" t="b">
        <v>1</v>
      </c>
      <c r="N6938" t="b">
        <v>0</v>
      </c>
      <c r="O6938" t="b">
        <v>0</v>
      </c>
      <c r="T6938" t="s">
        <v>281</v>
      </c>
    </row>
    <row r="6939" spans="1:20" hidden="1" x14ac:dyDescent="0.25">
      <c r="A6939">
        <v>220947</v>
      </c>
      <c r="B6939" t="s">
        <v>1723</v>
      </c>
      <c r="C6939" t="s">
        <v>306</v>
      </c>
      <c r="D6939" t="s">
        <v>329</v>
      </c>
      <c r="E6939">
        <v>30</v>
      </c>
      <c r="F6939" t="s">
        <v>23</v>
      </c>
      <c r="H6939">
        <v>0</v>
      </c>
      <c r="I6939">
        <v>0</v>
      </c>
      <c r="K6939">
        <v>0</v>
      </c>
      <c r="L6939" t="b">
        <v>0</v>
      </c>
      <c r="N6939" t="b">
        <v>0</v>
      </c>
      <c r="O6939" t="b">
        <v>0</v>
      </c>
      <c r="T6939" t="s">
        <v>281</v>
      </c>
    </row>
    <row r="6940" spans="1:20" hidden="1" x14ac:dyDescent="0.25">
      <c r="A6940">
        <v>220948</v>
      </c>
      <c r="B6940" t="s">
        <v>1723</v>
      </c>
      <c r="C6940" t="s">
        <v>306</v>
      </c>
      <c r="D6940" t="s">
        <v>327</v>
      </c>
      <c r="E6940">
        <v>60</v>
      </c>
      <c r="F6940" t="s">
        <v>23</v>
      </c>
      <c r="H6940">
        <v>0</v>
      </c>
      <c r="I6940">
        <v>0</v>
      </c>
      <c r="K6940">
        <v>0</v>
      </c>
      <c r="L6940" t="b">
        <v>0</v>
      </c>
      <c r="N6940" t="b">
        <v>0</v>
      </c>
      <c r="O6940" t="b">
        <v>0</v>
      </c>
      <c r="T6940" t="s">
        <v>281</v>
      </c>
    </row>
    <row r="6941" spans="1:20" hidden="1" x14ac:dyDescent="0.25">
      <c r="A6941">
        <v>220949</v>
      </c>
      <c r="B6941" t="s">
        <v>1723</v>
      </c>
      <c r="C6941" t="s">
        <v>306</v>
      </c>
      <c r="D6941" t="s">
        <v>328</v>
      </c>
      <c r="E6941">
        <v>18</v>
      </c>
      <c r="F6941" t="s">
        <v>23</v>
      </c>
      <c r="H6941">
        <v>0</v>
      </c>
      <c r="I6941">
        <v>0</v>
      </c>
      <c r="K6941">
        <v>0</v>
      </c>
      <c r="L6941" t="b">
        <v>0</v>
      </c>
      <c r="N6941" t="b">
        <v>0</v>
      </c>
      <c r="O6941" t="b">
        <v>0</v>
      </c>
      <c r="T6941" t="s">
        <v>281</v>
      </c>
    </row>
    <row r="6942" spans="1:20" hidden="1" x14ac:dyDescent="0.25">
      <c r="A6942">
        <v>220950</v>
      </c>
      <c r="B6942" t="s">
        <v>1723</v>
      </c>
      <c r="C6942" t="s">
        <v>306</v>
      </c>
      <c r="D6942" t="s">
        <v>840</v>
      </c>
      <c r="E6942">
        <v>38</v>
      </c>
      <c r="F6942" t="s">
        <v>1646</v>
      </c>
      <c r="H6942">
        <v>0</v>
      </c>
      <c r="I6942">
        <v>0</v>
      </c>
      <c r="K6942">
        <v>0</v>
      </c>
      <c r="L6942" t="b">
        <v>1</v>
      </c>
      <c r="N6942" t="b">
        <v>0</v>
      </c>
      <c r="O6942" t="b">
        <v>0</v>
      </c>
      <c r="T6942" t="s">
        <v>281</v>
      </c>
    </row>
    <row r="6943" spans="1:20" hidden="1" x14ac:dyDescent="0.25">
      <c r="A6943">
        <v>220951</v>
      </c>
      <c r="B6943" t="s">
        <v>1723</v>
      </c>
      <c r="C6943" t="s">
        <v>306</v>
      </c>
      <c r="D6943" t="s">
        <v>841</v>
      </c>
      <c r="E6943">
        <v>55</v>
      </c>
      <c r="F6943" t="s">
        <v>23</v>
      </c>
      <c r="H6943">
        <v>0</v>
      </c>
      <c r="I6943">
        <v>0</v>
      </c>
      <c r="K6943">
        <v>0</v>
      </c>
      <c r="L6943" t="b">
        <v>1</v>
      </c>
      <c r="N6943" t="b">
        <v>0</v>
      </c>
      <c r="O6943" t="b">
        <v>0</v>
      </c>
      <c r="T6943" t="s">
        <v>281</v>
      </c>
    </row>
    <row r="6944" spans="1:20" hidden="1" x14ac:dyDescent="0.25">
      <c r="A6944">
        <v>220954</v>
      </c>
      <c r="B6944" t="s">
        <v>1723</v>
      </c>
      <c r="C6944" t="s">
        <v>306</v>
      </c>
      <c r="D6944" t="s">
        <v>330</v>
      </c>
      <c r="E6944">
        <v>40</v>
      </c>
      <c r="F6944" t="s">
        <v>23</v>
      </c>
      <c r="H6944">
        <v>0</v>
      </c>
      <c r="I6944">
        <v>0</v>
      </c>
      <c r="K6944">
        <v>0</v>
      </c>
      <c r="L6944" t="b">
        <v>0</v>
      </c>
      <c r="N6944" t="b">
        <v>0</v>
      </c>
      <c r="O6944" t="b">
        <v>0</v>
      </c>
      <c r="T6944" t="s">
        <v>281</v>
      </c>
    </row>
    <row r="6945" spans="1:20" hidden="1" x14ac:dyDescent="0.25">
      <c r="A6945">
        <v>220957</v>
      </c>
      <c r="B6945" t="s">
        <v>1723</v>
      </c>
      <c r="C6945" t="s">
        <v>306</v>
      </c>
      <c r="D6945" t="s">
        <v>316</v>
      </c>
      <c r="E6945">
        <v>150</v>
      </c>
      <c r="F6945" t="s">
        <v>23</v>
      </c>
      <c r="H6945">
        <v>0</v>
      </c>
      <c r="I6945">
        <v>0</v>
      </c>
      <c r="K6945">
        <v>0</v>
      </c>
      <c r="L6945" t="b">
        <v>0</v>
      </c>
      <c r="N6945" t="b">
        <v>0</v>
      </c>
      <c r="O6945" t="b">
        <v>0</v>
      </c>
      <c r="T6945" t="s">
        <v>281</v>
      </c>
    </row>
    <row r="6946" spans="1:20" hidden="1" x14ac:dyDescent="0.25">
      <c r="A6946">
        <v>220960</v>
      </c>
      <c r="B6946" t="s">
        <v>1723</v>
      </c>
      <c r="C6946" t="s">
        <v>306</v>
      </c>
      <c r="D6946" t="s">
        <v>335</v>
      </c>
      <c r="E6946">
        <v>18</v>
      </c>
      <c r="F6946" t="s">
        <v>23</v>
      </c>
      <c r="H6946">
        <v>0</v>
      </c>
      <c r="I6946">
        <v>0</v>
      </c>
      <c r="K6946">
        <v>0</v>
      </c>
      <c r="L6946" t="b">
        <v>0</v>
      </c>
      <c r="N6946" t="b">
        <v>0</v>
      </c>
      <c r="O6946" t="b">
        <v>0</v>
      </c>
      <c r="T6946" t="s">
        <v>281</v>
      </c>
    </row>
    <row r="6947" spans="1:20" hidden="1" x14ac:dyDescent="0.25">
      <c r="A6947">
        <v>221082</v>
      </c>
      <c r="B6947" t="s">
        <v>1724</v>
      </c>
      <c r="C6947" t="s">
        <v>53</v>
      </c>
      <c r="D6947" t="s">
        <v>1375</v>
      </c>
      <c r="E6947">
        <v>0</v>
      </c>
      <c r="H6947">
        <v>0</v>
      </c>
      <c r="I6947">
        <v>0</v>
      </c>
      <c r="K6947">
        <v>0</v>
      </c>
      <c r="L6947" t="b">
        <v>0</v>
      </c>
      <c r="N6947" t="b">
        <v>0</v>
      </c>
      <c r="O6947" t="b">
        <v>0</v>
      </c>
      <c r="T6947" t="s">
        <v>1376</v>
      </c>
    </row>
    <row r="6948" spans="1:20" hidden="1" x14ac:dyDescent="0.25">
      <c r="A6948">
        <v>221083</v>
      </c>
      <c r="B6948" t="s">
        <v>1724</v>
      </c>
      <c r="C6948" t="s">
        <v>53</v>
      </c>
      <c r="D6948" t="s">
        <v>1377</v>
      </c>
      <c r="E6948">
        <v>0</v>
      </c>
      <c r="H6948">
        <v>0</v>
      </c>
      <c r="I6948">
        <v>0</v>
      </c>
      <c r="K6948">
        <v>2</v>
      </c>
      <c r="L6948" t="b">
        <v>0</v>
      </c>
      <c r="N6948" t="b">
        <v>0</v>
      </c>
      <c r="O6948" t="b">
        <v>0</v>
      </c>
      <c r="T6948" t="s">
        <v>1376</v>
      </c>
    </row>
    <row r="6949" spans="1:20" hidden="1" x14ac:dyDescent="0.25">
      <c r="A6949">
        <v>221084</v>
      </c>
      <c r="B6949" t="s">
        <v>1724</v>
      </c>
      <c r="C6949" t="s">
        <v>53</v>
      </c>
      <c r="D6949" t="s">
        <v>1378</v>
      </c>
      <c r="E6949">
        <v>55</v>
      </c>
      <c r="F6949" t="s">
        <v>23</v>
      </c>
      <c r="H6949">
        <v>0</v>
      </c>
      <c r="I6949">
        <v>0</v>
      </c>
      <c r="K6949">
        <v>4</v>
      </c>
      <c r="L6949" t="b">
        <v>0</v>
      </c>
      <c r="N6949" t="b">
        <v>0</v>
      </c>
      <c r="O6949" t="b">
        <v>0</v>
      </c>
      <c r="T6949" t="s">
        <v>1376</v>
      </c>
    </row>
    <row r="6950" spans="1:20" hidden="1" x14ac:dyDescent="0.25">
      <c r="A6950">
        <v>221164</v>
      </c>
      <c r="B6950" t="s">
        <v>1725</v>
      </c>
      <c r="C6950" t="s">
        <v>53</v>
      </c>
      <c r="D6950" t="s">
        <v>383</v>
      </c>
      <c r="E6950">
        <v>0</v>
      </c>
      <c r="F6950" t="s">
        <v>23</v>
      </c>
      <c r="G6950" t="s">
        <v>1726</v>
      </c>
      <c r="H6950">
        <v>0</v>
      </c>
      <c r="I6950">
        <v>0</v>
      </c>
      <c r="K6950">
        <v>1</v>
      </c>
      <c r="L6950" t="b">
        <v>0</v>
      </c>
      <c r="N6950" t="b">
        <v>0</v>
      </c>
      <c r="O6950" t="b">
        <v>0</v>
      </c>
      <c r="T6950" t="s">
        <v>50</v>
      </c>
    </row>
    <row r="6951" spans="1:20" hidden="1" x14ac:dyDescent="0.25">
      <c r="A6951">
        <v>221165</v>
      </c>
      <c r="B6951" t="s">
        <v>1725</v>
      </c>
      <c r="C6951" t="s">
        <v>53</v>
      </c>
      <c r="D6951" t="s">
        <v>1727</v>
      </c>
      <c r="E6951">
        <v>0</v>
      </c>
      <c r="H6951">
        <v>0</v>
      </c>
      <c r="I6951">
        <v>0</v>
      </c>
      <c r="K6951">
        <v>0</v>
      </c>
      <c r="L6951" t="b">
        <v>0</v>
      </c>
      <c r="N6951" t="b">
        <v>0</v>
      </c>
      <c r="O6951" t="b">
        <v>0</v>
      </c>
      <c r="T6951" t="s">
        <v>50</v>
      </c>
    </row>
    <row r="6952" spans="1:20" hidden="1" x14ac:dyDescent="0.25">
      <c r="A6952">
        <v>221166</v>
      </c>
      <c r="B6952" t="s">
        <v>1725</v>
      </c>
      <c r="C6952" t="s">
        <v>102</v>
      </c>
      <c r="D6952" t="s">
        <v>1728</v>
      </c>
      <c r="E6952">
        <v>230</v>
      </c>
      <c r="F6952" t="s">
        <v>23</v>
      </c>
      <c r="G6952" t="s">
        <v>1729</v>
      </c>
      <c r="H6952">
        <v>0</v>
      </c>
      <c r="I6952">
        <v>32</v>
      </c>
      <c r="K6952">
        <v>1</v>
      </c>
      <c r="L6952" t="b">
        <v>0</v>
      </c>
      <c r="N6952" t="b">
        <v>0</v>
      </c>
      <c r="O6952" t="b">
        <v>0</v>
      </c>
      <c r="T6952" t="s">
        <v>50</v>
      </c>
    </row>
    <row r="6953" spans="1:20" hidden="1" x14ac:dyDescent="0.25">
      <c r="A6953">
        <v>221167</v>
      </c>
      <c r="B6953" t="s">
        <v>1725</v>
      </c>
      <c r="C6953" t="s">
        <v>102</v>
      </c>
      <c r="D6953" t="s">
        <v>1730</v>
      </c>
      <c r="E6953">
        <v>289</v>
      </c>
      <c r="F6953" t="s">
        <v>23</v>
      </c>
      <c r="G6953" t="s">
        <v>1731</v>
      </c>
      <c r="H6953">
        <v>0</v>
      </c>
      <c r="I6953">
        <v>37</v>
      </c>
      <c r="K6953">
        <v>2</v>
      </c>
      <c r="L6953" t="b">
        <v>0</v>
      </c>
      <c r="N6953" t="b">
        <v>0</v>
      </c>
      <c r="O6953" t="b">
        <v>0</v>
      </c>
      <c r="T6953" t="s">
        <v>50</v>
      </c>
    </row>
    <row r="6954" spans="1:20" hidden="1" x14ac:dyDescent="0.25">
      <c r="A6954">
        <v>221168</v>
      </c>
      <c r="B6954" t="s">
        <v>1725</v>
      </c>
      <c r="C6954" t="s">
        <v>391</v>
      </c>
      <c r="D6954" t="s">
        <v>1732</v>
      </c>
      <c r="E6954">
        <v>0</v>
      </c>
      <c r="G6954" t="e">
        <f>-BY-LG</f>
        <v>#NAME?</v>
      </c>
      <c r="H6954">
        <v>0</v>
      </c>
      <c r="I6954">
        <v>0</v>
      </c>
      <c r="K6954">
        <v>0</v>
      </c>
      <c r="L6954" t="b">
        <v>0</v>
      </c>
      <c r="N6954" t="b">
        <v>0</v>
      </c>
      <c r="O6954" t="b">
        <v>0</v>
      </c>
      <c r="T6954" t="s">
        <v>50</v>
      </c>
    </row>
    <row r="6955" spans="1:20" hidden="1" x14ac:dyDescent="0.25">
      <c r="A6955">
        <v>221169</v>
      </c>
      <c r="B6955" t="s">
        <v>1725</v>
      </c>
      <c r="C6955" t="s">
        <v>391</v>
      </c>
      <c r="D6955" t="s">
        <v>1733</v>
      </c>
      <c r="E6955">
        <v>0</v>
      </c>
      <c r="G6955" t="e">
        <f>-BY-LE</f>
        <v>#NAME?</v>
      </c>
      <c r="H6955">
        <v>0</v>
      </c>
      <c r="I6955">
        <v>0</v>
      </c>
      <c r="K6955">
        <v>0</v>
      </c>
      <c r="L6955" t="b">
        <v>0</v>
      </c>
      <c r="N6955" t="b">
        <v>0</v>
      </c>
      <c r="O6955" t="b">
        <v>0</v>
      </c>
      <c r="T6955" t="s">
        <v>50</v>
      </c>
    </row>
    <row r="6956" spans="1:20" hidden="1" x14ac:dyDescent="0.25">
      <c r="A6956">
        <v>221170</v>
      </c>
      <c r="B6956" t="s">
        <v>1725</v>
      </c>
      <c r="C6956" t="s">
        <v>391</v>
      </c>
      <c r="D6956" t="s">
        <v>1734</v>
      </c>
      <c r="E6956">
        <v>0</v>
      </c>
      <c r="G6956" t="s">
        <v>1735</v>
      </c>
      <c r="H6956">
        <v>0</v>
      </c>
      <c r="I6956">
        <v>0</v>
      </c>
      <c r="K6956">
        <v>0</v>
      </c>
      <c r="L6956" t="b">
        <v>0</v>
      </c>
      <c r="N6956" t="b">
        <v>0</v>
      </c>
      <c r="O6956" t="b">
        <v>0</v>
      </c>
      <c r="T6956" t="s">
        <v>50</v>
      </c>
    </row>
    <row r="6957" spans="1:20" hidden="1" x14ac:dyDescent="0.25">
      <c r="A6957">
        <v>221171</v>
      </c>
      <c r="B6957" t="s">
        <v>1725</v>
      </c>
      <c r="C6957" t="s">
        <v>391</v>
      </c>
      <c r="D6957" t="s">
        <v>1736</v>
      </c>
      <c r="E6957">
        <v>0</v>
      </c>
      <c r="G6957" t="s">
        <v>1737</v>
      </c>
      <c r="H6957">
        <v>0</v>
      </c>
      <c r="I6957">
        <v>0</v>
      </c>
      <c r="K6957">
        <v>0</v>
      </c>
      <c r="L6957" t="b">
        <v>0</v>
      </c>
      <c r="N6957" t="b">
        <v>0</v>
      </c>
      <c r="O6957" t="b">
        <v>0</v>
      </c>
      <c r="T6957" t="s">
        <v>50</v>
      </c>
    </row>
    <row r="6958" spans="1:20" hidden="1" x14ac:dyDescent="0.25">
      <c r="A6958">
        <v>221172</v>
      </c>
      <c r="B6958" t="s">
        <v>1725</v>
      </c>
      <c r="C6958" t="s">
        <v>391</v>
      </c>
      <c r="D6958" t="s">
        <v>1738</v>
      </c>
      <c r="E6958">
        <v>0</v>
      </c>
      <c r="G6958" t="s">
        <v>1739</v>
      </c>
      <c r="H6958">
        <v>0</v>
      </c>
      <c r="I6958">
        <v>0</v>
      </c>
      <c r="K6958">
        <v>0</v>
      </c>
      <c r="L6958" t="b">
        <v>0</v>
      </c>
      <c r="N6958" t="b">
        <v>0</v>
      </c>
      <c r="O6958" t="b">
        <v>0</v>
      </c>
      <c r="T6958" t="s">
        <v>50</v>
      </c>
    </row>
    <row r="6959" spans="1:20" hidden="1" x14ac:dyDescent="0.25">
      <c r="A6959">
        <v>221173</v>
      </c>
      <c r="B6959" t="s">
        <v>1725</v>
      </c>
      <c r="C6959" t="s">
        <v>391</v>
      </c>
      <c r="D6959" t="s">
        <v>1740</v>
      </c>
      <c r="E6959">
        <v>0</v>
      </c>
      <c r="G6959" t="s">
        <v>1741</v>
      </c>
      <c r="H6959">
        <v>0</v>
      </c>
      <c r="I6959">
        <v>0</v>
      </c>
      <c r="K6959">
        <v>0</v>
      </c>
      <c r="L6959" t="b">
        <v>0</v>
      </c>
      <c r="N6959" t="b">
        <v>0</v>
      </c>
      <c r="O6959" t="b">
        <v>0</v>
      </c>
      <c r="T6959" t="s">
        <v>50</v>
      </c>
    </row>
    <row r="6960" spans="1:20" hidden="1" x14ac:dyDescent="0.25">
      <c r="A6960">
        <v>221174</v>
      </c>
      <c r="B6960" t="s">
        <v>1725</v>
      </c>
      <c r="C6960" t="s">
        <v>391</v>
      </c>
      <c r="D6960" t="s">
        <v>1742</v>
      </c>
      <c r="E6960">
        <v>0</v>
      </c>
      <c r="G6960" t="e">
        <f>-MM-LG</f>
        <v>#NAME?</v>
      </c>
      <c r="H6960">
        <v>0</v>
      </c>
      <c r="I6960">
        <v>0</v>
      </c>
      <c r="K6960">
        <v>0</v>
      </c>
      <c r="L6960" t="b">
        <v>0</v>
      </c>
      <c r="N6960" t="b">
        <v>0</v>
      </c>
      <c r="O6960" t="b">
        <v>0</v>
      </c>
      <c r="T6960" t="s">
        <v>50</v>
      </c>
    </row>
    <row r="6961" spans="1:20" hidden="1" x14ac:dyDescent="0.25">
      <c r="A6961">
        <v>221175</v>
      </c>
      <c r="B6961" t="s">
        <v>1725</v>
      </c>
      <c r="C6961" t="s">
        <v>391</v>
      </c>
      <c r="D6961" t="s">
        <v>1743</v>
      </c>
      <c r="E6961">
        <v>0</v>
      </c>
      <c r="G6961" t="e">
        <f>-MM-LE</f>
        <v>#NAME?</v>
      </c>
      <c r="H6961">
        <v>0</v>
      </c>
      <c r="I6961">
        <v>0</v>
      </c>
      <c r="K6961">
        <v>0</v>
      </c>
      <c r="L6961" t="b">
        <v>0</v>
      </c>
      <c r="N6961" t="b">
        <v>0</v>
      </c>
      <c r="O6961" t="b">
        <v>0</v>
      </c>
      <c r="T6961" t="s">
        <v>50</v>
      </c>
    </row>
    <row r="6962" spans="1:20" hidden="1" x14ac:dyDescent="0.25">
      <c r="A6962">
        <v>221176</v>
      </c>
      <c r="B6962" t="s">
        <v>1725</v>
      </c>
      <c r="C6962" t="s">
        <v>391</v>
      </c>
      <c r="D6962" t="s">
        <v>1744</v>
      </c>
      <c r="E6962">
        <v>0</v>
      </c>
      <c r="G6962" t="s">
        <v>1745</v>
      </c>
      <c r="H6962">
        <v>0</v>
      </c>
      <c r="I6962">
        <v>0</v>
      </c>
      <c r="K6962">
        <v>0</v>
      </c>
      <c r="L6962" t="b">
        <v>0</v>
      </c>
      <c r="N6962" t="b">
        <v>0</v>
      </c>
      <c r="O6962" t="b">
        <v>0</v>
      </c>
      <c r="T6962" t="s">
        <v>50</v>
      </c>
    </row>
    <row r="6963" spans="1:20" hidden="1" x14ac:dyDescent="0.25">
      <c r="A6963">
        <v>221177</v>
      </c>
      <c r="B6963" t="s">
        <v>1725</v>
      </c>
      <c r="C6963" t="s">
        <v>391</v>
      </c>
      <c r="D6963" t="s">
        <v>1746</v>
      </c>
      <c r="E6963">
        <v>0</v>
      </c>
      <c r="G6963" t="s">
        <v>1747</v>
      </c>
      <c r="H6963">
        <v>0</v>
      </c>
      <c r="I6963">
        <v>0</v>
      </c>
      <c r="K6963">
        <v>0</v>
      </c>
      <c r="L6963" t="b">
        <v>0</v>
      </c>
      <c r="N6963" t="b">
        <v>0</v>
      </c>
      <c r="O6963" t="b">
        <v>0</v>
      </c>
      <c r="T6963" t="s">
        <v>50</v>
      </c>
    </row>
    <row r="6964" spans="1:20" hidden="1" x14ac:dyDescent="0.25">
      <c r="A6964">
        <v>221178</v>
      </c>
      <c r="B6964" t="s">
        <v>1725</v>
      </c>
      <c r="C6964" t="s">
        <v>391</v>
      </c>
      <c r="D6964" t="s">
        <v>1748</v>
      </c>
      <c r="E6964">
        <v>0</v>
      </c>
      <c r="G6964" t="s">
        <v>1749</v>
      </c>
      <c r="H6964">
        <v>0</v>
      </c>
      <c r="I6964">
        <v>0</v>
      </c>
      <c r="K6964">
        <v>0</v>
      </c>
      <c r="L6964" t="b">
        <v>0</v>
      </c>
      <c r="N6964" t="b">
        <v>0</v>
      </c>
      <c r="O6964" t="b">
        <v>0</v>
      </c>
      <c r="T6964" t="s">
        <v>50</v>
      </c>
    </row>
    <row r="6965" spans="1:20" hidden="1" x14ac:dyDescent="0.25">
      <c r="A6965">
        <v>221179</v>
      </c>
      <c r="B6965" t="s">
        <v>1725</v>
      </c>
      <c r="C6965" t="s">
        <v>391</v>
      </c>
      <c r="D6965" t="s">
        <v>1750</v>
      </c>
      <c r="E6965">
        <v>0</v>
      </c>
      <c r="G6965" t="s">
        <v>1751</v>
      </c>
      <c r="H6965">
        <v>0</v>
      </c>
      <c r="I6965">
        <v>0</v>
      </c>
      <c r="K6965">
        <v>0</v>
      </c>
      <c r="L6965" t="b">
        <v>0</v>
      </c>
      <c r="N6965" t="b">
        <v>0</v>
      </c>
      <c r="O6965" t="b">
        <v>0</v>
      </c>
      <c r="T6965" t="s">
        <v>50</v>
      </c>
    </row>
    <row r="6966" spans="1:20" hidden="1" x14ac:dyDescent="0.25">
      <c r="A6966">
        <v>221180</v>
      </c>
      <c r="B6966" t="s">
        <v>1725</v>
      </c>
      <c r="C6966" t="s">
        <v>1752</v>
      </c>
      <c r="D6966" t="s">
        <v>1753</v>
      </c>
      <c r="E6966">
        <v>0</v>
      </c>
      <c r="G6966" t="s">
        <v>1754</v>
      </c>
      <c r="H6966">
        <v>0</v>
      </c>
      <c r="I6966">
        <v>0</v>
      </c>
      <c r="K6966">
        <v>0</v>
      </c>
      <c r="L6966" t="b">
        <v>0</v>
      </c>
      <c r="N6966" t="b">
        <v>0</v>
      </c>
      <c r="O6966" t="b">
        <v>0</v>
      </c>
      <c r="T6966" t="s">
        <v>50</v>
      </c>
    </row>
    <row r="6967" spans="1:20" hidden="1" x14ac:dyDescent="0.25">
      <c r="A6967">
        <v>221240</v>
      </c>
      <c r="B6967" t="s">
        <v>1755</v>
      </c>
      <c r="C6967" t="s">
        <v>264</v>
      </c>
      <c r="D6967" t="s">
        <v>265</v>
      </c>
      <c r="E6967">
        <v>0</v>
      </c>
      <c r="H6967">
        <v>0</v>
      </c>
      <c r="I6967">
        <v>0</v>
      </c>
      <c r="K6967">
        <v>0</v>
      </c>
      <c r="L6967" t="b">
        <v>1</v>
      </c>
      <c r="N6967" t="b">
        <v>0</v>
      </c>
      <c r="O6967" t="b">
        <v>0</v>
      </c>
      <c r="T6967" t="s">
        <v>281</v>
      </c>
    </row>
    <row r="6968" spans="1:20" hidden="1" x14ac:dyDescent="0.25">
      <c r="A6968">
        <v>221241</v>
      </c>
      <c r="B6968" t="s">
        <v>1755</v>
      </c>
      <c r="C6968" t="s">
        <v>306</v>
      </c>
      <c r="D6968" t="s">
        <v>350</v>
      </c>
      <c r="E6968">
        <v>29</v>
      </c>
      <c r="F6968" t="s">
        <v>23</v>
      </c>
      <c r="H6968">
        <v>0</v>
      </c>
      <c r="I6968">
        <v>0</v>
      </c>
      <c r="K6968">
        <v>0</v>
      </c>
      <c r="L6968" t="b">
        <v>0</v>
      </c>
      <c r="N6968" t="b">
        <v>0</v>
      </c>
      <c r="O6968" t="b">
        <v>0</v>
      </c>
      <c r="T6968" t="s">
        <v>281</v>
      </c>
    </row>
    <row r="6969" spans="1:20" hidden="1" x14ac:dyDescent="0.25">
      <c r="A6969">
        <v>221242</v>
      </c>
      <c r="B6969" t="s">
        <v>1755</v>
      </c>
      <c r="C6969" t="s">
        <v>308</v>
      </c>
      <c r="D6969" t="s">
        <v>309</v>
      </c>
      <c r="E6969">
        <v>0</v>
      </c>
      <c r="H6969">
        <v>0</v>
      </c>
      <c r="I6969">
        <v>0</v>
      </c>
      <c r="K6969">
        <v>0</v>
      </c>
      <c r="L6969" t="b">
        <v>1</v>
      </c>
      <c r="N6969" t="b">
        <v>0</v>
      </c>
      <c r="O6969" t="b">
        <v>0</v>
      </c>
      <c r="T6969" t="s">
        <v>281</v>
      </c>
    </row>
    <row r="6970" spans="1:20" hidden="1" x14ac:dyDescent="0.25">
      <c r="A6970">
        <v>221243</v>
      </c>
      <c r="B6970" t="s">
        <v>1755</v>
      </c>
      <c r="C6970" t="s">
        <v>306</v>
      </c>
      <c r="D6970" t="s">
        <v>172</v>
      </c>
      <c r="E6970">
        <v>20</v>
      </c>
      <c r="F6970" t="s">
        <v>23</v>
      </c>
      <c r="H6970">
        <v>0</v>
      </c>
      <c r="I6970">
        <v>0</v>
      </c>
      <c r="K6970">
        <v>1</v>
      </c>
      <c r="L6970" t="b">
        <v>0</v>
      </c>
      <c r="N6970" t="b">
        <v>0</v>
      </c>
      <c r="O6970" t="b">
        <v>0</v>
      </c>
      <c r="T6970" t="s">
        <v>281</v>
      </c>
    </row>
    <row r="6971" spans="1:20" hidden="1" x14ac:dyDescent="0.25">
      <c r="A6971">
        <v>221244</v>
      </c>
      <c r="B6971" t="s">
        <v>1755</v>
      </c>
      <c r="C6971" t="s">
        <v>306</v>
      </c>
      <c r="D6971" t="s">
        <v>310</v>
      </c>
      <c r="E6971">
        <v>25</v>
      </c>
      <c r="F6971" t="s">
        <v>23</v>
      </c>
      <c r="H6971">
        <v>0</v>
      </c>
      <c r="I6971">
        <v>0</v>
      </c>
      <c r="K6971">
        <v>2</v>
      </c>
      <c r="L6971" t="b">
        <v>0</v>
      </c>
      <c r="N6971" t="b">
        <v>0</v>
      </c>
      <c r="O6971" t="b">
        <v>0</v>
      </c>
      <c r="T6971" t="s">
        <v>281</v>
      </c>
    </row>
    <row r="6972" spans="1:20" hidden="1" x14ac:dyDescent="0.25">
      <c r="A6972">
        <v>221248</v>
      </c>
      <c r="B6972" t="s">
        <v>1755</v>
      </c>
      <c r="C6972" t="s">
        <v>306</v>
      </c>
      <c r="D6972" t="s">
        <v>335</v>
      </c>
      <c r="E6972">
        <v>18</v>
      </c>
      <c r="F6972" t="s">
        <v>23</v>
      </c>
      <c r="H6972">
        <v>0</v>
      </c>
      <c r="I6972">
        <v>0</v>
      </c>
      <c r="K6972">
        <v>0</v>
      </c>
      <c r="L6972" t="b">
        <v>1</v>
      </c>
      <c r="N6972" t="b">
        <v>0</v>
      </c>
      <c r="O6972" t="b">
        <v>0</v>
      </c>
      <c r="T6972" t="s">
        <v>281</v>
      </c>
    </row>
    <row r="6973" spans="1:20" hidden="1" x14ac:dyDescent="0.25">
      <c r="A6973">
        <v>221249</v>
      </c>
      <c r="B6973" t="s">
        <v>1755</v>
      </c>
      <c r="C6973" t="s">
        <v>306</v>
      </c>
      <c r="D6973" t="s">
        <v>329</v>
      </c>
      <c r="E6973">
        <v>30</v>
      </c>
      <c r="F6973" t="s">
        <v>23</v>
      </c>
      <c r="H6973">
        <v>0</v>
      </c>
      <c r="I6973">
        <v>0</v>
      </c>
      <c r="K6973">
        <v>0</v>
      </c>
      <c r="L6973" t="b">
        <v>0</v>
      </c>
      <c r="N6973" t="b">
        <v>0</v>
      </c>
      <c r="O6973" t="b">
        <v>0</v>
      </c>
      <c r="T6973" t="s">
        <v>281</v>
      </c>
    </row>
    <row r="6974" spans="1:20" hidden="1" x14ac:dyDescent="0.25">
      <c r="A6974">
        <v>221251</v>
      </c>
      <c r="B6974" t="s">
        <v>1755</v>
      </c>
      <c r="C6974" t="s">
        <v>306</v>
      </c>
      <c r="D6974" t="s">
        <v>328</v>
      </c>
      <c r="E6974">
        <v>18</v>
      </c>
      <c r="F6974" t="s">
        <v>23</v>
      </c>
      <c r="H6974">
        <v>0</v>
      </c>
      <c r="I6974">
        <v>0</v>
      </c>
      <c r="K6974">
        <v>0</v>
      </c>
      <c r="L6974" t="b">
        <v>0</v>
      </c>
      <c r="N6974" t="b">
        <v>0</v>
      </c>
      <c r="O6974" t="b">
        <v>0</v>
      </c>
      <c r="T6974" t="s">
        <v>281</v>
      </c>
    </row>
    <row r="6975" spans="1:20" hidden="1" x14ac:dyDescent="0.25">
      <c r="A6975">
        <v>221252</v>
      </c>
      <c r="B6975" t="s">
        <v>1755</v>
      </c>
      <c r="C6975" t="s">
        <v>306</v>
      </c>
      <c r="D6975" t="s">
        <v>840</v>
      </c>
      <c r="E6975">
        <v>38</v>
      </c>
      <c r="F6975" t="s">
        <v>1646</v>
      </c>
      <c r="H6975">
        <v>0</v>
      </c>
      <c r="I6975">
        <v>0</v>
      </c>
      <c r="K6975">
        <v>0</v>
      </c>
      <c r="L6975" t="b">
        <v>1</v>
      </c>
      <c r="N6975" t="b">
        <v>0</v>
      </c>
      <c r="O6975" t="b">
        <v>0</v>
      </c>
      <c r="T6975" t="s">
        <v>281</v>
      </c>
    </row>
    <row r="6976" spans="1:20" hidden="1" x14ac:dyDescent="0.25">
      <c r="A6976">
        <v>221253</v>
      </c>
      <c r="B6976" t="s">
        <v>1755</v>
      </c>
      <c r="C6976" t="s">
        <v>306</v>
      </c>
      <c r="D6976" t="s">
        <v>841</v>
      </c>
      <c r="E6976">
        <v>55</v>
      </c>
      <c r="F6976" t="s">
        <v>23</v>
      </c>
      <c r="H6976">
        <v>0</v>
      </c>
      <c r="I6976">
        <v>0</v>
      </c>
      <c r="K6976">
        <v>0</v>
      </c>
      <c r="L6976" t="b">
        <v>1</v>
      </c>
      <c r="N6976" t="b">
        <v>0</v>
      </c>
      <c r="O6976" t="b">
        <v>0</v>
      </c>
      <c r="T6976" t="s">
        <v>281</v>
      </c>
    </row>
    <row r="6977" spans="1:20" hidden="1" x14ac:dyDescent="0.25">
      <c r="A6977">
        <v>221256</v>
      </c>
      <c r="B6977" t="s">
        <v>1755</v>
      </c>
      <c r="C6977" t="s">
        <v>306</v>
      </c>
      <c r="D6977" t="s">
        <v>330</v>
      </c>
      <c r="E6977">
        <v>40</v>
      </c>
      <c r="F6977" t="s">
        <v>23</v>
      </c>
      <c r="H6977">
        <v>0</v>
      </c>
      <c r="I6977">
        <v>0</v>
      </c>
      <c r="K6977">
        <v>0</v>
      </c>
      <c r="L6977" t="b">
        <v>0</v>
      </c>
      <c r="N6977" t="b">
        <v>0</v>
      </c>
      <c r="O6977" t="b">
        <v>0</v>
      </c>
      <c r="T6977" t="s">
        <v>281</v>
      </c>
    </row>
    <row r="6978" spans="1:20" hidden="1" x14ac:dyDescent="0.25">
      <c r="A6978">
        <v>221259</v>
      </c>
      <c r="B6978" t="s">
        <v>1755</v>
      </c>
      <c r="C6978" t="s">
        <v>306</v>
      </c>
      <c r="D6978" t="s">
        <v>316</v>
      </c>
      <c r="E6978">
        <v>150</v>
      </c>
      <c r="F6978" t="s">
        <v>23</v>
      </c>
      <c r="H6978">
        <v>0</v>
      </c>
      <c r="I6978">
        <v>0</v>
      </c>
      <c r="K6978">
        <v>0</v>
      </c>
      <c r="L6978" t="b">
        <v>0</v>
      </c>
      <c r="N6978" t="b">
        <v>0</v>
      </c>
      <c r="O6978" t="b">
        <v>0</v>
      </c>
      <c r="T6978" t="s">
        <v>281</v>
      </c>
    </row>
    <row r="6979" spans="1:20" hidden="1" x14ac:dyDescent="0.25">
      <c r="A6979">
        <v>221262</v>
      </c>
      <c r="B6979" t="s">
        <v>1755</v>
      </c>
      <c r="C6979" t="s">
        <v>306</v>
      </c>
      <c r="D6979" t="s">
        <v>335</v>
      </c>
      <c r="E6979">
        <v>18</v>
      </c>
      <c r="F6979" t="s">
        <v>23</v>
      </c>
      <c r="H6979">
        <v>0</v>
      </c>
      <c r="I6979">
        <v>0</v>
      </c>
      <c r="K6979">
        <v>0</v>
      </c>
      <c r="L6979" t="b">
        <v>0</v>
      </c>
      <c r="N6979" t="b">
        <v>0</v>
      </c>
      <c r="O6979" t="b">
        <v>0</v>
      </c>
      <c r="T6979" t="s">
        <v>281</v>
      </c>
    </row>
    <row r="6980" spans="1:20" hidden="1" x14ac:dyDescent="0.25">
      <c r="A6980">
        <v>221297</v>
      </c>
      <c r="B6980" t="s">
        <v>1756</v>
      </c>
      <c r="C6980" t="s">
        <v>47</v>
      </c>
      <c r="D6980" t="s">
        <v>81</v>
      </c>
      <c r="E6980">
        <v>0</v>
      </c>
      <c r="H6980">
        <v>0</v>
      </c>
      <c r="I6980">
        <v>0</v>
      </c>
      <c r="K6980">
        <v>0</v>
      </c>
      <c r="L6980" t="b">
        <v>0</v>
      </c>
      <c r="N6980" t="b">
        <v>0</v>
      </c>
      <c r="O6980" t="b">
        <v>0</v>
      </c>
      <c r="Q6980" t="s">
        <v>82</v>
      </c>
      <c r="T6980" t="s">
        <v>50</v>
      </c>
    </row>
    <row r="6981" spans="1:20" hidden="1" x14ac:dyDescent="0.25">
      <c r="A6981">
        <v>221298</v>
      </c>
      <c r="B6981" t="s">
        <v>1756</v>
      </c>
      <c r="C6981" t="s">
        <v>47</v>
      </c>
      <c r="D6981" t="s">
        <v>51</v>
      </c>
      <c r="E6981">
        <v>0</v>
      </c>
      <c r="H6981">
        <v>0</v>
      </c>
      <c r="I6981">
        <v>0</v>
      </c>
      <c r="K6981">
        <v>1</v>
      </c>
      <c r="L6981" t="b">
        <v>0</v>
      </c>
      <c r="N6981" t="b">
        <v>0</v>
      </c>
      <c r="O6981" t="b">
        <v>0</v>
      </c>
      <c r="Q6981" t="s">
        <v>52</v>
      </c>
      <c r="T6981" t="s">
        <v>50</v>
      </c>
    </row>
    <row r="6982" spans="1:20" hidden="1" x14ac:dyDescent="0.25">
      <c r="A6982">
        <v>221299</v>
      </c>
      <c r="B6982" t="s">
        <v>1756</v>
      </c>
      <c r="C6982" t="s">
        <v>47</v>
      </c>
      <c r="D6982" t="s">
        <v>48</v>
      </c>
      <c r="E6982">
        <v>0</v>
      </c>
      <c r="H6982">
        <v>0</v>
      </c>
      <c r="I6982">
        <v>0</v>
      </c>
      <c r="K6982">
        <v>2</v>
      </c>
      <c r="L6982" t="b">
        <v>0</v>
      </c>
      <c r="N6982" t="b">
        <v>0</v>
      </c>
      <c r="O6982" t="b">
        <v>0</v>
      </c>
      <c r="Q6982" t="s">
        <v>49</v>
      </c>
      <c r="T6982" t="s">
        <v>50</v>
      </c>
    </row>
    <row r="6983" spans="1:20" hidden="1" x14ac:dyDescent="0.25">
      <c r="A6983">
        <v>221300</v>
      </c>
      <c r="B6983" t="s">
        <v>1756</v>
      </c>
      <c r="C6983" t="s">
        <v>47</v>
      </c>
      <c r="D6983" t="s">
        <v>83</v>
      </c>
      <c r="E6983">
        <v>0</v>
      </c>
      <c r="H6983">
        <v>0</v>
      </c>
      <c r="I6983">
        <v>0</v>
      </c>
      <c r="K6983">
        <v>3</v>
      </c>
      <c r="L6983" t="b">
        <v>0</v>
      </c>
      <c r="N6983" t="b">
        <v>0</v>
      </c>
      <c r="O6983" t="b">
        <v>0</v>
      </c>
      <c r="Q6983" t="s">
        <v>84</v>
      </c>
      <c r="T6983" t="s">
        <v>50</v>
      </c>
    </row>
    <row r="6984" spans="1:20" hidden="1" x14ac:dyDescent="0.25">
      <c r="A6984">
        <v>221301</v>
      </c>
      <c r="B6984" t="s">
        <v>1756</v>
      </c>
      <c r="C6984" t="s">
        <v>85</v>
      </c>
      <c r="D6984" t="s">
        <v>86</v>
      </c>
      <c r="E6984">
        <v>0</v>
      </c>
      <c r="H6984">
        <v>0</v>
      </c>
      <c r="I6984">
        <v>0</v>
      </c>
      <c r="K6984">
        <v>1</v>
      </c>
      <c r="L6984" t="b">
        <v>0</v>
      </c>
      <c r="N6984" t="b">
        <v>0</v>
      </c>
      <c r="O6984" t="b">
        <v>0</v>
      </c>
      <c r="Q6984" t="s">
        <v>133</v>
      </c>
      <c r="T6984" t="s">
        <v>50</v>
      </c>
    </row>
    <row r="6985" spans="1:20" hidden="1" x14ac:dyDescent="0.25">
      <c r="A6985">
        <v>221302</v>
      </c>
      <c r="B6985" t="s">
        <v>1756</v>
      </c>
      <c r="C6985" t="s">
        <v>85</v>
      </c>
      <c r="D6985" t="s">
        <v>88</v>
      </c>
      <c r="E6985">
        <v>0</v>
      </c>
      <c r="F6985" t="s">
        <v>23</v>
      </c>
      <c r="H6985">
        <v>0</v>
      </c>
      <c r="I6985">
        <v>0</v>
      </c>
      <c r="K6985">
        <v>2</v>
      </c>
      <c r="L6985" t="b">
        <v>0</v>
      </c>
      <c r="N6985" t="b">
        <v>0</v>
      </c>
      <c r="O6985" t="b">
        <v>0</v>
      </c>
      <c r="Q6985" t="s">
        <v>134</v>
      </c>
      <c r="T6985" t="s">
        <v>50</v>
      </c>
    </row>
    <row r="6986" spans="1:20" hidden="1" x14ac:dyDescent="0.25">
      <c r="A6986">
        <v>221303</v>
      </c>
      <c r="B6986" t="s">
        <v>1756</v>
      </c>
      <c r="C6986" t="s">
        <v>85</v>
      </c>
      <c r="D6986" t="s">
        <v>90</v>
      </c>
      <c r="E6986">
        <v>0</v>
      </c>
      <c r="F6986" t="s">
        <v>23</v>
      </c>
      <c r="H6986">
        <v>0</v>
      </c>
      <c r="I6986">
        <v>0</v>
      </c>
      <c r="K6986">
        <v>3</v>
      </c>
      <c r="L6986" t="b">
        <v>0</v>
      </c>
      <c r="N6986" t="b">
        <v>0</v>
      </c>
      <c r="O6986" t="b">
        <v>0</v>
      </c>
      <c r="Q6986" t="s">
        <v>135</v>
      </c>
      <c r="T6986" t="s">
        <v>50</v>
      </c>
    </row>
    <row r="6987" spans="1:20" hidden="1" x14ac:dyDescent="0.25">
      <c r="A6987">
        <v>221304</v>
      </c>
      <c r="B6987" t="s">
        <v>1756</v>
      </c>
      <c r="C6987" t="s">
        <v>78</v>
      </c>
      <c r="D6987" t="s">
        <v>234</v>
      </c>
      <c r="E6987">
        <v>0</v>
      </c>
      <c r="H6987">
        <v>0</v>
      </c>
      <c r="I6987">
        <v>0</v>
      </c>
      <c r="K6987">
        <v>0</v>
      </c>
      <c r="L6987" t="b">
        <v>0</v>
      </c>
      <c r="N6987" t="b">
        <v>0</v>
      </c>
      <c r="O6987" t="b">
        <v>0</v>
      </c>
      <c r="T6987" t="s">
        <v>50</v>
      </c>
    </row>
    <row r="6988" spans="1:20" hidden="1" x14ac:dyDescent="0.25">
      <c r="A6988">
        <v>221305</v>
      </c>
      <c r="B6988" t="s">
        <v>1756</v>
      </c>
      <c r="C6988" t="s">
        <v>78</v>
      </c>
      <c r="D6988" t="s">
        <v>1389</v>
      </c>
      <c r="E6988">
        <v>0</v>
      </c>
      <c r="G6988" t="e">
        <f>-IS</f>
        <v>#NAME?</v>
      </c>
      <c r="H6988">
        <v>0</v>
      </c>
      <c r="I6988">
        <v>0</v>
      </c>
      <c r="K6988">
        <v>1</v>
      </c>
      <c r="L6988" t="b">
        <v>0</v>
      </c>
      <c r="N6988" t="b">
        <v>0</v>
      </c>
      <c r="O6988" t="b">
        <v>0</v>
      </c>
      <c r="T6988" t="s">
        <v>50</v>
      </c>
    </row>
    <row r="6989" spans="1:20" hidden="1" x14ac:dyDescent="0.25">
      <c r="A6989">
        <v>221306</v>
      </c>
      <c r="B6989" t="s">
        <v>1756</v>
      </c>
      <c r="C6989" t="s">
        <v>131</v>
      </c>
      <c r="D6989" t="s">
        <v>237</v>
      </c>
      <c r="E6989">
        <v>75</v>
      </c>
      <c r="F6989" t="s">
        <v>23</v>
      </c>
      <c r="H6989">
        <v>0</v>
      </c>
      <c r="I6989">
        <v>0</v>
      </c>
      <c r="K6989">
        <v>1</v>
      </c>
      <c r="L6989" t="b">
        <v>0</v>
      </c>
      <c r="N6989" t="b">
        <v>0</v>
      </c>
      <c r="O6989" t="b">
        <v>0</v>
      </c>
      <c r="T6989" t="s">
        <v>50</v>
      </c>
    </row>
    <row r="6990" spans="1:20" hidden="1" x14ac:dyDescent="0.25">
      <c r="A6990">
        <v>221308</v>
      </c>
      <c r="B6990" t="s">
        <v>1756</v>
      </c>
      <c r="C6990" t="s">
        <v>53</v>
      </c>
      <c r="D6990" t="s">
        <v>56</v>
      </c>
      <c r="E6990">
        <v>0</v>
      </c>
      <c r="H6990">
        <v>0</v>
      </c>
      <c r="I6990">
        <v>0</v>
      </c>
      <c r="K6990">
        <v>0</v>
      </c>
      <c r="L6990" t="b">
        <v>0</v>
      </c>
      <c r="N6990" t="b">
        <v>0</v>
      </c>
      <c r="O6990" t="b">
        <v>0</v>
      </c>
      <c r="T6990" t="s">
        <v>50</v>
      </c>
    </row>
    <row r="6991" spans="1:20" hidden="1" x14ac:dyDescent="0.25">
      <c r="A6991">
        <v>221310</v>
      </c>
      <c r="B6991" t="s">
        <v>1756</v>
      </c>
      <c r="C6991" t="s">
        <v>53</v>
      </c>
      <c r="D6991" t="s">
        <v>54</v>
      </c>
      <c r="E6991">
        <v>97</v>
      </c>
      <c r="F6991" t="s">
        <v>23</v>
      </c>
      <c r="G6991" t="s">
        <v>238</v>
      </c>
      <c r="H6991">
        <v>2</v>
      </c>
      <c r="I6991">
        <v>0</v>
      </c>
      <c r="K6991">
        <v>2</v>
      </c>
      <c r="L6991" t="b">
        <v>0</v>
      </c>
      <c r="N6991" t="b">
        <v>0</v>
      </c>
      <c r="O6991" t="b">
        <v>0</v>
      </c>
      <c r="T6991" t="s">
        <v>50</v>
      </c>
    </row>
    <row r="6992" spans="1:20" hidden="1" x14ac:dyDescent="0.25">
      <c r="A6992">
        <v>231663</v>
      </c>
      <c r="B6992" t="s">
        <v>1756</v>
      </c>
      <c r="C6992" t="s">
        <v>85</v>
      </c>
      <c r="D6992" t="s">
        <v>243</v>
      </c>
      <c r="E6992">
        <v>30</v>
      </c>
      <c r="F6992" t="s">
        <v>23</v>
      </c>
      <c r="H6992">
        <v>0</v>
      </c>
      <c r="I6992">
        <v>0</v>
      </c>
      <c r="K6992">
        <v>4</v>
      </c>
      <c r="L6992" t="b">
        <v>0</v>
      </c>
      <c r="N6992" t="b">
        <v>0</v>
      </c>
      <c r="O6992" t="b">
        <v>0</v>
      </c>
      <c r="Q6992" t="s">
        <v>151</v>
      </c>
      <c r="T6992" t="s">
        <v>50</v>
      </c>
    </row>
    <row r="6993" spans="1:20" hidden="1" x14ac:dyDescent="0.25">
      <c r="A6993">
        <v>231664</v>
      </c>
      <c r="B6993" t="s">
        <v>1756</v>
      </c>
      <c r="C6993" t="s">
        <v>53</v>
      </c>
      <c r="D6993" t="s">
        <v>152</v>
      </c>
      <c r="E6993">
        <v>150</v>
      </c>
      <c r="F6993" t="s">
        <v>23</v>
      </c>
      <c r="H6993">
        <v>0</v>
      </c>
      <c r="I6993">
        <v>0</v>
      </c>
      <c r="K6993">
        <v>2</v>
      </c>
      <c r="L6993" t="b">
        <v>0</v>
      </c>
      <c r="N6993" t="b">
        <v>0</v>
      </c>
      <c r="O6993" t="b">
        <v>0</v>
      </c>
      <c r="T6993" t="s">
        <v>50</v>
      </c>
    </row>
    <row r="6994" spans="1:20" hidden="1" x14ac:dyDescent="0.25">
      <c r="A6994">
        <v>231665</v>
      </c>
      <c r="B6994" t="s">
        <v>1756</v>
      </c>
      <c r="C6994" t="s">
        <v>53</v>
      </c>
      <c r="D6994" t="s">
        <v>241</v>
      </c>
      <c r="E6994">
        <v>290</v>
      </c>
      <c r="F6994" t="s">
        <v>23</v>
      </c>
      <c r="H6994">
        <v>0</v>
      </c>
      <c r="I6994">
        <v>0</v>
      </c>
      <c r="K6994">
        <v>3</v>
      </c>
      <c r="L6994" t="b">
        <v>0</v>
      </c>
      <c r="N6994" t="b">
        <v>0</v>
      </c>
      <c r="O6994" t="b">
        <v>0</v>
      </c>
      <c r="T6994" t="s">
        <v>50</v>
      </c>
    </row>
    <row r="6995" spans="1:20" hidden="1" x14ac:dyDescent="0.25">
      <c r="A6995">
        <v>231666</v>
      </c>
      <c r="B6995" t="s">
        <v>1756</v>
      </c>
      <c r="C6995" t="s">
        <v>53</v>
      </c>
      <c r="D6995" t="s">
        <v>242</v>
      </c>
      <c r="E6995">
        <v>360</v>
      </c>
      <c r="F6995" t="s">
        <v>23</v>
      </c>
      <c r="H6995">
        <v>0</v>
      </c>
      <c r="I6995">
        <v>0</v>
      </c>
      <c r="K6995">
        <v>4</v>
      </c>
      <c r="L6995" t="b">
        <v>0</v>
      </c>
      <c r="N6995" t="b">
        <v>0</v>
      </c>
      <c r="O6995" t="b">
        <v>0</v>
      </c>
      <c r="T6995" t="s">
        <v>50</v>
      </c>
    </row>
    <row r="6996" spans="1:20" hidden="1" x14ac:dyDescent="0.25">
      <c r="A6996">
        <v>231667</v>
      </c>
      <c r="B6996" t="s">
        <v>1756</v>
      </c>
      <c r="C6996" t="s">
        <v>136</v>
      </c>
      <c r="D6996" t="s">
        <v>239</v>
      </c>
      <c r="E6996">
        <v>0</v>
      </c>
      <c r="H6996">
        <v>0</v>
      </c>
      <c r="I6996">
        <v>0</v>
      </c>
      <c r="K6996">
        <v>0</v>
      </c>
      <c r="L6996" t="b">
        <v>0</v>
      </c>
      <c r="N6996" t="b">
        <v>0</v>
      </c>
      <c r="O6996" t="b">
        <v>0</v>
      </c>
      <c r="T6996" t="s">
        <v>50</v>
      </c>
    </row>
    <row r="6997" spans="1:20" hidden="1" x14ac:dyDescent="0.25">
      <c r="A6997">
        <v>231668</v>
      </c>
      <c r="B6997" t="s">
        <v>1756</v>
      </c>
      <c r="C6997" t="s">
        <v>136</v>
      </c>
      <c r="D6997" t="s">
        <v>240</v>
      </c>
      <c r="E6997">
        <v>0</v>
      </c>
      <c r="H6997">
        <v>0</v>
      </c>
      <c r="I6997">
        <v>0</v>
      </c>
      <c r="K6997">
        <v>1</v>
      </c>
      <c r="L6997" t="b">
        <v>0</v>
      </c>
      <c r="N6997" t="b">
        <v>0</v>
      </c>
      <c r="O6997" t="b">
        <v>0</v>
      </c>
      <c r="T6997" t="s">
        <v>50</v>
      </c>
    </row>
    <row r="6998" spans="1:20" hidden="1" x14ac:dyDescent="0.25">
      <c r="A6998">
        <v>221312</v>
      </c>
      <c r="B6998" t="s">
        <v>1757</v>
      </c>
      <c r="C6998" t="s">
        <v>47</v>
      </c>
      <c r="D6998" t="s">
        <v>81</v>
      </c>
      <c r="E6998">
        <v>0</v>
      </c>
      <c r="H6998">
        <v>0</v>
      </c>
      <c r="I6998">
        <v>0</v>
      </c>
      <c r="K6998">
        <v>0</v>
      </c>
      <c r="L6998" t="b">
        <v>0</v>
      </c>
      <c r="N6998" t="b">
        <v>0</v>
      </c>
      <c r="O6998" t="b">
        <v>0</v>
      </c>
      <c r="Q6998" t="s">
        <v>82</v>
      </c>
      <c r="T6998" t="s">
        <v>50</v>
      </c>
    </row>
    <row r="6999" spans="1:20" hidden="1" x14ac:dyDescent="0.25">
      <c r="A6999">
        <v>221313</v>
      </c>
      <c r="B6999" t="s">
        <v>1757</v>
      </c>
      <c r="C6999" t="s">
        <v>47</v>
      </c>
      <c r="D6999" t="s">
        <v>51</v>
      </c>
      <c r="E6999">
        <v>0</v>
      </c>
      <c r="H6999">
        <v>0</v>
      </c>
      <c r="I6999">
        <v>0</v>
      </c>
      <c r="K6999">
        <v>1</v>
      </c>
      <c r="L6999" t="b">
        <v>0</v>
      </c>
      <c r="N6999" t="b">
        <v>0</v>
      </c>
      <c r="O6999" t="b">
        <v>0</v>
      </c>
      <c r="Q6999" t="s">
        <v>52</v>
      </c>
      <c r="T6999" t="s">
        <v>50</v>
      </c>
    </row>
    <row r="7000" spans="1:20" hidden="1" x14ac:dyDescent="0.25">
      <c r="A7000">
        <v>221314</v>
      </c>
      <c r="B7000" t="s">
        <v>1757</v>
      </c>
      <c r="C7000" t="s">
        <v>47</v>
      </c>
      <c r="D7000" t="s">
        <v>48</v>
      </c>
      <c r="E7000">
        <v>0</v>
      </c>
      <c r="H7000">
        <v>0</v>
      </c>
      <c r="I7000">
        <v>0</v>
      </c>
      <c r="K7000">
        <v>2</v>
      </c>
      <c r="L7000" t="b">
        <v>0</v>
      </c>
      <c r="N7000" t="b">
        <v>0</v>
      </c>
      <c r="O7000" t="b">
        <v>0</v>
      </c>
      <c r="Q7000" t="s">
        <v>49</v>
      </c>
      <c r="T7000" t="s">
        <v>50</v>
      </c>
    </row>
    <row r="7001" spans="1:20" hidden="1" x14ac:dyDescent="0.25">
      <c r="A7001">
        <v>221315</v>
      </c>
      <c r="B7001" t="s">
        <v>1757</v>
      </c>
      <c r="C7001" t="s">
        <v>47</v>
      </c>
      <c r="D7001" t="s">
        <v>83</v>
      </c>
      <c r="E7001">
        <v>0</v>
      </c>
      <c r="H7001">
        <v>0</v>
      </c>
      <c r="I7001">
        <v>0</v>
      </c>
      <c r="K7001">
        <v>3</v>
      </c>
      <c r="L7001" t="b">
        <v>0</v>
      </c>
      <c r="N7001" t="b">
        <v>0</v>
      </c>
      <c r="O7001" t="b">
        <v>0</v>
      </c>
      <c r="Q7001" t="s">
        <v>84</v>
      </c>
      <c r="T7001" t="s">
        <v>50</v>
      </c>
    </row>
    <row r="7002" spans="1:20" hidden="1" x14ac:dyDescent="0.25">
      <c r="A7002">
        <v>221316</v>
      </c>
      <c r="B7002" t="s">
        <v>1757</v>
      </c>
      <c r="C7002" t="s">
        <v>85</v>
      </c>
      <c r="D7002" t="s">
        <v>86</v>
      </c>
      <c r="E7002">
        <v>0</v>
      </c>
      <c r="H7002">
        <v>0</v>
      </c>
      <c r="I7002">
        <v>0</v>
      </c>
      <c r="K7002">
        <v>1</v>
      </c>
      <c r="L7002" t="b">
        <v>0</v>
      </c>
      <c r="N7002" t="b">
        <v>0</v>
      </c>
      <c r="O7002" t="b">
        <v>0</v>
      </c>
      <c r="Q7002" t="s">
        <v>133</v>
      </c>
      <c r="T7002" t="s">
        <v>50</v>
      </c>
    </row>
    <row r="7003" spans="1:20" hidden="1" x14ac:dyDescent="0.25">
      <c r="A7003">
        <v>221317</v>
      </c>
      <c r="B7003" t="s">
        <v>1757</v>
      </c>
      <c r="C7003" t="s">
        <v>85</v>
      </c>
      <c r="D7003" t="s">
        <v>88</v>
      </c>
      <c r="E7003">
        <v>0</v>
      </c>
      <c r="F7003" t="s">
        <v>23</v>
      </c>
      <c r="H7003">
        <v>0</v>
      </c>
      <c r="I7003">
        <v>0</v>
      </c>
      <c r="K7003">
        <v>2</v>
      </c>
      <c r="L7003" t="b">
        <v>0</v>
      </c>
      <c r="N7003" t="b">
        <v>0</v>
      </c>
      <c r="O7003" t="b">
        <v>0</v>
      </c>
      <c r="Q7003" t="s">
        <v>134</v>
      </c>
      <c r="T7003" t="s">
        <v>50</v>
      </c>
    </row>
    <row r="7004" spans="1:20" hidden="1" x14ac:dyDescent="0.25">
      <c r="A7004">
        <v>221318</v>
      </c>
      <c r="B7004" t="s">
        <v>1757</v>
      </c>
      <c r="C7004" t="s">
        <v>85</v>
      </c>
      <c r="D7004" t="s">
        <v>90</v>
      </c>
      <c r="E7004">
        <v>0</v>
      </c>
      <c r="F7004" t="s">
        <v>23</v>
      </c>
      <c r="H7004">
        <v>0</v>
      </c>
      <c r="I7004">
        <v>0</v>
      </c>
      <c r="K7004">
        <v>3</v>
      </c>
      <c r="L7004" t="b">
        <v>0</v>
      </c>
      <c r="N7004" t="b">
        <v>0</v>
      </c>
      <c r="O7004" t="b">
        <v>0</v>
      </c>
      <c r="Q7004" t="s">
        <v>135</v>
      </c>
      <c r="T7004" t="s">
        <v>50</v>
      </c>
    </row>
    <row r="7005" spans="1:20" hidden="1" x14ac:dyDescent="0.25">
      <c r="A7005">
        <v>221319</v>
      </c>
      <c r="B7005" t="s">
        <v>1757</v>
      </c>
      <c r="C7005" t="s">
        <v>78</v>
      </c>
      <c r="D7005" t="s">
        <v>234</v>
      </c>
      <c r="E7005">
        <v>0</v>
      </c>
      <c r="H7005">
        <v>0</v>
      </c>
      <c r="I7005">
        <v>0</v>
      </c>
      <c r="K7005">
        <v>0</v>
      </c>
      <c r="L7005" t="b">
        <v>0</v>
      </c>
      <c r="N7005" t="b">
        <v>0</v>
      </c>
      <c r="O7005" t="b">
        <v>0</v>
      </c>
      <c r="T7005" t="s">
        <v>50</v>
      </c>
    </row>
    <row r="7006" spans="1:20" hidden="1" x14ac:dyDescent="0.25">
      <c r="A7006">
        <v>221320</v>
      </c>
      <c r="B7006" t="s">
        <v>1757</v>
      </c>
      <c r="C7006" t="s">
        <v>78</v>
      </c>
      <c r="D7006" t="s">
        <v>1389</v>
      </c>
      <c r="E7006">
        <v>0</v>
      </c>
      <c r="G7006" t="e">
        <f>-IS</f>
        <v>#NAME?</v>
      </c>
      <c r="H7006">
        <v>0</v>
      </c>
      <c r="I7006">
        <v>0</v>
      </c>
      <c r="K7006">
        <v>1</v>
      </c>
      <c r="L7006" t="b">
        <v>0</v>
      </c>
      <c r="N7006" t="b">
        <v>0</v>
      </c>
      <c r="O7006" t="b">
        <v>0</v>
      </c>
      <c r="T7006" t="s">
        <v>50</v>
      </c>
    </row>
    <row r="7007" spans="1:20" hidden="1" x14ac:dyDescent="0.25">
      <c r="A7007">
        <v>221321</v>
      </c>
      <c r="B7007" t="s">
        <v>1757</v>
      </c>
      <c r="C7007" t="s">
        <v>131</v>
      </c>
      <c r="D7007" t="s">
        <v>237</v>
      </c>
      <c r="E7007">
        <v>75</v>
      </c>
      <c r="F7007" t="s">
        <v>23</v>
      </c>
      <c r="H7007">
        <v>0</v>
      </c>
      <c r="I7007">
        <v>0</v>
      </c>
      <c r="K7007">
        <v>1</v>
      </c>
      <c r="L7007" t="b">
        <v>0</v>
      </c>
      <c r="N7007" t="b">
        <v>0</v>
      </c>
      <c r="O7007" t="b">
        <v>0</v>
      </c>
      <c r="T7007" t="s">
        <v>50</v>
      </c>
    </row>
    <row r="7008" spans="1:20" hidden="1" x14ac:dyDescent="0.25">
      <c r="A7008">
        <v>221323</v>
      </c>
      <c r="B7008" t="s">
        <v>1757</v>
      </c>
      <c r="C7008" t="s">
        <v>53</v>
      </c>
      <c r="D7008" t="s">
        <v>56</v>
      </c>
      <c r="E7008">
        <v>0</v>
      </c>
      <c r="H7008">
        <v>0</v>
      </c>
      <c r="I7008">
        <v>0</v>
      </c>
      <c r="K7008">
        <v>0</v>
      </c>
      <c r="L7008" t="b">
        <v>0</v>
      </c>
      <c r="N7008" t="b">
        <v>0</v>
      </c>
      <c r="O7008" t="b">
        <v>0</v>
      </c>
      <c r="T7008" t="s">
        <v>50</v>
      </c>
    </row>
    <row r="7009" spans="1:20" hidden="1" x14ac:dyDescent="0.25">
      <c r="A7009">
        <v>221325</v>
      </c>
      <c r="B7009" t="s">
        <v>1757</v>
      </c>
      <c r="C7009" t="s">
        <v>53</v>
      </c>
      <c r="D7009" t="s">
        <v>54</v>
      </c>
      <c r="E7009">
        <v>97</v>
      </c>
      <c r="F7009" t="s">
        <v>23</v>
      </c>
      <c r="G7009" t="s">
        <v>238</v>
      </c>
      <c r="H7009">
        <v>2</v>
      </c>
      <c r="I7009">
        <v>0</v>
      </c>
      <c r="K7009">
        <v>1</v>
      </c>
      <c r="L7009" t="b">
        <v>0</v>
      </c>
      <c r="N7009" t="b">
        <v>0</v>
      </c>
      <c r="O7009" t="b">
        <v>0</v>
      </c>
      <c r="T7009" t="s">
        <v>50</v>
      </c>
    </row>
    <row r="7010" spans="1:20" hidden="1" x14ac:dyDescent="0.25">
      <c r="A7010">
        <v>231646</v>
      </c>
      <c r="B7010" t="s">
        <v>1757</v>
      </c>
      <c r="C7010" t="s">
        <v>85</v>
      </c>
      <c r="D7010" t="s">
        <v>243</v>
      </c>
      <c r="E7010">
        <v>30</v>
      </c>
      <c r="F7010" t="s">
        <v>23</v>
      </c>
      <c r="H7010">
        <v>0</v>
      </c>
      <c r="I7010">
        <v>0</v>
      </c>
      <c r="K7010">
        <v>4</v>
      </c>
      <c r="L7010" t="b">
        <v>0</v>
      </c>
      <c r="N7010" t="b">
        <v>0</v>
      </c>
      <c r="O7010" t="b">
        <v>0</v>
      </c>
      <c r="P7010" t="s">
        <v>151</v>
      </c>
      <c r="Q7010" t="s">
        <v>151</v>
      </c>
      <c r="T7010" t="s">
        <v>50</v>
      </c>
    </row>
    <row r="7011" spans="1:20" hidden="1" x14ac:dyDescent="0.25">
      <c r="A7011">
        <v>231658</v>
      </c>
      <c r="B7011" t="s">
        <v>1757</v>
      </c>
      <c r="C7011" t="s">
        <v>53</v>
      </c>
      <c r="D7011" t="s">
        <v>152</v>
      </c>
      <c r="E7011">
        <v>150</v>
      </c>
      <c r="F7011" t="s">
        <v>23</v>
      </c>
      <c r="H7011">
        <v>0</v>
      </c>
      <c r="I7011">
        <v>0</v>
      </c>
      <c r="K7011">
        <v>2</v>
      </c>
      <c r="L7011" t="b">
        <v>0</v>
      </c>
      <c r="N7011" t="b">
        <v>0</v>
      </c>
      <c r="O7011" t="b">
        <v>0</v>
      </c>
      <c r="T7011" t="s">
        <v>50</v>
      </c>
    </row>
    <row r="7012" spans="1:20" hidden="1" x14ac:dyDescent="0.25">
      <c r="A7012">
        <v>231659</v>
      </c>
      <c r="B7012" t="s">
        <v>1757</v>
      </c>
      <c r="C7012" t="s">
        <v>53</v>
      </c>
      <c r="D7012" t="s">
        <v>241</v>
      </c>
      <c r="E7012">
        <v>290</v>
      </c>
      <c r="F7012" t="s">
        <v>23</v>
      </c>
      <c r="H7012">
        <v>0</v>
      </c>
      <c r="I7012">
        <v>0</v>
      </c>
      <c r="K7012">
        <v>3</v>
      </c>
      <c r="L7012" t="b">
        <v>0</v>
      </c>
      <c r="N7012" t="b">
        <v>0</v>
      </c>
      <c r="O7012" t="b">
        <v>0</v>
      </c>
      <c r="T7012" t="s">
        <v>50</v>
      </c>
    </row>
    <row r="7013" spans="1:20" hidden="1" x14ac:dyDescent="0.25">
      <c r="A7013">
        <v>231660</v>
      </c>
      <c r="B7013" t="s">
        <v>1757</v>
      </c>
      <c r="C7013" t="s">
        <v>53</v>
      </c>
      <c r="D7013" t="s">
        <v>242</v>
      </c>
      <c r="E7013">
        <v>360</v>
      </c>
      <c r="F7013" t="s">
        <v>23</v>
      </c>
      <c r="H7013">
        <v>0</v>
      </c>
      <c r="I7013">
        <v>0</v>
      </c>
      <c r="K7013">
        <v>4</v>
      </c>
      <c r="L7013" t="b">
        <v>0</v>
      </c>
      <c r="N7013" t="b">
        <v>0</v>
      </c>
      <c r="O7013" t="b">
        <v>0</v>
      </c>
      <c r="T7013" t="s">
        <v>50</v>
      </c>
    </row>
    <row r="7014" spans="1:20" hidden="1" x14ac:dyDescent="0.25">
      <c r="A7014">
        <v>231661</v>
      </c>
      <c r="B7014" t="s">
        <v>1757</v>
      </c>
      <c r="C7014" t="s">
        <v>136</v>
      </c>
      <c r="D7014" t="s">
        <v>239</v>
      </c>
      <c r="E7014">
        <v>0</v>
      </c>
      <c r="H7014">
        <v>0</v>
      </c>
      <c r="I7014">
        <v>0</v>
      </c>
      <c r="K7014">
        <v>0</v>
      </c>
      <c r="L7014" t="b">
        <v>0</v>
      </c>
      <c r="N7014" t="b">
        <v>0</v>
      </c>
      <c r="O7014" t="b">
        <v>0</v>
      </c>
      <c r="T7014" t="s">
        <v>50</v>
      </c>
    </row>
    <row r="7015" spans="1:20" hidden="1" x14ac:dyDescent="0.25">
      <c r="A7015">
        <v>231662</v>
      </c>
      <c r="B7015" t="s">
        <v>1757</v>
      </c>
      <c r="C7015" t="s">
        <v>136</v>
      </c>
      <c r="D7015" t="s">
        <v>240</v>
      </c>
      <c r="E7015">
        <v>0</v>
      </c>
      <c r="H7015">
        <v>0</v>
      </c>
      <c r="I7015">
        <v>0</v>
      </c>
      <c r="K7015">
        <v>1</v>
      </c>
      <c r="L7015" t="b">
        <v>0</v>
      </c>
      <c r="N7015" t="b">
        <v>0</v>
      </c>
      <c r="O7015" t="b">
        <v>0</v>
      </c>
      <c r="T7015" t="s">
        <v>50</v>
      </c>
    </row>
    <row r="7016" spans="1:20" hidden="1" x14ac:dyDescent="0.25">
      <c r="A7016">
        <v>221327</v>
      </c>
      <c r="B7016" t="s">
        <v>1758</v>
      </c>
      <c r="C7016" t="s">
        <v>53</v>
      </c>
      <c r="D7016" t="s">
        <v>383</v>
      </c>
      <c r="E7016">
        <v>0</v>
      </c>
      <c r="F7016" t="s">
        <v>23</v>
      </c>
      <c r="G7016" t="s">
        <v>1726</v>
      </c>
      <c r="H7016">
        <v>0</v>
      </c>
      <c r="I7016">
        <v>0</v>
      </c>
      <c r="K7016">
        <v>1</v>
      </c>
      <c r="L7016" t="b">
        <v>0</v>
      </c>
      <c r="N7016" t="b">
        <v>0</v>
      </c>
      <c r="O7016" t="b">
        <v>0</v>
      </c>
      <c r="T7016" t="s">
        <v>50</v>
      </c>
    </row>
    <row r="7017" spans="1:20" hidden="1" x14ac:dyDescent="0.25">
      <c r="A7017">
        <v>221328</v>
      </c>
      <c r="B7017" t="s">
        <v>1758</v>
      </c>
      <c r="C7017" t="s">
        <v>53</v>
      </c>
      <c r="D7017" t="s">
        <v>1727</v>
      </c>
      <c r="E7017">
        <v>0</v>
      </c>
      <c r="H7017">
        <v>0</v>
      </c>
      <c r="I7017">
        <v>0</v>
      </c>
      <c r="K7017">
        <v>0</v>
      </c>
      <c r="L7017" t="b">
        <v>0</v>
      </c>
      <c r="N7017" t="b">
        <v>0</v>
      </c>
      <c r="O7017" t="b">
        <v>0</v>
      </c>
      <c r="T7017" t="s">
        <v>50</v>
      </c>
    </row>
    <row r="7018" spans="1:20" hidden="1" x14ac:dyDescent="0.25">
      <c r="A7018">
        <v>221329</v>
      </c>
      <c r="B7018" t="s">
        <v>1758</v>
      </c>
      <c r="C7018" t="s">
        <v>102</v>
      </c>
      <c r="D7018" t="s">
        <v>1728</v>
      </c>
      <c r="E7018">
        <v>230</v>
      </c>
      <c r="F7018" t="s">
        <v>23</v>
      </c>
      <c r="G7018" t="s">
        <v>1729</v>
      </c>
      <c r="H7018">
        <v>0</v>
      </c>
      <c r="I7018">
        <v>32</v>
      </c>
      <c r="K7018">
        <v>1</v>
      </c>
      <c r="L7018" t="b">
        <v>0</v>
      </c>
      <c r="N7018" t="b">
        <v>0</v>
      </c>
      <c r="O7018" t="b">
        <v>0</v>
      </c>
      <c r="T7018" t="s">
        <v>50</v>
      </c>
    </row>
    <row r="7019" spans="1:20" hidden="1" x14ac:dyDescent="0.25">
      <c r="A7019">
        <v>221330</v>
      </c>
      <c r="B7019" t="s">
        <v>1758</v>
      </c>
      <c r="C7019" t="s">
        <v>102</v>
      </c>
      <c r="D7019" t="s">
        <v>1730</v>
      </c>
      <c r="E7019">
        <v>289</v>
      </c>
      <c r="F7019" t="s">
        <v>23</v>
      </c>
      <c r="G7019" t="s">
        <v>1731</v>
      </c>
      <c r="H7019">
        <v>0</v>
      </c>
      <c r="I7019">
        <v>37</v>
      </c>
      <c r="K7019">
        <v>2</v>
      </c>
      <c r="L7019" t="b">
        <v>0</v>
      </c>
      <c r="N7019" t="b">
        <v>0</v>
      </c>
      <c r="O7019" t="b">
        <v>0</v>
      </c>
      <c r="T7019" t="s">
        <v>50</v>
      </c>
    </row>
    <row r="7020" spans="1:20" hidden="1" x14ac:dyDescent="0.25">
      <c r="A7020">
        <v>221331</v>
      </c>
      <c r="B7020" t="s">
        <v>1758</v>
      </c>
      <c r="C7020" t="s">
        <v>391</v>
      </c>
      <c r="D7020" t="s">
        <v>1732</v>
      </c>
      <c r="E7020">
        <v>0</v>
      </c>
      <c r="G7020" t="e">
        <f>-BY-LG</f>
        <v>#NAME?</v>
      </c>
      <c r="H7020">
        <v>0</v>
      </c>
      <c r="I7020">
        <v>0</v>
      </c>
      <c r="K7020">
        <v>0</v>
      </c>
      <c r="L7020" t="b">
        <v>0</v>
      </c>
      <c r="N7020" t="b">
        <v>0</v>
      </c>
      <c r="O7020" t="b">
        <v>0</v>
      </c>
      <c r="T7020" t="s">
        <v>50</v>
      </c>
    </row>
    <row r="7021" spans="1:20" hidden="1" x14ac:dyDescent="0.25">
      <c r="A7021">
        <v>221332</v>
      </c>
      <c r="B7021" t="s">
        <v>1758</v>
      </c>
      <c r="C7021" t="s">
        <v>391</v>
      </c>
      <c r="D7021" t="s">
        <v>1733</v>
      </c>
      <c r="E7021">
        <v>0</v>
      </c>
      <c r="G7021" t="e">
        <f>-BY-LE</f>
        <v>#NAME?</v>
      </c>
      <c r="H7021">
        <v>0</v>
      </c>
      <c r="I7021">
        <v>0</v>
      </c>
      <c r="K7021">
        <v>0</v>
      </c>
      <c r="L7021" t="b">
        <v>0</v>
      </c>
      <c r="N7021" t="b">
        <v>0</v>
      </c>
      <c r="O7021" t="b">
        <v>0</v>
      </c>
      <c r="T7021" t="s">
        <v>50</v>
      </c>
    </row>
    <row r="7022" spans="1:20" hidden="1" x14ac:dyDescent="0.25">
      <c r="A7022">
        <v>221333</v>
      </c>
      <c r="B7022" t="s">
        <v>1758</v>
      </c>
      <c r="C7022" t="s">
        <v>391</v>
      </c>
      <c r="D7022" t="s">
        <v>1734</v>
      </c>
      <c r="E7022">
        <v>0</v>
      </c>
      <c r="G7022" t="s">
        <v>1735</v>
      </c>
      <c r="H7022">
        <v>0</v>
      </c>
      <c r="I7022">
        <v>0</v>
      </c>
      <c r="K7022">
        <v>0</v>
      </c>
      <c r="L7022" t="b">
        <v>0</v>
      </c>
      <c r="N7022" t="b">
        <v>0</v>
      </c>
      <c r="O7022" t="b">
        <v>0</v>
      </c>
      <c r="T7022" t="s">
        <v>50</v>
      </c>
    </row>
    <row r="7023" spans="1:20" hidden="1" x14ac:dyDescent="0.25">
      <c r="A7023">
        <v>221334</v>
      </c>
      <c r="B7023" t="s">
        <v>1758</v>
      </c>
      <c r="C7023" t="s">
        <v>391</v>
      </c>
      <c r="D7023" t="s">
        <v>1736</v>
      </c>
      <c r="E7023">
        <v>0</v>
      </c>
      <c r="G7023" t="s">
        <v>1737</v>
      </c>
      <c r="H7023">
        <v>0</v>
      </c>
      <c r="I7023">
        <v>0</v>
      </c>
      <c r="K7023">
        <v>0</v>
      </c>
      <c r="L7023" t="b">
        <v>0</v>
      </c>
      <c r="N7023" t="b">
        <v>0</v>
      </c>
      <c r="O7023" t="b">
        <v>0</v>
      </c>
      <c r="T7023" t="s">
        <v>50</v>
      </c>
    </row>
    <row r="7024" spans="1:20" hidden="1" x14ac:dyDescent="0.25">
      <c r="A7024">
        <v>221335</v>
      </c>
      <c r="B7024" t="s">
        <v>1758</v>
      </c>
      <c r="C7024" t="s">
        <v>391</v>
      </c>
      <c r="D7024" t="s">
        <v>1738</v>
      </c>
      <c r="E7024">
        <v>0</v>
      </c>
      <c r="G7024" t="s">
        <v>1739</v>
      </c>
      <c r="H7024">
        <v>0</v>
      </c>
      <c r="I7024">
        <v>0</v>
      </c>
      <c r="K7024">
        <v>0</v>
      </c>
      <c r="L7024" t="b">
        <v>0</v>
      </c>
      <c r="N7024" t="b">
        <v>0</v>
      </c>
      <c r="O7024" t="b">
        <v>0</v>
      </c>
      <c r="T7024" t="s">
        <v>50</v>
      </c>
    </row>
    <row r="7025" spans="1:20" hidden="1" x14ac:dyDescent="0.25">
      <c r="A7025">
        <v>221336</v>
      </c>
      <c r="B7025" t="s">
        <v>1758</v>
      </c>
      <c r="C7025" t="s">
        <v>391</v>
      </c>
      <c r="D7025" t="s">
        <v>1740</v>
      </c>
      <c r="E7025">
        <v>0</v>
      </c>
      <c r="G7025" t="s">
        <v>1741</v>
      </c>
      <c r="H7025">
        <v>0</v>
      </c>
      <c r="I7025">
        <v>0</v>
      </c>
      <c r="K7025">
        <v>0</v>
      </c>
      <c r="L7025" t="b">
        <v>0</v>
      </c>
      <c r="N7025" t="b">
        <v>0</v>
      </c>
      <c r="O7025" t="b">
        <v>0</v>
      </c>
      <c r="T7025" t="s">
        <v>50</v>
      </c>
    </row>
    <row r="7026" spans="1:20" hidden="1" x14ac:dyDescent="0.25">
      <c r="A7026">
        <v>221337</v>
      </c>
      <c r="B7026" t="s">
        <v>1758</v>
      </c>
      <c r="C7026" t="s">
        <v>391</v>
      </c>
      <c r="D7026" t="s">
        <v>1742</v>
      </c>
      <c r="E7026">
        <v>0</v>
      </c>
      <c r="G7026" t="e">
        <f>-MM-LG</f>
        <v>#NAME?</v>
      </c>
      <c r="H7026">
        <v>0</v>
      </c>
      <c r="I7026">
        <v>0</v>
      </c>
      <c r="K7026">
        <v>0</v>
      </c>
      <c r="L7026" t="b">
        <v>0</v>
      </c>
      <c r="N7026" t="b">
        <v>0</v>
      </c>
      <c r="O7026" t="b">
        <v>0</v>
      </c>
      <c r="T7026" t="s">
        <v>50</v>
      </c>
    </row>
    <row r="7027" spans="1:20" hidden="1" x14ac:dyDescent="0.25">
      <c r="A7027">
        <v>221338</v>
      </c>
      <c r="B7027" t="s">
        <v>1758</v>
      </c>
      <c r="C7027" t="s">
        <v>391</v>
      </c>
      <c r="D7027" t="s">
        <v>1743</v>
      </c>
      <c r="E7027">
        <v>0</v>
      </c>
      <c r="G7027" t="e">
        <f>-MM-LE</f>
        <v>#NAME?</v>
      </c>
      <c r="H7027">
        <v>0</v>
      </c>
      <c r="I7027">
        <v>0</v>
      </c>
      <c r="K7027">
        <v>0</v>
      </c>
      <c r="L7027" t="b">
        <v>0</v>
      </c>
      <c r="N7027" t="b">
        <v>0</v>
      </c>
      <c r="O7027" t="b">
        <v>0</v>
      </c>
      <c r="T7027" t="s">
        <v>50</v>
      </c>
    </row>
    <row r="7028" spans="1:20" hidden="1" x14ac:dyDescent="0.25">
      <c r="A7028">
        <v>221339</v>
      </c>
      <c r="B7028" t="s">
        <v>1758</v>
      </c>
      <c r="C7028" t="s">
        <v>391</v>
      </c>
      <c r="D7028" t="s">
        <v>1744</v>
      </c>
      <c r="E7028">
        <v>0</v>
      </c>
      <c r="G7028" t="s">
        <v>1745</v>
      </c>
      <c r="H7028">
        <v>0</v>
      </c>
      <c r="I7028">
        <v>0</v>
      </c>
      <c r="K7028">
        <v>0</v>
      </c>
      <c r="L7028" t="b">
        <v>0</v>
      </c>
      <c r="N7028" t="b">
        <v>0</v>
      </c>
      <c r="O7028" t="b">
        <v>0</v>
      </c>
      <c r="T7028" t="s">
        <v>50</v>
      </c>
    </row>
    <row r="7029" spans="1:20" hidden="1" x14ac:dyDescent="0.25">
      <c r="A7029">
        <v>221340</v>
      </c>
      <c r="B7029" t="s">
        <v>1758</v>
      </c>
      <c r="C7029" t="s">
        <v>391</v>
      </c>
      <c r="D7029" t="s">
        <v>1746</v>
      </c>
      <c r="E7029">
        <v>0</v>
      </c>
      <c r="G7029" t="s">
        <v>1747</v>
      </c>
      <c r="H7029">
        <v>0</v>
      </c>
      <c r="I7029">
        <v>0</v>
      </c>
      <c r="K7029">
        <v>0</v>
      </c>
      <c r="L7029" t="b">
        <v>0</v>
      </c>
      <c r="N7029" t="b">
        <v>0</v>
      </c>
      <c r="O7029" t="b">
        <v>0</v>
      </c>
      <c r="T7029" t="s">
        <v>50</v>
      </c>
    </row>
    <row r="7030" spans="1:20" hidden="1" x14ac:dyDescent="0.25">
      <c r="A7030">
        <v>221341</v>
      </c>
      <c r="B7030" t="s">
        <v>1758</v>
      </c>
      <c r="C7030" t="s">
        <v>391</v>
      </c>
      <c r="D7030" t="s">
        <v>1748</v>
      </c>
      <c r="E7030">
        <v>0</v>
      </c>
      <c r="G7030" t="s">
        <v>1749</v>
      </c>
      <c r="H7030">
        <v>0</v>
      </c>
      <c r="I7030">
        <v>0</v>
      </c>
      <c r="K7030">
        <v>0</v>
      </c>
      <c r="L7030" t="b">
        <v>0</v>
      </c>
      <c r="N7030" t="b">
        <v>0</v>
      </c>
      <c r="O7030" t="b">
        <v>0</v>
      </c>
      <c r="T7030" t="s">
        <v>50</v>
      </c>
    </row>
    <row r="7031" spans="1:20" hidden="1" x14ac:dyDescent="0.25">
      <c r="A7031">
        <v>221342</v>
      </c>
      <c r="B7031" t="s">
        <v>1758</v>
      </c>
      <c r="C7031" t="s">
        <v>391</v>
      </c>
      <c r="D7031" t="s">
        <v>1750</v>
      </c>
      <c r="E7031">
        <v>0</v>
      </c>
      <c r="G7031" t="s">
        <v>1751</v>
      </c>
      <c r="H7031">
        <v>0</v>
      </c>
      <c r="I7031">
        <v>0</v>
      </c>
      <c r="K7031">
        <v>0</v>
      </c>
      <c r="L7031" t="b">
        <v>0</v>
      </c>
      <c r="N7031" t="b">
        <v>0</v>
      </c>
      <c r="O7031" t="b">
        <v>0</v>
      </c>
      <c r="T7031" t="s">
        <v>50</v>
      </c>
    </row>
    <row r="7032" spans="1:20" hidden="1" x14ac:dyDescent="0.25">
      <c r="A7032">
        <v>221343</v>
      </c>
      <c r="B7032" t="s">
        <v>1758</v>
      </c>
      <c r="C7032" t="s">
        <v>1752</v>
      </c>
      <c r="D7032" t="s">
        <v>1753</v>
      </c>
      <c r="E7032">
        <v>0</v>
      </c>
      <c r="G7032" t="s">
        <v>1754</v>
      </c>
      <c r="H7032">
        <v>0</v>
      </c>
      <c r="I7032">
        <v>0</v>
      </c>
      <c r="K7032">
        <v>0</v>
      </c>
      <c r="L7032" t="b">
        <v>0</v>
      </c>
      <c r="N7032" t="b">
        <v>0</v>
      </c>
      <c r="O7032" t="b">
        <v>0</v>
      </c>
      <c r="T7032" t="s">
        <v>50</v>
      </c>
    </row>
    <row r="7033" spans="1:20" hidden="1" x14ac:dyDescent="0.25">
      <c r="A7033">
        <v>221475</v>
      </c>
      <c r="B7033" t="s">
        <v>1759</v>
      </c>
      <c r="C7033" t="s">
        <v>306</v>
      </c>
      <c r="D7033" t="s">
        <v>350</v>
      </c>
      <c r="E7033">
        <v>29</v>
      </c>
      <c r="F7033" t="s">
        <v>23</v>
      </c>
      <c r="H7033">
        <v>0</v>
      </c>
      <c r="I7033">
        <v>0</v>
      </c>
      <c r="K7033">
        <v>0</v>
      </c>
      <c r="L7033" t="b">
        <v>0</v>
      </c>
      <c r="N7033" t="b">
        <v>0</v>
      </c>
      <c r="O7033" t="b">
        <v>0</v>
      </c>
      <c r="T7033" t="s">
        <v>281</v>
      </c>
    </row>
    <row r="7034" spans="1:20" hidden="1" x14ac:dyDescent="0.25">
      <c r="A7034">
        <v>221476</v>
      </c>
      <c r="B7034" t="s">
        <v>1759</v>
      </c>
      <c r="C7034" t="s">
        <v>306</v>
      </c>
      <c r="D7034" t="s">
        <v>172</v>
      </c>
      <c r="E7034">
        <v>20</v>
      </c>
      <c r="F7034" t="s">
        <v>23</v>
      </c>
      <c r="H7034">
        <v>0</v>
      </c>
      <c r="I7034">
        <v>0</v>
      </c>
      <c r="K7034">
        <v>2</v>
      </c>
      <c r="L7034" t="b">
        <v>0</v>
      </c>
      <c r="N7034" t="b">
        <v>0</v>
      </c>
      <c r="O7034" t="b">
        <v>0</v>
      </c>
      <c r="T7034" t="s">
        <v>281</v>
      </c>
    </row>
    <row r="7035" spans="1:20" hidden="1" x14ac:dyDescent="0.25">
      <c r="A7035">
        <v>221477</v>
      </c>
      <c r="B7035" t="s">
        <v>1759</v>
      </c>
      <c r="C7035" t="s">
        <v>306</v>
      </c>
      <c r="D7035" t="s">
        <v>310</v>
      </c>
      <c r="E7035">
        <v>25</v>
      </c>
      <c r="F7035" t="s">
        <v>23</v>
      </c>
      <c r="H7035">
        <v>0</v>
      </c>
      <c r="I7035">
        <v>0</v>
      </c>
      <c r="K7035">
        <v>3</v>
      </c>
      <c r="L7035" t="b">
        <v>0</v>
      </c>
      <c r="N7035" t="b">
        <v>0</v>
      </c>
      <c r="O7035" t="b">
        <v>0</v>
      </c>
      <c r="T7035" t="s">
        <v>281</v>
      </c>
    </row>
    <row r="7036" spans="1:20" hidden="1" x14ac:dyDescent="0.25">
      <c r="A7036">
        <v>221479</v>
      </c>
      <c r="B7036" t="s">
        <v>1759</v>
      </c>
      <c r="C7036" t="s">
        <v>306</v>
      </c>
      <c r="D7036" t="s">
        <v>1760</v>
      </c>
      <c r="E7036">
        <v>70</v>
      </c>
      <c r="F7036" t="s">
        <v>23</v>
      </c>
      <c r="H7036">
        <v>0</v>
      </c>
      <c r="I7036">
        <v>0</v>
      </c>
      <c r="K7036">
        <v>0</v>
      </c>
      <c r="L7036" t="b">
        <v>1</v>
      </c>
      <c r="N7036" t="b">
        <v>0</v>
      </c>
      <c r="O7036" t="b">
        <v>0</v>
      </c>
      <c r="T7036" t="s">
        <v>281</v>
      </c>
    </row>
    <row r="7037" spans="1:20" hidden="1" x14ac:dyDescent="0.25">
      <c r="A7037">
        <v>221480</v>
      </c>
      <c r="B7037" t="s">
        <v>1759</v>
      </c>
      <c r="C7037" t="s">
        <v>306</v>
      </c>
      <c r="D7037" t="s">
        <v>326</v>
      </c>
      <c r="E7037">
        <v>27</v>
      </c>
      <c r="F7037" t="s">
        <v>23</v>
      </c>
      <c r="H7037">
        <v>0</v>
      </c>
      <c r="I7037">
        <v>0</v>
      </c>
      <c r="K7037">
        <v>0</v>
      </c>
      <c r="L7037" t="b">
        <v>0</v>
      </c>
      <c r="N7037" t="b">
        <v>0</v>
      </c>
      <c r="O7037" t="b">
        <v>0</v>
      </c>
      <c r="T7037" t="s">
        <v>281</v>
      </c>
    </row>
    <row r="7038" spans="1:20" hidden="1" x14ac:dyDescent="0.25">
      <c r="A7038">
        <v>221481</v>
      </c>
      <c r="B7038" t="s">
        <v>1759</v>
      </c>
      <c r="C7038" t="s">
        <v>306</v>
      </c>
      <c r="D7038" t="s">
        <v>327</v>
      </c>
      <c r="E7038">
        <v>60</v>
      </c>
      <c r="F7038" t="s">
        <v>23</v>
      </c>
      <c r="H7038">
        <v>0</v>
      </c>
      <c r="I7038">
        <v>0</v>
      </c>
      <c r="K7038">
        <v>0</v>
      </c>
      <c r="L7038" t="b">
        <v>0</v>
      </c>
      <c r="N7038" t="b">
        <v>0</v>
      </c>
      <c r="O7038" t="b">
        <v>0</v>
      </c>
      <c r="T7038" t="s">
        <v>281</v>
      </c>
    </row>
    <row r="7039" spans="1:20" hidden="1" x14ac:dyDescent="0.25">
      <c r="A7039">
        <v>221482</v>
      </c>
      <c r="B7039" t="s">
        <v>1759</v>
      </c>
      <c r="C7039" t="s">
        <v>306</v>
      </c>
      <c r="D7039" t="s">
        <v>328</v>
      </c>
      <c r="E7039">
        <v>18</v>
      </c>
      <c r="F7039" t="s">
        <v>23</v>
      </c>
      <c r="H7039">
        <v>0</v>
      </c>
      <c r="I7039">
        <v>0</v>
      </c>
      <c r="K7039">
        <v>0</v>
      </c>
      <c r="L7039" t="b">
        <v>0</v>
      </c>
      <c r="N7039" t="b">
        <v>0</v>
      </c>
      <c r="O7039" t="b">
        <v>0</v>
      </c>
      <c r="T7039" t="s">
        <v>281</v>
      </c>
    </row>
    <row r="7040" spans="1:20" hidden="1" x14ac:dyDescent="0.25">
      <c r="A7040">
        <v>221483</v>
      </c>
      <c r="B7040" t="s">
        <v>1759</v>
      </c>
      <c r="C7040" t="s">
        <v>306</v>
      </c>
      <c r="D7040" t="s">
        <v>840</v>
      </c>
      <c r="E7040">
        <v>38</v>
      </c>
      <c r="F7040" t="s">
        <v>23</v>
      </c>
      <c r="H7040">
        <v>0</v>
      </c>
      <c r="I7040">
        <v>0</v>
      </c>
      <c r="K7040">
        <v>0</v>
      </c>
      <c r="L7040" t="b">
        <v>0</v>
      </c>
      <c r="N7040" t="b">
        <v>0</v>
      </c>
      <c r="O7040" t="b">
        <v>0</v>
      </c>
      <c r="T7040" t="s">
        <v>281</v>
      </c>
    </row>
    <row r="7041" spans="1:20" hidden="1" x14ac:dyDescent="0.25">
      <c r="A7041">
        <v>221484</v>
      </c>
      <c r="B7041" t="s">
        <v>1759</v>
      </c>
      <c r="C7041" t="s">
        <v>306</v>
      </c>
      <c r="D7041" t="s">
        <v>841</v>
      </c>
      <c r="E7041">
        <v>75</v>
      </c>
      <c r="F7041" t="s">
        <v>23</v>
      </c>
      <c r="H7041">
        <v>0</v>
      </c>
      <c r="I7041">
        <v>0</v>
      </c>
      <c r="K7041">
        <v>0</v>
      </c>
      <c r="L7041" t="b">
        <v>0</v>
      </c>
      <c r="N7041" t="b">
        <v>0</v>
      </c>
      <c r="O7041" t="b">
        <v>0</v>
      </c>
      <c r="T7041" t="s">
        <v>281</v>
      </c>
    </row>
    <row r="7042" spans="1:20" hidden="1" x14ac:dyDescent="0.25">
      <c r="A7042">
        <v>221485</v>
      </c>
      <c r="B7042" t="s">
        <v>1759</v>
      </c>
      <c r="C7042" t="s">
        <v>306</v>
      </c>
      <c r="D7042" t="s">
        <v>329</v>
      </c>
      <c r="E7042">
        <v>30</v>
      </c>
      <c r="F7042" t="s">
        <v>23</v>
      </c>
      <c r="H7042">
        <v>0</v>
      </c>
      <c r="I7042">
        <v>0</v>
      </c>
      <c r="K7042">
        <v>0</v>
      </c>
      <c r="L7042" t="b">
        <v>0</v>
      </c>
      <c r="N7042" t="b">
        <v>0</v>
      </c>
      <c r="O7042" t="b">
        <v>0</v>
      </c>
      <c r="T7042" t="s">
        <v>281</v>
      </c>
    </row>
    <row r="7043" spans="1:20" hidden="1" x14ac:dyDescent="0.25">
      <c r="A7043">
        <v>221486</v>
      </c>
      <c r="B7043" t="s">
        <v>1759</v>
      </c>
      <c r="C7043" t="s">
        <v>306</v>
      </c>
      <c r="D7043" t="s">
        <v>330</v>
      </c>
      <c r="E7043">
        <v>40</v>
      </c>
      <c r="F7043" t="s">
        <v>23</v>
      </c>
      <c r="H7043">
        <v>0</v>
      </c>
      <c r="I7043">
        <v>0</v>
      </c>
      <c r="K7043">
        <v>0</v>
      </c>
      <c r="L7043" t="b">
        <v>0</v>
      </c>
      <c r="N7043" t="b">
        <v>0</v>
      </c>
      <c r="O7043" t="b">
        <v>0</v>
      </c>
      <c r="T7043" t="s">
        <v>281</v>
      </c>
    </row>
    <row r="7044" spans="1:20" hidden="1" x14ac:dyDescent="0.25">
      <c r="A7044">
        <v>221491</v>
      </c>
      <c r="B7044" t="s">
        <v>1759</v>
      </c>
      <c r="C7044" t="s">
        <v>306</v>
      </c>
      <c r="D7044" t="s">
        <v>316</v>
      </c>
      <c r="E7044">
        <v>150</v>
      </c>
      <c r="F7044" t="s">
        <v>23</v>
      </c>
      <c r="H7044">
        <v>0</v>
      </c>
      <c r="I7044">
        <v>0</v>
      </c>
      <c r="K7044">
        <v>4</v>
      </c>
      <c r="L7044" t="b">
        <v>0</v>
      </c>
      <c r="N7044" t="b">
        <v>0</v>
      </c>
      <c r="O7044" t="b">
        <v>0</v>
      </c>
      <c r="T7044" t="s">
        <v>281</v>
      </c>
    </row>
    <row r="7045" spans="1:20" hidden="1" x14ac:dyDescent="0.25">
      <c r="A7045">
        <v>221494</v>
      </c>
      <c r="B7045" t="s">
        <v>1759</v>
      </c>
      <c r="C7045" t="s">
        <v>306</v>
      </c>
      <c r="D7045" t="s">
        <v>335</v>
      </c>
      <c r="E7045">
        <v>18</v>
      </c>
      <c r="F7045" t="s">
        <v>23</v>
      </c>
      <c r="H7045">
        <v>0</v>
      </c>
      <c r="I7045">
        <v>0</v>
      </c>
      <c r="K7045">
        <v>0</v>
      </c>
      <c r="L7045" t="b">
        <v>0</v>
      </c>
      <c r="N7045" t="b">
        <v>0</v>
      </c>
      <c r="O7045" t="b">
        <v>0</v>
      </c>
      <c r="T7045" t="s">
        <v>281</v>
      </c>
    </row>
    <row r="7046" spans="1:20" hidden="1" x14ac:dyDescent="0.25">
      <c r="A7046">
        <v>221507</v>
      </c>
      <c r="B7046" t="s">
        <v>1761</v>
      </c>
      <c r="C7046" t="s">
        <v>47</v>
      </c>
      <c r="D7046" t="s">
        <v>1270</v>
      </c>
      <c r="E7046">
        <v>0</v>
      </c>
      <c r="H7046">
        <v>0</v>
      </c>
      <c r="I7046">
        <v>0</v>
      </c>
      <c r="K7046">
        <v>1</v>
      </c>
      <c r="L7046" t="b">
        <v>1</v>
      </c>
      <c r="N7046" t="b">
        <v>0</v>
      </c>
      <c r="O7046" t="b">
        <v>0</v>
      </c>
      <c r="T7046" t="s">
        <v>1133</v>
      </c>
    </row>
    <row r="7047" spans="1:20" hidden="1" x14ac:dyDescent="0.25">
      <c r="A7047">
        <v>221508</v>
      </c>
      <c r="B7047" t="s">
        <v>1761</v>
      </c>
      <c r="C7047" t="s">
        <v>47</v>
      </c>
      <c r="D7047" t="s">
        <v>1161</v>
      </c>
      <c r="E7047">
        <v>0</v>
      </c>
      <c r="H7047">
        <v>0</v>
      </c>
      <c r="I7047">
        <v>0</v>
      </c>
      <c r="K7047">
        <v>0</v>
      </c>
      <c r="L7047" t="b">
        <v>1</v>
      </c>
      <c r="N7047" t="b">
        <v>0</v>
      </c>
      <c r="O7047" t="b">
        <v>0</v>
      </c>
      <c r="T7047" t="s">
        <v>1133</v>
      </c>
    </row>
    <row r="7048" spans="1:20" hidden="1" x14ac:dyDescent="0.25">
      <c r="A7048">
        <v>221509</v>
      </c>
      <c r="B7048" t="s">
        <v>1761</v>
      </c>
      <c r="C7048" t="s">
        <v>53</v>
      </c>
      <c r="D7048" t="s">
        <v>383</v>
      </c>
      <c r="E7048">
        <v>50</v>
      </c>
      <c r="F7048" t="s">
        <v>23</v>
      </c>
      <c r="H7048">
        <v>0</v>
      </c>
      <c r="I7048">
        <v>0</v>
      </c>
      <c r="K7048">
        <v>2</v>
      </c>
      <c r="L7048" t="b">
        <v>0</v>
      </c>
      <c r="N7048" t="b">
        <v>0</v>
      </c>
      <c r="O7048" t="b">
        <v>0</v>
      </c>
      <c r="T7048" t="s">
        <v>1133</v>
      </c>
    </row>
    <row r="7049" spans="1:20" hidden="1" x14ac:dyDescent="0.25">
      <c r="A7049">
        <v>221510</v>
      </c>
      <c r="B7049" t="s">
        <v>1761</v>
      </c>
      <c r="C7049" t="s">
        <v>53</v>
      </c>
      <c r="D7049" t="s">
        <v>110</v>
      </c>
      <c r="E7049">
        <v>0</v>
      </c>
      <c r="F7049" t="s">
        <v>23</v>
      </c>
      <c r="H7049">
        <v>0</v>
      </c>
      <c r="I7049">
        <v>0</v>
      </c>
      <c r="K7049">
        <v>1</v>
      </c>
      <c r="L7049" t="b">
        <v>0</v>
      </c>
      <c r="N7049" t="b">
        <v>0</v>
      </c>
      <c r="O7049" t="b">
        <v>1</v>
      </c>
      <c r="T7049" t="s">
        <v>1133</v>
      </c>
    </row>
    <row r="7050" spans="1:20" hidden="1" x14ac:dyDescent="0.25">
      <c r="A7050">
        <v>221511</v>
      </c>
      <c r="B7050" t="s">
        <v>1761</v>
      </c>
      <c r="C7050" t="s">
        <v>47</v>
      </c>
      <c r="D7050" t="s">
        <v>278</v>
      </c>
      <c r="E7050">
        <v>0</v>
      </c>
      <c r="H7050">
        <v>0</v>
      </c>
      <c r="I7050">
        <v>0</v>
      </c>
      <c r="K7050">
        <v>3</v>
      </c>
      <c r="L7050" t="b">
        <v>1</v>
      </c>
      <c r="N7050" t="b">
        <v>0</v>
      </c>
      <c r="O7050" t="b">
        <v>0</v>
      </c>
      <c r="T7050" t="s">
        <v>1133</v>
      </c>
    </row>
    <row r="7051" spans="1:20" hidden="1" x14ac:dyDescent="0.25">
      <c r="A7051">
        <v>221512</v>
      </c>
      <c r="B7051" t="s">
        <v>1761</v>
      </c>
      <c r="C7051" t="s">
        <v>47</v>
      </c>
      <c r="D7051" t="s">
        <v>267</v>
      </c>
      <c r="E7051">
        <v>0</v>
      </c>
      <c r="H7051">
        <v>0</v>
      </c>
      <c r="I7051">
        <v>0</v>
      </c>
      <c r="K7051">
        <v>4</v>
      </c>
      <c r="L7051" t="b">
        <v>1</v>
      </c>
      <c r="N7051" t="b">
        <v>0</v>
      </c>
      <c r="O7051" t="b">
        <v>0</v>
      </c>
      <c r="T7051" t="s">
        <v>1133</v>
      </c>
    </row>
    <row r="7052" spans="1:20" hidden="1" x14ac:dyDescent="0.25">
      <c r="A7052">
        <v>221513</v>
      </c>
      <c r="B7052" t="s">
        <v>1761</v>
      </c>
      <c r="C7052" t="s">
        <v>289</v>
      </c>
      <c r="D7052" t="s">
        <v>386</v>
      </c>
      <c r="E7052">
        <v>0</v>
      </c>
      <c r="H7052">
        <v>0</v>
      </c>
      <c r="I7052">
        <v>0</v>
      </c>
      <c r="K7052">
        <v>1</v>
      </c>
      <c r="L7052" t="b">
        <v>1</v>
      </c>
      <c r="N7052" t="b">
        <v>0</v>
      </c>
      <c r="O7052" t="b">
        <v>0</v>
      </c>
      <c r="T7052" t="s">
        <v>1133</v>
      </c>
    </row>
    <row r="7053" spans="1:20" hidden="1" x14ac:dyDescent="0.25">
      <c r="A7053">
        <v>221514</v>
      </c>
      <c r="B7053" t="s">
        <v>1761</v>
      </c>
      <c r="C7053" t="s">
        <v>289</v>
      </c>
      <c r="D7053" t="s">
        <v>271</v>
      </c>
      <c r="E7053">
        <v>0</v>
      </c>
      <c r="H7053">
        <v>0</v>
      </c>
      <c r="I7053">
        <v>0</v>
      </c>
      <c r="K7053">
        <v>0</v>
      </c>
      <c r="L7053" t="b">
        <v>1</v>
      </c>
      <c r="N7053" t="b">
        <v>0</v>
      </c>
      <c r="O7053" t="b">
        <v>0</v>
      </c>
      <c r="T7053" t="s">
        <v>1133</v>
      </c>
    </row>
    <row r="7054" spans="1:20" hidden="1" x14ac:dyDescent="0.25">
      <c r="A7054">
        <v>221515</v>
      </c>
      <c r="B7054" t="s">
        <v>1761</v>
      </c>
      <c r="C7054" t="s">
        <v>264</v>
      </c>
      <c r="D7054" t="s">
        <v>265</v>
      </c>
      <c r="E7054">
        <v>0</v>
      </c>
      <c r="H7054">
        <v>0</v>
      </c>
      <c r="I7054">
        <v>0</v>
      </c>
      <c r="K7054">
        <v>0</v>
      </c>
      <c r="L7054" t="b">
        <v>1</v>
      </c>
      <c r="N7054" t="b">
        <v>0</v>
      </c>
      <c r="O7054" t="b">
        <v>0</v>
      </c>
      <c r="T7054" t="s">
        <v>1133</v>
      </c>
    </row>
    <row r="7055" spans="1:20" hidden="1" x14ac:dyDescent="0.25">
      <c r="A7055">
        <v>221516</v>
      </c>
      <c r="B7055" t="s">
        <v>1761</v>
      </c>
      <c r="C7055" t="s">
        <v>264</v>
      </c>
      <c r="D7055" t="s">
        <v>388</v>
      </c>
      <c r="E7055">
        <v>30</v>
      </c>
      <c r="F7055" t="s">
        <v>23</v>
      </c>
      <c r="H7055">
        <v>0</v>
      </c>
      <c r="I7055">
        <v>0</v>
      </c>
      <c r="K7055">
        <v>1</v>
      </c>
      <c r="L7055" t="b">
        <v>1</v>
      </c>
      <c r="N7055" t="b">
        <v>0</v>
      </c>
      <c r="O7055" t="b">
        <v>0</v>
      </c>
      <c r="T7055" t="s">
        <v>1133</v>
      </c>
    </row>
    <row r="7056" spans="1:20" hidden="1" x14ac:dyDescent="0.25">
      <c r="A7056">
        <v>221517</v>
      </c>
      <c r="B7056" t="s">
        <v>1761</v>
      </c>
      <c r="C7056" t="s">
        <v>306</v>
      </c>
      <c r="D7056" t="s">
        <v>1134</v>
      </c>
      <c r="E7056">
        <v>10</v>
      </c>
      <c r="F7056" t="s">
        <v>23</v>
      </c>
      <c r="G7056">
        <v>899</v>
      </c>
      <c r="H7056">
        <v>0</v>
      </c>
      <c r="I7056">
        <v>0</v>
      </c>
      <c r="K7056">
        <v>3</v>
      </c>
      <c r="L7056" t="b">
        <v>0</v>
      </c>
      <c r="N7056" t="b">
        <v>0</v>
      </c>
      <c r="O7056" t="b">
        <v>0</v>
      </c>
      <c r="T7056" t="s">
        <v>1133</v>
      </c>
    </row>
    <row r="7057" spans="1:20" hidden="1" x14ac:dyDescent="0.25">
      <c r="A7057">
        <v>221518</v>
      </c>
      <c r="B7057" t="s">
        <v>1761</v>
      </c>
      <c r="C7057" t="s">
        <v>306</v>
      </c>
      <c r="D7057" t="s">
        <v>1135</v>
      </c>
      <c r="E7057">
        <v>20</v>
      </c>
      <c r="F7057" t="s">
        <v>23</v>
      </c>
      <c r="G7057">
        <v>313</v>
      </c>
      <c r="H7057">
        <v>0</v>
      </c>
      <c r="I7057">
        <v>0</v>
      </c>
      <c r="K7057">
        <v>4</v>
      </c>
      <c r="L7057" t="b">
        <v>0</v>
      </c>
      <c r="N7057" t="b">
        <v>0</v>
      </c>
      <c r="O7057" t="b">
        <v>0</v>
      </c>
      <c r="T7057" t="s">
        <v>1133</v>
      </c>
    </row>
    <row r="7058" spans="1:20" hidden="1" x14ac:dyDescent="0.25">
      <c r="A7058">
        <v>221519</v>
      </c>
      <c r="B7058" t="s">
        <v>1761</v>
      </c>
      <c r="C7058" t="s">
        <v>306</v>
      </c>
      <c r="D7058" t="s">
        <v>1136</v>
      </c>
      <c r="E7058">
        <v>30</v>
      </c>
      <c r="F7058" t="s">
        <v>23</v>
      </c>
      <c r="G7058">
        <v>401</v>
      </c>
      <c r="H7058">
        <v>0</v>
      </c>
      <c r="I7058">
        <v>0</v>
      </c>
      <c r="K7058">
        <v>5</v>
      </c>
      <c r="L7058" t="b">
        <v>0</v>
      </c>
      <c r="N7058" t="b">
        <v>0</v>
      </c>
      <c r="O7058" t="b">
        <v>0</v>
      </c>
      <c r="T7058" t="s">
        <v>1133</v>
      </c>
    </row>
    <row r="7059" spans="1:20" hidden="1" x14ac:dyDescent="0.25">
      <c r="A7059">
        <v>221520</v>
      </c>
      <c r="B7059" t="s">
        <v>1761</v>
      </c>
      <c r="C7059" t="s">
        <v>306</v>
      </c>
      <c r="D7059" t="s">
        <v>1137</v>
      </c>
      <c r="E7059">
        <v>20</v>
      </c>
      <c r="F7059" t="s">
        <v>23</v>
      </c>
      <c r="G7059">
        <v>407</v>
      </c>
      <c r="H7059">
        <v>0</v>
      </c>
      <c r="I7059">
        <v>0</v>
      </c>
      <c r="K7059">
        <v>6</v>
      </c>
      <c r="L7059" t="b">
        <v>0</v>
      </c>
      <c r="N7059" t="b">
        <v>0</v>
      </c>
      <c r="O7059" t="b">
        <v>0</v>
      </c>
      <c r="T7059" t="s">
        <v>1133</v>
      </c>
    </row>
    <row r="7060" spans="1:20" hidden="1" x14ac:dyDescent="0.25">
      <c r="A7060">
        <v>221522</v>
      </c>
      <c r="B7060" t="s">
        <v>1761</v>
      </c>
      <c r="C7060" t="s">
        <v>306</v>
      </c>
      <c r="D7060" t="s">
        <v>1139</v>
      </c>
      <c r="E7060">
        <v>25</v>
      </c>
      <c r="F7060" t="s">
        <v>23</v>
      </c>
      <c r="G7060" t="s">
        <v>1140</v>
      </c>
      <c r="H7060">
        <v>0</v>
      </c>
      <c r="I7060">
        <v>0</v>
      </c>
      <c r="K7060">
        <v>8</v>
      </c>
      <c r="L7060" t="b">
        <v>0</v>
      </c>
      <c r="N7060" t="b">
        <v>0</v>
      </c>
      <c r="O7060" t="b">
        <v>0</v>
      </c>
      <c r="T7060" t="s">
        <v>1133</v>
      </c>
    </row>
    <row r="7061" spans="1:20" hidden="1" x14ac:dyDescent="0.25">
      <c r="A7061">
        <v>221523</v>
      </c>
      <c r="B7061" t="s">
        <v>1761</v>
      </c>
      <c r="C7061" t="s">
        <v>47</v>
      </c>
      <c r="D7061" t="s">
        <v>1165</v>
      </c>
      <c r="E7061">
        <v>0</v>
      </c>
      <c r="H7061">
        <v>0</v>
      </c>
      <c r="I7061">
        <v>0</v>
      </c>
      <c r="K7061">
        <v>5</v>
      </c>
      <c r="L7061" t="b">
        <v>1</v>
      </c>
      <c r="N7061" t="b">
        <v>0</v>
      </c>
      <c r="O7061" t="b">
        <v>0</v>
      </c>
      <c r="T7061" t="s">
        <v>1133</v>
      </c>
    </row>
    <row r="7062" spans="1:20" hidden="1" x14ac:dyDescent="0.25">
      <c r="A7062">
        <v>221524</v>
      </c>
      <c r="B7062" t="s">
        <v>1761</v>
      </c>
      <c r="C7062" t="s">
        <v>85</v>
      </c>
      <c r="D7062" t="s">
        <v>259</v>
      </c>
      <c r="E7062">
        <v>0</v>
      </c>
      <c r="H7062">
        <v>0</v>
      </c>
      <c r="I7062">
        <v>0</v>
      </c>
      <c r="K7062">
        <v>0</v>
      </c>
      <c r="L7062" t="b">
        <v>1</v>
      </c>
      <c r="N7062" t="b">
        <v>0</v>
      </c>
      <c r="O7062" t="b">
        <v>0</v>
      </c>
      <c r="T7062" t="s">
        <v>1133</v>
      </c>
    </row>
    <row r="7063" spans="1:20" hidden="1" x14ac:dyDescent="0.25">
      <c r="A7063">
        <v>221525</v>
      </c>
      <c r="B7063" t="s">
        <v>1761</v>
      </c>
      <c r="C7063" t="s">
        <v>85</v>
      </c>
      <c r="D7063" t="s">
        <v>88</v>
      </c>
      <c r="E7063">
        <v>0</v>
      </c>
      <c r="H7063">
        <v>0</v>
      </c>
      <c r="I7063">
        <v>0</v>
      </c>
      <c r="K7063">
        <v>2</v>
      </c>
      <c r="L7063" t="b">
        <v>1</v>
      </c>
      <c r="N7063" t="b">
        <v>0</v>
      </c>
      <c r="O7063" t="b">
        <v>0</v>
      </c>
      <c r="T7063" t="s">
        <v>1133</v>
      </c>
    </row>
    <row r="7064" spans="1:20" hidden="1" x14ac:dyDescent="0.25">
      <c r="A7064">
        <v>221526</v>
      </c>
      <c r="B7064" t="s">
        <v>1761</v>
      </c>
      <c r="C7064" t="s">
        <v>85</v>
      </c>
      <c r="D7064" t="s">
        <v>86</v>
      </c>
      <c r="E7064">
        <v>0</v>
      </c>
      <c r="H7064">
        <v>0</v>
      </c>
      <c r="I7064">
        <v>0</v>
      </c>
      <c r="K7064">
        <v>3</v>
      </c>
      <c r="L7064" t="b">
        <v>1</v>
      </c>
      <c r="N7064" t="b">
        <v>0</v>
      </c>
      <c r="O7064" t="b">
        <v>0</v>
      </c>
      <c r="T7064" t="s">
        <v>1133</v>
      </c>
    </row>
    <row r="7065" spans="1:20" hidden="1" x14ac:dyDescent="0.25">
      <c r="A7065">
        <v>230334</v>
      </c>
      <c r="B7065" t="s">
        <v>1761</v>
      </c>
      <c r="C7065" t="s">
        <v>21</v>
      </c>
      <c r="D7065" t="s">
        <v>1491</v>
      </c>
      <c r="E7065">
        <v>150</v>
      </c>
      <c r="F7065" t="s">
        <v>23</v>
      </c>
      <c r="H7065">
        <v>0</v>
      </c>
      <c r="I7065">
        <v>0</v>
      </c>
      <c r="K7065">
        <v>0</v>
      </c>
      <c r="L7065" t="b">
        <v>0</v>
      </c>
      <c r="N7065" t="b">
        <v>0</v>
      </c>
      <c r="O7065" t="b">
        <v>0</v>
      </c>
      <c r="T7065" t="s">
        <v>1133</v>
      </c>
    </row>
    <row r="7066" spans="1:20" hidden="1" x14ac:dyDescent="0.25">
      <c r="A7066">
        <v>221529</v>
      </c>
      <c r="B7066" t="s">
        <v>1762</v>
      </c>
      <c r="C7066" t="s">
        <v>53</v>
      </c>
      <c r="D7066" t="s">
        <v>383</v>
      </c>
      <c r="E7066">
        <v>0</v>
      </c>
      <c r="H7066">
        <v>0</v>
      </c>
      <c r="I7066">
        <v>0</v>
      </c>
      <c r="K7066">
        <v>0</v>
      </c>
      <c r="L7066" t="b">
        <v>0</v>
      </c>
      <c r="N7066" t="b">
        <v>0</v>
      </c>
      <c r="O7066" t="b">
        <v>0</v>
      </c>
      <c r="T7066" t="s">
        <v>1133</v>
      </c>
    </row>
    <row r="7067" spans="1:20" hidden="1" x14ac:dyDescent="0.25">
      <c r="A7067">
        <v>221530</v>
      </c>
      <c r="B7067" t="s">
        <v>1762</v>
      </c>
      <c r="C7067" t="s">
        <v>53</v>
      </c>
      <c r="D7067" t="s">
        <v>110</v>
      </c>
      <c r="E7067">
        <v>100</v>
      </c>
      <c r="F7067" t="s">
        <v>23</v>
      </c>
      <c r="H7067">
        <v>0</v>
      </c>
      <c r="I7067">
        <v>0</v>
      </c>
      <c r="K7067">
        <v>1</v>
      </c>
      <c r="L7067" t="b">
        <v>0</v>
      </c>
      <c r="N7067" t="b">
        <v>0</v>
      </c>
      <c r="O7067" t="b">
        <v>0</v>
      </c>
      <c r="T7067" t="s">
        <v>1133</v>
      </c>
    </row>
    <row r="7068" spans="1:20" hidden="1" x14ac:dyDescent="0.25">
      <c r="A7068">
        <v>221535</v>
      </c>
      <c r="B7068" t="s">
        <v>1762</v>
      </c>
      <c r="C7068" t="s">
        <v>264</v>
      </c>
      <c r="D7068" t="s">
        <v>265</v>
      </c>
      <c r="E7068">
        <v>0</v>
      </c>
      <c r="H7068">
        <v>0</v>
      </c>
      <c r="I7068">
        <v>0</v>
      </c>
      <c r="K7068">
        <v>0</v>
      </c>
      <c r="L7068" t="b">
        <v>1</v>
      </c>
      <c r="N7068" t="b">
        <v>0</v>
      </c>
      <c r="O7068" t="b">
        <v>0</v>
      </c>
      <c r="T7068" t="s">
        <v>1133</v>
      </c>
    </row>
    <row r="7069" spans="1:20" hidden="1" x14ac:dyDescent="0.25">
      <c r="A7069">
        <v>221536</v>
      </c>
      <c r="B7069" t="s">
        <v>1762</v>
      </c>
      <c r="C7069" t="s">
        <v>264</v>
      </c>
      <c r="D7069" t="s">
        <v>388</v>
      </c>
      <c r="E7069">
        <v>30</v>
      </c>
      <c r="F7069" t="s">
        <v>23</v>
      </c>
      <c r="H7069">
        <v>0</v>
      </c>
      <c r="I7069">
        <v>0</v>
      </c>
      <c r="K7069">
        <v>1</v>
      </c>
      <c r="L7069" t="b">
        <v>1</v>
      </c>
      <c r="N7069" t="b">
        <v>0</v>
      </c>
      <c r="O7069" t="b">
        <v>0</v>
      </c>
      <c r="T7069" t="s">
        <v>1133</v>
      </c>
    </row>
    <row r="7070" spans="1:20" hidden="1" x14ac:dyDescent="0.25">
      <c r="A7070">
        <v>221537</v>
      </c>
      <c r="B7070" t="s">
        <v>1762</v>
      </c>
      <c r="C7070" t="s">
        <v>306</v>
      </c>
      <c r="D7070" t="s">
        <v>1134</v>
      </c>
      <c r="E7070">
        <v>10</v>
      </c>
      <c r="F7070" t="s">
        <v>23</v>
      </c>
      <c r="G7070">
        <v>899</v>
      </c>
      <c r="H7070">
        <v>0</v>
      </c>
      <c r="I7070">
        <v>0</v>
      </c>
      <c r="K7070">
        <v>3</v>
      </c>
      <c r="L7070" t="b">
        <v>0</v>
      </c>
      <c r="N7070" t="b">
        <v>0</v>
      </c>
      <c r="O7070" t="b">
        <v>0</v>
      </c>
      <c r="T7070" t="s">
        <v>1133</v>
      </c>
    </row>
    <row r="7071" spans="1:20" hidden="1" x14ac:dyDescent="0.25">
      <c r="A7071">
        <v>221538</v>
      </c>
      <c r="B7071" t="s">
        <v>1762</v>
      </c>
      <c r="C7071" t="s">
        <v>306</v>
      </c>
      <c r="D7071" t="s">
        <v>1135</v>
      </c>
      <c r="E7071">
        <v>20</v>
      </c>
      <c r="F7071" t="s">
        <v>23</v>
      </c>
      <c r="G7071">
        <v>313</v>
      </c>
      <c r="H7071">
        <v>0</v>
      </c>
      <c r="I7071">
        <v>0</v>
      </c>
      <c r="K7071">
        <v>4</v>
      </c>
      <c r="L7071" t="b">
        <v>0</v>
      </c>
      <c r="N7071" t="b">
        <v>0</v>
      </c>
      <c r="O7071" t="b">
        <v>0</v>
      </c>
      <c r="T7071" t="s">
        <v>1133</v>
      </c>
    </row>
    <row r="7072" spans="1:20" hidden="1" x14ac:dyDescent="0.25">
      <c r="A7072">
        <v>221539</v>
      </c>
      <c r="B7072" t="s">
        <v>1762</v>
      </c>
      <c r="C7072" t="s">
        <v>306</v>
      </c>
      <c r="D7072" t="s">
        <v>1146</v>
      </c>
      <c r="E7072">
        <v>30</v>
      </c>
      <c r="F7072" t="s">
        <v>23</v>
      </c>
      <c r="G7072">
        <v>401</v>
      </c>
      <c r="H7072">
        <v>0</v>
      </c>
      <c r="I7072">
        <v>0</v>
      </c>
      <c r="K7072">
        <v>5</v>
      </c>
      <c r="L7072" t="b">
        <v>0</v>
      </c>
      <c r="N7072" t="b">
        <v>0</v>
      </c>
      <c r="O7072" t="b">
        <v>0</v>
      </c>
      <c r="T7072" t="s">
        <v>1133</v>
      </c>
    </row>
    <row r="7073" spans="1:20" hidden="1" x14ac:dyDescent="0.25">
      <c r="A7073">
        <v>221540</v>
      </c>
      <c r="B7073" t="s">
        <v>1762</v>
      </c>
      <c r="C7073" t="s">
        <v>306</v>
      </c>
      <c r="D7073" t="s">
        <v>1137</v>
      </c>
      <c r="E7073">
        <v>20</v>
      </c>
      <c r="F7073" t="s">
        <v>23</v>
      </c>
      <c r="G7073">
        <v>407</v>
      </c>
      <c r="H7073">
        <v>0</v>
      </c>
      <c r="I7073">
        <v>0</v>
      </c>
      <c r="K7073">
        <v>6</v>
      </c>
      <c r="L7073" t="b">
        <v>0</v>
      </c>
      <c r="N7073" t="b">
        <v>0</v>
      </c>
      <c r="O7073" t="b">
        <v>0</v>
      </c>
      <c r="T7073" t="s">
        <v>1133</v>
      </c>
    </row>
    <row r="7074" spans="1:20" hidden="1" x14ac:dyDescent="0.25">
      <c r="A7074">
        <v>221542</v>
      </c>
      <c r="B7074" t="s">
        <v>1762</v>
      </c>
      <c r="C7074" t="s">
        <v>306</v>
      </c>
      <c r="D7074" t="s">
        <v>1139</v>
      </c>
      <c r="E7074">
        <v>25</v>
      </c>
      <c r="F7074" t="s">
        <v>23</v>
      </c>
      <c r="G7074" t="s">
        <v>1140</v>
      </c>
      <c r="H7074">
        <v>0</v>
      </c>
      <c r="I7074">
        <v>0</v>
      </c>
      <c r="K7074">
        <v>8</v>
      </c>
      <c r="L7074" t="b">
        <v>0</v>
      </c>
      <c r="N7074" t="b">
        <v>0</v>
      </c>
      <c r="O7074" t="b">
        <v>0</v>
      </c>
      <c r="T7074" t="s">
        <v>1133</v>
      </c>
    </row>
    <row r="7075" spans="1:20" hidden="1" x14ac:dyDescent="0.25">
      <c r="A7075">
        <v>221599</v>
      </c>
      <c r="B7075" t="s">
        <v>1763</v>
      </c>
      <c r="C7075" t="s">
        <v>236</v>
      </c>
      <c r="D7075" t="s">
        <v>173</v>
      </c>
      <c r="E7075">
        <v>40</v>
      </c>
      <c r="F7075" t="s">
        <v>23</v>
      </c>
      <c r="H7075">
        <v>0</v>
      </c>
      <c r="I7075">
        <v>0</v>
      </c>
      <c r="K7075">
        <v>10</v>
      </c>
      <c r="L7075" t="b">
        <v>0</v>
      </c>
      <c r="N7075" t="b">
        <v>0</v>
      </c>
      <c r="O7075" t="b">
        <v>0</v>
      </c>
      <c r="T7075" t="s">
        <v>1169</v>
      </c>
    </row>
    <row r="7076" spans="1:20" hidden="1" x14ac:dyDescent="0.25">
      <c r="A7076">
        <v>221670</v>
      </c>
      <c r="B7076" t="s">
        <v>1764</v>
      </c>
      <c r="C7076" t="s">
        <v>141</v>
      </c>
      <c r="D7076" t="s">
        <v>173</v>
      </c>
      <c r="E7076">
        <v>40</v>
      </c>
      <c r="F7076" t="s">
        <v>23</v>
      </c>
      <c r="H7076">
        <v>0</v>
      </c>
      <c r="I7076">
        <v>0</v>
      </c>
      <c r="K7076">
        <v>10</v>
      </c>
      <c r="L7076" t="b">
        <v>0</v>
      </c>
      <c r="N7076" t="b">
        <v>0</v>
      </c>
      <c r="O7076" t="b">
        <v>0</v>
      </c>
      <c r="T7076" t="s">
        <v>1169</v>
      </c>
    </row>
    <row r="7077" spans="1:20" hidden="1" x14ac:dyDescent="0.25">
      <c r="A7077">
        <v>221710</v>
      </c>
      <c r="B7077" t="s">
        <v>1765</v>
      </c>
      <c r="C7077" t="s">
        <v>306</v>
      </c>
      <c r="D7077" t="s">
        <v>350</v>
      </c>
      <c r="E7077">
        <v>39.950000000000003</v>
      </c>
      <c r="F7077" t="s">
        <v>23</v>
      </c>
      <c r="H7077">
        <v>0</v>
      </c>
      <c r="I7077">
        <v>0</v>
      </c>
      <c r="K7077">
        <v>0</v>
      </c>
      <c r="L7077" t="b">
        <v>0</v>
      </c>
      <c r="N7077" t="b">
        <v>0</v>
      </c>
      <c r="O7077" t="b">
        <v>0</v>
      </c>
      <c r="T7077" t="s">
        <v>281</v>
      </c>
    </row>
    <row r="7078" spans="1:20" hidden="1" x14ac:dyDescent="0.25">
      <c r="A7078">
        <v>221711</v>
      </c>
      <c r="B7078" t="s">
        <v>1765</v>
      </c>
      <c r="C7078" t="s">
        <v>306</v>
      </c>
      <c r="D7078" t="s">
        <v>172</v>
      </c>
      <c r="E7078">
        <v>34.950000000000003</v>
      </c>
      <c r="F7078" t="s">
        <v>23</v>
      </c>
      <c r="H7078">
        <v>0</v>
      </c>
      <c r="I7078">
        <v>0</v>
      </c>
      <c r="K7078">
        <v>2</v>
      </c>
      <c r="L7078" t="b">
        <v>0</v>
      </c>
      <c r="N7078" t="b">
        <v>0</v>
      </c>
      <c r="O7078" t="b">
        <v>0</v>
      </c>
      <c r="T7078" t="s">
        <v>281</v>
      </c>
    </row>
    <row r="7079" spans="1:20" hidden="1" x14ac:dyDescent="0.25">
      <c r="A7079">
        <v>221712</v>
      </c>
      <c r="B7079" t="s">
        <v>1765</v>
      </c>
      <c r="C7079" t="s">
        <v>306</v>
      </c>
      <c r="D7079" t="s">
        <v>310</v>
      </c>
      <c r="E7079">
        <v>39.950000000000003</v>
      </c>
      <c r="F7079" t="s">
        <v>23</v>
      </c>
      <c r="H7079">
        <v>0</v>
      </c>
      <c r="I7079">
        <v>0</v>
      </c>
      <c r="K7079">
        <v>3</v>
      </c>
      <c r="L7079" t="b">
        <v>0</v>
      </c>
      <c r="N7079" t="b">
        <v>0</v>
      </c>
      <c r="O7079" t="b">
        <v>0</v>
      </c>
      <c r="T7079" t="s">
        <v>281</v>
      </c>
    </row>
    <row r="7080" spans="1:20" hidden="1" x14ac:dyDescent="0.25">
      <c r="A7080">
        <v>221714</v>
      </c>
      <c r="B7080" t="s">
        <v>1765</v>
      </c>
      <c r="C7080" t="s">
        <v>306</v>
      </c>
      <c r="D7080" t="s">
        <v>362</v>
      </c>
      <c r="E7080">
        <v>70</v>
      </c>
      <c r="F7080" t="s">
        <v>23</v>
      </c>
      <c r="H7080">
        <v>0</v>
      </c>
      <c r="I7080">
        <v>0</v>
      </c>
      <c r="K7080">
        <v>0</v>
      </c>
      <c r="L7080" t="b">
        <v>1</v>
      </c>
      <c r="N7080" t="b">
        <v>0</v>
      </c>
      <c r="O7080" t="b">
        <v>0</v>
      </c>
      <c r="T7080" t="s">
        <v>281</v>
      </c>
    </row>
    <row r="7081" spans="1:20" hidden="1" x14ac:dyDescent="0.25">
      <c r="A7081">
        <v>221715</v>
      </c>
      <c r="B7081" t="s">
        <v>1765</v>
      </c>
      <c r="C7081" t="s">
        <v>306</v>
      </c>
      <c r="D7081" t="s">
        <v>326</v>
      </c>
      <c r="E7081">
        <v>27</v>
      </c>
      <c r="F7081" t="s">
        <v>23</v>
      </c>
      <c r="H7081">
        <v>0</v>
      </c>
      <c r="I7081">
        <v>0</v>
      </c>
      <c r="K7081">
        <v>0</v>
      </c>
      <c r="L7081" t="b">
        <v>0</v>
      </c>
      <c r="N7081" t="b">
        <v>0</v>
      </c>
      <c r="O7081" t="b">
        <v>0</v>
      </c>
      <c r="T7081" t="s">
        <v>281</v>
      </c>
    </row>
    <row r="7082" spans="1:20" hidden="1" x14ac:dyDescent="0.25">
      <c r="A7082">
        <v>221716</v>
      </c>
      <c r="B7082" t="s">
        <v>1765</v>
      </c>
      <c r="C7082" t="s">
        <v>306</v>
      </c>
      <c r="D7082" t="s">
        <v>327</v>
      </c>
      <c r="E7082">
        <v>60</v>
      </c>
      <c r="F7082" t="s">
        <v>23</v>
      </c>
      <c r="H7082">
        <v>0</v>
      </c>
      <c r="I7082">
        <v>0</v>
      </c>
      <c r="K7082">
        <v>0</v>
      </c>
      <c r="L7082" t="b">
        <v>0</v>
      </c>
      <c r="N7082" t="b">
        <v>0</v>
      </c>
      <c r="O7082" t="b">
        <v>0</v>
      </c>
      <c r="T7082" t="s">
        <v>281</v>
      </c>
    </row>
    <row r="7083" spans="1:20" hidden="1" x14ac:dyDescent="0.25">
      <c r="A7083">
        <v>221717</v>
      </c>
      <c r="B7083" t="s">
        <v>1765</v>
      </c>
      <c r="C7083" t="s">
        <v>306</v>
      </c>
      <c r="D7083" t="s">
        <v>328</v>
      </c>
      <c r="E7083">
        <v>18</v>
      </c>
      <c r="F7083" t="s">
        <v>23</v>
      </c>
      <c r="H7083">
        <v>0</v>
      </c>
      <c r="I7083">
        <v>0</v>
      </c>
      <c r="K7083">
        <v>0</v>
      </c>
      <c r="L7083" t="b">
        <v>0</v>
      </c>
      <c r="N7083" t="b">
        <v>0</v>
      </c>
      <c r="O7083" t="b">
        <v>0</v>
      </c>
      <c r="T7083" t="s">
        <v>281</v>
      </c>
    </row>
    <row r="7084" spans="1:20" hidden="1" x14ac:dyDescent="0.25">
      <c r="A7084">
        <v>221718</v>
      </c>
      <c r="B7084" t="s">
        <v>1765</v>
      </c>
      <c r="C7084" t="s">
        <v>306</v>
      </c>
      <c r="D7084" t="s">
        <v>840</v>
      </c>
      <c r="E7084">
        <v>38</v>
      </c>
      <c r="F7084" t="s">
        <v>23</v>
      </c>
      <c r="H7084">
        <v>0</v>
      </c>
      <c r="I7084">
        <v>0</v>
      </c>
      <c r="K7084">
        <v>0</v>
      </c>
      <c r="L7084" t="b">
        <v>0</v>
      </c>
      <c r="N7084" t="b">
        <v>0</v>
      </c>
      <c r="O7084" t="b">
        <v>0</v>
      </c>
      <c r="T7084" t="s">
        <v>281</v>
      </c>
    </row>
    <row r="7085" spans="1:20" hidden="1" x14ac:dyDescent="0.25">
      <c r="A7085">
        <v>221719</v>
      </c>
      <c r="B7085" t="s">
        <v>1765</v>
      </c>
      <c r="C7085" t="s">
        <v>306</v>
      </c>
      <c r="D7085" t="s">
        <v>841</v>
      </c>
      <c r="E7085">
        <v>75</v>
      </c>
      <c r="F7085" t="s">
        <v>23</v>
      </c>
      <c r="H7085">
        <v>0</v>
      </c>
      <c r="I7085">
        <v>0</v>
      </c>
      <c r="K7085">
        <v>0</v>
      </c>
      <c r="L7085" t="b">
        <v>0</v>
      </c>
      <c r="N7085" t="b">
        <v>0</v>
      </c>
      <c r="O7085" t="b">
        <v>0</v>
      </c>
      <c r="T7085" t="s">
        <v>281</v>
      </c>
    </row>
    <row r="7086" spans="1:20" hidden="1" x14ac:dyDescent="0.25">
      <c r="A7086">
        <v>221720</v>
      </c>
      <c r="B7086" t="s">
        <v>1765</v>
      </c>
      <c r="C7086" t="s">
        <v>306</v>
      </c>
      <c r="D7086" t="s">
        <v>329</v>
      </c>
      <c r="E7086">
        <v>30</v>
      </c>
      <c r="F7086" t="s">
        <v>23</v>
      </c>
      <c r="H7086">
        <v>0</v>
      </c>
      <c r="I7086">
        <v>0</v>
      </c>
      <c r="K7086">
        <v>0</v>
      </c>
      <c r="L7086" t="b">
        <v>0</v>
      </c>
      <c r="N7086" t="b">
        <v>0</v>
      </c>
      <c r="O7086" t="b">
        <v>0</v>
      </c>
      <c r="T7086" t="s">
        <v>281</v>
      </c>
    </row>
    <row r="7087" spans="1:20" hidden="1" x14ac:dyDescent="0.25">
      <c r="A7087">
        <v>221721</v>
      </c>
      <c r="B7087" t="s">
        <v>1765</v>
      </c>
      <c r="C7087" t="s">
        <v>306</v>
      </c>
      <c r="D7087" t="s">
        <v>330</v>
      </c>
      <c r="E7087">
        <v>40</v>
      </c>
      <c r="F7087" t="s">
        <v>23</v>
      </c>
      <c r="H7087">
        <v>0</v>
      </c>
      <c r="I7087">
        <v>0</v>
      </c>
      <c r="K7087">
        <v>0</v>
      </c>
      <c r="L7087" t="b">
        <v>0</v>
      </c>
      <c r="N7087" t="b">
        <v>0</v>
      </c>
      <c r="O7087" t="b">
        <v>0</v>
      </c>
      <c r="T7087" t="s">
        <v>281</v>
      </c>
    </row>
    <row r="7088" spans="1:20" hidden="1" x14ac:dyDescent="0.25">
      <c r="A7088">
        <v>221757</v>
      </c>
      <c r="B7088" t="s">
        <v>1766</v>
      </c>
      <c r="C7088" t="s">
        <v>306</v>
      </c>
      <c r="D7088" t="s">
        <v>350</v>
      </c>
      <c r="E7088">
        <v>29</v>
      </c>
      <c r="F7088" t="s">
        <v>23</v>
      </c>
      <c r="H7088">
        <v>0</v>
      </c>
      <c r="I7088">
        <v>0</v>
      </c>
      <c r="K7088">
        <v>0</v>
      </c>
      <c r="L7088" t="b">
        <v>0</v>
      </c>
      <c r="N7088" t="b">
        <v>0</v>
      </c>
      <c r="O7088" t="b">
        <v>0</v>
      </c>
      <c r="T7088" t="s">
        <v>281</v>
      </c>
    </row>
    <row r="7089" spans="1:20" hidden="1" x14ac:dyDescent="0.25">
      <c r="A7089">
        <v>221758</v>
      </c>
      <c r="B7089" t="s">
        <v>1766</v>
      </c>
      <c r="C7089" t="s">
        <v>308</v>
      </c>
      <c r="D7089" t="s">
        <v>309</v>
      </c>
      <c r="E7089">
        <v>0</v>
      </c>
      <c r="H7089">
        <v>0</v>
      </c>
      <c r="I7089">
        <v>0</v>
      </c>
      <c r="K7089">
        <v>0</v>
      </c>
      <c r="L7089" t="b">
        <v>1</v>
      </c>
      <c r="N7089" t="b">
        <v>0</v>
      </c>
      <c r="O7089" t="b">
        <v>0</v>
      </c>
      <c r="T7089" t="s">
        <v>281</v>
      </c>
    </row>
    <row r="7090" spans="1:20" hidden="1" x14ac:dyDescent="0.25">
      <c r="A7090">
        <v>221759</v>
      </c>
      <c r="B7090" t="s">
        <v>1766</v>
      </c>
      <c r="C7090" t="s">
        <v>306</v>
      </c>
      <c r="D7090" t="s">
        <v>172</v>
      </c>
      <c r="E7090">
        <v>20</v>
      </c>
      <c r="F7090" t="s">
        <v>23</v>
      </c>
      <c r="H7090">
        <v>0</v>
      </c>
      <c r="I7090">
        <v>0</v>
      </c>
      <c r="K7090">
        <v>2</v>
      </c>
      <c r="L7090" t="b">
        <v>0</v>
      </c>
      <c r="N7090" t="b">
        <v>0</v>
      </c>
      <c r="O7090" t="b">
        <v>0</v>
      </c>
      <c r="T7090" t="s">
        <v>281</v>
      </c>
    </row>
    <row r="7091" spans="1:20" hidden="1" x14ac:dyDescent="0.25">
      <c r="A7091">
        <v>221760</v>
      </c>
      <c r="B7091" t="s">
        <v>1766</v>
      </c>
      <c r="C7091" t="s">
        <v>306</v>
      </c>
      <c r="D7091" t="s">
        <v>310</v>
      </c>
      <c r="E7091">
        <v>25</v>
      </c>
      <c r="F7091" t="s">
        <v>23</v>
      </c>
      <c r="H7091">
        <v>0</v>
      </c>
      <c r="I7091">
        <v>0</v>
      </c>
      <c r="K7091">
        <v>3</v>
      </c>
      <c r="L7091" t="b">
        <v>0</v>
      </c>
      <c r="N7091" t="b">
        <v>0</v>
      </c>
      <c r="O7091" t="b">
        <v>0</v>
      </c>
      <c r="T7091" t="s">
        <v>281</v>
      </c>
    </row>
    <row r="7092" spans="1:20" hidden="1" x14ac:dyDescent="0.25">
      <c r="A7092">
        <v>221762</v>
      </c>
      <c r="B7092" t="s">
        <v>1766</v>
      </c>
      <c r="C7092" t="s">
        <v>306</v>
      </c>
      <c r="D7092" t="s">
        <v>362</v>
      </c>
      <c r="E7092">
        <v>70</v>
      </c>
      <c r="F7092" t="s">
        <v>23</v>
      </c>
      <c r="H7092">
        <v>0</v>
      </c>
      <c r="I7092">
        <v>0</v>
      </c>
      <c r="K7092">
        <v>0</v>
      </c>
      <c r="L7092" t="b">
        <v>1</v>
      </c>
      <c r="N7092" t="b">
        <v>0</v>
      </c>
      <c r="O7092" t="b">
        <v>0</v>
      </c>
      <c r="T7092" t="s">
        <v>281</v>
      </c>
    </row>
    <row r="7093" spans="1:20" hidden="1" x14ac:dyDescent="0.25">
      <c r="A7093">
        <v>221763</v>
      </c>
      <c r="B7093" t="s">
        <v>1766</v>
      </c>
      <c r="C7093" t="s">
        <v>306</v>
      </c>
      <c r="D7093" t="s">
        <v>326</v>
      </c>
      <c r="E7093">
        <v>27</v>
      </c>
      <c r="F7093" t="s">
        <v>23</v>
      </c>
      <c r="H7093">
        <v>0</v>
      </c>
      <c r="I7093">
        <v>0</v>
      </c>
      <c r="K7093">
        <v>0</v>
      </c>
      <c r="L7093" t="b">
        <v>0</v>
      </c>
      <c r="N7093" t="b">
        <v>0</v>
      </c>
      <c r="O7093" t="b">
        <v>0</v>
      </c>
      <c r="T7093" t="s">
        <v>281</v>
      </c>
    </row>
    <row r="7094" spans="1:20" hidden="1" x14ac:dyDescent="0.25">
      <c r="A7094">
        <v>221764</v>
      </c>
      <c r="B7094" t="s">
        <v>1766</v>
      </c>
      <c r="C7094" t="s">
        <v>306</v>
      </c>
      <c r="D7094" t="s">
        <v>327</v>
      </c>
      <c r="E7094">
        <v>60</v>
      </c>
      <c r="F7094" t="s">
        <v>23</v>
      </c>
      <c r="H7094">
        <v>0</v>
      </c>
      <c r="I7094">
        <v>0</v>
      </c>
      <c r="K7094">
        <v>0</v>
      </c>
      <c r="L7094" t="b">
        <v>0</v>
      </c>
      <c r="N7094" t="b">
        <v>0</v>
      </c>
      <c r="O7094" t="b">
        <v>0</v>
      </c>
      <c r="T7094" t="s">
        <v>281</v>
      </c>
    </row>
    <row r="7095" spans="1:20" hidden="1" x14ac:dyDescent="0.25">
      <c r="A7095">
        <v>221765</v>
      </c>
      <c r="B7095" t="s">
        <v>1766</v>
      </c>
      <c r="C7095" t="s">
        <v>306</v>
      </c>
      <c r="D7095" t="s">
        <v>328</v>
      </c>
      <c r="E7095">
        <v>18</v>
      </c>
      <c r="F7095" t="s">
        <v>23</v>
      </c>
      <c r="H7095">
        <v>0</v>
      </c>
      <c r="I7095">
        <v>0</v>
      </c>
      <c r="K7095">
        <v>0</v>
      </c>
      <c r="L7095" t="b">
        <v>0</v>
      </c>
      <c r="N7095" t="b">
        <v>0</v>
      </c>
      <c r="O7095" t="b">
        <v>0</v>
      </c>
      <c r="T7095" t="s">
        <v>281</v>
      </c>
    </row>
    <row r="7096" spans="1:20" hidden="1" x14ac:dyDescent="0.25">
      <c r="A7096">
        <v>221766</v>
      </c>
      <c r="B7096" t="s">
        <v>1766</v>
      </c>
      <c r="C7096" t="s">
        <v>306</v>
      </c>
      <c r="D7096" t="s">
        <v>840</v>
      </c>
      <c r="E7096">
        <v>38</v>
      </c>
      <c r="F7096" t="s">
        <v>23</v>
      </c>
      <c r="H7096">
        <v>0</v>
      </c>
      <c r="I7096">
        <v>0</v>
      </c>
      <c r="K7096">
        <v>0</v>
      </c>
      <c r="L7096" t="b">
        <v>0</v>
      </c>
      <c r="N7096" t="b">
        <v>0</v>
      </c>
      <c r="O7096" t="b">
        <v>0</v>
      </c>
      <c r="T7096" t="s">
        <v>281</v>
      </c>
    </row>
    <row r="7097" spans="1:20" hidden="1" x14ac:dyDescent="0.25">
      <c r="A7097">
        <v>221767</v>
      </c>
      <c r="B7097" t="s">
        <v>1766</v>
      </c>
      <c r="C7097" t="s">
        <v>306</v>
      </c>
      <c r="D7097" t="s">
        <v>841</v>
      </c>
      <c r="E7097">
        <v>75</v>
      </c>
      <c r="F7097" t="s">
        <v>23</v>
      </c>
      <c r="H7097">
        <v>0</v>
      </c>
      <c r="I7097">
        <v>0</v>
      </c>
      <c r="K7097">
        <v>0</v>
      </c>
      <c r="L7097" t="b">
        <v>0</v>
      </c>
      <c r="N7097" t="b">
        <v>0</v>
      </c>
      <c r="O7097" t="b">
        <v>0</v>
      </c>
      <c r="T7097" t="s">
        <v>281</v>
      </c>
    </row>
    <row r="7098" spans="1:20" hidden="1" x14ac:dyDescent="0.25">
      <c r="A7098">
        <v>221768</v>
      </c>
      <c r="B7098" t="s">
        <v>1766</v>
      </c>
      <c r="C7098" t="s">
        <v>306</v>
      </c>
      <c r="D7098" t="s">
        <v>329</v>
      </c>
      <c r="E7098">
        <v>30</v>
      </c>
      <c r="F7098" t="s">
        <v>23</v>
      </c>
      <c r="H7098">
        <v>0</v>
      </c>
      <c r="I7098">
        <v>0</v>
      </c>
      <c r="K7098">
        <v>0</v>
      </c>
      <c r="L7098" t="b">
        <v>0</v>
      </c>
      <c r="N7098" t="b">
        <v>0</v>
      </c>
      <c r="O7098" t="b">
        <v>0</v>
      </c>
      <c r="T7098" t="s">
        <v>281</v>
      </c>
    </row>
    <row r="7099" spans="1:20" hidden="1" x14ac:dyDescent="0.25">
      <c r="A7099">
        <v>221769</v>
      </c>
      <c r="B7099" t="s">
        <v>1766</v>
      </c>
      <c r="C7099" t="s">
        <v>306</v>
      </c>
      <c r="D7099" t="s">
        <v>330</v>
      </c>
      <c r="E7099">
        <v>40</v>
      </c>
      <c r="F7099" t="s">
        <v>23</v>
      </c>
      <c r="H7099">
        <v>0</v>
      </c>
      <c r="I7099">
        <v>0</v>
      </c>
      <c r="K7099">
        <v>0</v>
      </c>
      <c r="L7099" t="b">
        <v>0</v>
      </c>
      <c r="N7099" t="b">
        <v>0</v>
      </c>
      <c r="O7099" t="b">
        <v>0</v>
      </c>
      <c r="T7099" t="s">
        <v>281</v>
      </c>
    </row>
    <row r="7100" spans="1:20" hidden="1" x14ac:dyDescent="0.25">
      <c r="A7100">
        <v>221776</v>
      </c>
      <c r="B7100" t="s">
        <v>1766</v>
      </c>
      <c r="C7100" t="s">
        <v>306</v>
      </c>
      <c r="D7100" t="s">
        <v>335</v>
      </c>
      <c r="E7100">
        <v>18</v>
      </c>
      <c r="F7100" t="s">
        <v>23</v>
      </c>
      <c r="H7100">
        <v>0</v>
      </c>
      <c r="I7100">
        <v>0</v>
      </c>
      <c r="K7100">
        <v>0</v>
      </c>
      <c r="L7100" t="b">
        <v>0</v>
      </c>
      <c r="N7100" t="b">
        <v>0</v>
      </c>
      <c r="O7100" t="b">
        <v>0</v>
      </c>
      <c r="T7100" t="s">
        <v>281</v>
      </c>
    </row>
    <row r="7101" spans="1:20" hidden="1" x14ac:dyDescent="0.25">
      <c r="A7101">
        <v>221812</v>
      </c>
      <c r="B7101" t="s">
        <v>1767</v>
      </c>
      <c r="C7101" t="s">
        <v>306</v>
      </c>
      <c r="D7101" t="s">
        <v>350</v>
      </c>
      <c r="E7101">
        <v>29</v>
      </c>
      <c r="F7101" t="s">
        <v>23</v>
      </c>
      <c r="H7101">
        <v>0</v>
      </c>
      <c r="I7101">
        <v>0</v>
      </c>
      <c r="K7101">
        <v>0</v>
      </c>
      <c r="L7101" t="b">
        <v>0</v>
      </c>
      <c r="N7101" t="b">
        <v>0</v>
      </c>
      <c r="O7101" t="b">
        <v>0</v>
      </c>
      <c r="T7101" t="s">
        <v>281</v>
      </c>
    </row>
    <row r="7102" spans="1:20" hidden="1" x14ac:dyDescent="0.25">
      <c r="A7102">
        <v>221814</v>
      </c>
      <c r="B7102" t="s">
        <v>1767</v>
      </c>
      <c r="C7102" t="s">
        <v>306</v>
      </c>
      <c r="D7102" t="s">
        <v>172</v>
      </c>
      <c r="E7102">
        <v>20</v>
      </c>
      <c r="F7102" t="s">
        <v>23</v>
      </c>
      <c r="H7102">
        <v>0</v>
      </c>
      <c r="I7102">
        <v>0</v>
      </c>
      <c r="K7102">
        <v>2</v>
      </c>
      <c r="L7102" t="b">
        <v>0</v>
      </c>
      <c r="N7102" t="b">
        <v>0</v>
      </c>
      <c r="O7102" t="b">
        <v>0</v>
      </c>
      <c r="T7102" t="s">
        <v>281</v>
      </c>
    </row>
    <row r="7103" spans="1:20" hidden="1" x14ac:dyDescent="0.25">
      <c r="A7103">
        <v>221815</v>
      </c>
      <c r="B7103" t="s">
        <v>1767</v>
      </c>
      <c r="C7103" t="s">
        <v>306</v>
      </c>
      <c r="D7103" t="s">
        <v>310</v>
      </c>
      <c r="E7103">
        <v>25</v>
      </c>
      <c r="F7103" t="s">
        <v>23</v>
      </c>
      <c r="H7103">
        <v>0</v>
      </c>
      <c r="I7103">
        <v>0</v>
      </c>
      <c r="K7103">
        <v>3</v>
      </c>
      <c r="L7103" t="b">
        <v>0</v>
      </c>
      <c r="N7103" t="b">
        <v>0</v>
      </c>
      <c r="O7103" t="b">
        <v>0</v>
      </c>
      <c r="T7103" t="s">
        <v>281</v>
      </c>
    </row>
    <row r="7104" spans="1:20" hidden="1" x14ac:dyDescent="0.25">
      <c r="A7104">
        <v>221817</v>
      </c>
      <c r="B7104" t="s">
        <v>1767</v>
      </c>
      <c r="C7104" t="s">
        <v>306</v>
      </c>
      <c r="D7104" t="s">
        <v>362</v>
      </c>
      <c r="E7104">
        <v>70</v>
      </c>
      <c r="F7104" t="s">
        <v>23</v>
      </c>
      <c r="H7104">
        <v>0</v>
      </c>
      <c r="I7104">
        <v>0</v>
      </c>
      <c r="K7104">
        <v>0</v>
      </c>
      <c r="L7104" t="b">
        <v>1</v>
      </c>
      <c r="N7104" t="b">
        <v>0</v>
      </c>
      <c r="O7104" t="b">
        <v>0</v>
      </c>
      <c r="T7104" t="s">
        <v>281</v>
      </c>
    </row>
    <row r="7105" spans="1:20" hidden="1" x14ac:dyDescent="0.25">
      <c r="A7105">
        <v>221818</v>
      </c>
      <c r="B7105" t="s">
        <v>1767</v>
      </c>
      <c r="C7105" t="s">
        <v>306</v>
      </c>
      <c r="D7105" t="s">
        <v>326</v>
      </c>
      <c r="E7105">
        <v>27</v>
      </c>
      <c r="F7105" t="s">
        <v>23</v>
      </c>
      <c r="H7105">
        <v>0</v>
      </c>
      <c r="I7105">
        <v>0</v>
      </c>
      <c r="K7105">
        <v>0</v>
      </c>
      <c r="L7105" t="b">
        <v>0</v>
      </c>
      <c r="N7105" t="b">
        <v>0</v>
      </c>
      <c r="O7105" t="b">
        <v>0</v>
      </c>
      <c r="T7105" t="s">
        <v>281</v>
      </c>
    </row>
    <row r="7106" spans="1:20" hidden="1" x14ac:dyDescent="0.25">
      <c r="A7106">
        <v>221819</v>
      </c>
      <c r="B7106" t="s">
        <v>1767</v>
      </c>
      <c r="C7106" t="s">
        <v>306</v>
      </c>
      <c r="D7106" t="s">
        <v>327</v>
      </c>
      <c r="E7106">
        <v>60</v>
      </c>
      <c r="F7106" t="s">
        <v>23</v>
      </c>
      <c r="H7106">
        <v>0</v>
      </c>
      <c r="I7106">
        <v>0</v>
      </c>
      <c r="K7106">
        <v>0</v>
      </c>
      <c r="L7106" t="b">
        <v>0</v>
      </c>
      <c r="N7106" t="b">
        <v>0</v>
      </c>
      <c r="O7106" t="b">
        <v>0</v>
      </c>
      <c r="T7106" t="s">
        <v>281</v>
      </c>
    </row>
    <row r="7107" spans="1:20" hidden="1" x14ac:dyDescent="0.25">
      <c r="A7107">
        <v>221820</v>
      </c>
      <c r="B7107" t="s">
        <v>1767</v>
      </c>
      <c r="C7107" t="s">
        <v>306</v>
      </c>
      <c r="D7107" t="s">
        <v>328</v>
      </c>
      <c r="E7107">
        <v>18</v>
      </c>
      <c r="F7107" t="s">
        <v>23</v>
      </c>
      <c r="H7107">
        <v>0</v>
      </c>
      <c r="I7107">
        <v>0</v>
      </c>
      <c r="K7107">
        <v>0</v>
      </c>
      <c r="L7107" t="b">
        <v>0</v>
      </c>
      <c r="N7107" t="b">
        <v>0</v>
      </c>
      <c r="O7107" t="b">
        <v>0</v>
      </c>
      <c r="T7107" t="s">
        <v>281</v>
      </c>
    </row>
    <row r="7108" spans="1:20" hidden="1" x14ac:dyDescent="0.25">
      <c r="A7108">
        <v>221821</v>
      </c>
      <c r="B7108" t="s">
        <v>1767</v>
      </c>
      <c r="C7108" t="s">
        <v>306</v>
      </c>
      <c r="D7108" t="s">
        <v>840</v>
      </c>
      <c r="E7108">
        <v>38</v>
      </c>
      <c r="F7108" t="s">
        <v>23</v>
      </c>
      <c r="H7108">
        <v>0</v>
      </c>
      <c r="I7108">
        <v>0</v>
      </c>
      <c r="K7108">
        <v>0</v>
      </c>
      <c r="L7108" t="b">
        <v>0</v>
      </c>
      <c r="N7108" t="b">
        <v>0</v>
      </c>
      <c r="O7108" t="b">
        <v>0</v>
      </c>
      <c r="T7108" t="s">
        <v>281</v>
      </c>
    </row>
    <row r="7109" spans="1:20" hidden="1" x14ac:dyDescent="0.25">
      <c r="A7109">
        <v>221822</v>
      </c>
      <c r="B7109" t="s">
        <v>1767</v>
      </c>
      <c r="C7109" t="s">
        <v>306</v>
      </c>
      <c r="D7109" t="s">
        <v>841</v>
      </c>
      <c r="E7109">
        <v>75</v>
      </c>
      <c r="F7109" t="s">
        <v>23</v>
      </c>
      <c r="H7109">
        <v>0</v>
      </c>
      <c r="I7109">
        <v>0</v>
      </c>
      <c r="K7109">
        <v>0</v>
      </c>
      <c r="L7109" t="b">
        <v>0</v>
      </c>
      <c r="N7109" t="b">
        <v>0</v>
      </c>
      <c r="O7109" t="b">
        <v>0</v>
      </c>
      <c r="T7109" t="s">
        <v>281</v>
      </c>
    </row>
    <row r="7110" spans="1:20" hidden="1" x14ac:dyDescent="0.25">
      <c r="A7110">
        <v>221823</v>
      </c>
      <c r="B7110" t="s">
        <v>1767</v>
      </c>
      <c r="C7110" t="s">
        <v>306</v>
      </c>
      <c r="D7110" t="s">
        <v>329</v>
      </c>
      <c r="E7110">
        <v>30</v>
      </c>
      <c r="F7110" t="s">
        <v>23</v>
      </c>
      <c r="H7110">
        <v>0</v>
      </c>
      <c r="I7110">
        <v>0</v>
      </c>
      <c r="K7110">
        <v>0</v>
      </c>
      <c r="L7110" t="b">
        <v>0</v>
      </c>
      <c r="N7110" t="b">
        <v>0</v>
      </c>
      <c r="O7110" t="b">
        <v>0</v>
      </c>
      <c r="T7110" t="s">
        <v>281</v>
      </c>
    </row>
    <row r="7111" spans="1:20" hidden="1" x14ac:dyDescent="0.25">
      <c r="A7111">
        <v>221824</v>
      </c>
      <c r="B7111" t="s">
        <v>1767</v>
      </c>
      <c r="C7111" t="s">
        <v>306</v>
      </c>
      <c r="D7111" t="s">
        <v>330</v>
      </c>
      <c r="E7111">
        <v>40</v>
      </c>
      <c r="F7111" t="s">
        <v>23</v>
      </c>
      <c r="H7111">
        <v>0</v>
      </c>
      <c r="I7111">
        <v>0</v>
      </c>
      <c r="K7111">
        <v>0</v>
      </c>
      <c r="L7111" t="b">
        <v>0</v>
      </c>
      <c r="N7111" t="b">
        <v>0</v>
      </c>
      <c r="O7111" t="b">
        <v>0</v>
      </c>
      <c r="T7111" t="s">
        <v>281</v>
      </c>
    </row>
    <row r="7112" spans="1:20" hidden="1" x14ac:dyDescent="0.25">
      <c r="A7112">
        <v>221831</v>
      </c>
      <c r="B7112" t="s">
        <v>1767</v>
      </c>
      <c r="C7112" t="s">
        <v>306</v>
      </c>
      <c r="D7112" t="s">
        <v>335</v>
      </c>
      <c r="E7112">
        <v>18</v>
      </c>
      <c r="F7112" t="s">
        <v>23</v>
      </c>
      <c r="H7112">
        <v>0</v>
      </c>
      <c r="I7112">
        <v>0</v>
      </c>
      <c r="K7112">
        <v>0</v>
      </c>
      <c r="L7112" t="b">
        <v>0</v>
      </c>
      <c r="N7112" t="b">
        <v>0</v>
      </c>
      <c r="O7112" t="b">
        <v>0</v>
      </c>
      <c r="T7112" t="s">
        <v>281</v>
      </c>
    </row>
    <row r="7113" spans="1:20" hidden="1" x14ac:dyDescent="0.25">
      <c r="A7113">
        <v>221859</v>
      </c>
      <c r="B7113" t="s">
        <v>1768</v>
      </c>
      <c r="C7113" t="s">
        <v>306</v>
      </c>
      <c r="D7113" t="s">
        <v>350</v>
      </c>
      <c r="E7113">
        <v>29</v>
      </c>
      <c r="F7113" t="s">
        <v>23</v>
      </c>
      <c r="H7113">
        <v>0</v>
      </c>
      <c r="I7113">
        <v>0</v>
      </c>
      <c r="K7113">
        <v>0</v>
      </c>
      <c r="L7113" t="b">
        <v>0</v>
      </c>
      <c r="N7113" t="b">
        <v>0</v>
      </c>
      <c r="O7113" t="b">
        <v>0</v>
      </c>
      <c r="T7113" t="s">
        <v>281</v>
      </c>
    </row>
    <row r="7114" spans="1:20" hidden="1" x14ac:dyDescent="0.25">
      <c r="A7114">
        <v>221860</v>
      </c>
      <c r="B7114" t="s">
        <v>1768</v>
      </c>
      <c r="C7114" t="s">
        <v>306</v>
      </c>
      <c r="D7114" t="s">
        <v>172</v>
      </c>
      <c r="E7114">
        <v>20</v>
      </c>
      <c r="F7114" t="s">
        <v>23</v>
      </c>
      <c r="H7114">
        <v>0</v>
      </c>
      <c r="I7114">
        <v>0</v>
      </c>
      <c r="K7114">
        <v>2</v>
      </c>
      <c r="L7114" t="b">
        <v>0</v>
      </c>
      <c r="N7114" t="b">
        <v>0</v>
      </c>
      <c r="O7114" t="b">
        <v>0</v>
      </c>
      <c r="T7114" t="s">
        <v>281</v>
      </c>
    </row>
    <row r="7115" spans="1:20" hidden="1" x14ac:dyDescent="0.25">
      <c r="A7115">
        <v>221861</v>
      </c>
      <c r="B7115" t="s">
        <v>1768</v>
      </c>
      <c r="C7115" t="s">
        <v>306</v>
      </c>
      <c r="D7115" t="s">
        <v>310</v>
      </c>
      <c r="E7115">
        <v>25</v>
      </c>
      <c r="F7115" t="s">
        <v>23</v>
      </c>
      <c r="H7115">
        <v>0</v>
      </c>
      <c r="I7115">
        <v>0</v>
      </c>
      <c r="K7115">
        <v>3</v>
      </c>
      <c r="L7115" t="b">
        <v>0</v>
      </c>
      <c r="N7115" t="b">
        <v>0</v>
      </c>
      <c r="O7115" t="b">
        <v>0</v>
      </c>
      <c r="T7115" t="s">
        <v>281</v>
      </c>
    </row>
    <row r="7116" spans="1:20" hidden="1" x14ac:dyDescent="0.25">
      <c r="A7116">
        <v>221863</v>
      </c>
      <c r="B7116" t="s">
        <v>1768</v>
      </c>
      <c r="C7116" t="s">
        <v>306</v>
      </c>
      <c r="D7116" t="s">
        <v>362</v>
      </c>
      <c r="E7116">
        <v>70</v>
      </c>
      <c r="F7116" t="s">
        <v>23</v>
      </c>
      <c r="H7116">
        <v>0</v>
      </c>
      <c r="I7116">
        <v>0</v>
      </c>
      <c r="K7116">
        <v>0</v>
      </c>
      <c r="L7116" t="b">
        <v>1</v>
      </c>
      <c r="N7116" t="b">
        <v>0</v>
      </c>
      <c r="O7116" t="b">
        <v>0</v>
      </c>
      <c r="T7116" t="s">
        <v>281</v>
      </c>
    </row>
    <row r="7117" spans="1:20" hidden="1" x14ac:dyDescent="0.25">
      <c r="A7117">
        <v>221866</v>
      </c>
      <c r="B7117" t="s">
        <v>1768</v>
      </c>
      <c r="C7117" t="s">
        <v>306</v>
      </c>
      <c r="D7117" t="s">
        <v>326</v>
      </c>
      <c r="E7117">
        <v>27</v>
      </c>
      <c r="F7117" t="s">
        <v>23</v>
      </c>
      <c r="H7117">
        <v>0</v>
      </c>
      <c r="I7117">
        <v>0</v>
      </c>
      <c r="K7117">
        <v>0</v>
      </c>
      <c r="L7117" t="b">
        <v>1</v>
      </c>
      <c r="N7117" t="b">
        <v>0</v>
      </c>
      <c r="O7117" t="b">
        <v>0</v>
      </c>
      <c r="T7117" t="s">
        <v>281</v>
      </c>
    </row>
    <row r="7118" spans="1:20" hidden="1" x14ac:dyDescent="0.25">
      <c r="A7118">
        <v>221867</v>
      </c>
      <c r="B7118" t="s">
        <v>1768</v>
      </c>
      <c r="C7118" t="s">
        <v>306</v>
      </c>
      <c r="D7118" t="s">
        <v>327</v>
      </c>
      <c r="E7118">
        <v>60</v>
      </c>
      <c r="F7118" t="s">
        <v>23</v>
      </c>
      <c r="H7118">
        <v>0</v>
      </c>
      <c r="I7118">
        <v>0</v>
      </c>
      <c r="K7118">
        <v>0</v>
      </c>
      <c r="L7118" t="b">
        <v>1</v>
      </c>
      <c r="N7118" t="b">
        <v>0</v>
      </c>
      <c r="O7118" t="b">
        <v>0</v>
      </c>
      <c r="T7118" t="s">
        <v>281</v>
      </c>
    </row>
    <row r="7119" spans="1:20" hidden="1" x14ac:dyDescent="0.25">
      <c r="A7119">
        <v>221868</v>
      </c>
      <c r="B7119" t="s">
        <v>1768</v>
      </c>
      <c r="C7119" t="s">
        <v>306</v>
      </c>
      <c r="D7119" t="s">
        <v>328</v>
      </c>
      <c r="E7119">
        <v>18</v>
      </c>
      <c r="F7119" t="s">
        <v>23</v>
      </c>
      <c r="H7119">
        <v>0</v>
      </c>
      <c r="I7119">
        <v>0</v>
      </c>
      <c r="K7119">
        <v>0</v>
      </c>
      <c r="L7119" t="b">
        <v>1</v>
      </c>
      <c r="N7119" t="b">
        <v>0</v>
      </c>
      <c r="O7119" t="b">
        <v>0</v>
      </c>
      <c r="T7119" t="s">
        <v>281</v>
      </c>
    </row>
    <row r="7120" spans="1:20" hidden="1" x14ac:dyDescent="0.25">
      <c r="A7120">
        <v>221869</v>
      </c>
      <c r="B7120" t="s">
        <v>1768</v>
      </c>
      <c r="C7120" t="s">
        <v>306</v>
      </c>
      <c r="D7120" t="s">
        <v>840</v>
      </c>
      <c r="E7120">
        <v>38</v>
      </c>
      <c r="F7120" t="s">
        <v>23</v>
      </c>
      <c r="H7120">
        <v>0</v>
      </c>
      <c r="I7120">
        <v>0</v>
      </c>
      <c r="K7120">
        <v>0</v>
      </c>
      <c r="L7120" t="b">
        <v>1</v>
      </c>
      <c r="N7120" t="b">
        <v>0</v>
      </c>
      <c r="O7120" t="b">
        <v>0</v>
      </c>
      <c r="T7120" t="s">
        <v>281</v>
      </c>
    </row>
    <row r="7121" spans="1:20" hidden="1" x14ac:dyDescent="0.25">
      <c r="A7121">
        <v>221870</v>
      </c>
      <c r="B7121" t="s">
        <v>1768</v>
      </c>
      <c r="C7121" t="s">
        <v>306</v>
      </c>
      <c r="D7121" t="s">
        <v>841</v>
      </c>
      <c r="E7121">
        <v>75</v>
      </c>
      <c r="F7121" t="s">
        <v>23</v>
      </c>
      <c r="H7121">
        <v>0</v>
      </c>
      <c r="I7121">
        <v>0</v>
      </c>
      <c r="K7121">
        <v>0</v>
      </c>
      <c r="L7121" t="b">
        <v>1</v>
      </c>
      <c r="N7121" t="b">
        <v>0</v>
      </c>
      <c r="O7121" t="b">
        <v>0</v>
      </c>
      <c r="T7121" t="s">
        <v>281</v>
      </c>
    </row>
    <row r="7122" spans="1:20" hidden="1" x14ac:dyDescent="0.25">
      <c r="A7122">
        <v>221871</v>
      </c>
      <c r="B7122" t="s">
        <v>1768</v>
      </c>
      <c r="C7122" t="s">
        <v>306</v>
      </c>
      <c r="D7122" t="s">
        <v>329</v>
      </c>
      <c r="E7122">
        <v>30</v>
      </c>
      <c r="F7122" t="s">
        <v>23</v>
      </c>
      <c r="H7122">
        <v>0</v>
      </c>
      <c r="I7122">
        <v>0</v>
      </c>
      <c r="K7122">
        <v>0</v>
      </c>
      <c r="L7122" t="b">
        <v>1</v>
      </c>
      <c r="N7122" t="b">
        <v>0</v>
      </c>
      <c r="O7122" t="b">
        <v>0</v>
      </c>
      <c r="T7122" t="s">
        <v>281</v>
      </c>
    </row>
    <row r="7123" spans="1:20" hidden="1" x14ac:dyDescent="0.25">
      <c r="A7123">
        <v>221872</v>
      </c>
      <c r="B7123" t="s">
        <v>1768</v>
      </c>
      <c r="C7123" t="s">
        <v>306</v>
      </c>
      <c r="D7123" t="s">
        <v>330</v>
      </c>
      <c r="E7123">
        <v>40</v>
      </c>
      <c r="F7123" t="s">
        <v>23</v>
      </c>
      <c r="H7123">
        <v>0</v>
      </c>
      <c r="I7123">
        <v>0</v>
      </c>
      <c r="K7123">
        <v>0</v>
      </c>
      <c r="L7123" t="b">
        <v>0</v>
      </c>
      <c r="N7123" t="b">
        <v>0</v>
      </c>
      <c r="O7123" t="b">
        <v>0</v>
      </c>
      <c r="T7123" t="s">
        <v>281</v>
      </c>
    </row>
    <row r="7124" spans="1:20" hidden="1" x14ac:dyDescent="0.25">
      <c r="A7124">
        <v>221875</v>
      </c>
      <c r="B7124" t="s">
        <v>1769</v>
      </c>
      <c r="C7124" t="s">
        <v>308</v>
      </c>
      <c r="D7124" t="s">
        <v>309</v>
      </c>
      <c r="E7124">
        <v>0</v>
      </c>
      <c r="H7124">
        <v>0</v>
      </c>
      <c r="I7124">
        <v>0</v>
      </c>
      <c r="K7124">
        <v>0</v>
      </c>
      <c r="L7124" t="b">
        <v>1</v>
      </c>
      <c r="N7124" t="b">
        <v>0</v>
      </c>
      <c r="O7124" t="b">
        <v>0</v>
      </c>
      <c r="T7124" t="s">
        <v>281</v>
      </c>
    </row>
    <row r="7125" spans="1:20" hidden="1" x14ac:dyDescent="0.25">
      <c r="A7125">
        <v>221876</v>
      </c>
      <c r="B7125" t="s">
        <v>1769</v>
      </c>
      <c r="C7125" t="s">
        <v>306</v>
      </c>
      <c r="D7125" t="s">
        <v>1077</v>
      </c>
      <c r="E7125">
        <v>20</v>
      </c>
      <c r="F7125" t="s">
        <v>23</v>
      </c>
      <c r="H7125">
        <v>0</v>
      </c>
      <c r="I7125">
        <v>0</v>
      </c>
      <c r="K7125">
        <v>1</v>
      </c>
      <c r="L7125" t="b">
        <v>0</v>
      </c>
      <c r="N7125" t="b">
        <v>0</v>
      </c>
      <c r="O7125" t="b">
        <v>0</v>
      </c>
      <c r="T7125" t="s">
        <v>281</v>
      </c>
    </row>
    <row r="7126" spans="1:20" hidden="1" x14ac:dyDescent="0.25">
      <c r="A7126">
        <v>221877</v>
      </c>
      <c r="B7126" t="s">
        <v>1769</v>
      </c>
      <c r="C7126" t="s">
        <v>306</v>
      </c>
      <c r="D7126" t="s">
        <v>1078</v>
      </c>
      <c r="E7126">
        <v>25</v>
      </c>
      <c r="F7126" t="s">
        <v>23</v>
      </c>
      <c r="H7126">
        <v>0</v>
      </c>
      <c r="I7126">
        <v>0</v>
      </c>
      <c r="K7126">
        <v>2</v>
      </c>
      <c r="L7126" t="b">
        <v>0</v>
      </c>
      <c r="N7126" t="b">
        <v>0</v>
      </c>
      <c r="O7126" t="b">
        <v>0</v>
      </c>
      <c r="T7126" t="s">
        <v>281</v>
      </c>
    </row>
    <row r="7127" spans="1:20" hidden="1" x14ac:dyDescent="0.25">
      <c r="A7127">
        <v>221878</v>
      </c>
      <c r="B7127" t="s">
        <v>1769</v>
      </c>
      <c r="C7127" t="s">
        <v>264</v>
      </c>
      <c r="D7127" t="s">
        <v>265</v>
      </c>
      <c r="E7127">
        <v>0</v>
      </c>
      <c r="H7127">
        <v>0</v>
      </c>
      <c r="I7127">
        <v>0</v>
      </c>
      <c r="K7127">
        <v>0</v>
      </c>
      <c r="L7127" t="b">
        <v>1</v>
      </c>
      <c r="N7127" t="b">
        <v>0</v>
      </c>
      <c r="O7127" t="b">
        <v>0</v>
      </c>
      <c r="T7127" t="s">
        <v>281</v>
      </c>
    </row>
    <row r="7128" spans="1:20" hidden="1" x14ac:dyDescent="0.25">
      <c r="A7128">
        <v>221879</v>
      </c>
      <c r="B7128" t="s">
        <v>1769</v>
      </c>
      <c r="C7128" t="s">
        <v>306</v>
      </c>
      <c r="D7128" t="s">
        <v>350</v>
      </c>
      <c r="E7128">
        <v>29</v>
      </c>
      <c r="F7128" t="s">
        <v>23</v>
      </c>
      <c r="H7128">
        <v>0</v>
      </c>
      <c r="I7128">
        <v>0</v>
      </c>
      <c r="K7128">
        <v>0</v>
      </c>
      <c r="L7128" t="b">
        <v>0</v>
      </c>
      <c r="N7128" t="b">
        <v>0</v>
      </c>
      <c r="O7128" t="b">
        <v>0</v>
      </c>
      <c r="T7128" t="s">
        <v>281</v>
      </c>
    </row>
    <row r="7129" spans="1:20" hidden="1" x14ac:dyDescent="0.25">
      <c r="A7129">
        <v>221880</v>
      </c>
      <c r="B7129" t="s">
        <v>1769</v>
      </c>
      <c r="C7129" t="s">
        <v>306</v>
      </c>
      <c r="D7129" t="s">
        <v>326</v>
      </c>
      <c r="E7129">
        <v>27</v>
      </c>
      <c r="F7129" t="s">
        <v>23</v>
      </c>
      <c r="H7129">
        <v>0</v>
      </c>
      <c r="I7129">
        <v>0</v>
      </c>
      <c r="K7129">
        <v>0</v>
      </c>
      <c r="L7129" t="b">
        <v>0</v>
      </c>
      <c r="N7129" t="b">
        <v>0</v>
      </c>
      <c r="O7129" t="b">
        <v>0</v>
      </c>
      <c r="T7129" t="s">
        <v>281</v>
      </c>
    </row>
    <row r="7130" spans="1:20" hidden="1" x14ac:dyDescent="0.25">
      <c r="A7130">
        <v>221881</v>
      </c>
      <c r="B7130" t="s">
        <v>1769</v>
      </c>
      <c r="C7130" t="s">
        <v>306</v>
      </c>
      <c r="D7130" t="s">
        <v>327</v>
      </c>
      <c r="E7130">
        <v>60</v>
      </c>
      <c r="F7130" t="s">
        <v>23</v>
      </c>
      <c r="H7130">
        <v>0</v>
      </c>
      <c r="I7130">
        <v>0</v>
      </c>
      <c r="K7130">
        <v>0</v>
      </c>
      <c r="L7130" t="b">
        <v>0</v>
      </c>
      <c r="N7130" t="b">
        <v>0</v>
      </c>
      <c r="O7130" t="b">
        <v>0</v>
      </c>
      <c r="T7130" t="s">
        <v>281</v>
      </c>
    </row>
    <row r="7131" spans="1:20" hidden="1" x14ac:dyDescent="0.25">
      <c r="A7131">
        <v>221882</v>
      </c>
      <c r="B7131" t="s">
        <v>1769</v>
      </c>
      <c r="C7131" t="s">
        <v>306</v>
      </c>
      <c r="D7131" t="s">
        <v>328</v>
      </c>
      <c r="E7131">
        <v>18</v>
      </c>
      <c r="F7131" t="s">
        <v>178</v>
      </c>
      <c r="H7131">
        <v>0</v>
      </c>
      <c r="I7131">
        <v>0</v>
      </c>
      <c r="K7131">
        <v>0</v>
      </c>
      <c r="L7131" t="b">
        <v>0</v>
      </c>
      <c r="N7131" t="b">
        <v>0</v>
      </c>
      <c r="O7131" t="b">
        <v>0</v>
      </c>
      <c r="T7131" t="s">
        <v>281</v>
      </c>
    </row>
    <row r="7132" spans="1:20" hidden="1" x14ac:dyDescent="0.25">
      <c r="A7132">
        <v>221883</v>
      </c>
      <c r="B7132" t="s">
        <v>1769</v>
      </c>
      <c r="C7132" t="s">
        <v>306</v>
      </c>
      <c r="D7132" t="s">
        <v>840</v>
      </c>
      <c r="E7132">
        <v>38</v>
      </c>
      <c r="F7132" t="s">
        <v>23</v>
      </c>
      <c r="H7132">
        <v>0</v>
      </c>
      <c r="I7132">
        <v>0</v>
      </c>
      <c r="K7132">
        <v>0</v>
      </c>
      <c r="L7132" t="b">
        <v>0</v>
      </c>
      <c r="N7132" t="b">
        <v>0</v>
      </c>
      <c r="O7132" t="b">
        <v>0</v>
      </c>
      <c r="T7132" t="s">
        <v>281</v>
      </c>
    </row>
    <row r="7133" spans="1:20" hidden="1" x14ac:dyDescent="0.25">
      <c r="A7133">
        <v>221884</v>
      </c>
      <c r="B7133" t="s">
        <v>1769</v>
      </c>
      <c r="C7133" t="s">
        <v>306</v>
      </c>
      <c r="D7133" t="s">
        <v>841</v>
      </c>
      <c r="E7133">
        <v>75</v>
      </c>
      <c r="F7133" t="s">
        <v>23</v>
      </c>
      <c r="H7133">
        <v>0</v>
      </c>
      <c r="I7133">
        <v>0</v>
      </c>
      <c r="K7133">
        <v>0</v>
      </c>
      <c r="L7133" t="b">
        <v>0</v>
      </c>
      <c r="N7133" t="b">
        <v>0</v>
      </c>
      <c r="O7133" t="b">
        <v>0</v>
      </c>
      <c r="T7133" t="s">
        <v>281</v>
      </c>
    </row>
    <row r="7134" spans="1:20" hidden="1" x14ac:dyDescent="0.25">
      <c r="A7134">
        <v>221885</v>
      </c>
      <c r="B7134" t="s">
        <v>1769</v>
      </c>
      <c r="C7134" t="s">
        <v>306</v>
      </c>
      <c r="D7134" t="s">
        <v>329</v>
      </c>
      <c r="E7134">
        <v>30</v>
      </c>
      <c r="F7134" t="s">
        <v>23</v>
      </c>
      <c r="H7134">
        <v>0</v>
      </c>
      <c r="I7134">
        <v>0</v>
      </c>
      <c r="K7134">
        <v>0</v>
      </c>
      <c r="L7134" t="b">
        <v>0</v>
      </c>
      <c r="N7134" t="b">
        <v>0</v>
      </c>
      <c r="O7134" t="b">
        <v>0</v>
      </c>
      <c r="T7134" t="s">
        <v>281</v>
      </c>
    </row>
    <row r="7135" spans="1:20" hidden="1" x14ac:dyDescent="0.25">
      <c r="A7135">
        <v>221886</v>
      </c>
      <c r="B7135" t="s">
        <v>1769</v>
      </c>
      <c r="C7135" t="s">
        <v>306</v>
      </c>
      <c r="D7135" t="s">
        <v>330</v>
      </c>
      <c r="E7135">
        <v>40</v>
      </c>
      <c r="F7135" t="s">
        <v>23</v>
      </c>
      <c r="H7135">
        <v>0</v>
      </c>
      <c r="I7135">
        <v>0</v>
      </c>
      <c r="K7135">
        <v>0</v>
      </c>
      <c r="L7135" t="b">
        <v>0</v>
      </c>
      <c r="N7135" t="b">
        <v>0</v>
      </c>
      <c r="O7135" t="b">
        <v>0</v>
      </c>
      <c r="T7135" t="s">
        <v>281</v>
      </c>
    </row>
    <row r="7136" spans="1:20" hidden="1" x14ac:dyDescent="0.25">
      <c r="A7136">
        <v>222079</v>
      </c>
      <c r="B7136" t="s">
        <v>1770</v>
      </c>
      <c r="C7136" t="s">
        <v>306</v>
      </c>
      <c r="D7136" t="s">
        <v>350</v>
      </c>
      <c r="E7136">
        <v>29</v>
      </c>
      <c r="F7136" t="s">
        <v>23</v>
      </c>
      <c r="H7136">
        <v>0</v>
      </c>
      <c r="I7136">
        <v>0</v>
      </c>
      <c r="K7136">
        <v>0</v>
      </c>
      <c r="L7136" t="b">
        <v>0</v>
      </c>
      <c r="N7136" t="b">
        <v>0</v>
      </c>
      <c r="O7136" t="b">
        <v>0</v>
      </c>
      <c r="T7136" t="s">
        <v>281</v>
      </c>
    </row>
    <row r="7137" spans="1:20" hidden="1" x14ac:dyDescent="0.25">
      <c r="A7137">
        <v>222080</v>
      </c>
      <c r="B7137" t="s">
        <v>1770</v>
      </c>
      <c r="C7137" t="s">
        <v>306</v>
      </c>
      <c r="D7137" t="s">
        <v>172</v>
      </c>
      <c r="E7137">
        <v>20</v>
      </c>
      <c r="F7137" t="s">
        <v>23</v>
      </c>
      <c r="H7137">
        <v>0</v>
      </c>
      <c r="I7137">
        <v>0</v>
      </c>
      <c r="K7137">
        <v>1</v>
      </c>
      <c r="L7137" t="b">
        <v>0</v>
      </c>
      <c r="N7137" t="b">
        <v>0</v>
      </c>
      <c r="O7137" t="b">
        <v>0</v>
      </c>
      <c r="T7137" t="s">
        <v>281</v>
      </c>
    </row>
    <row r="7138" spans="1:20" hidden="1" x14ac:dyDescent="0.25">
      <c r="A7138">
        <v>222081</v>
      </c>
      <c r="B7138" t="s">
        <v>1770</v>
      </c>
      <c r="C7138" t="s">
        <v>306</v>
      </c>
      <c r="D7138" t="s">
        <v>310</v>
      </c>
      <c r="E7138">
        <v>25</v>
      </c>
      <c r="F7138" t="s">
        <v>23</v>
      </c>
      <c r="H7138">
        <v>0</v>
      </c>
      <c r="I7138">
        <v>0</v>
      </c>
      <c r="K7138">
        <v>2</v>
      </c>
      <c r="L7138" t="b">
        <v>0</v>
      </c>
      <c r="N7138" t="b">
        <v>0</v>
      </c>
      <c r="O7138" t="b">
        <v>0</v>
      </c>
      <c r="T7138" t="s">
        <v>281</v>
      </c>
    </row>
    <row r="7139" spans="1:20" hidden="1" x14ac:dyDescent="0.25">
      <c r="A7139">
        <v>222084</v>
      </c>
      <c r="B7139" t="s">
        <v>1770</v>
      </c>
      <c r="C7139" t="s">
        <v>306</v>
      </c>
      <c r="D7139" t="s">
        <v>326</v>
      </c>
      <c r="E7139">
        <v>27</v>
      </c>
      <c r="F7139" t="s">
        <v>23</v>
      </c>
      <c r="H7139">
        <v>0</v>
      </c>
      <c r="I7139">
        <v>0</v>
      </c>
      <c r="K7139">
        <v>0</v>
      </c>
      <c r="L7139" t="b">
        <v>0</v>
      </c>
      <c r="N7139" t="b">
        <v>0</v>
      </c>
      <c r="O7139" t="b">
        <v>0</v>
      </c>
      <c r="T7139" t="s">
        <v>281</v>
      </c>
    </row>
    <row r="7140" spans="1:20" hidden="1" x14ac:dyDescent="0.25">
      <c r="A7140">
        <v>222085</v>
      </c>
      <c r="B7140" t="s">
        <v>1770</v>
      </c>
      <c r="C7140" t="s">
        <v>306</v>
      </c>
      <c r="D7140" t="s">
        <v>327</v>
      </c>
      <c r="E7140">
        <v>60</v>
      </c>
      <c r="F7140" t="s">
        <v>23</v>
      </c>
      <c r="H7140">
        <v>0</v>
      </c>
      <c r="I7140">
        <v>0</v>
      </c>
      <c r="K7140">
        <v>0</v>
      </c>
      <c r="L7140" t="b">
        <v>0</v>
      </c>
      <c r="N7140" t="b">
        <v>0</v>
      </c>
      <c r="O7140" t="b">
        <v>0</v>
      </c>
      <c r="T7140" t="s">
        <v>281</v>
      </c>
    </row>
    <row r="7141" spans="1:20" hidden="1" x14ac:dyDescent="0.25">
      <c r="A7141">
        <v>222086</v>
      </c>
      <c r="B7141" t="s">
        <v>1770</v>
      </c>
      <c r="C7141" t="s">
        <v>306</v>
      </c>
      <c r="D7141" t="s">
        <v>328</v>
      </c>
      <c r="E7141">
        <v>18</v>
      </c>
      <c r="F7141" t="s">
        <v>23</v>
      </c>
      <c r="H7141">
        <v>0</v>
      </c>
      <c r="I7141">
        <v>0</v>
      </c>
      <c r="K7141">
        <v>0</v>
      </c>
      <c r="L7141" t="b">
        <v>0</v>
      </c>
      <c r="N7141" t="b">
        <v>0</v>
      </c>
      <c r="O7141" t="b">
        <v>0</v>
      </c>
      <c r="T7141" t="s">
        <v>281</v>
      </c>
    </row>
    <row r="7142" spans="1:20" hidden="1" x14ac:dyDescent="0.25">
      <c r="A7142">
        <v>222087</v>
      </c>
      <c r="B7142" t="s">
        <v>1770</v>
      </c>
      <c r="C7142" t="s">
        <v>306</v>
      </c>
      <c r="D7142" t="s">
        <v>840</v>
      </c>
      <c r="E7142">
        <v>38</v>
      </c>
      <c r="F7142" t="s">
        <v>23</v>
      </c>
      <c r="H7142">
        <v>0</v>
      </c>
      <c r="I7142">
        <v>0</v>
      </c>
      <c r="K7142">
        <v>0</v>
      </c>
      <c r="L7142" t="b">
        <v>0</v>
      </c>
      <c r="N7142" t="b">
        <v>0</v>
      </c>
      <c r="O7142" t="b">
        <v>0</v>
      </c>
      <c r="T7142" t="s">
        <v>281</v>
      </c>
    </row>
    <row r="7143" spans="1:20" hidden="1" x14ac:dyDescent="0.25">
      <c r="A7143">
        <v>222088</v>
      </c>
      <c r="B7143" t="s">
        <v>1770</v>
      </c>
      <c r="C7143" t="s">
        <v>306</v>
      </c>
      <c r="D7143" t="s">
        <v>841</v>
      </c>
      <c r="E7143">
        <v>75</v>
      </c>
      <c r="F7143" t="s">
        <v>23</v>
      </c>
      <c r="H7143">
        <v>0</v>
      </c>
      <c r="I7143">
        <v>0</v>
      </c>
      <c r="K7143">
        <v>0</v>
      </c>
      <c r="L7143" t="b">
        <v>0</v>
      </c>
      <c r="N7143" t="b">
        <v>0</v>
      </c>
      <c r="O7143" t="b">
        <v>0</v>
      </c>
      <c r="T7143" t="s">
        <v>281</v>
      </c>
    </row>
    <row r="7144" spans="1:20" hidden="1" x14ac:dyDescent="0.25">
      <c r="A7144">
        <v>222089</v>
      </c>
      <c r="B7144" t="s">
        <v>1770</v>
      </c>
      <c r="C7144" t="s">
        <v>306</v>
      </c>
      <c r="D7144" t="s">
        <v>329</v>
      </c>
      <c r="E7144">
        <v>30</v>
      </c>
      <c r="F7144" t="s">
        <v>23</v>
      </c>
      <c r="H7144">
        <v>0</v>
      </c>
      <c r="I7144">
        <v>0</v>
      </c>
      <c r="K7144">
        <v>0</v>
      </c>
      <c r="L7144" t="b">
        <v>0</v>
      </c>
      <c r="N7144" t="b">
        <v>0</v>
      </c>
      <c r="O7144" t="b">
        <v>0</v>
      </c>
      <c r="T7144" t="s">
        <v>281</v>
      </c>
    </row>
    <row r="7145" spans="1:20" hidden="1" x14ac:dyDescent="0.25">
      <c r="A7145">
        <v>222090</v>
      </c>
      <c r="B7145" t="s">
        <v>1770</v>
      </c>
      <c r="C7145" t="s">
        <v>306</v>
      </c>
      <c r="D7145" t="s">
        <v>330</v>
      </c>
      <c r="E7145">
        <v>40</v>
      </c>
      <c r="F7145" t="s">
        <v>23</v>
      </c>
      <c r="H7145">
        <v>0</v>
      </c>
      <c r="I7145">
        <v>0</v>
      </c>
      <c r="K7145">
        <v>0</v>
      </c>
      <c r="L7145" t="b">
        <v>0</v>
      </c>
      <c r="N7145" t="b">
        <v>0</v>
      </c>
      <c r="O7145" t="b">
        <v>0</v>
      </c>
      <c r="T7145" t="s">
        <v>281</v>
      </c>
    </row>
    <row r="7146" spans="1:20" hidden="1" x14ac:dyDescent="0.25">
      <c r="A7146">
        <v>222095</v>
      </c>
      <c r="B7146" t="s">
        <v>1770</v>
      </c>
      <c r="C7146" t="s">
        <v>306</v>
      </c>
      <c r="D7146" t="s">
        <v>316</v>
      </c>
      <c r="E7146">
        <v>150</v>
      </c>
      <c r="F7146" t="s">
        <v>23</v>
      </c>
      <c r="H7146">
        <v>0</v>
      </c>
      <c r="I7146">
        <v>0</v>
      </c>
      <c r="K7146">
        <v>0</v>
      </c>
      <c r="L7146" t="b">
        <v>0</v>
      </c>
      <c r="N7146" t="b">
        <v>0</v>
      </c>
      <c r="O7146" t="b">
        <v>0</v>
      </c>
      <c r="T7146" t="s">
        <v>281</v>
      </c>
    </row>
    <row r="7147" spans="1:20" hidden="1" x14ac:dyDescent="0.25">
      <c r="A7147">
        <v>222098</v>
      </c>
      <c r="B7147" t="s">
        <v>1770</v>
      </c>
      <c r="C7147" t="s">
        <v>306</v>
      </c>
      <c r="D7147" t="s">
        <v>335</v>
      </c>
      <c r="E7147">
        <v>18</v>
      </c>
      <c r="F7147" t="s">
        <v>23</v>
      </c>
      <c r="H7147">
        <v>0</v>
      </c>
      <c r="I7147">
        <v>0</v>
      </c>
      <c r="K7147">
        <v>0</v>
      </c>
      <c r="L7147" t="b">
        <v>0</v>
      </c>
      <c r="N7147" t="b">
        <v>0</v>
      </c>
      <c r="O7147" t="b">
        <v>0</v>
      </c>
      <c r="T7147" t="s">
        <v>281</v>
      </c>
    </row>
    <row r="7148" spans="1:20" hidden="1" x14ac:dyDescent="0.25">
      <c r="A7148">
        <v>222106</v>
      </c>
      <c r="B7148" t="s">
        <v>1771</v>
      </c>
      <c r="C7148" t="s">
        <v>308</v>
      </c>
      <c r="D7148" t="s">
        <v>309</v>
      </c>
      <c r="E7148">
        <v>0</v>
      </c>
      <c r="H7148">
        <v>0</v>
      </c>
      <c r="I7148">
        <v>0</v>
      </c>
      <c r="K7148">
        <v>0</v>
      </c>
      <c r="L7148" t="b">
        <v>1</v>
      </c>
      <c r="N7148" t="b">
        <v>0</v>
      </c>
      <c r="O7148" t="b">
        <v>0</v>
      </c>
      <c r="T7148" t="s">
        <v>281</v>
      </c>
    </row>
    <row r="7149" spans="1:20" hidden="1" x14ac:dyDescent="0.25">
      <c r="A7149">
        <v>222107</v>
      </c>
      <c r="B7149" t="s">
        <v>1771</v>
      </c>
      <c r="C7149" t="s">
        <v>306</v>
      </c>
      <c r="D7149" t="s">
        <v>1077</v>
      </c>
      <c r="E7149">
        <v>20</v>
      </c>
      <c r="F7149" t="s">
        <v>23</v>
      </c>
      <c r="H7149">
        <v>0</v>
      </c>
      <c r="I7149">
        <v>0</v>
      </c>
      <c r="K7149">
        <v>1</v>
      </c>
      <c r="L7149" t="b">
        <v>0</v>
      </c>
      <c r="N7149" t="b">
        <v>0</v>
      </c>
      <c r="O7149" t="b">
        <v>0</v>
      </c>
      <c r="T7149" t="s">
        <v>281</v>
      </c>
    </row>
    <row r="7150" spans="1:20" hidden="1" x14ac:dyDescent="0.25">
      <c r="A7150">
        <v>222108</v>
      </c>
      <c r="B7150" t="s">
        <v>1771</v>
      </c>
      <c r="C7150" t="s">
        <v>306</v>
      </c>
      <c r="D7150" t="s">
        <v>1078</v>
      </c>
      <c r="E7150">
        <v>25</v>
      </c>
      <c r="F7150" t="s">
        <v>23</v>
      </c>
      <c r="H7150">
        <v>0</v>
      </c>
      <c r="I7150">
        <v>0</v>
      </c>
      <c r="K7150">
        <v>2</v>
      </c>
      <c r="L7150" t="b">
        <v>0</v>
      </c>
      <c r="N7150" t="b">
        <v>0</v>
      </c>
      <c r="O7150" t="b">
        <v>0</v>
      </c>
      <c r="T7150" t="s">
        <v>281</v>
      </c>
    </row>
    <row r="7151" spans="1:20" hidden="1" x14ac:dyDescent="0.25">
      <c r="A7151">
        <v>222109</v>
      </c>
      <c r="B7151" t="s">
        <v>1771</v>
      </c>
      <c r="C7151" t="s">
        <v>264</v>
      </c>
      <c r="D7151" t="s">
        <v>265</v>
      </c>
      <c r="E7151">
        <v>0</v>
      </c>
      <c r="H7151">
        <v>0</v>
      </c>
      <c r="I7151">
        <v>0</v>
      </c>
      <c r="K7151">
        <v>0</v>
      </c>
      <c r="L7151" t="b">
        <v>1</v>
      </c>
      <c r="N7151" t="b">
        <v>0</v>
      </c>
      <c r="O7151" t="b">
        <v>0</v>
      </c>
      <c r="T7151" t="s">
        <v>281</v>
      </c>
    </row>
    <row r="7152" spans="1:20" hidden="1" x14ac:dyDescent="0.25">
      <c r="A7152">
        <v>222110</v>
      </c>
      <c r="B7152" t="s">
        <v>1771</v>
      </c>
      <c r="C7152" t="s">
        <v>306</v>
      </c>
      <c r="D7152" t="s">
        <v>350</v>
      </c>
      <c r="E7152">
        <v>29</v>
      </c>
      <c r="F7152" t="s">
        <v>23</v>
      </c>
      <c r="H7152">
        <v>0</v>
      </c>
      <c r="I7152">
        <v>0</v>
      </c>
      <c r="K7152">
        <v>0</v>
      </c>
      <c r="L7152" t="b">
        <v>0</v>
      </c>
      <c r="N7152" t="b">
        <v>0</v>
      </c>
      <c r="O7152" t="b">
        <v>0</v>
      </c>
      <c r="T7152" t="s">
        <v>281</v>
      </c>
    </row>
    <row r="7153" spans="1:20" hidden="1" x14ac:dyDescent="0.25">
      <c r="A7153">
        <v>222112</v>
      </c>
      <c r="B7153" t="s">
        <v>1771</v>
      </c>
      <c r="C7153" t="s">
        <v>306</v>
      </c>
      <c r="D7153" t="s">
        <v>327</v>
      </c>
      <c r="E7153">
        <v>60</v>
      </c>
      <c r="F7153" t="s">
        <v>23</v>
      </c>
      <c r="H7153">
        <v>0</v>
      </c>
      <c r="I7153">
        <v>0</v>
      </c>
      <c r="K7153">
        <v>0</v>
      </c>
      <c r="L7153" t="b">
        <v>0</v>
      </c>
      <c r="N7153" t="b">
        <v>0</v>
      </c>
      <c r="O7153" t="b">
        <v>0</v>
      </c>
      <c r="T7153" t="s">
        <v>281</v>
      </c>
    </row>
    <row r="7154" spans="1:20" hidden="1" x14ac:dyDescent="0.25">
      <c r="A7154">
        <v>222113</v>
      </c>
      <c r="B7154" t="s">
        <v>1771</v>
      </c>
      <c r="C7154" t="s">
        <v>306</v>
      </c>
      <c r="D7154" t="s">
        <v>328</v>
      </c>
      <c r="E7154">
        <v>18</v>
      </c>
      <c r="F7154" t="s">
        <v>178</v>
      </c>
      <c r="H7154">
        <v>0</v>
      </c>
      <c r="I7154">
        <v>0</v>
      </c>
      <c r="K7154">
        <v>0</v>
      </c>
      <c r="L7154" t="b">
        <v>0</v>
      </c>
      <c r="N7154" t="b">
        <v>0</v>
      </c>
      <c r="O7154" t="b">
        <v>0</v>
      </c>
      <c r="T7154" t="s">
        <v>281</v>
      </c>
    </row>
    <row r="7155" spans="1:20" hidden="1" x14ac:dyDescent="0.25">
      <c r="A7155">
        <v>222114</v>
      </c>
      <c r="B7155" t="s">
        <v>1771</v>
      </c>
      <c r="C7155" t="s">
        <v>306</v>
      </c>
      <c r="D7155" t="s">
        <v>840</v>
      </c>
      <c r="E7155">
        <v>38</v>
      </c>
      <c r="F7155" t="s">
        <v>23</v>
      </c>
      <c r="H7155">
        <v>0</v>
      </c>
      <c r="I7155">
        <v>0</v>
      </c>
      <c r="K7155">
        <v>0</v>
      </c>
      <c r="L7155" t="b">
        <v>0</v>
      </c>
      <c r="N7155" t="b">
        <v>0</v>
      </c>
      <c r="O7155" t="b">
        <v>0</v>
      </c>
      <c r="T7155" t="s">
        <v>281</v>
      </c>
    </row>
    <row r="7156" spans="1:20" hidden="1" x14ac:dyDescent="0.25">
      <c r="A7156">
        <v>222115</v>
      </c>
      <c r="B7156" t="s">
        <v>1771</v>
      </c>
      <c r="C7156" t="s">
        <v>306</v>
      </c>
      <c r="D7156" t="s">
        <v>841</v>
      </c>
      <c r="E7156">
        <v>75</v>
      </c>
      <c r="F7156" t="s">
        <v>23</v>
      </c>
      <c r="H7156">
        <v>0</v>
      </c>
      <c r="I7156">
        <v>0</v>
      </c>
      <c r="K7156">
        <v>0</v>
      </c>
      <c r="L7156" t="b">
        <v>0</v>
      </c>
      <c r="N7156" t="b">
        <v>0</v>
      </c>
      <c r="O7156" t="b">
        <v>0</v>
      </c>
      <c r="T7156" t="s">
        <v>281</v>
      </c>
    </row>
    <row r="7157" spans="1:20" hidden="1" x14ac:dyDescent="0.25">
      <c r="A7157">
        <v>222116</v>
      </c>
      <c r="B7157" t="s">
        <v>1771</v>
      </c>
      <c r="C7157" t="s">
        <v>306</v>
      </c>
      <c r="D7157" t="s">
        <v>329</v>
      </c>
      <c r="E7157">
        <v>30</v>
      </c>
      <c r="F7157" t="s">
        <v>23</v>
      </c>
      <c r="H7157">
        <v>0</v>
      </c>
      <c r="I7157">
        <v>0</v>
      </c>
      <c r="K7157">
        <v>0</v>
      </c>
      <c r="L7157" t="b">
        <v>0</v>
      </c>
      <c r="N7157" t="b">
        <v>0</v>
      </c>
      <c r="O7157" t="b">
        <v>0</v>
      </c>
      <c r="T7157" t="s">
        <v>281</v>
      </c>
    </row>
    <row r="7158" spans="1:20" hidden="1" x14ac:dyDescent="0.25">
      <c r="A7158">
        <v>222117</v>
      </c>
      <c r="B7158" t="s">
        <v>1771</v>
      </c>
      <c r="C7158" t="s">
        <v>306</v>
      </c>
      <c r="D7158" t="s">
        <v>330</v>
      </c>
      <c r="E7158">
        <v>40</v>
      </c>
      <c r="F7158" t="s">
        <v>23</v>
      </c>
      <c r="H7158">
        <v>0</v>
      </c>
      <c r="I7158">
        <v>0</v>
      </c>
      <c r="K7158">
        <v>0</v>
      </c>
      <c r="L7158" t="b">
        <v>0</v>
      </c>
      <c r="N7158" t="b">
        <v>0</v>
      </c>
      <c r="O7158" t="b">
        <v>0</v>
      </c>
      <c r="T7158" t="s">
        <v>281</v>
      </c>
    </row>
    <row r="7159" spans="1:20" hidden="1" x14ac:dyDescent="0.25">
      <c r="A7159">
        <v>222146</v>
      </c>
      <c r="B7159" t="s">
        <v>1772</v>
      </c>
      <c r="C7159" t="s">
        <v>53</v>
      </c>
      <c r="D7159" t="s">
        <v>383</v>
      </c>
      <c r="E7159">
        <v>0</v>
      </c>
      <c r="H7159">
        <v>0</v>
      </c>
      <c r="I7159">
        <v>0</v>
      </c>
      <c r="K7159">
        <v>0</v>
      </c>
      <c r="L7159" t="b">
        <v>0</v>
      </c>
      <c r="N7159" t="b">
        <v>0</v>
      </c>
      <c r="O7159" t="b">
        <v>0</v>
      </c>
      <c r="T7159" t="s">
        <v>1133</v>
      </c>
    </row>
    <row r="7160" spans="1:20" hidden="1" x14ac:dyDescent="0.25">
      <c r="A7160">
        <v>222147</v>
      </c>
      <c r="B7160" t="s">
        <v>1772</v>
      </c>
      <c r="C7160" t="s">
        <v>53</v>
      </c>
      <c r="D7160" t="s">
        <v>110</v>
      </c>
      <c r="E7160">
        <v>100</v>
      </c>
      <c r="F7160" t="s">
        <v>23</v>
      </c>
      <c r="H7160">
        <v>0</v>
      </c>
      <c r="I7160">
        <v>0</v>
      </c>
      <c r="K7160">
        <v>1</v>
      </c>
      <c r="L7160" t="b">
        <v>0</v>
      </c>
      <c r="N7160" t="b">
        <v>0</v>
      </c>
      <c r="O7160" t="b">
        <v>0</v>
      </c>
      <c r="T7160" t="s">
        <v>1133</v>
      </c>
    </row>
    <row r="7161" spans="1:20" hidden="1" x14ac:dyDescent="0.25">
      <c r="A7161">
        <v>222148</v>
      </c>
      <c r="B7161" t="s">
        <v>1772</v>
      </c>
      <c r="C7161" t="s">
        <v>264</v>
      </c>
      <c r="D7161" t="s">
        <v>265</v>
      </c>
      <c r="E7161">
        <v>0</v>
      </c>
      <c r="H7161">
        <v>0</v>
      </c>
      <c r="I7161">
        <v>0</v>
      </c>
      <c r="K7161">
        <v>0</v>
      </c>
      <c r="L7161" t="b">
        <v>1</v>
      </c>
      <c r="N7161" t="b">
        <v>0</v>
      </c>
      <c r="O7161" t="b">
        <v>0</v>
      </c>
      <c r="T7161" t="s">
        <v>1133</v>
      </c>
    </row>
    <row r="7162" spans="1:20" hidden="1" x14ac:dyDescent="0.25">
      <c r="A7162">
        <v>222149</v>
      </c>
      <c r="B7162" t="s">
        <v>1772</v>
      </c>
      <c r="C7162" t="s">
        <v>264</v>
      </c>
      <c r="D7162" t="s">
        <v>388</v>
      </c>
      <c r="E7162">
        <v>30</v>
      </c>
      <c r="F7162" t="s">
        <v>23</v>
      </c>
      <c r="H7162">
        <v>0</v>
      </c>
      <c r="I7162">
        <v>0</v>
      </c>
      <c r="K7162">
        <v>1</v>
      </c>
      <c r="L7162" t="b">
        <v>1</v>
      </c>
      <c r="N7162" t="b">
        <v>0</v>
      </c>
      <c r="O7162" t="b">
        <v>0</v>
      </c>
      <c r="T7162" t="s">
        <v>1133</v>
      </c>
    </row>
    <row r="7163" spans="1:20" hidden="1" x14ac:dyDescent="0.25">
      <c r="A7163">
        <v>222150</v>
      </c>
      <c r="B7163" t="s">
        <v>1772</v>
      </c>
      <c r="C7163" t="s">
        <v>306</v>
      </c>
      <c r="D7163" t="s">
        <v>1134</v>
      </c>
      <c r="E7163">
        <v>10</v>
      </c>
      <c r="F7163" t="s">
        <v>23</v>
      </c>
      <c r="G7163">
        <v>899</v>
      </c>
      <c r="H7163">
        <v>0</v>
      </c>
      <c r="I7163">
        <v>0</v>
      </c>
      <c r="K7163">
        <v>3</v>
      </c>
      <c r="L7163" t="b">
        <v>0</v>
      </c>
      <c r="N7163" t="b">
        <v>0</v>
      </c>
      <c r="O7163" t="b">
        <v>0</v>
      </c>
      <c r="T7163" t="s">
        <v>1133</v>
      </c>
    </row>
    <row r="7164" spans="1:20" hidden="1" x14ac:dyDescent="0.25">
      <c r="A7164">
        <v>222151</v>
      </c>
      <c r="B7164" t="s">
        <v>1772</v>
      </c>
      <c r="C7164" t="s">
        <v>306</v>
      </c>
      <c r="D7164" t="s">
        <v>1135</v>
      </c>
      <c r="E7164">
        <v>20</v>
      </c>
      <c r="F7164" t="s">
        <v>23</v>
      </c>
      <c r="G7164">
        <v>313</v>
      </c>
      <c r="H7164">
        <v>0</v>
      </c>
      <c r="I7164">
        <v>0</v>
      </c>
      <c r="K7164">
        <v>4</v>
      </c>
      <c r="L7164" t="b">
        <v>0</v>
      </c>
      <c r="N7164" t="b">
        <v>0</v>
      </c>
      <c r="O7164" t="b">
        <v>0</v>
      </c>
      <c r="T7164" t="s">
        <v>1133</v>
      </c>
    </row>
    <row r="7165" spans="1:20" hidden="1" x14ac:dyDescent="0.25">
      <c r="A7165">
        <v>222152</v>
      </c>
      <c r="B7165" t="s">
        <v>1772</v>
      </c>
      <c r="C7165" t="s">
        <v>306</v>
      </c>
      <c r="D7165" t="s">
        <v>1146</v>
      </c>
      <c r="E7165">
        <v>30</v>
      </c>
      <c r="F7165" t="s">
        <v>23</v>
      </c>
      <c r="G7165">
        <v>401</v>
      </c>
      <c r="H7165">
        <v>0</v>
      </c>
      <c r="I7165">
        <v>0</v>
      </c>
      <c r="K7165">
        <v>5</v>
      </c>
      <c r="L7165" t="b">
        <v>0</v>
      </c>
      <c r="N7165" t="b">
        <v>0</v>
      </c>
      <c r="O7165" t="b">
        <v>0</v>
      </c>
      <c r="T7165" t="s">
        <v>1133</v>
      </c>
    </row>
    <row r="7166" spans="1:20" hidden="1" x14ac:dyDescent="0.25">
      <c r="A7166">
        <v>222153</v>
      </c>
      <c r="B7166" t="s">
        <v>1772</v>
      </c>
      <c r="C7166" t="s">
        <v>306</v>
      </c>
      <c r="D7166" t="s">
        <v>1137</v>
      </c>
      <c r="E7166">
        <v>20</v>
      </c>
      <c r="F7166" t="s">
        <v>23</v>
      </c>
      <c r="G7166">
        <v>407</v>
      </c>
      <c r="H7166">
        <v>0</v>
      </c>
      <c r="I7166">
        <v>0</v>
      </c>
      <c r="K7166">
        <v>6</v>
      </c>
      <c r="L7166" t="b">
        <v>0</v>
      </c>
      <c r="N7166" t="b">
        <v>0</v>
      </c>
      <c r="O7166" t="b">
        <v>0</v>
      </c>
      <c r="T7166" t="s">
        <v>1133</v>
      </c>
    </row>
    <row r="7167" spans="1:20" hidden="1" x14ac:dyDescent="0.25">
      <c r="A7167">
        <v>222154</v>
      </c>
      <c r="B7167" t="s">
        <v>1772</v>
      </c>
      <c r="C7167" t="s">
        <v>306</v>
      </c>
      <c r="D7167" t="s">
        <v>1139</v>
      </c>
      <c r="E7167">
        <v>25</v>
      </c>
      <c r="F7167" t="s">
        <v>23</v>
      </c>
      <c r="G7167" t="s">
        <v>1140</v>
      </c>
      <c r="H7167">
        <v>0</v>
      </c>
      <c r="I7167">
        <v>0</v>
      </c>
      <c r="K7167">
        <v>8</v>
      </c>
      <c r="L7167" t="b">
        <v>0</v>
      </c>
      <c r="N7167" t="b">
        <v>0</v>
      </c>
      <c r="O7167" t="b">
        <v>0</v>
      </c>
      <c r="T7167" t="s">
        <v>1133</v>
      </c>
    </row>
    <row r="7168" spans="1:20" hidden="1" x14ac:dyDescent="0.25">
      <c r="A7168">
        <v>222155</v>
      </c>
      <c r="B7168" t="s">
        <v>1772</v>
      </c>
      <c r="C7168" t="s">
        <v>306</v>
      </c>
      <c r="D7168" t="s">
        <v>1773</v>
      </c>
      <c r="E7168">
        <v>0</v>
      </c>
      <c r="H7168">
        <v>0</v>
      </c>
      <c r="I7168">
        <v>0</v>
      </c>
      <c r="K7168">
        <v>0</v>
      </c>
      <c r="L7168" t="b">
        <v>0</v>
      </c>
      <c r="N7168" t="b">
        <v>0</v>
      </c>
      <c r="O7168" t="b">
        <v>1</v>
      </c>
      <c r="T7168" t="s">
        <v>1133</v>
      </c>
    </row>
    <row r="7169" spans="1:20" hidden="1" x14ac:dyDescent="0.25">
      <c r="A7169">
        <v>232230</v>
      </c>
      <c r="B7169" t="s">
        <v>1772</v>
      </c>
      <c r="C7169" t="s">
        <v>1143</v>
      </c>
      <c r="D7169" t="s">
        <v>1491</v>
      </c>
      <c r="E7169">
        <v>150</v>
      </c>
      <c r="F7169" t="s">
        <v>23</v>
      </c>
      <c r="H7169">
        <v>0</v>
      </c>
      <c r="I7169">
        <v>0</v>
      </c>
      <c r="K7169">
        <v>0</v>
      </c>
      <c r="L7169" t="b">
        <v>0</v>
      </c>
      <c r="N7169" t="b">
        <v>0</v>
      </c>
      <c r="O7169" t="b">
        <v>0</v>
      </c>
      <c r="T7169" t="s">
        <v>1133</v>
      </c>
    </row>
    <row r="7170" spans="1:20" hidden="1" x14ac:dyDescent="0.25">
      <c r="A7170">
        <v>222156</v>
      </c>
      <c r="B7170" t="s">
        <v>1774</v>
      </c>
      <c r="C7170" t="s">
        <v>53</v>
      </c>
      <c r="D7170" t="s">
        <v>383</v>
      </c>
      <c r="E7170">
        <v>0</v>
      </c>
      <c r="H7170">
        <v>0</v>
      </c>
      <c r="I7170">
        <v>0</v>
      </c>
      <c r="K7170">
        <v>0</v>
      </c>
      <c r="L7170" t="b">
        <v>0</v>
      </c>
      <c r="N7170" t="b">
        <v>0</v>
      </c>
      <c r="O7170" t="b">
        <v>0</v>
      </c>
      <c r="T7170" t="s">
        <v>1133</v>
      </c>
    </row>
    <row r="7171" spans="1:20" hidden="1" x14ac:dyDescent="0.25">
      <c r="A7171">
        <v>222157</v>
      </c>
      <c r="B7171" t="s">
        <v>1774</v>
      </c>
      <c r="C7171" t="s">
        <v>53</v>
      </c>
      <c r="D7171" t="s">
        <v>110</v>
      </c>
      <c r="E7171">
        <v>100</v>
      </c>
      <c r="F7171" t="s">
        <v>23</v>
      </c>
      <c r="H7171">
        <v>0</v>
      </c>
      <c r="I7171">
        <v>0</v>
      </c>
      <c r="K7171">
        <v>1</v>
      </c>
      <c r="L7171" t="b">
        <v>0</v>
      </c>
      <c r="N7171" t="b">
        <v>0</v>
      </c>
      <c r="O7171" t="b">
        <v>0</v>
      </c>
      <c r="T7171" t="s">
        <v>1133</v>
      </c>
    </row>
    <row r="7172" spans="1:20" hidden="1" x14ac:dyDescent="0.25">
      <c r="A7172">
        <v>222158</v>
      </c>
      <c r="B7172" t="s">
        <v>1774</v>
      </c>
      <c r="C7172" t="s">
        <v>264</v>
      </c>
      <c r="D7172" t="s">
        <v>265</v>
      </c>
      <c r="E7172">
        <v>0</v>
      </c>
      <c r="H7172">
        <v>0</v>
      </c>
      <c r="I7172">
        <v>0</v>
      </c>
      <c r="K7172">
        <v>0</v>
      </c>
      <c r="L7172" t="b">
        <v>1</v>
      </c>
      <c r="N7172" t="b">
        <v>0</v>
      </c>
      <c r="O7172" t="b">
        <v>0</v>
      </c>
      <c r="T7172" t="s">
        <v>1133</v>
      </c>
    </row>
    <row r="7173" spans="1:20" hidden="1" x14ac:dyDescent="0.25">
      <c r="A7173">
        <v>222159</v>
      </c>
      <c r="B7173" t="s">
        <v>1774</v>
      </c>
      <c r="C7173" t="s">
        <v>264</v>
      </c>
      <c r="D7173" t="s">
        <v>388</v>
      </c>
      <c r="E7173">
        <v>30</v>
      </c>
      <c r="F7173" t="s">
        <v>23</v>
      </c>
      <c r="H7173">
        <v>0</v>
      </c>
      <c r="I7173">
        <v>0</v>
      </c>
      <c r="K7173">
        <v>1</v>
      </c>
      <c r="L7173" t="b">
        <v>1</v>
      </c>
      <c r="N7173" t="b">
        <v>0</v>
      </c>
      <c r="O7173" t="b">
        <v>0</v>
      </c>
      <c r="T7173" t="s">
        <v>1133</v>
      </c>
    </row>
    <row r="7174" spans="1:20" hidden="1" x14ac:dyDescent="0.25">
      <c r="A7174">
        <v>222160</v>
      </c>
      <c r="B7174" t="s">
        <v>1774</v>
      </c>
      <c r="C7174" t="s">
        <v>306</v>
      </c>
      <c r="D7174" t="s">
        <v>1134</v>
      </c>
      <c r="E7174">
        <v>10</v>
      </c>
      <c r="F7174" t="s">
        <v>23</v>
      </c>
      <c r="G7174">
        <v>899</v>
      </c>
      <c r="H7174">
        <v>0</v>
      </c>
      <c r="I7174">
        <v>0</v>
      </c>
      <c r="K7174">
        <v>3</v>
      </c>
      <c r="L7174" t="b">
        <v>0</v>
      </c>
      <c r="N7174" t="b">
        <v>0</v>
      </c>
      <c r="O7174" t="b">
        <v>0</v>
      </c>
      <c r="T7174" t="s">
        <v>1133</v>
      </c>
    </row>
    <row r="7175" spans="1:20" hidden="1" x14ac:dyDescent="0.25">
      <c r="A7175">
        <v>222161</v>
      </c>
      <c r="B7175" t="s">
        <v>1774</v>
      </c>
      <c r="C7175" t="s">
        <v>306</v>
      </c>
      <c r="D7175" t="s">
        <v>1135</v>
      </c>
      <c r="E7175">
        <v>20</v>
      </c>
      <c r="F7175" t="s">
        <v>23</v>
      </c>
      <c r="G7175">
        <v>313</v>
      </c>
      <c r="H7175">
        <v>0</v>
      </c>
      <c r="I7175">
        <v>0</v>
      </c>
      <c r="K7175">
        <v>4</v>
      </c>
      <c r="L7175" t="b">
        <v>0</v>
      </c>
      <c r="N7175" t="b">
        <v>0</v>
      </c>
      <c r="O7175" t="b">
        <v>0</v>
      </c>
      <c r="T7175" t="s">
        <v>1133</v>
      </c>
    </row>
    <row r="7176" spans="1:20" hidden="1" x14ac:dyDescent="0.25">
      <c r="A7176">
        <v>222162</v>
      </c>
      <c r="B7176" t="s">
        <v>1774</v>
      </c>
      <c r="C7176" t="s">
        <v>306</v>
      </c>
      <c r="D7176" t="s">
        <v>1146</v>
      </c>
      <c r="E7176">
        <v>30</v>
      </c>
      <c r="F7176" t="s">
        <v>23</v>
      </c>
      <c r="G7176">
        <v>401</v>
      </c>
      <c r="H7176">
        <v>0</v>
      </c>
      <c r="I7176">
        <v>0</v>
      </c>
      <c r="K7176">
        <v>5</v>
      </c>
      <c r="L7176" t="b">
        <v>0</v>
      </c>
      <c r="N7176" t="b">
        <v>0</v>
      </c>
      <c r="O7176" t="b">
        <v>0</v>
      </c>
      <c r="T7176" t="s">
        <v>1133</v>
      </c>
    </row>
    <row r="7177" spans="1:20" hidden="1" x14ac:dyDescent="0.25">
      <c r="A7177">
        <v>222163</v>
      </c>
      <c r="B7177" t="s">
        <v>1774</v>
      </c>
      <c r="C7177" t="s">
        <v>306</v>
      </c>
      <c r="D7177" t="s">
        <v>1137</v>
      </c>
      <c r="E7177">
        <v>20</v>
      </c>
      <c r="F7177" t="s">
        <v>23</v>
      </c>
      <c r="G7177">
        <v>407</v>
      </c>
      <c r="H7177">
        <v>0</v>
      </c>
      <c r="I7177">
        <v>0</v>
      </c>
      <c r="K7177">
        <v>6</v>
      </c>
      <c r="L7177" t="b">
        <v>0</v>
      </c>
      <c r="N7177" t="b">
        <v>0</v>
      </c>
      <c r="O7177" t="b">
        <v>0</v>
      </c>
      <c r="T7177" t="s">
        <v>1133</v>
      </c>
    </row>
    <row r="7178" spans="1:20" hidden="1" x14ac:dyDescent="0.25">
      <c r="A7178">
        <v>222164</v>
      </c>
      <c r="B7178" t="s">
        <v>1774</v>
      </c>
      <c r="C7178" t="s">
        <v>306</v>
      </c>
      <c r="D7178" t="s">
        <v>1139</v>
      </c>
      <c r="E7178">
        <v>25</v>
      </c>
      <c r="F7178" t="s">
        <v>23</v>
      </c>
      <c r="G7178" t="s">
        <v>1140</v>
      </c>
      <c r="H7178">
        <v>0</v>
      </c>
      <c r="I7178">
        <v>0</v>
      </c>
      <c r="K7178">
        <v>8</v>
      </c>
      <c r="L7178" t="b">
        <v>0</v>
      </c>
      <c r="N7178" t="b">
        <v>0</v>
      </c>
      <c r="O7178" t="b">
        <v>0</v>
      </c>
      <c r="T7178" t="s">
        <v>1133</v>
      </c>
    </row>
    <row r="7179" spans="1:20" hidden="1" x14ac:dyDescent="0.25">
      <c r="A7179">
        <v>222165</v>
      </c>
      <c r="B7179" t="s">
        <v>1774</v>
      </c>
      <c r="C7179" t="s">
        <v>306</v>
      </c>
      <c r="D7179" t="s">
        <v>1773</v>
      </c>
      <c r="E7179">
        <v>0</v>
      </c>
      <c r="H7179">
        <v>0</v>
      </c>
      <c r="I7179">
        <v>0</v>
      </c>
      <c r="K7179">
        <v>0</v>
      </c>
      <c r="L7179" t="b">
        <v>0</v>
      </c>
      <c r="N7179" t="b">
        <v>0</v>
      </c>
      <c r="O7179" t="b">
        <v>1</v>
      </c>
      <c r="T7179" t="s">
        <v>1133</v>
      </c>
    </row>
    <row r="7180" spans="1:20" hidden="1" x14ac:dyDescent="0.25">
      <c r="A7180">
        <v>222193</v>
      </c>
      <c r="B7180" t="s">
        <v>1775</v>
      </c>
      <c r="C7180" t="s">
        <v>306</v>
      </c>
      <c r="D7180" t="s">
        <v>350</v>
      </c>
      <c r="E7180">
        <v>39.950000000000003</v>
      </c>
      <c r="F7180" t="s">
        <v>23</v>
      </c>
      <c r="H7180">
        <v>0</v>
      </c>
      <c r="I7180">
        <v>0</v>
      </c>
      <c r="K7180">
        <v>0</v>
      </c>
      <c r="L7180" t="b">
        <v>0</v>
      </c>
      <c r="N7180" t="b">
        <v>0</v>
      </c>
      <c r="O7180" t="b">
        <v>0</v>
      </c>
      <c r="T7180" t="s">
        <v>281</v>
      </c>
    </row>
    <row r="7181" spans="1:20" hidden="1" x14ac:dyDescent="0.25">
      <c r="A7181">
        <v>222194</v>
      </c>
      <c r="B7181" t="s">
        <v>1775</v>
      </c>
      <c r="C7181" t="s">
        <v>306</v>
      </c>
      <c r="D7181" t="s">
        <v>172</v>
      </c>
      <c r="E7181">
        <v>34.950000000000003</v>
      </c>
      <c r="F7181" t="s">
        <v>23</v>
      </c>
      <c r="H7181">
        <v>0</v>
      </c>
      <c r="I7181">
        <v>0</v>
      </c>
      <c r="K7181">
        <v>2</v>
      </c>
      <c r="L7181" t="b">
        <v>0</v>
      </c>
      <c r="N7181" t="b">
        <v>0</v>
      </c>
      <c r="O7181" t="b">
        <v>0</v>
      </c>
      <c r="T7181" t="s">
        <v>281</v>
      </c>
    </row>
    <row r="7182" spans="1:20" hidden="1" x14ac:dyDescent="0.25">
      <c r="A7182">
        <v>222195</v>
      </c>
      <c r="B7182" t="s">
        <v>1775</v>
      </c>
      <c r="C7182" t="s">
        <v>306</v>
      </c>
      <c r="D7182" t="s">
        <v>310</v>
      </c>
      <c r="E7182">
        <v>39.950000000000003</v>
      </c>
      <c r="F7182" t="s">
        <v>23</v>
      </c>
      <c r="H7182">
        <v>0</v>
      </c>
      <c r="I7182">
        <v>0</v>
      </c>
      <c r="K7182">
        <v>3</v>
      </c>
      <c r="L7182" t="b">
        <v>0</v>
      </c>
      <c r="N7182" t="b">
        <v>0</v>
      </c>
      <c r="O7182" t="b">
        <v>0</v>
      </c>
      <c r="T7182" t="s">
        <v>281</v>
      </c>
    </row>
    <row r="7183" spans="1:20" hidden="1" x14ac:dyDescent="0.25">
      <c r="A7183">
        <v>222197</v>
      </c>
      <c r="B7183" t="s">
        <v>1775</v>
      </c>
      <c r="C7183" t="s">
        <v>306</v>
      </c>
      <c r="D7183" t="s">
        <v>362</v>
      </c>
      <c r="E7183">
        <v>70</v>
      </c>
      <c r="F7183" t="s">
        <v>23</v>
      </c>
      <c r="H7183">
        <v>0</v>
      </c>
      <c r="I7183">
        <v>0</v>
      </c>
      <c r="K7183">
        <v>0</v>
      </c>
      <c r="L7183" t="b">
        <v>1</v>
      </c>
      <c r="N7183" t="b">
        <v>0</v>
      </c>
      <c r="O7183" t="b">
        <v>0</v>
      </c>
      <c r="T7183" t="s">
        <v>281</v>
      </c>
    </row>
    <row r="7184" spans="1:20" hidden="1" x14ac:dyDescent="0.25">
      <c r="A7184">
        <v>222198</v>
      </c>
      <c r="B7184" t="s">
        <v>1775</v>
      </c>
      <c r="C7184" t="s">
        <v>306</v>
      </c>
      <c r="D7184" t="s">
        <v>326</v>
      </c>
      <c r="E7184">
        <v>27</v>
      </c>
      <c r="F7184" t="s">
        <v>23</v>
      </c>
      <c r="H7184">
        <v>0</v>
      </c>
      <c r="I7184">
        <v>0</v>
      </c>
      <c r="K7184">
        <v>0</v>
      </c>
      <c r="L7184" t="b">
        <v>0</v>
      </c>
      <c r="N7184" t="b">
        <v>0</v>
      </c>
      <c r="O7184" t="b">
        <v>0</v>
      </c>
      <c r="T7184" t="s">
        <v>281</v>
      </c>
    </row>
    <row r="7185" spans="1:20" hidden="1" x14ac:dyDescent="0.25">
      <c r="A7185">
        <v>222199</v>
      </c>
      <c r="B7185" t="s">
        <v>1775</v>
      </c>
      <c r="C7185" t="s">
        <v>306</v>
      </c>
      <c r="D7185" t="s">
        <v>327</v>
      </c>
      <c r="E7185">
        <v>60</v>
      </c>
      <c r="F7185" t="s">
        <v>23</v>
      </c>
      <c r="H7185">
        <v>0</v>
      </c>
      <c r="I7185">
        <v>0</v>
      </c>
      <c r="K7185">
        <v>0</v>
      </c>
      <c r="L7185" t="b">
        <v>0</v>
      </c>
      <c r="N7185" t="b">
        <v>0</v>
      </c>
      <c r="O7185" t="b">
        <v>0</v>
      </c>
      <c r="T7185" t="s">
        <v>281</v>
      </c>
    </row>
    <row r="7186" spans="1:20" hidden="1" x14ac:dyDescent="0.25">
      <c r="A7186">
        <v>222200</v>
      </c>
      <c r="B7186" t="s">
        <v>1775</v>
      </c>
      <c r="C7186" t="s">
        <v>306</v>
      </c>
      <c r="D7186" t="s">
        <v>328</v>
      </c>
      <c r="E7186">
        <v>18</v>
      </c>
      <c r="F7186" t="s">
        <v>23</v>
      </c>
      <c r="H7186">
        <v>0</v>
      </c>
      <c r="I7186">
        <v>0</v>
      </c>
      <c r="K7186">
        <v>0</v>
      </c>
      <c r="L7186" t="b">
        <v>0</v>
      </c>
      <c r="N7186" t="b">
        <v>0</v>
      </c>
      <c r="O7186" t="b">
        <v>0</v>
      </c>
      <c r="T7186" t="s">
        <v>281</v>
      </c>
    </row>
    <row r="7187" spans="1:20" hidden="1" x14ac:dyDescent="0.25">
      <c r="A7187">
        <v>222201</v>
      </c>
      <c r="B7187" t="s">
        <v>1775</v>
      </c>
      <c r="C7187" t="s">
        <v>306</v>
      </c>
      <c r="D7187" t="s">
        <v>840</v>
      </c>
      <c r="E7187">
        <v>38</v>
      </c>
      <c r="F7187" t="s">
        <v>23</v>
      </c>
      <c r="H7187">
        <v>0</v>
      </c>
      <c r="I7187">
        <v>0</v>
      </c>
      <c r="K7187">
        <v>0</v>
      </c>
      <c r="L7187" t="b">
        <v>0</v>
      </c>
      <c r="N7187" t="b">
        <v>0</v>
      </c>
      <c r="O7187" t="b">
        <v>0</v>
      </c>
      <c r="T7187" t="s">
        <v>281</v>
      </c>
    </row>
    <row r="7188" spans="1:20" hidden="1" x14ac:dyDescent="0.25">
      <c r="A7188">
        <v>222202</v>
      </c>
      <c r="B7188" t="s">
        <v>1775</v>
      </c>
      <c r="C7188" t="s">
        <v>306</v>
      </c>
      <c r="D7188" t="s">
        <v>841</v>
      </c>
      <c r="E7188">
        <v>75</v>
      </c>
      <c r="F7188" t="s">
        <v>23</v>
      </c>
      <c r="H7188">
        <v>0</v>
      </c>
      <c r="I7188">
        <v>0</v>
      </c>
      <c r="K7188">
        <v>0</v>
      </c>
      <c r="L7188" t="b">
        <v>0</v>
      </c>
      <c r="N7188" t="b">
        <v>0</v>
      </c>
      <c r="O7188" t="b">
        <v>0</v>
      </c>
      <c r="T7188" t="s">
        <v>281</v>
      </c>
    </row>
    <row r="7189" spans="1:20" hidden="1" x14ac:dyDescent="0.25">
      <c r="A7189">
        <v>222203</v>
      </c>
      <c r="B7189" t="s">
        <v>1775</v>
      </c>
      <c r="C7189" t="s">
        <v>306</v>
      </c>
      <c r="D7189" t="s">
        <v>329</v>
      </c>
      <c r="E7189">
        <v>30</v>
      </c>
      <c r="F7189" t="s">
        <v>23</v>
      </c>
      <c r="H7189">
        <v>0</v>
      </c>
      <c r="I7189">
        <v>0</v>
      </c>
      <c r="K7189">
        <v>0</v>
      </c>
      <c r="L7189" t="b">
        <v>0</v>
      </c>
      <c r="N7189" t="b">
        <v>0</v>
      </c>
      <c r="O7189" t="b">
        <v>0</v>
      </c>
      <c r="T7189" t="s">
        <v>281</v>
      </c>
    </row>
    <row r="7190" spans="1:20" hidden="1" x14ac:dyDescent="0.25">
      <c r="A7190">
        <v>222204</v>
      </c>
      <c r="B7190" t="s">
        <v>1775</v>
      </c>
      <c r="C7190" t="s">
        <v>306</v>
      </c>
      <c r="D7190" t="s">
        <v>330</v>
      </c>
      <c r="E7190">
        <v>40</v>
      </c>
      <c r="F7190" t="s">
        <v>23</v>
      </c>
      <c r="H7190">
        <v>0</v>
      </c>
      <c r="I7190">
        <v>0</v>
      </c>
      <c r="K7190">
        <v>0</v>
      </c>
      <c r="L7190" t="b">
        <v>0</v>
      </c>
      <c r="N7190" t="b">
        <v>0</v>
      </c>
      <c r="O7190" t="b">
        <v>0</v>
      </c>
      <c r="T7190" t="s">
        <v>281</v>
      </c>
    </row>
    <row r="7191" spans="1:20" hidden="1" x14ac:dyDescent="0.25">
      <c r="A7191">
        <v>222251</v>
      </c>
      <c r="B7191" t="s">
        <v>1776</v>
      </c>
      <c r="C7191" t="s">
        <v>306</v>
      </c>
      <c r="D7191" t="s">
        <v>350</v>
      </c>
      <c r="E7191">
        <v>29</v>
      </c>
      <c r="F7191" t="s">
        <v>23</v>
      </c>
      <c r="H7191">
        <v>0</v>
      </c>
      <c r="I7191">
        <v>0</v>
      </c>
      <c r="K7191">
        <v>0</v>
      </c>
      <c r="L7191" t="b">
        <v>0</v>
      </c>
      <c r="N7191" t="b">
        <v>0</v>
      </c>
      <c r="O7191" t="b">
        <v>0</v>
      </c>
      <c r="T7191" t="s">
        <v>281</v>
      </c>
    </row>
    <row r="7192" spans="1:20" hidden="1" x14ac:dyDescent="0.25">
      <c r="A7192">
        <v>222252</v>
      </c>
      <c r="B7192" t="s">
        <v>1776</v>
      </c>
      <c r="C7192" t="s">
        <v>306</v>
      </c>
      <c r="D7192" t="s">
        <v>172</v>
      </c>
      <c r="E7192">
        <v>20</v>
      </c>
      <c r="F7192" t="s">
        <v>23</v>
      </c>
      <c r="H7192">
        <v>0</v>
      </c>
      <c r="I7192">
        <v>0</v>
      </c>
      <c r="K7192">
        <v>2</v>
      </c>
      <c r="L7192" t="b">
        <v>0</v>
      </c>
      <c r="N7192" t="b">
        <v>0</v>
      </c>
      <c r="O7192" t="b">
        <v>0</v>
      </c>
      <c r="T7192" t="s">
        <v>281</v>
      </c>
    </row>
    <row r="7193" spans="1:20" hidden="1" x14ac:dyDescent="0.25">
      <c r="A7193">
        <v>222253</v>
      </c>
      <c r="B7193" t="s">
        <v>1776</v>
      </c>
      <c r="C7193" t="s">
        <v>306</v>
      </c>
      <c r="D7193" t="s">
        <v>310</v>
      </c>
      <c r="E7193">
        <v>25</v>
      </c>
      <c r="F7193" t="s">
        <v>23</v>
      </c>
      <c r="H7193">
        <v>0</v>
      </c>
      <c r="I7193">
        <v>0</v>
      </c>
      <c r="K7193">
        <v>3</v>
      </c>
      <c r="L7193" t="b">
        <v>0</v>
      </c>
      <c r="N7193" t="b">
        <v>0</v>
      </c>
      <c r="O7193" t="b">
        <v>0</v>
      </c>
      <c r="T7193" t="s">
        <v>281</v>
      </c>
    </row>
    <row r="7194" spans="1:20" hidden="1" x14ac:dyDescent="0.25">
      <c r="A7194">
        <v>222256</v>
      </c>
      <c r="B7194" t="s">
        <v>1776</v>
      </c>
      <c r="C7194" t="s">
        <v>306</v>
      </c>
      <c r="D7194" t="s">
        <v>326</v>
      </c>
      <c r="E7194">
        <v>27</v>
      </c>
      <c r="F7194" t="s">
        <v>23</v>
      </c>
      <c r="H7194">
        <v>0</v>
      </c>
      <c r="I7194">
        <v>0</v>
      </c>
      <c r="K7194">
        <v>0</v>
      </c>
      <c r="L7194" t="b">
        <v>0</v>
      </c>
      <c r="N7194" t="b">
        <v>0</v>
      </c>
      <c r="O7194" t="b">
        <v>0</v>
      </c>
      <c r="T7194" t="s">
        <v>281</v>
      </c>
    </row>
    <row r="7195" spans="1:20" hidden="1" x14ac:dyDescent="0.25">
      <c r="A7195">
        <v>222257</v>
      </c>
      <c r="B7195" t="s">
        <v>1776</v>
      </c>
      <c r="C7195" t="s">
        <v>306</v>
      </c>
      <c r="D7195" t="s">
        <v>327</v>
      </c>
      <c r="E7195">
        <v>60</v>
      </c>
      <c r="F7195" t="s">
        <v>23</v>
      </c>
      <c r="H7195">
        <v>0</v>
      </c>
      <c r="I7195">
        <v>0</v>
      </c>
      <c r="K7195">
        <v>0</v>
      </c>
      <c r="L7195" t="b">
        <v>0</v>
      </c>
      <c r="N7195" t="b">
        <v>0</v>
      </c>
      <c r="O7195" t="b">
        <v>0</v>
      </c>
      <c r="T7195" t="s">
        <v>281</v>
      </c>
    </row>
    <row r="7196" spans="1:20" hidden="1" x14ac:dyDescent="0.25">
      <c r="A7196">
        <v>222258</v>
      </c>
      <c r="B7196" t="s">
        <v>1776</v>
      </c>
      <c r="C7196" t="s">
        <v>306</v>
      </c>
      <c r="D7196" t="s">
        <v>328</v>
      </c>
      <c r="E7196">
        <v>18</v>
      </c>
      <c r="F7196" t="s">
        <v>23</v>
      </c>
      <c r="H7196">
        <v>0</v>
      </c>
      <c r="I7196">
        <v>0</v>
      </c>
      <c r="K7196">
        <v>0</v>
      </c>
      <c r="L7196" t="b">
        <v>0</v>
      </c>
      <c r="N7196" t="b">
        <v>0</v>
      </c>
      <c r="O7196" t="b">
        <v>0</v>
      </c>
      <c r="T7196" t="s">
        <v>281</v>
      </c>
    </row>
    <row r="7197" spans="1:20" hidden="1" x14ac:dyDescent="0.25">
      <c r="A7197">
        <v>222259</v>
      </c>
      <c r="B7197" t="s">
        <v>1776</v>
      </c>
      <c r="C7197" t="s">
        <v>306</v>
      </c>
      <c r="D7197" t="s">
        <v>840</v>
      </c>
      <c r="E7197">
        <v>38</v>
      </c>
      <c r="F7197" t="s">
        <v>23</v>
      </c>
      <c r="H7197">
        <v>0</v>
      </c>
      <c r="I7197">
        <v>0</v>
      </c>
      <c r="K7197">
        <v>0</v>
      </c>
      <c r="L7197" t="b">
        <v>0</v>
      </c>
      <c r="N7197" t="b">
        <v>0</v>
      </c>
      <c r="O7197" t="b">
        <v>0</v>
      </c>
      <c r="T7197" t="s">
        <v>281</v>
      </c>
    </row>
    <row r="7198" spans="1:20" hidden="1" x14ac:dyDescent="0.25">
      <c r="A7198">
        <v>222260</v>
      </c>
      <c r="B7198" t="s">
        <v>1776</v>
      </c>
      <c r="C7198" t="s">
        <v>306</v>
      </c>
      <c r="D7198" t="s">
        <v>841</v>
      </c>
      <c r="E7198">
        <v>75</v>
      </c>
      <c r="F7198" t="s">
        <v>23</v>
      </c>
      <c r="H7198">
        <v>0</v>
      </c>
      <c r="I7198">
        <v>0</v>
      </c>
      <c r="K7198">
        <v>0</v>
      </c>
      <c r="L7198" t="b">
        <v>0</v>
      </c>
      <c r="N7198" t="b">
        <v>0</v>
      </c>
      <c r="O7198" t="b">
        <v>0</v>
      </c>
      <c r="T7198" t="s">
        <v>281</v>
      </c>
    </row>
    <row r="7199" spans="1:20" hidden="1" x14ac:dyDescent="0.25">
      <c r="A7199">
        <v>222261</v>
      </c>
      <c r="B7199" t="s">
        <v>1776</v>
      </c>
      <c r="C7199" t="s">
        <v>306</v>
      </c>
      <c r="D7199" t="s">
        <v>329</v>
      </c>
      <c r="E7199">
        <v>30</v>
      </c>
      <c r="F7199" t="s">
        <v>23</v>
      </c>
      <c r="H7199">
        <v>0</v>
      </c>
      <c r="I7199">
        <v>0</v>
      </c>
      <c r="K7199">
        <v>0</v>
      </c>
      <c r="L7199" t="b">
        <v>0</v>
      </c>
      <c r="N7199" t="b">
        <v>0</v>
      </c>
      <c r="O7199" t="b">
        <v>0</v>
      </c>
      <c r="T7199" t="s">
        <v>281</v>
      </c>
    </row>
    <row r="7200" spans="1:20" hidden="1" x14ac:dyDescent="0.25">
      <c r="A7200">
        <v>222262</v>
      </c>
      <c r="B7200" t="s">
        <v>1776</v>
      </c>
      <c r="C7200" t="s">
        <v>306</v>
      </c>
      <c r="D7200" t="s">
        <v>330</v>
      </c>
      <c r="E7200">
        <v>40</v>
      </c>
      <c r="F7200" t="s">
        <v>23</v>
      </c>
      <c r="H7200">
        <v>0</v>
      </c>
      <c r="I7200">
        <v>0</v>
      </c>
      <c r="K7200">
        <v>0</v>
      </c>
      <c r="L7200" t="b">
        <v>0</v>
      </c>
      <c r="N7200" t="b">
        <v>0</v>
      </c>
      <c r="O7200" t="b">
        <v>0</v>
      </c>
      <c r="T7200" t="s">
        <v>281</v>
      </c>
    </row>
    <row r="7201" spans="1:20" hidden="1" x14ac:dyDescent="0.25">
      <c r="A7201">
        <v>222270</v>
      </c>
      <c r="B7201" t="s">
        <v>1776</v>
      </c>
      <c r="C7201" t="s">
        <v>306</v>
      </c>
      <c r="D7201" t="s">
        <v>335</v>
      </c>
      <c r="E7201">
        <v>18</v>
      </c>
      <c r="F7201" t="s">
        <v>23</v>
      </c>
      <c r="H7201">
        <v>0</v>
      </c>
      <c r="I7201">
        <v>0</v>
      </c>
      <c r="K7201">
        <v>0</v>
      </c>
      <c r="L7201" t="b">
        <v>0</v>
      </c>
      <c r="N7201" t="b">
        <v>0</v>
      </c>
      <c r="O7201" t="b">
        <v>0</v>
      </c>
      <c r="T7201" t="s">
        <v>281</v>
      </c>
    </row>
    <row r="7202" spans="1:20" hidden="1" x14ac:dyDescent="0.25">
      <c r="A7202">
        <v>222299</v>
      </c>
      <c r="B7202" t="s">
        <v>1777</v>
      </c>
      <c r="C7202" t="s">
        <v>306</v>
      </c>
      <c r="D7202" t="s">
        <v>350</v>
      </c>
      <c r="E7202">
        <v>29</v>
      </c>
      <c r="F7202" t="s">
        <v>23</v>
      </c>
      <c r="H7202">
        <v>0</v>
      </c>
      <c r="I7202">
        <v>0</v>
      </c>
      <c r="K7202">
        <v>0</v>
      </c>
      <c r="L7202" t="b">
        <v>0</v>
      </c>
      <c r="N7202" t="b">
        <v>0</v>
      </c>
      <c r="O7202" t="b">
        <v>0</v>
      </c>
      <c r="T7202" t="s">
        <v>281</v>
      </c>
    </row>
    <row r="7203" spans="1:20" hidden="1" x14ac:dyDescent="0.25">
      <c r="A7203">
        <v>222301</v>
      </c>
      <c r="B7203" t="s">
        <v>1777</v>
      </c>
      <c r="C7203" t="s">
        <v>306</v>
      </c>
      <c r="D7203" t="s">
        <v>172</v>
      </c>
      <c r="E7203">
        <v>20</v>
      </c>
      <c r="F7203" t="s">
        <v>23</v>
      </c>
      <c r="H7203">
        <v>0</v>
      </c>
      <c r="I7203">
        <v>0</v>
      </c>
      <c r="K7203">
        <v>2</v>
      </c>
      <c r="L7203" t="b">
        <v>0</v>
      </c>
      <c r="N7203" t="b">
        <v>0</v>
      </c>
      <c r="O7203" t="b">
        <v>0</v>
      </c>
      <c r="T7203" t="s">
        <v>281</v>
      </c>
    </row>
    <row r="7204" spans="1:20" hidden="1" x14ac:dyDescent="0.25">
      <c r="A7204">
        <v>222302</v>
      </c>
      <c r="B7204" t="s">
        <v>1777</v>
      </c>
      <c r="C7204" t="s">
        <v>306</v>
      </c>
      <c r="D7204" t="s">
        <v>310</v>
      </c>
      <c r="E7204">
        <v>25</v>
      </c>
      <c r="F7204" t="s">
        <v>23</v>
      </c>
      <c r="H7204">
        <v>0</v>
      </c>
      <c r="I7204">
        <v>0</v>
      </c>
      <c r="K7204">
        <v>3</v>
      </c>
      <c r="L7204" t="b">
        <v>0</v>
      </c>
      <c r="N7204" t="b">
        <v>0</v>
      </c>
      <c r="O7204" t="b">
        <v>0</v>
      </c>
      <c r="T7204" t="s">
        <v>281</v>
      </c>
    </row>
    <row r="7205" spans="1:20" hidden="1" x14ac:dyDescent="0.25">
      <c r="A7205">
        <v>222304</v>
      </c>
      <c r="B7205" t="s">
        <v>1777</v>
      </c>
      <c r="C7205" t="s">
        <v>306</v>
      </c>
      <c r="D7205" t="s">
        <v>362</v>
      </c>
      <c r="E7205">
        <v>0</v>
      </c>
      <c r="H7205">
        <v>0</v>
      </c>
      <c r="I7205">
        <v>0</v>
      </c>
      <c r="K7205">
        <v>0</v>
      </c>
      <c r="L7205" t="b">
        <v>0</v>
      </c>
      <c r="N7205" t="b">
        <v>0</v>
      </c>
      <c r="O7205" t="b">
        <v>1</v>
      </c>
      <c r="T7205" t="s">
        <v>281</v>
      </c>
    </row>
    <row r="7206" spans="1:20" hidden="1" x14ac:dyDescent="0.25">
      <c r="A7206">
        <v>222305</v>
      </c>
      <c r="B7206" t="s">
        <v>1777</v>
      </c>
      <c r="C7206" t="s">
        <v>306</v>
      </c>
      <c r="D7206" t="s">
        <v>326</v>
      </c>
      <c r="E7206">
        <v>27</v>
      </c>
      <c r="F7206" t="s">
        <v>23</v>
      </c>
      <c r="H7206">
        <v>0</v>
      </c>
      <c r="I7206">
        <v>0</v>
      </c>
      <c r="K7206">
        <v>0</v>
      </c>
      <c r="L7206" t="b">
        <v>0</v>
      </c>
      <c r="N7206" t="b">
        <v>0</v>
      </c>
      <c r="O7206" t="b">
        <v>0</v>
      </c>
      <c r="T7206" t="s">
        <v>281</v>
      </c>
    </row>
    <row r="7207" spans="1:20" hidden="1" x14ac:dyDescent="0.25">
      <c r="A7207">
        <v>222306</v>
      </c>
      <c r="B7207" t="s">
        <v>1777</v>
      </c>
      <c r="C7207" t="s">
        <v>306</v>
      </c>
      <c r="D7207" t="s">
        <v>327</v>
      </c>
      <c r="E7207">
        <v>0</v>
      </c>
      <c r="H7207">
        <v>0</v>
      </c>
      <c r="I7207">
        <v>0</v>
      </c>
      <c r="K7207">
        <v>0</v>
      </c>
      <c r="L7207" t="b">
        <v>0</v>
      </c>
      <c r="N7207" t="b">
        <v>0</v>
      </c>
      <c r="O7207" t="b">
        <v>0</v>
      </c>
      <c r="T7207" t="s">
        <v>281</v>
      </c>
    </row>
    <row r="7208" spans="1:20" hidden="1" x14ac:dyDescent="0.25">
      <c r="A7208">
        <v>222307</v>
      </c>
      <c r="B7208" t="s">
        <v>1777</v>
      </c>
      <c r="C7208" t="s">
        <v>306</v>
      </c>
      <c r="D7208" t="s">
        <v>328</v>
      </c>
      <c r="E7208">
        <v>0</v>
      </c>
      <c r="H7208">
        <v>0</v>
      </c>
      <c r="I7208">
        <v>0</v>
      </c>
      <c r="K7208">
        <v>0</v>
      </c>
      <c r="L7208" t="b">
        <v>0</v>
      </c>
      <c r="N7208" t="b">
        <v>0</v>
      </c>
      <c r="O7208" t="b">
        <v>0</v>
      </c>
      <c r="T7208" t="s">
        <v>281</v>
      </c>
    </row>
    <row r="7209" spans="1:20" hidden="1" x14ac:dyDescent="0.25">
      <c r="A7209">
        <v>222308</v>
      </c>
      <c r="B7209" t="s">
        <v>1777</v>
      </c>
      <c r="C7209" t="s">
        <v>306</v>
      </c>
      <c r="D7209" t="s">
        <v>840</v>
      </c>
      <c r="E7209">
        <v>38</v>
      </c>
      <c r="F7209" t="s">
        <v>23</v>
      </c>
      <c r="H7209">
        <v>0</v>
      </c>
      <c r="I7209">
        <v>0</v>
      </c>
      <c r="K7209">
        <v>0</v>
      </c>
      <c r="L7209" t="b">
        <v>0</v>
      </c>
      <c r="N7209" t="b">
        <v>0</v>
      </c>
      <c r="O7209" t="b">
        <v>0</v>
      </c>
      <c r="T7209" t="s">
        <v>281</v>
      </c>
    </row>
    <row r="7210" spans="1:20" hidden="1" x14ac:dyDescent="0.25">
      <c r="A7210">
        <v>222309</v>
      </c>
      <c r="B7210" t="s">
        <v>1777</v>
      </c>
      <c r="C7210" t="s">
        <v>306</v>
      </c>
      <c r="D7210" t="s">
        <v>841</v>
      </c>
      <c r="E7210">
        <v>0</v>
      </c>
      <c r="H7210">
        <v>0</v>
      </c>
      <c r="I7210">
        <v>0</v>
      </c>
      <c r="K7210">
        <v>0</v>
      </c>
      <c r="L7210" t="b">
        <v>0</v>
      </c>
      <c r="N7210" t="b">
        <v>0</v>
      </c>
      <c r="O7210" t="b">
        <v>0</v>
      </c>
      <c r="T7210" t="s">
        <v>281</v>
      </c>
    </row>
    <row r="7211" spans="1:20" hidden="1" x14ac:dyDescent="0.25">
      <c r="A7211">
        <v>222310</v>
      </c>
      <c r="B7211" t="s">
        <v>1777</v>
      </c>
      <c r="C7211" t="s">
        <v>306</v>
      </c>
      <c r="D7211" t="s">
        <v>329</v>
      </c>
      <c r="E7211">
        <v>30</v>
      </c>
      <c r="F7211" t="s">
        <v>23</v>
      </c>
      <c r="H7211">
        <v>0</v>
      </c>
      <c r="I7211">
        <v>0</v>
      </c>
      <c r="K7211">
        <v>0</v>
      </c>
      <c r="L7211" t="b">
        <v>0</v>
      </c>
      <c r="N7211" t="b">
        <v>0</v>
      </c>
      <c r="O7211" t="b">
        <v>0</v>
      </c>
      <c r="T7211" t="s">
        <v>281</v>
      </c>
    </row>
    <row r="7212" spans="1:20" hidden="1" x14ac:dyDescent="0.25">
      <c r="A7212">
        <v>222311</v>
      </c>
      <c r="B7212" t="s">
        <v>1777</v>
      </c>
      <c r="C7212" t="s">
        <v>306</v>
      </c>
      <c r="D7212" t="s">
        <v>330</v>
      </c>
      <c r="E7212">
        <v>40</v>
      </c>
      <c r="F7212" t="s">
        <v>23</v>
      </c>
      <c r="H7212">
        <v>0</v>
      </c>
      <c r="I7212">
        <v>0</v>
      </c>
      <c r="K7212">
        <v>0</v>
      </c>
      <c r="L7212" t="b">
        <v>0</v>
      </c>
      <c r="N7212" t="b">
        <v>0</v>
      </c>
      <c r="O7212" t="b">
        <v>0</v>
      </c>
      <c r="T7212" t="s">
        <v>281</v>
      </c>
    </row>
    <row r="7213" spans="1:20" hidden="1" x14ac:dyDescent="0.25">
      <c r="A7213">
        <v>222390</v>
      </c>
      <c r="B7213" t="s">
        <v>1778</v>
      </c>
      <c r="C7213" t="s">
        <v>53</v>
      </c>
      <c r="D7213" t="s">
        <v>490</v>
      </c>
      <c r="E7213">
        <v>0</v>
      </c>
      <c r="G7213" t="e">
        <f>-LBCNXXS-BKT22TLG-MCS-XX-XXX-X</f>
        <v>#NAME?</v>
      </c>
      <c r="H7213">
        <v>0</v>
      </c>
      <c r="I7213">
        <v>0</v>
      </c>
      <c r="K7213">
        <v>0</v>
      </c>
      <c r="L7213" t="b">
        <v>1</v>
      </c>
      <c r="N7213" t="b">
        <v>0</v>
      </c>
      <c r="O7213" t="b">
        <v>0</v>
      </c>
      <c r="T7213" t="s">
        <v>395</v>
      </c>
    </row>
    <row r="7214" spans="1:20" hidden="1" x14ac:dyDescent="0.25">
      <c r="A7214">
        <v>222391</v>
      </c>
      <c r="B7214" t="s">
        <v>1778</v>
      </c>
      <c r="C7214" t="s">
        <v>53</v>
      </c>
      <c r="D7214" t="s">
        <v>383</v>
      </c>
      <c r="E7214">
        <v>40</v>
      </c>
      <c r="F7214" t="s">
        <v>23</v>
      </c>
      <c r="G7214" t="e">
        <f>-LBCNXXS-BKT22TLG-ECP-XX-XXX-X</f>
        <v>#NAME?</v>
      </c>
      <c r="H7214">
        <v>0</v>
      </c>
      <c r="I7214">
        <v>0</v>
      </c>
      <c r="K7214">
        <v>0</v>
      </c>
      <c r="L7214" t="b">
        <v>1</v>
      </c>
      <c r="N7214" t="b">
        <v>0</v>
      </c>
      <c r="O7214" t="b">
        <v>0</v>
      </c>
      <c r="T7214" t="s">
        <v>395</v>
      </c>
    </row>
    <row r="7215" spans="1:20" hidden="1" x14ac:dyDescent="0.25">
      <c r="A7215">
        <v>222392</v>
      </c>
      <c r="B7215" t="s">
        <v>1778</v>
      </c>
      <c r="C7215" t="s">
        <v>391</v>
      </c>
      <c r="D7215" t="s">
        <v>478</v>
      </c>
      <c r="E7215">
        <v>0</v>
      </c>
      <c r="G7215" t="s">
        <v>393</v>
      </c>
      <c r="H7215">
        <v>0</v>
      </c>
      <c r="I7215">
        <v>0</v>
      </c>
      <c r="K7215">
        <v>0</v>
      </c>
      <c r="L7215" t="b">
        <v>0</v>
      </c>
      <c r="N7215" t="b">
        <v>0</v>
      </c>
      <c r="O7215" t="b">
        <v>0</v>
      </c>
      <c r="P7215" t="s">
        <v>528</v>
      </c>
      <c r="T7215" t="s">
        <v>395</v>
      </c>
    </row>
    <row r="7216" spans="1:20" hidden="1" x14ac:dyDescent="0.25">
      <c r="A7216">
        <v>222393</v>
      </c>
      <c r="B7216" t="s">
        <v>1778</v>
      </c>
      <c r="C7216" t="s">
        <v>391</v>
      </c>
      <c r="D7216" t="s">
        <v>479</v>
      </c>
      <c r="E7216">
        <v>60</v>
      </c>
      <c r="F7216" t="s">
        <v>23</v>
      </c>
      <c r="G7216" t="s">
        <v>397</v>
      </c>
      <c r="H7216">
        <v>0</v>
      </c>
      <c r="I7216">
        <v>0</v>
      </c>
      <c r="K7216">
        <v>0</v>
      </c>
      <c r="L7216" t="b">
        <v>0</v>
      </c>
      <c r="N7216" t="b">
        <v>0</v>
      </c>
      <c r="O7216" t="b">
        <v>0</v>
      </c>
      <c r="P7216" t="s">
        <v>528</v>
      </c>
      <c r="T7216" t="s">
        <v>395</v>
      </c>
    </row>
    <row r="7217" spans="1:20" hidden="1" x14ac:dyDescent="0.25">
      <c r="A7217">
        <v>222394</v>
      </c>
      <c r="B7217" t="s">
        <v>1778</v>
      </c>
      <c r="C7217" t="s">
        <v>391</v>
      </c>
      <c r="D7217" t="s">
        <v>480</v>
      </c>
      <c r="E7217">
        <v>0</v>
      </c>
      <c r="G7217" t="s">
        <v>481</v>
      </c>
      <c r="H7217">
        <v>0</v>
      </c>
      <c r="I7217">
        <v>0</v>
      </c>
      <c r="K7217">
        <v>0</v>
      </c>
      <c r="L7217" t="b">
        <v>0</v>
      </c>
      <c r="N7217" t="b">
        <v>0</v>
      </c>
      <c r="O7217" t="b">
        <v>0</v>
      </c>
      <c r="P7217" t="s">
        <v>529</v>
      </c>
      <c r="T7217" t="s">
        <v>395</v>
      </c>
    </row>
    <row r="7218" spans="1:20" hidden="1" x14ac:dyDescent="0.25">
      <c r="A7218">
        <v>222395</v>
      </c>
      <c r="B7218" t="s">
        <v>1778</v>
      </c>
      <c r="C7218" t="s">
        <v>391</v>
      </c>
      <c r="D7218" t="s">
        <v>482</v>
      </c>
      <c r="E7218">
        <v>60</v>
      </c>
      <c r="F7218" t="s">
        <v>23</v>
      </c>
      <c r="G7218" t="s">
        <v>530</v>
      </c>
      <c r="H7218">
        <v>0</v>
      </c>
      <c r="I7218">
        <v>0</v>
      </c>
      <c r="K7218">
        <v>0</v>
      </c>
      <c r="L7218" t="b">
        <v>0</v>
      </c>
      <c r="N7218" t="b">
        <v>0</v>
      </c>
      <c r="O7218" t="b">
        <v>0</v>
      </c>
      <c r="P7218" t="s">
        <v>529</v>
      </c>
      <c r="T7218" t="s">
        <v>395</v>
      </c>
    </row>
    <row r="7219" spans="1:20" hidden="1" x14ac:dyDescent="0.25">
      <c r="A7219">
        <v>222396</v>
      </c>
      <c r="B7219" t="s">
        <v>1778</v>
      </c>
      <c r="C7219" t="s">
        <v>391</v>
      </c>
      <c r="D7219" t="s">
        <v>493</v>
      </c>
      <c r="E7219">
        <v>0</v>
      </c>
      <c r="G7219" t="s">
        <v>494</v>
      </c>
      <c r="H7219">
        <v>0</v>
      </c>
      <c r="I7219">
        <v>0</v>
      </c>
      <c r="K7219">
        <v>0</v>
      </c>
      <c r="L7219" t="b">
        <v>1</v>
      </c>
      <c r="N7219" t="b">
        <v>0</v>
      </c>
      <c r="O7219" t="b">
        <v>0</v>
      </c>
      <c r="P7219" t="s">
        <v>531</v>
      </c>
      <c r="T7219" t="s">
        <v>395</v>
      </c>
    </row>
    <row r="7220" spans="1:20" hidden="1" x14ac:dyDescent="0.25">
      <c r="A7220">
        <v>222397</v>
      </c>
      <c r="B7220" t="s">
        <v>1778</v>
      </c>
      <c r="C7220" t="s">
        <v>391</v>
      </c>
      <c r="D7220" t="s">
        <v>496</v>
      </c>
      <c r="E7220">
        <v>60</v>
      </c>
      <c r="F7220" t="s">
        <v>23</v>
      </c>
      <c r="G7220" t="s">
        <v>497</v>
      </c>
      <c r="H7220">
        <v>0</v>
      </c>
      <c r="I7220">
        <v>0</v>
      </c>
      <c r="K7220">
        <v>0</v>
      </c>
      <c r="L7220" t="b">
        <v>1</v>
      </c>
      <c r="N7220" t="b">
        <v>0</v>
      </c>
      <c r="O7220" t="b">
        <v>0</v>
      </c>
      <c r="P7220" t="s">
        <v>531</v>
      </c>
      <c r="T7220" t="s">
        <v>395</v>
      </c>
    </row>
    <row r="7221" spans="1:20" hidden="1" x14ac:dyDescent="0.25">
      <c r="A7221">
        <v>222398</v>
      </c>
      <c r="B7221" t="s">
        <v>1778</v>
      </c>
      <c r="C7221" t="s">
        <v>391</v>
      </c>
      <c r="D7221" t="s">
        <v>498</v>
      </c>
      <c r="E7221">
        <v>90</v>
      </c>
      <c r="F7221" t="s">
        <v>23</v>
      </c>
      <c r="G7221" t="s">
        <v>399</v>
      </c>
      <c r="H7221">
        <v>0</v>
      </c>
      <c r="I7221">
        <v>0</v>
      </c>
      <c r="K7221">
        <v>1</v>
      </c>
      <c r="L7221" t="b">
        <v>0</v>
      </c>
      <c r="N7221" t="b">
        <v>0</v>
      </c>
      <c r="O7221" t="b">
        <v>0</v>
      </c>
      <c r="P7221" t="s">
        <v>532</v>
      </c>
      <c r="T7221" t="s">
        <v>395</v>
      </c>
    </row>
    <row r="7222" spans="1:20" hidden="1" x14ac:dyDescent="0.25">
      <c r="A7222">
        <v>222399</v>
      </c>
      <c r="B7222" t="s">
        <v>1778</v>
      </c>
      <c r="C7222" t="s">
        <v>391</v>
      </c>
      <c r="D7222" t="s">
        <v>500</v>
      </c>
      <c r="E7222">
        <v>150</v>
      </c>
      <c r="F7222" t="s">
        <v>23</v>
      </c>
      <c r="G7222" t="s">
        <v>501</v>
      </c>
      <c r="H7222">
        <v>0</v>
      </c>
      <c r="I7222">
        <v>0</v>
      </c>
      <c r="K7222">
        <v>1</v>
      </c>
      <c r="L7222" t="b">
        <v>0</v>
      </c>
      <c r="N7222" t="b">
        <v>0</v>
      </c>
      <c r="O7222" t="b">
        <v>0</v>
      </c>
      <c r="P7222" t="s">
        <v>532</v>
      </c>
      <c r="T7222" t="s">
        <v>395</v>
      </c>
    </row>
    <row r="7223" spans="1:20" hidden="1" x14ac:dyDescent="0.25">
      <c r="A7223">
        <v>222400</v>
      </c>
      <c r="B7223" t="s">
        <v>1778</v>
      </c>
      <c r="C7223" t="s">
        <v>391</v>
      </c>
      <c r="D7223" t="s">
        <v>502</v>
      </c>
      <c r="E7223">
        <v>90</v>
      </c>
      <c r="F7223" t="s">
        <v>23</v>
      </c>
      <c r="G7223" t="s">
        <v>503</v>
      </c>
      <c r="H7223">
        <v>0</v>
      </c>
      <c r="I7223">
        <v>0</v>
      </c>
      <c r="K7223">
        <v>1</v>
      </c>
      <c r="L7223" t="b">
        <v>0</v>
      </c>
      <c r="N7223" t="b">
        <v>0</v>
      </c>
      <c r="O7223" t="b">
        <v>0</v>
      </c>
      <c r="P7223" t="s">
        <v>533</v>
      </c>
      <c r="T7223" t="s">
        <v>395</v>
      </c>
    </row>
    <row r="7224" spans="1:20" hidden="1" x14ac:dyDescent="0.25">
      <c r="A7224">
        <v>222401</v>
      </c>
      <c r="B7224" t="s">
        <v>1778</v>
      </c>
      <c r="C7224" t="s">
        <v>391</v>
      </c>
      <c r="D7224" t="s">
        <v>505</v>
      </c>
      <c r="E7224">
        <v>150</v>
      </c>
      <c r="F7224" t="s">
        <v>23</v>
      </c>
      <c r="G7224" t="s">
        <v>506</v>
      </c>
      <c r="H7224">
        <v>0</v>
      </c>
      <c r="I7224">
        <v>0</v>
      </c>
      <c r="K7224">
        <v>1</v>
      </c>
      <c r="L7224" t="b">
        <v>0</v>
      </c>
      <c r="N7224" t="b">
        <v>0</v>
      </c>
      <c r="O7224" t="b">
        <v>0</v>
      </c>
      <c r="P7224" t="s">
        <v>533</v>
      </c>
      <c r="T7224" t="s">
        <v>395</v>
      </c>
    </row>
    <row r="7225" spans="1:20" hidden="1" x14ac:dyDescent="0.25">
      <c r="A7225">
        <v>222402</v>
      </c>
      <c r="B7225" t="s">
        <v>1778</v>
      </c>
      <c r="C7225" t="s">
        <v>391</v>
      </c>
      <c r="D7225" t="s">
        <v>534</v>
      </c>
      <c r="E7225">
        <v>220</v>
      </c>
      <c r="F7225" t="s">
        <v>23</v>
      </c>
      <c r="G7225" t="e">
        <f>-LBCOX3G-GNG30TLM-MBP-XX-EXX-X</f>
        <v>#NAME?</v>
      </c>
      <c r="H7225">
        <v>0</v>
      </c>
      <c r="I7225">
        <v>0</v>
      </c>
      <c r="K7225">
        <v>2</v>
      </c>
      <c r="L7225" t="b">
        <v>1</v>
      </c>
      <c r="N7225" t="b">
        <v>0</v>
      </c>
      <c r="O7225" t="b">
        <v>0</v>
      </c>
      <c r="T7225" t="s">
        <v>395</v>
      </c>
    </row>
    <row r="7226" spans="1:20" hidden="1" x14ac:dyDescent="0.25">
      <c r="A7226">
        <v>222403</v>
      </c>
      <c r="B7226" t="s">
        <v>1778</v>
      </c>
      <c r="C7226" t="s">
        <v>391</v>
      </c>
      <c r="D7226" t="s">
        <v>535</v>
      </c>
      <c r="E7226">
        <v>280</v>
      </c>
      <c r="F7226" t="s">
        <v>536</v>
      </c>
      <c r="G7226" t="e">
        <f>-LBCOX3G-GNG30TLM-EBP-XX-EXX-X</f>
        <v>#NAME?</v>
      </c>
      <c r="H7226">
        <v>0</v>
      </c>
      <c r="I7226">
        <v>0</v>
      </c>
      <c r="K7226">
        <v>2</v>
      </c>
      <c r="L7226" t="b">
        <v>1</v>
      </c>
      <c r="N7226" t="b">
        <v>0</v>
      </c>
      <c r="O7226" t="b">
        <v>0</v>
      </c>
      <c r="T7226" t="s">
        <v>395</v>
      </c>
    </row>
    <row r="7227" spans="1:20" hidden="1" x14ac:dyDescent="0.25">
      <c r="A7227">
        <v>222404</v>
      </c>
      <c r="B7227" t="s">
        <v>1778</v>
      </c>
      <c r="C7227" t="s">
        <v>391</v>
      </c>
      <c r="D7227" t="s">
        <v>512</v>
      </c>
      <c r="E7227">
        <v>90</v>
      </c>
      <c r="F7227" t="s">
        <v>23</v>
      </c>
      <c r="G7227" t="s">
        <v>513</v>
      </c>
      <c r="H7227">
        <v>0</v>
      </c>
      <c r="I7227">
        <v>0</v>
      </c>
      <c r="K7227">
        <v>1</v>
      </c>
      <c r="L7227" t="b">
        <v>0</v>
      </c>
      <c r="N7227" t="b">
        <v>0</v>
      </c>
      <c r="O7227" t="b">
        <v>0</v>
      </c>
      <c r="P7227" t="s">
        <v>537</v>
      </c>
      <c r="T7227" t="s">
        <v>395</v>
      </c>
    </row>
    <row r="7228" spans="1:20" hidden="1" x14ac:dyDescent="0.25">
      <c r="A7228">
        <v>222405</v>
      </c>
      <c r="B7228" t="s">
        <v>1778</v>
      </c>
      <c r="C7228" t="s">
        <v>391</v>
      </c>
      <c r="D7228" t="s">
        <v>515</v>
      </c>
      <c r="E7228">
        <v>150</v>
      </c>
      <c r="F7228" t="s">
        <v>23</v>
      </c>
      <c r="G7228" t="s">
        <v>516</v>
      </c>
      <c r="H7228">
        <v>0</v>
      </c>
      <c r="I7228">
        <v>0</v>
      </c>
      <c r="K7228">
        <v>1</v>
      </c>
      <c r="L7228" t="b">
        <v>0</v>
      </c>
      <c r="N7228" t="b">
        <v>0</v>
      </c>
      <c r="O7228" t="b">
        <v>0</v>
      </c>
      <c r="P7228" t="s">
        <v>537</v>
      </c>
      <c r="T7228" t="s">
        <v>395</v>
      </c>
    </row>
    <row r="7229" spans="1:20" hidden="1" x14ac:dyDescent="0.25">
      <c r="A7229">
        <v>222406</v>
      </c>
      <c r="B7229" t="s">
        <v>1778</v>
      </c>
      <c r="C7229" t="s">
        <v>391</v>
      </c>
      <c r="D7229" t="s">
        <v>538</v>
      </c>
      <c r="E7229">
        <v>220</v>
      </c>
      <c r="F7229" t="s">
        <v>23</v>
      </c>
      <c r="G7229" t="e">
        <f>-LBCOX3G-BUG30TLM-MBP-XX-EXX-X</f>
        <v>#NAME?</v>
      </c>
      <c r="H7229">
        <v>0</v>
      </c>
      <c r="I7229">
        <v>0</v>
      </c>
      <c r="K7229">
        <v>2</v>
      </c>
      <c r="L7229" t="b">
        <v>1</v>
      </c>
      <c r="N7229" t="b">
        <v>0</v>
      </c>
      <c r="O7229" t="b">
        <v>0</v>
      </c>
      <c r="T7229" t="s">
        <v>395</v>
      </c>
    </row>
    <row r="7230" spans="1:20" hidden="1" x14ac:dyDescent="0.25">
      <c r="A7230">
        <v>222407</v>
      </c>
      <c r="B7230" t="s">
        <v>1778</v>
      </c>
      <c r="C7230" t="s">
        <v>391</v>
      </c>
      <c r="D7230" t="s">
        <v>539</v>
      </c>
      <c r="E7230">
        <v>280</v>
      </c>
      <c r="F7230" t="s">
        <v>23</v>
      </c>
      <c r="G7230" t="e">
        <f>-LBCOX3G-BUG30TLM-EBP-XX-EXX-X</f>
        <v>#NAME?</v>
      </c>
      <c r="H7230">
        <v>0</v>
      </c>
      <c r="I7230">
        <v>0</v>
      </c>
      <c r="K7230">
        <v>2</v>
      </c>
      <c r="L7230" t="b">
        <v>1</v>
      </c>
      <c r="N7230" t="b">
        <v>0</v>
      </c>
      <c r="O7230" t="b">
        <v>0</v>
      </c>
      <c r="T7230" t="s">
        <v>395</v>
      </c>
    </row>
    <row r="7231" spans="1:20" hidden="1" x14ac:dyDescent="0.25">
      <c r="A7231">
        <v>222408</v>
      </c>
      <c r="B7231" t="s">
        <v>1778</v>
      </c>
      <c r="C7231" t="s">
        <v>391</v>
      </c>
      <c r="D7231" t="s">
        <v>522</v>
      </c>
      <c r="E7231">
        <v>220</v>
      </c>
      <c r="F7231" t="s">
        <v>23</v>
      </c>
      <c r="G7231" t="e">
        <f>-LBCOX3S-BKG30TLG-MCP-XX-XXX-X</f>
        <v>#NAME?</v>
      </c>
      <c r="H7231">
        <v>0</v>
      </c>
      <c r="I7231">
        <v>0</v>
      </c>
      <c r="K7231">
        <v>2</v>
      </c>
      <c r="L7231" t="b">
        <v>1</v>
      </c>
      <c r="N7231" t="b">
        <v>0</v>
      </c>
      <c r="O7231" t="b">
        <v>0</v>
      </c>
      <c r="T7231" t="s">
        <v>395</v>
      </c>
    </row>
    <row r="7232" spans="1:20" hidden="1" x14ac:dyDescent="0.25">
      <c r="A7232">
        <v>222409</v>
      </c>
      <c r="B7232" t="s">
        <v>1778</v>
      </c>
      <c r="C7232" t="s">
        <v>391</v>
      </c>
      <c r="D7232" t="s">
        <v>525</v>
      </c>
      <c r="E7232">
        <v>280</v>
      </c>
      <c r="F7232" t="s">
        <v>23</v>
      </c>
      <c r="G7232" t="e">
        <f>-LBCOX3S-BKG30TLG-ECP-XX-XXX-X</f>
        <v>#NAME?</v>
      </c>
      <c r="H7232">
        <v>0</v>
      </c>
      <c r="I7232">
        <v>0</v>
      </c>
      <c r="K7232">
        <v>2</v>
      </c>
      <c r="L7232" t="b">
        <v>1</v>
      </c>
      <c r="N7232" t="b">
        <v>0</v>
      </c>
      <c r="O7232" t="b">
        <v>0</v>
      </c>
      <c r="T7232" t="s">
        <v>395</v>
      </c>
    </row>
    <row r="7233" spans="1:20" hidden="1" x14ac:dyDescent="0.25">
      <c r="A7233">
        <v>222477</v>
      </c>
      <c r="B7233" t="s">
        <v>1779</v>
      </c>
      <c r="C7233" t="s">
        <v>306</v>
      </c>
      <c r="D7233" t="s">
        <v>350</v>
      </c>
      <c r="E7233">
        <v>29</v>
      </c>
      <c r="F7233" t="s">
        <v>23</v>
      </c>
      <c r="H7233">
        <v>0</v>
      </c>
      <c r="I7233">
        <v>0</v>
      </c>
      <c r="K7233">
        <v>0</v>
      </c>
      <c r="L7233" t="b">
        <v>0</v>
      </c>
      <c r="N7233" t="b">
        <v>0</v>
      </c>
      <c r="O7233" t="b">
        <v>0</v>
      </c>
      <c r="T7233" t="s">
        <v>281</v>
      </c>
    </row>
    <row r="7234" spans="1:20" hidden="1" x14ac:dyDescent="0.25">
      <c r="A7234">
        <v>222478</v>
      </c>
      <c r="B7234" t="s">
        <v>1779</v>
      </c>
      <c r="C7234" t="s">
        <v>308</v>
      </c>
      <c r="D7234" t="s">
        <v>309</v>
      </c>
      <c r="E7234">
        <v>0</v>
      </c>
      <c r="H7234">
        <v>0</v>
      </c>
      <c r="I7234">
        <v>0</v>
      </c>
      <c r="K7234">
        <v>0</v>
      </c>
      <c r="L7234" t="b">
        <v>1</v>
      </c>
      <c r="N7234" t="b">
        <v>0</v>
      </c>
      <c r="O7234" t="b">
        <v>0</v>
      </c>
      <c r="T7234" t="s">
        <v>281</v>
      </c>
    </row>
    <row r="7235" spans="1:20" hidden="1" x14ac:dyDescent="0.25">
      <c r="A7235">
        <v>222479</v>
      </c>
      <c r="B7235" t="s">
        <v>1779</v>
      </c>
      <c r="C7235" t="s">
        <v>306</v>
      </c>
      <c r="D7235" t="s">
        <v>172</v>
      </c>
      <c r="E7235">
        <v>20</v>
      </c>
      <c r="F7235" t="s">
        <v>23</v>
      </c>
      <c r="H7235">
        <v>0</v>
      </c>
      <c r="I7235">
        <v>0</v>
      </c>
      <c r="K7235">
        <v>2</v>
      </c>
      <c r="L7235" t="b">
        <v>0</v>
      </c>
      <c r="N7235" t="b">
        <v>0</v>
      </c>
      <c r="O7235" t="b">
        <v>0</v>
      </c>
      <c r="T7235" t="s">
        <v>281</v>
      </c>
    </row>
    <row r="7236" spans="1:20" hidden="1" x14ac:dyDescent="0.25">
      <c r="A7236">
        <v>222480</v>
      </c>
      <c r="B7236" t="s">
        <v>1779</v>
      </c>
      <c r="C7236" t="s">
        <v>306</v>
      </c>
      <c r="D7236" t="s">
        <v>310</v>
      </c>
      <c r="E7236">
        <v>25</v>
      </c>
      <c r="F7236" t="s">
        <v>23</v>
      </c>
      <c r="H7236">
        <v>0</v>
      </c>
      <c r="I7236">
        <v>0</v>
      </c>
      <c r="K7236">
        <v>3</v>
      </c>
      <c r="L7236" t="b">
        <v>0</v>
      </c>
      <c r="N7236" t="b">
        <v>0</v>
      </c>
      <c r="O7236" t="b">
        <v>0</v>
      </c>
      <c r="T7236" t="s">
        <v>281</v>
      </c>
    </row>
    <row r="7237" spans="1:20" hidden="1" x14ac:dyDescent="0.25">
      <c r="A7237">
        <v>222481</v>
      </c>
      <c r="B7237" t="s">
        <v>1779</v>
      </c>
      <c r="C7237" t="s">
        <v>306</v>
      </c>
      <c r="D7237" t="s">
        <v>362</v>
      </c>
      <c r="E7237">
        <v>70</v>
      </c>
      <c r="F7237" t="s">
        <v>23</v>
      </c>
      <c r="H7237">
        <v>0</v>
      </c>
      <c r="I7237">
        <v>0</v>
      </c>
      <c r="K7237">
        <v>0</v>
      </c>
      <c r="L7237" t="b">
        <v>1</v>
      </c>
      <c r="N7237" t="b">
        <v>0</v>
      </c>
      <c r="O7237" t="b">
        <v>0</v>
      </c>
      <c r="T7237" t="s">
        <v>281</v>
      </c>
    </row>
    <row r="7238" spans="1:20" hidden="1" x14ac:dyDescent="0.25">
      <c r="A7238">
        <v>222482</v>
      </c>
      <c r="B7238" t="s">
        <v>1779</v>
      </c>
      <c r="C7238" t="s">
        <v>306</v>
      </c>
      <c r="D7238" t="s">
        <v>326</v>
      </c>
      <c r="E7238">
        <v>27</v>
      </c>
      <c r="F7238" t="s">
        <v>23</v>
      </c>
      <c r="H7238">
        <v>0</v>
      </c>
      <c r="I7238">
        <v>0</v>
      </c>
      <c r="K7238">
        <v>0</v>
      </c>
      <c r="L7238" t="b">
        <v>0</v>
      </c>
      <c r="N7238" t="b">
        <v>0</v>
      </c>
      <c r="O7238" t="b">
        <v>0</v>
      </c>
      <c r="T7238" t="s">
        <v>281</v>
      </c>
    </row>
    <row r="7239" spans="1:20" hidden="1" x14ac:dyDescent="0.25">
      <c r="A7239">
        <v>222483</v>
      </c>
      <c r="B7239" t="s">
        <v>1779</v>
      </c>
      <c r="C7239" t="s">
        <v>306</v>
      </c>
      <c r="D7239" t="s">
        <v>327</v>
      </c>
      <c r="E7239">
        <v>60</v>
      </c>
      <c r="F7239" t="s">
        <v>23</v>
      </c>
      <c r="H7239">
        <v>0</v>
      </c>
      <c r="I7239">
        <v>0</v>
      </c>
      <c r="K7239">
        <v>0</v>
      </c>
      <c r="L7239" t="b">
        <v>0</v>
      </c>
      <c r="N7239" t="b">
        <v>0</v>
      </c>
      <c r="O7239" t="b">
        <v>0</v>
      </c>
      <c r="T7239" t="s">
        <v>281</v>
      </c>
    </row>
    <row r="7240" spans="1:20" hidden="1" x14ac:dyDescent="0.25">
      <c r="A7240">
        <v>222484</v>
      </c>
      <c r="B7240" t="s">
        <v>1779</v>
      </c>
      <c r="C7240" t="s">
        <v>306</v>
      </c>
      <c r="D7240" t="s">
        <v>328</v>
      </c>
      <c r="E7240">
        <v>18</v>
      </c>
      <c r="F7240" t="s">
        <v>23</v>
      </c>
      <c r="H7240">
        <v>0</v>
      </c>
      <c r="I7240">
        <v>0</v>
      </c>
      <c r="K7240">
        <v>0</v>
      </c>
      <c r="L7240" t="b">
        <v>0</v>
      </c>
      <c r="N7240" t="b">
        <v>0</v>
      </c>
      <c r="O7240" t="b">
        <v>0</v>
      </c>
      <c r="T7240" t="s">
        <v>281</v>
      </c>
    </row>
    <row r="7241" spans="1:20" hidden="1" x14ac:dyDescent="0.25">
      <c r="A7241">
        <v>222485</v>
      </c>
      <c r="B7241" t="s">
        <v>1779</v>
      </c>
      <c r="C7241" t="s">
        <v>306</v>
      </c>
      <c r="D7241" t="s">
        <v>840</v>
      </c>
      <c r="E7241">
        <v>38</v>
      </c>
      <c r="F7241" t="s">
        <v>23</v>
      </c>
      <c r="H7241">
        <v>0</v>
      </c>
      <c r="I7241">
        <v>0</v>
      </c>
      <c r="K7241">
        <v>0</v>
      </c>
      <c r="L7241" t="b">
        <v>0</v>
      </c>
      <c r="N7241" t="b">
        <v>0</v>
      </c>
      <c r="O7241" t="b">
        <v>0</v>
      </c>
      <c r="T7241" t="s">
        <v>281</v>
      </c>
    </row>
    <row r="7242" spans="1:20" hidden="1" x14ac:dyDescent="0.25">
      <c r="A7242">
        <v>222486</v>
      </c>
      <c r="B7242" t="s">
        <v>1779</v>
      </c>
      <c r="C7242" t="s">
        <v>306</v>
      </c>
      <c r="D7242" t="s">
        <v>841</v>
      </c>
      <c r="E7242">
        <v>75</v>
      </c>
      <c r="F7242" t="s">
        <v>23</v>
      </c>
      <c r="H7242">
        <v>0</v>
      </c>
      <c r="I7242">
        <v>0</v>
      </c>
      <c r="K7242">
        <v>0</v>
      </c>
      <c r="L7242" t="b">
        <v>0</v>
      </c>
      <c r="N7242" t="b">
        <v>0</v>
      </c>
      <c r="O7242" t="b">
        <v>0</v>
      </c>
      <c r="T7242" t="s">
        <v>281</v>
      </c>
    </row>
    <row r="7243" spans="1:20" hidden="1" x14ac:dyDescent="0.25">
      <c r="A7243">
        <v>222487</v>
      </c>
      <c r="B7243" t="s">
        <v>1779</v>
      </c>
      <c r="C7243" t="s">
        <v>306</v>
      </c>
      <c r="D7243" t="s">
        <v>329</v>
      </c>
      <c r="E7243">
        <v>30</v>
      </c>
      <c r="F7243" t="s">
        <v>23</v>
      </c>
      <c r="H7243">
        <v>0</v>
      </c>
      <c r="I7243">
        <v>0</v>
      </c>
      <c r="K7243">
        <v>0</v>
      </c>
      <c r="L7243" t="b">
        <v>0</v>
      </c>
      <c r="N7243" t="b">
        <v>0</v>
      </c>
      <c r="O7243" t="b">
        <v>0</v>
      </c>
      <c r="T7243" t="s">
        <v>281</v>
      </c>
    </row>
    <row r="7244" spans="1:20" hidden="1" x14ac:dyDescent="0.25">
      <c r="A7244">
        <v>222488</v>
      </c>
      <c r="B7244" t="s">
        <v>1779</v>
      </c>
      <c r="C7244" t="s">
        <v>306</v>
      </c>
      <c r="D7244" t="s">
        <v>330</v>
      </c>
      <c r="E7244">
        <v>40</v>
      </c>
      <c r="F7244" t="s">
        <v>23</v>
      </c>
      <c r="H7244">
        <v>0</v>
      </c>
      <c r="I7244">
        <v>0</v>
      </c>
      <c r="K7244">
        <v>0</v>
      </c>
      <c r="L7244" t="b">
        <v>0</v>
      </c>
      <c r="N7244" t="b">
        <v>0</v>
      </c>
      <c r="O7244" t="b">
        <v>0</v>
      </c>
      <c r="T7244" t="s">
        <v>281</v>
      </c>
    </row>
    <row r="7245" spans="1:20" hidden="1" x14ac:dyDescent="0.25">
      <c r="A7245">
        <v>222489</v>
      </c>
      <c r="B7245" t="s">
        <v>1779</v>
      </c>
      <c r="C7245" t="s">
        <v>306</v>
      </c>
      <c r="D7245" t="s">
        <v>335</v>
      </c>
      <c r="E7245">
        <v>18</v>
      </c>
      <c r="F7245" t="s">
        <v>23</v>
      </c>
      <c r="H7245">
        <v>0</v>
      </c>
      <c r="I7245">
        <v>0</v>
      </c>
      <c r="K7245">
        <v>0</v>
      </c>
      <c r="L7245" t="b">
        <v>0</v>
      </c>
      <c r="N7245" t="b">
        <v>0</v>
      </c>
      <c r="O7245" t="b">
        <v>0</v>
      </c>
      <c r="T7245" t="s">
        <v>281</v>
      </c>
    </row>
    <row r="7246" spans="1:20" hidden="1" x14ac:dyDescent="0.25">
      <c r="A7246">
        <v>222568</v>
      </c>
      <c r="B7246" t="s">
        <v>1780</v>
      </c>
      <c r="C7246" t="s">
        <v>236</v>
      </c>
      <c r="D7246" t="s">
        <v>173</v>
      </c>
      <c r="E7246">
        <v>40</v>
      </c>
      <c r="F7246" t="s">
        <v>23</v>
      </c>
      <c r="H7246">
        <v>0</v>
      </c>
      <c r="I7246">
        <v>0</v>
      </c>
      <c r="K7246">
        <v>10</v>
      </c>
      <c r="L7246" t="b">
        <v>0</v>
      </c>
      <c r="N7246" t="b">
        <v>0</v>
      </c>
      <c r="O7246" t="b">
        <v>0</v>
      </c>
      <c r="T7246" t="s">
        <v>1169</v>
      </c>
    </row>
    <row r="7247" spans="1:20" hidden="1" x14ac:dyDescent="0.25">
      <c r="A7247">
        <v>222663</v>
      </c>
      <c r="B7247" t="s">
        <v>1781</v>
      </c>
      <c r="C7247" t="s">
        <v>306</v>
      </c>
      <c r="D7247" t="s">
        <v>1077</v>
      </c>
      <c r="E7247">
        <v>20</v>
      </c>
      <c r="F7247" t="s">
        <v>23</v>
      </c>
      <c r="H7247">
        <v>0</v>
      </c>
      <c r="I7247">
        <v>0</v>
      </c>
      <c r="K7247">
        <v>1</v>
      </c>
      <c r="L7247" t="b">
        <v>0</v>
      </c>
      <c r="N7247" t="b">
        <v>0</v>
      </c>
      <c r="O7247" t="b">
        <v>0</v>
      </c>
      <c r="T7247" t="s">
        <v>281</v>
      </c>
    </row>
    <row r="7248" spans="1:20" hidden="1" x14ac:dyDescent="0.25">
      <c r="A7248">
        <v>222664</v>
      </c>
      <c r="B7248" t="s">
        <v>1781</v>
      </c>
      <c r="C7248" t="s">
        <v>306</v>
      </c>
      <c r="D7248" t="s">
        <v>1078</v>
      </c>
      <c r="E7248">
        <v>25</v>
      </c>
      <c r="F7248" t="s">
        <v>23</v>
      </c>
      <c r="H7248">
        <v>0</v>
      </c>
      <c r="I7248">
        <v>0</v>
      </c>
      <c r="K7248">
        <v>2</v>
      </c>
      <c r="L7248" t="b">
        <v>0</v>
      </c>
      <c r="N7248" t="b">
        <v>0</v>
      </c>
      <c r="O7248" t="b">
        <v>0</v>
      </c>
      <c r="T7248" t="s">
        <v>281</v>
      </c>
    </row>
    <row r="7249" spans="1:20" hidden="1" x14ac:dyDescent="0.25">
      <c r="A7249">
        <v>222665</v>
      </c>
      <c r="B7249" t="s">
        <v>1781</v>
      </c>
      <c r="C7249" t="s">
        <v>306</v>
      </c>
      <c r="D7249" t="s">
        <v>350</v>
      </c>
      <c r="E7249">
        <v>29</v>
      </c>
      <c r="F7249" t="s">
        <v>23</v>
      </c>
      <c r="H7249">
        <v>0</v>
      </c>
      <c r="I7249">
        <v>0</v>
      </c>
      <c r="K7249">
        <v>0</v>
      </c>
      <c r="L7249" t="b">
        <v>0</v>
      </c>
      <c r="N7249" t="b">
        <v>0</v>
      </c>
      <c r="O7249" t="b">
        <v>0</v>
      </c>
      <c r="T7249" t="s">
        <v>281</v>
      </c>
    </row>
    <row r="7250" spans="1:20" hidden="1" x14ac:dyDescent="0.25">
      <c r="A7250">
        <v>222666</v>
      </c>
      <c r="B7250" t="s">
        <v>1781</v>
      </c>
      <c r="C7250" t="s">
        <v>306</v>
      </c>
      <c r="D7250" t="s">
        <v>326</v>
      </c>
      <c r="E7250">
        <v>27</v>
      </c>
      <c r="F7250" t="s">
        <v>23</v>
      </c>
      <c r="H7250">
        <v>0</v>
      </c>
      <c r="I7250">
        <v>0</v>
      </c>
      <c r="K7250">
        <v>0</v>
      </c>
      <c r="L7250" t="b">
        <v>0</v>
      </c>
      <c r="N7250" t="b">
        <v>0</v>
      </c>
      <c r="O7250" t="b">
        <v>0</v>
      </c>
      <c r="T7250" t="s">
        <v>281</v>
      </c>
    </row>
    <row r="7251" spans="1:20" hidden="1" x14ac:dyDescent="0.25">
      <c r="A7251">
        <v>222667</v>
      </c>
      <c r="B7251" t="s">
        <v>1781</v>
      </c>
      <c r="C7251" t="s">
        <v>306</v>
      </c>
      <c r="D7251" t="s">
        <v>327</v>
      </c>
      <c r="E7251">
        <v>60</v>
      </c>
      <c r="F7251" t="s">
        <v>23</v>
      </c>
      <c r="H7251">
        <v>0</v>
      </c>
      <c r="I7251">
        <v>0</v>
      </c>
      <c r="K7251">
        <v>0</v>
      </c>
      <c r="L7251" t="b">
        <v>0</v>
      </c>
      <c r="N7251" t="b">
        <v>0</v>
      </c>
      <c r="O7251" t="b">
        <v>0</v>
      </c>
      <c r="T7251" t="s">
        <v>281</v>
      </c>
    </row>
    <row r="7252" spans="1:20" hidden="1" x14ac:dyDescent="0.25">
      <c r="A7252">
        <v>222668</v>
      </c>
      <c r="B7252" t="s">
        <v>1781</v>
      </c>
      <c r="C7252" t="s">
        <v>306</v>
      </c>
      <c r="D7252" t="s">
        <v>328</v>
      </c>
      <c r="E7252">
        <v>18</v>
      </c>
      <c r="F7252" t="s">
        <v>23</v>
      </c>
      <c r="H7252">
        <v>0</v>
      </c>
      <c r="I7252">
        <v>0</v>
      </c>
      <c r="K7252">
        <v>0</v>
      </c>
      <c r="L7252" t="b">
        <v>0</v>
      </c>
      <c r="N7252" t="b">
        <v>0</v>
      </c>
      <c r="O7252" t="b">
        <v>0</v>
      </c>
      <c r="T7252" t="s">
        <v>281</v>
      </c>
    </row>
    <row r="7253" spans="1:20" hidden="1" x14ac:dyDescent="0.25">
      <c r="A7253">
        <v>222669</v>
      </c>
      <c r="B7253" t="s">
        <v>1781</v>
      </c>
      <c r="C7253" t="s">
        <v>306</v>
      </c>
      <c r="D7253" t="s">
        <v>840</v>
      </c>
      <c r="E7253">
        <v>38</v>
      </c>
      <c r="F7253" t="s">
        <v>23</v>
      </c>
      <c r="H7253">
        <v>0</v>
      </c>
      <c r="I7253">
        <v>0</v>
      </c>
      <c r="K7253">
        <v>0</v>
      </c>
      <c r="L7253" t="b">
        <v>0</v>
      </c>
      <c r="N7253" t="b">
        <v>0</v>
      </c>
      <c r="O7253" t="b">
        <v>0</v>
      </c>
      <c r="T7253" t="s">
        <v>281</v>
      </c>
    </row>
    <row r="7254" spans="1:20" hidden="1" x14ac:dyDescent="0.25">
      <c r="A7254">
        <v>222670</v>
      </c>
      <c r="B7254" t="s">
        <v>1781</v>
      </c>
      <c r="C7254" t="s">
        <v>306</v>
      </c>
      <c r="D7254" t="s">
        <v>329</v>
      </c>
      <c r="E7254">
        <v>30</v>
      </c>
      <c r="F7254" t="s">
        <v>23</v>
      </c>
      <c r="H7254">
        <v>0</v>
      </c>
      <c r="I7254">
        <v>0</v>
      </c>
      <c r="K7254">
        <v>0</v>
      </c>
      <c r="L7254" t="b">
        <v>0</v>
      </c>
      <c r="N7254" t="b">
        <v>0</v>
      </c>
      <c r="O7254" t="b">
        <v>0</v>
      </c>
      <c r="T7254" t="s">
        <v>281</v>
      </c>
    </row>
    <row r="7255" spans="1:20" hidden="1" x14ac:dyDescent="0.25">
      <c r="A7255">
        <v>222671</v>
      </c>
      <c r="B7255" t="s">
        <v>1781</v>
      </c>
      <c r="C7255" t="s">
        <v>306</v>
      </c>
      <c r="D7255" t="s">
        <v>330</v>
      </c>
      <c r="E7255">
        <v>40</v>
      </c>
      <c r="F7255" t="s">
        <v>23</v>
      </c>
      <c r="H7255">
        <v>0</v>
      </c>
      <c r="I7255">
        <v>0</v>
      </c>
      <c r="K7255">
        <v>0</v>
      </c>
      <c r="L7255" t="b">
        <v>0</v>
      </c>
      <c r="N7255" t="b">
        <v>0</v>
      </c>
      <c r="O7255" t="b">
        <v>0</v>
      </c>
      <c r="T7255" t="s">
        <v>281</v>
      </c>
    </row>
    <row r="7256" spans="1:20" hidden="1" x14ac:dyDescent="0.25">
      <c r="A7256">
        <v>222672</v>
      </c>
      <c r="B7256" t="s">
        <v>1781</v>
      </c>
      <c r="C7256" t="s">
        <v>306</v>
      </c>
      <c r="D7256" t="s">
        <v>841</v>
      </c>
      <c r="E7256">
        <v>75</v>
      </c>
      <c r="F7256" t="s">
        <v>23</v>
      </c>
      <c r="H7256">
        <v>0</v>
      </c>
      <c r="I7256">
        <v>0</v>
      </c>
      <c r="K7256">
        <v>0</v>
      </c>
      <c r="L7256" t="b">
        <v>0</v>
      </c>
      <c r="N7256" t="b">
        <v>0</v>
      </c>
      <c r="O7256" t="b">
        <v>0</v>
      </c>
      <c r="T7256" t="s">
        <v>281</v>
      </c>
    </row>
    <row r="7257" spans="1:20" hidden="1" x14ac:dyDescent="0.25">
      <c r="A7257">
        <v>228309</v>
      </c>
      <c r="B7257" t="s">
        <v>1782</v>
      </c>
      <c r="C7257" t="s">
        <v>53</v>
      </c>
      <c r="D7257" t="s">
        <v>203</v>
      </c>
      <c r="E7257">
        <v>0</v>
      </c>
      <c r="F7257" t="s">
        <v>23</v>
      </c>
      <c r="H7257">
        <v>0</v>
      </c>
      <c r="I7257">
        <v>0</v>
      </c>
      <c r="K7257">
        <v>0</v>
      </c>
      <c r="L7257" t="b">
        <v>0</v>
      </c>
      <c r="N7257" t="b">
        <v>0</v>
      </c>
      <c r="O7257" t="b">
        <v>0</v>
      </c>
      <c r="Q7257" t="s">
        <v>57</v>
      </c>
      <c r="T7257" t="s">
        <v>50</v>
      </c>
    </row>
    <row r="7258" spans="1:20" hidden="1" x14ac:dyDescent="0.25">
      <c r="A7258">
        <v>228310</v>
      </c>
      <c r="B7258" t="s">
        <v>1782</v>
      </c>
      <c r="C7258" t="s">
        <v>53</v>
      </c>
      <c r="D7258" t="s">
        <v>54</v>
      </c>
      <c r="E7258">
        <v>85</v>
      </c>
      <c r="F7258" t="s">
        <v>23</v>
      </c>
      <c r="H7258">
        <v>0</v>
      </c>
      <c r="I7258">
        <v>0</v>
      </c>
      <c r="K7258">
        <v>2</v>
      </c>
      <c r="L7258" t="b">
        <v>0</v>
      </c>
      <c r="N7258" t="b">
        <v>0</v>
      </c>
      <c r="O7258" t="b">
        <v>0</v>
      </c>
      <c r="Q7258" t="s">
        <v>114</v>
      </c>
      <c r="T7258" t="s">
        <v>50</v>
      </c>
    </row>
    <row r="7259" spans="1:20" hidden="1" x14ac:dyDescent="0.25">
      <c r="A7259">
        <v>228311</v>
      </c>
      <c r="B7259" t="s">
        <v>1782</v>
      </c>
      <c r="C7259" t="s">
        <v>53</v>
      </c>
      <c r="D7259" t="s">
        <v>154</v>
      </c>
      <c r="E7259">
        <v>157</v>
      </c>
      <c r="F7259" t="s">
        <v>23</v>
      </c>
      <c r="H7259">
        <v>0</v>
      </c>
      <c r="I7259">
        <v>0</v>
      </c>
      <c r="K7259">
        <v>6</v>
      </c>
      <c r="L7259" t="b">
        <v>0</v>
      </c>
      <c r="N7259" t="b">
        <v>0</v>
      </c>
      <c r="O7259" t="b">
        <v>0</v>
      </c>
      <c r="Q7259" t="s">
        <v>155</v>
      </c>
      <c r="T7259" t="s">
        <v>50</v>
      </c>
    </row>
    <row r="7260" spans="1:20" hidden="1" x14ac:dyDescent="0.25">
      <c r="A7260">
        <v>228312</v>
      </c>
      <c r="B7260" t="s">
        <v>1782</v>
      </c>
      <c r="C7260" t="s">
        <v>131</v>
      </c>
      <c r="D7260" t="s">
        <v>132</v>
      </c>
      <c r="E7260">
        <v>238</v>
      </c>
      <c r="F7260" t="s">
        <v>23</v>
      </c>
      <c r="H7260">
        <v>0</v>
      </c>
      <c r="I7260">
        <v>0</v>
      </c>
      <c r="K7260">
        <v>0</v>
      </c>
      <c r="L7260" t="b">
        <v>0</v>
      </c>
      <c r="N7260" t="b">
        <v>0</v>
      </c>
      <c r="O7260" t="b">
        <v>0</v>
      </c>
      <c r="T7260" t="s">
        <v>50</v>
      </c>
    </row>
    <row r="7261" spans="1:20" hidden="1" x14ac:dyDescent="0.25">
      <c r="A7261">
        <v>228313</v>
      </c>
      <c r="B7261" t="s">
        <v>1782</v>
      </c>
      <c r="C7261" t="s">
        <v>85</v>
      </c>
      <c r="D7261" t="s">
        <v>206</v>
      </c>
      <c r="E7261">
        <v>25</v>
      </c>
      <c r="F7261" t="s">
        <v>23</v>
      </c>
      <c r="H7261">
        <v>0</v>
      </c>
      <c r="I7261">
        <v>0</v>
      </c>
      <c r="K7261">
        <v>1</v>
      </c>
      <c r="L7261" t="b">
        <v>0</v>
      </c>
      <c r="N7261" t="b">
        <v>0</v>
      </c>
      <c r="O7261" t="b">
        <v>0</v>
      </c>
      <c r="Q7261" t="s">
        <v>151</v>
      </c>
      <c r="T7261" t="s">
        <v>50</v>
      </c>
    </row>
    <row r="7262" spans="1:20" hidden="1" x14ac:dyDescent="0.25">
      <c r="A7262">
        <v>228314</v>
      </c>
      <c r="B7262" t="s">
        <v>1782</v>
      </c>
      <c r="C7262" t="s">
        <v>131</v>
      </c>
      <c r="D7262" t="s">
        <v>138</v>
      </c>
      <c r="E7262">
        <v>130</v>
      </c>
      <c r="F7262" t="s">
        <v>23</v>
      </c>
      <c r="H7262">
        <v>0</v>
      </c>
      <c r="I7262">
        <v>0</v>
      </c>
      <c r="K7262">
        <v>2</v>
      </c>
      <c r="L7262" t="b">
        <v>0</v>
      </c>
      <c r="N7262" t="b">
        <v>0</v>
      </c>
      <c r="O7262" t="b">
        <v>0</v>
      </c>
      <c r="T7262" t="s">
        <v>50</v>
      </c>
    </row>
    <row r="7263" spans="1:20" hidden="1" x14ac:dyDescent="0.25">
      <c r="A7263">
        <v>228315</v>
      </c>
      <c r="B7263" t="s">
        <v>1782</v>
      </c>
      <c r="C7263" t="s">
        <v>131</v>
      </c>
      <c r="D7263" t="s">
        <v>140</v>
      </c>
      <c r="E7263">
        <v>37</v>
      </c>
      <c r="F7263" t="s">
        <v>23</v>
      </c>
      <c r="H7263">
        <v>0</v>
      </c>
      <c r="I7263">
        <v>0</v>
      </c>
      <c r="K7263">
        <v>3</v>
      </c>
      <c r="L7263" t="b">
        <v>0</v>
      </c>
      <c r="N7263" t="b">
        <v>0</v>
      </c>
      <c r="O7263" t="b">
        <v>0</v>
      </c>
      <c r="T7263" t="s">
        <v>50</v>
      </c>
    </row>
    <row r="7264" spans="1:20" hidden="1" x14ac:dyDescent="0.25">
      <c r="A7264">
        <v>228319</v>
      </c>
      <c r="B7264" t="s">
        <v>1782</v>
      </c>
      <c r="C7264" t="s">
        <v>141</v>
      </c>
      <c r="D7264" t="s">
        <v>171</v>
      </c>
      <c r="E7264">
        <v>50</v>
      </c>
      <c r="F7264" t="s">
        <v>23</v>
      </c>
      <c r="H7264">
        <v>0</v>
      </c>
      <c r="I7264">
        <v>0</v>
      </c>
      <c r="K7264">
        <v>1</v>
      </c>
      <c r="L7264" t="b">
        <v>0</v>
      </c>
      <c r="N7264" t="b">
        <v>0</v>
      </c>
      <c r="O7264" t="b">
        <v>0</v>
      </c>
      <c r="T7264" t="s">
        <v>50</v>
      </c>
    </row>
    <row r="7265" spans="1:20" hidden="1" x14ac:dyDescent="0.25">
      <c r="A7265">
        <v>228320</v>
      </c>
      <c r="B7265" t="s">
        <v>1782</v>
      </c>
      <c r="C7265" t="s">
        <v>141</v>
      </c>
      <c r="D7265" t="s">
        <v>143</v>
      </c>
      <c r="E7265">
        <v>30</v>
      </c>
      <c r="F7265" t="s">
        <v>23</v>
      </c>
      <c r="H7265">
        <v>0</v>
      </c>
      <c r="I7265">
        <v>0</v>
      </c>
      <c r="K7265">
        <v>2</v>
      </c>
      <c r="L7265" t="b">
        <v>0</v>
      </c>
      <c r="N7265" t="b">
        <v>0</v>
      </c>
      <c r="O7265" t="b">
        <v>0</v>
      </c>
      <c r="T7265" t="s">
        <v>50</v>
      </c>
    </row>
    <row r="7266" spans="1:20" hidden="1" x14ac:dyDescent="0.25">
      <c r="A7266">
        <v>228321</v>
      </c>
      <c r="B7266" t="s">
        <v>1782</v>
      </c>
      <c r="C7266" t="s">
        <v>141</v>
      </c>
      <c r="D7266" t="s">
        <v>144</v>
      </c>
      <c r="E7266">
        <v>37</v>
      </c>
      <c r="F7266" t="s">
        <v>23</v>
      </c>
      <c r="H7266">
        <v>0</v>
      </c>
      <c r="I7266">
        <v>0</v>
      </c>
      <c r="K7266">
        <v>3</v>
      </c>
      <c r="L7266" t="b">
        <v>0</v>
      </c>
      <c r="N7266" t="b">
        <v>0</v>
      </c>
      <c r="O7266" t="b">
        <v>0</v>
      </c>
      <c r="T7266" t="s">
        <v>50</v>
      </c>
    </row>
    <row r="7267" spans="1:20" hidden="1" x14ac:dyDescent="0.25">
      <c r="A7267">
        <v>228323</v>
      </c>
      <c r="B7267" t="s">
        <v>1782</v>
      </c>
      <c r="C7267" t="s">
        <v>141</v>
      </c>
      <c r="D7267" t="s">
        <v>145</v>
      </c>
      <c r="E7267">
        <v>40</v>
      </c>
      <c r="F7267" t="s">
        <v>23</v>
      </c>
      <c r="H7267">
        <v>0</v>
      </c>
      <c r="I7267">
        <v>0</v>
      </c>
      <c r="K7267">
        <v>5</v>
      </c>
      <c r="L7267" t="b">
        <v>0</v>
      </c>
      <c r="N7267" t="b">
        <v>0</v>
      </c>
      <c r="O7267" t="b">
        <v>0</v>
      </c>
      <c r="T7267" t="s">
        <v>50</v>
      </c>
    </row>
    <row r="7268" spans="1:20" hidden="1" x14ac:dyDescent="0.25">
      <c r="A7268">
        <v>228325</v>
      </c>
      <c r="B7268" t="s">
        <v>1782</v>
      </c>
      <c r="C7268" t="s">
        <v>141</v>
      </c>
      <c r="D7268" t="s">
        <v>179</v>
      </c>
      <c r="E7268">
        <v>34</v>
      </c>
      <c r="F7268" t="s">
        <v>23</v>
      </c>
      <c r="H7268">
        <v>0</v>
      </c>
      <c r="I7268">
        <v>0</v>
      </c>
      <c r="K7268">
        <v>7</v>
      </c>
      <c r="L7268" t="b">
        <v>0</v>
      </c>
      <c r="N7268" t="b">
        <v>0</v>
      </c>
      <c r="O7268" t="b">
        <v>0</v>
      </c>
      <c r="T7268" t="s">
        <v>50</v>
      </c>
    </row>
    <row r="7269" spans="1:20" hidden="1" x14ac:dyDescent="0.25">
      <c r="A7269">
        <v>228326</v>
      </c>
      <c r="B7269" t="s">
        <v>1782</v>
      </c>
      <c r="C7269" t="s">
        <v>141</v>
      </c>
      <c r="D7269" t="s">
        <v>142</v>
      </c>
      <c r="E7269">
        <v>7</v>
      </c>
      <c r="F7269" t="s">
        <v>23</v>
      </c>
      <c r="H7269">
        <v>0</v>
      </c>
      <c r="I7269">
        <v>0</v>
      </c>
      <c r="K7269">
        <v>8</v>
      </c>
      <c r="L7269" t="b">
        <v>0</v>
      </c>
      <c r="N7269" t="b">
        <v>0</v>
      </c>
      <c r="O7269" t="b">
        <v>0</v>
      </c>
      <c r="T7269" t="s">
        <v>50</v>
      </c>
    </row>
    <row r="7270" spans="1:20" hidden="1" x14ac:dyDescent="0.25">
      <c r="A7270">
        <v>231467</v>
      </c>
      <c r="B7270" t="s">
        <v>1782</v>
      </c>
      <c r="C7270" t="s">
        <v>53</v>
      </c>
      <c r="D7270" t="s">
        <v>152</v>
      </c>
      <c r="E7270">
        <v>150</v>
      </c>
      <c r="F7270" t="s">
        <v>23</v>
      </c>
      <c r="H7270">
        <v>0</v>
      </c>
      <c r="I7270">
        <v>0</v>
      </c>
      <c r="K7270">
        <v>5</v>
      </c>
      <c r="L7270" t="b">
        <v>0</v>
      </c>
      <c r="N7270" t="b">
        <v>0</v>
      </c>
      <c r="O7270" t="b">
        <v>0</v>
      </c>
      <c r="Q7270" t="s">
        <v>153</v>
      </c>
      <c r="T7270" t="s">
        <v>50</v>
      </c>
    </row>
    <row r="7271" spans="1:20" hidden="1" x14ac:dyDescent="0.25">
      <c r="A7271">
        <v>231469</v>
      </c>
      <c r="B7271" t="s">
        <v>1782</v>
      </c>
      <c r="C7271" t="s">
        <v>85</v>
      </c>
      <c r="D7271" t="s">
        <v>86</v>
      </c>
      <c r="E7271">
        <v>0</v>
      </c>
      <c r="H7271">
        <v>0</v>
      </c>
      <c r="I7271">
        <v>0</v>
      </c>
      <c r="K7271">
        <v>0</v>
      </c>
      <c r="L7271" t="b">
        <v>0</v>
      </c>
      <c r="N7271" t="b">
        <v>0</v>
      </c>
      <c r="O7271" t="b">
        <v>0</v>
      </c>
      <c r="Q7271" t="s">
        <v>133</v>
      </c>
      <c r="T7271" t="s">
        <v>50</v>
      </c>
    </row>
    <row r="7272" spans="1:20" hidden="1" x14ac:dyDescent="0.25">
      <c r="A7272">
        <v>231470</v>
      </c>
      <c r="B7272" t="s">
        <v>1782</v>
      </c>
      <c r="C7272" t="s">
        <v>85</v>
      </c>
      <c r="D7272" t="s">
        <v>88</v>
      </c>
      <c r="E7272">
        <v>0</v>
      </c>
      <c r="H7272">
        <v>0</v>
      </c>
      <c r="I7272">
        <v>0</v>
      </c>
      <c r="K7272">
        <v>0</v>
      </c>
      <c r="L7272" t="b">
        <v>0</v>
      </c>
      <c r="N7272" t="b">
        <v>0</v>
      </c>
      <c r="O7272" t="b">
        <v>0</v>
      </c>
      <c r="Q7272" t="s">
        <v>134</v>
      </c>
      <c r="T7272" t="s">
        <v>50</v>
      </c>
    </row>
    <row r="7273" spans="1:20" hidden="1" x14ac:dyDescent="0.25">
      <c r="A7273">
        <v>231471</v>
      </c>
      <c r="B7273" t="s">
        <v>1782</v>
      </c>
      <c r="C7273" t="s">
        <v>85</v>
      </c>
      <c r="D7273" t="s">
        <v>90</v>
      </c>
      <c r="E7273">
        <v>0</v>
      </c>
      <c r="H7273">
        <v>0</v>
      </c>
      <c r="I7273">
        <v>0</v>
      </c>
      <c r="K7273">
        <v>0</v>
      </c>
      <c r="L7273" t="b">
        <v>0</v>
      </c>
      <c r="N7273" t="b">
        <v>0</v>
      </c>
      <c r="O7273" t="b">
        <v>0</v>
      </c>
      <c r="Q7273" t="s">
        <v>135</v>
      </c>
      <c r="T7273" t="s">
        <v>50</v>
      </c>
    </row>
    <row r="7274" spans="1:20" hidden="1" x14ac:dyDescent="0.25">
      <c r="A7274">
        <v>231473</v>
      </c>
      <c r="B7274" t="s">
        <v>1782</v>
      </c>
      <c r="C7274" t="s">
        <v>47</v>
      </c>
      <c r="D7274" t="s">
        <v>48</v>
      </c>
      <c r="E7274">
        <v>0</v>
      </c>
      <c r="H7274">
        <v>0</v>
      </c>
      <c r="I7274">
        <v>0</v>
      </c>
      <c r="K7274">
        <v>0</v>
      </c>
      <c r="L7274" t="b">
        <v>0</v>
      </c>
      <c r="N7274" t="b">
        <v>0</v>
      </c>
      <c r="O7274" t="b">
        <v>0</v>
      </c>
      <c r="Q7274" t="s">
        <v>218</v>
      </c>
      <c r="T7274" t="s">
        <v>50</v>
      </c>
    </row>
    <row r="7275" spans="1:20" hidden="1" x14ac:dyDescent="0.25">
      <c r="A7275">
        <v>231474</v>
      </c>
      <c r="B7275" t="s">
        <v>1782</v>
      </c>
      <c r="C7275" t="s">
        <v>47</v>
      </c>
      <c r="D7275" t="s">
        <v>51</v>
      </c>
      <c r="E7275">
        <v>0</v>
      </c>
      <c r="H7275">
        <v>0</v>
      </c>
      <c r="I7275">
        <v>0</v>
      </c>
      <c r="K7275">
        <v>0</v>
      </c>
      <c r="L7275" t="b">
        <v>0</v>
      </c>
      <c r="N7275" t="b">
        <v>0</v>
      </c>
      <c r="O7275" t="b">
        <v>0</v>
      </c>
      <c r="Q7275" t="s">
        <v>214</v>
      </c>
      <c r="T7275" t="s">
        <v>50</v>
      </c>
    </row>
    <row r="7276" spans="1:20" hidden="1" x14ac:dyDescent="0.25">
      <c r="A7276">
        <v>231475</v>
      </c>
      <c r="B7276" t="s">
        <v>1782</v>
      </c>
      <c r="C7276" t="s">
        <v>47</v>
      </c>
      <c r="D7276" t="s">
        <v>81</v>
      </c>
      <c r="E7276">
        <v>0</v>
      </c>
      <c r="H7276">
        <v>0</v>
      </c>
      <c r="I7276">
        <v>0</v>
      </c>
      <c r="K7276">
        <v>0</v>
      </c>
      <c r="L7276" t="b">
        <v>0</v>
      </c>
      <c r="N7276" t="b">
        <v>0</v>
      </c>
      <c r="O7276" t="b">
        <v>0</v>
      </c>
      <c r="Q7276" t="s">
        <v>212</v>
      </c>
      <c r="T7276" t="s">
        <v>50</v>
      </c>
    </row>
    <row r="7277" spans="1:20" hidden="1" x14ac:dyDescent="0.25">
      <c r="A7277">
        <v>231476</v>
      </c>
      <c r="B7277" t="s">
        <v>1782</v>
      </c>
      <c r="C7277" t="s">
        <v>47</v>
      </c>
      <c r="D7277" t="s">
        <v>83</v>
      </c>
      <c r="E7277">
        <v>0</v>
      </c>
      <c r="H7277">
        <v>0</v>
      </c>
      <c r="I7277">
        <v>0</v>
      </c>
      <c r="K7277">
        <v>0</v>
      </c>
      <c r="L7277" t="b">
        <v>0</v>
      </c>
      <c r="N7277" t="b">
        <v>0</v>
      </c>
      <c r="O7277" t="b">
        <v>0</v>
      </c>
      <c r="Q7277" t="s">
        <v>216</v>
      </c>
      <c r="T7277" t="s">
        <v>50</v>
      </c>
    </row>
    <row r="7278" spans="1:20" hidden="1" x14ac:dyDescent="0.25">
      <c r="A7278">
        <v>231477</v>
      </c>
      <c r="B7278" t="s">
        <v>1782</v>
      </c>
      <c r="C7278" t="s">
        <v>47</v>
      </c>
      <c r="D7278" t="s">
        <v>66</v>
      </c>
      <c r="E7278">
        <v>1125</v>
      </c>
      <c r="F7278" t="s">
        <v>23</v>
      </c>
      <c r="H7278">
        <v>0</v>
      </c>
      <c r="I7278">
        <v>0</v>
      </c>
      <c r="K7278">
        <v>1</v>
      </c>
      <c r="L7278" t="b">
        <v>0</v>
      </c>
      <c r="N7278" t="b">
        <v>0</v>
      </c>
      <c r="O7278" t="b">
        <v>0</v>
      </c>
      <c r="Q7278" t="s">
        <v>200</v>
      </c>
      <c r="T7278" t="s">
        <v>50</v>
      </c>
    </row>
    <row r="7279" spans="1:20" hidden="1" x14ac:dyDescent="0.25">
      <c r="A7279">
        <v>231478</v>
      </c>
      <c r="B7279" t="s">
        <v>1782</v>
      </c>
      <c r="C7279" t="s">
        <v>47</v>
      </c>
      <c r="D7279" t="s">
        <v>62</v>
      </c>
      <c r="E7279">
        <v>1125</v>
      </c>
      <c r="F7279" t="s">
        <v>23</v>
      </c>
      <c r="H7279">
        <v>0</v>
      </c>
      <c r="I7279">
        <v>0</v>
      </c>
      <c r="K7279">
        <v>1</v>
      </c>
      <c r="L7279" t="b">
        <v>0</v>
      </c>
      <c r="N7279" t="b">
        <v>0</v>
      </c>
      <c r="O7279" t="b">
        <v>0</v>
      </c>
      <c r="Q7279" t="s">
        <v>189</v>
      </c>
      <c r="T7279" t="s">
        <v>50</v>
      </c>
    </row>
    <row r="7280" spans="1:20" hidden="1" x14ac:dyDescent="0.25">
      <c r="A7280">
        <v>231479</v>
      </c>
      <c r="B7280" t="s">
        <v>1782</v>
      </c>
      <c r="C7280" t="s">
        <v>47</v>
      </c>
      <c r="D7280" t="s">
        <v>64</v>
      </c>
      <c r="E7280">
        <v>1125</v>
      </c>
      <c r="F7280" t="s">
        <v>23</v>
      </c>
      <c r="H7280">
        <v>0</v>
      </c>
      <c r="I7280">
        <v>0</v>
      </c>
      <c r="K7280">
        <v>1</v>
      </c>
      <c r="L7280" t="b">
        <v>0</v>
      </c>
      <c r="N7280" t="b">
        <v>0</v>
      </c>
      <c r="O7280" t="b">
        <v>0</v>
      </c>
      <c r="Q7280" t="s">
        <v>195</v>
      </c>
      <c r="T7280" t="s">
        <v>50</v>
      </c>
    </row>
    <row r="7281" spans="1:20" hidden="1" x14ac:dyDescent="0.25">
      <c r="A7281">
        <v>231480</v>
      </c>
      <c r="B7281" t="s">
        <v>1782</v>
      </c>
      <c r="C7281" t="s">
        <v>47</v>
      </c>
      <c r="D7281" t="s">
        <v>70</v>
      </c>
      <c r="E7281">
        <v>1125</v>
      </c>
      <c r="F7281" t="s">
        <v>23</v>
      </c>
      <c r="H7281">
        <v>0</v>
      </c>
      <c r="I7281">
        <v>0</v>
      </c>
      <c r="K7281">
        <v>1</v>
      </c>
      <c r="L7281" t="b">
        <v>0</v>
      </c>
      <c r="N7281" t="b">
        <v>0</v>
      </c>
      <c r="O7281" t="b">
        <v>0</v>
      </c>
      <c r="Q7281" t="s">
        <v>193</v>
      </c>
      <c r="T7281" t="s">
        <v>50</v>
      </c>
    </row>
    <row r="7282" spans="1:20" hidden="1" x14ac:dyDescent="0.25">
      <c r="A7282">
        <v>231481</v>
      </c>
      <c r="B7282" t="s">
        <v>1782</v>
      </c>
      <c r="C7282" t="s">
        <v>47</v>
      </c>
      <c r="D7282" t="s">
        <v>68</v>
      </c>
      <c r="E7282">
        <v>1125</v>
      </c>
      <c r="F7282" t="s">
        <v>23</v>
      </c>
      <c r="H7282">
        <v>0</v>
      </c>
      <c r="I7282">
        <v>0</v>
      </c>
      <c r="K7282">
        <v>1</v>
      </c>
      <c r="L7282" t="b">
        <v>0</v>
      </c>
      <c r="N7282" t="b">
        <v>0</v>
      </c>
      <c r="O7282" t="b">
        <v>0</v>
      </c>
      <c r="Q7282" t="s">
        <v>191</v>
      </c>
      <c r="T7282" t="s">
        <v>50</v>
      </c>
    </row>
    <row r="7283" spans="1:20" hidden="1" x14ac:dyDescent="0.25">
      <c r="A7283">
        <v>231482</v>
      </c>
      <c r="B7283" t="s">
        <v>1782</v>
      </c>
      <c r="C7283" t="s">
        <v>47</v>
      </c>
      <c r="D7283" t="s">
        <v>74</v>
      </c>
      <c r="E7283">
        <v>1125</v>
      </c>
      <c r="F7283" t="s">
        <v>23</v>
      </c>
      <c r="H7283">
        <v>0</v>
      </c>
      <c r="I7283">
        <v>0</v>
      </c>
      <c r="K7283">
        <v>1</v>
      </c>
      <c r="L7283" t="b">
        <v>0</v>
      </c>
      <c r="N7283" t="b">
        <v>0</v>
      </c>
      <c r="O7283" t="b">
        <v>0</v>
      </c>
      <c r="Q7283" t="s">
        <v>202</v>
      </c>
      <c r="T7283" t="s">
        <v>50</v>
      </c>
    </row>
    <row r="7284" spans="1:20" hidden="1" x14ac:dyDescent="0.25">
      <c r="A7284">
        <v>231483</v>
      </c>
      <c r="B7284" t="s">
        <v>1782</v>
      </c>
      <c r="C7284" t="s">
        <v>47</v>
      </c>
      <c r="D7284" t="s">
        <v>196</v>
      </c>
      <c r="E7284">
        <v>1125</v>
      </c>
      <c r="F7284" t="s">
        <v>23</v>
      </c>
      <c r="H7284">
        <v>0</v>
      </c>
      <c r="I7284">
        <v>0</v>
      </c>
      <c r="K7284">
        <v>1</v>
      </c>
      <c r="L7284" t="b">
        <v>0</v>
      </c>
      <c r="N7284" t="b">
        <v>0</v>
      </c>
      <c r="O7284" t="b">
        <v>0</v>
      </c>
      <c r="Q7284" t="s">
        <v>198</v>
      </c>
      <c r="T7284" t="s">
        <v>50</v>
      </c>
    </row>
    <row r="7285" spans="1:20" hidden="1" x14ac:dyDescent="0.25">
      <c r="A7285">
        <v>231484</v>
      </c>
      <c r="B7285" t="s">
        <v>1782</v>
      </c>
      <c r="C7285" t="s">
        <v>47</v>
      </c>
      <c r="D7285" t="s">
        <v>98</v>
      </c>
      <c r="E7285">
        <v>1125</v>
      </c>
      <c r="F7285" t="s">
        <v>23</v>
      </c>
      <c r="H7285">
        <v>0</v>
      </c>
      <c r="I7285">
        <v>0</v>
      </c>
      <c r="K7285">
        <v>1</v>
      </c>
      <c r="L7285" t="b">
        <v>0</v>
      </c>
      <c r="N7285" t="b">
        <v>0</v>
      </c>
      <c r="O7285" t="b">
        <v>0</v>
      </c>
      <c r="Q7285" t="s">
        <v>205</v>
      </c>
      <c r="T7285" t="s">
        <v>50</v>
      </c>
    </row>
    <row r="7286" spans="1:20" hidden="1" x14ac:dyDescent="0.25">
      <c r="A7286">
        <v>231507</v>
      </c>
      <c r="B7286" t="s">
        <v>1782</v>
      </c>
      <c r="C7286" t="s">
        <v>136</v>
      </c>
      <c r="D7286" t="s">
        <v>137</v>
      </c>
      <c r="E7286">
        <v>0</v>
      </c>
      <c r="H7286">
        <v>0</v>
      </c>
      <c r="I7286">
        <v>0</v>
      </c>
      <c r="K7286">
        <v>2</v>
      </c>
      <c r="L7286" t="b">
        <v>0</v>
      </c>
      <c r="N7286" t="b">
        <v>0</v>
      </c>
      <c r="O7286" t="b">
        <v>0</v>
      </c>
      <c r="T7286" t="s">
        <v>50</v>
      </c>
    </row>
    <row r="7287" spans="1:20" hidden="1" x14ac:dyDescent="0.25">
      <c r="A7287">
        <v>237330</v>
      </c>
      <c r="B7287" t="s">
        <v>1782</v>
      </c>
      <c r="C7287" t="s">
        <v>1783</v>
      </c>
      <c r="D7287" t="s">
        <v>1784</v>
      </c>
      <c r="E7287">
        <v>0</v>
      </c>
      <c r="H7287">
        <v>0</v>
      </c>
      <c r="I7287">
        <v>0</v>
      </c>
      <c r="K7287">
        <v>0</v>
      </c>
      <c r="L7287" t="b">
        <v>0</v>
      </c>
      <c r="N7287" t="b">
        <v>0</v>
      </c>
      <c r="O7287" t="b">
        <v>0</v>
      </c>
      <c r="T7287" t="s">
        <v>50</v>
      </c>
    </row>
    <row r="7288" spans="1:20" hidden="1" x14ac:dyDescent="0.25">
      <c r="A7288">
        <v>237331</v>
      </c>
      <c r="B7288" t="s">
        <v>1782</v>
      </c>
      <c r="C7288" t="s">
        <v>1783</v>
      </c>
      <c r="D7288" t="s">
        <v>1785</v>
      </c>
      <c r="E7288">
        <v>310</v>
      </c>
      <c r="F7288" t="s">
        <v>23</v>
      </c>
      <c r="H7288">
        <v>0</v>
      </c>
      <c r="I7288">
        <v>0</v>
      </c>
      <c r="K7288">
        <v>1</v>
      </c>
      <c r="L7288" t="b">
        <v>0</v>
      </c>
      <c r="N7288" t="b">
        <v>0</v>
      </c>
      <c r="O7288" t="b">
        <v>0</v>
      </c>
      <c r="T7288" t="s">
        <v>50</v>
      </c>
    </row>
    <row r="7289" spans="1:20" hidden="1" x14ac:dyDescent="0.25">
      <c r="A7289">
        <v>237332</v>
      </c>
      <c r="B7289" t="s">
        <v>1782</v>
      </c>
      <c r="C7289" t="s">
        <v>156</v>
      </c>
      <c r="D7289" t="s">
        <v>163</v>
      </c>
      <c r="E7289">
        <v>0</v>
      </c>
      <c r="H7289">
        <v>0</v>
      </c>
      <c r="I7289">
        <v>0</v>
      </c>
      <c r="K7289">
        <v>0</v>
      </c>
      <c r="L7289" t="b">
        <v>0</v>
      </c>
      <c r="N7289" t="b">
        <v>0</v>
      </c>
      <c r="O7289" t="b">
        <v>0</v>
      </c>
      <c r="T7289" t="s">
        <v>50</v>
      </c>
    </row>
    <row r="7290" spans="1:20" hidden="1" x14ac:dyDescent="0.25">
      <c r="A7290">
        <v>237333</v>
      </c>
      <c r="B7290" t="s">
        <v>1782</v>
      </c>
      <c r="C7290" t="s">
        <v>156</v>
      </c>
      <c r="D7290" t="s">
        <v>1786</v>
      </c>
      <c r="E7290">
        <v>225</v>
      </c>
      <c r="F7290" t="s">
        <v>23</v>
      </c>
      <c r="H7290">
        <v>0</v>
      </c>
      <c r="I7290">
        <v>0</v>
      </c>
      <c r="K7290">
        <v>1</v>
      </c>
      <c r="L7290" t="b">
        <v>0</v>
      </c>
      <c r="N7290" t="b">
        <v>0</v>
      </c>
      <c r="O7290" t="b">
        <v>0</v>
      </c>
      <c r="T7290" t="s">
        <v>50</v>
      </c>
    </row>
    <row r="7291" spans="1:20" hidden="1" x14ac:dyDescent="0.25">
      <c r="A7291">
        <v>237334</v>
      </c>
      <c r="B7291" t="s">
        <v>1782</v>
      </c>
      <c r="C7291" t="s">
        <v>156</v>
      </c>
      <c r="D7291" t="s">
        <v>1787</v>
      </c>
      <c r="E7291">
        <v>275</v>
      </c>
      <c r="F7291" t="s">
        <v>23</v>
      </c>
      <c r="H7291">
        <v>0</v>
      </c>
      <c r="I7291">
        <v>0</v>
      </c>
      <c r="K7291">
        <v>2</v>
      </c>
      <c r="L7291" t="b">
        <v>0</v>
      </c>
      <c r="N7291" t="b">
        <v>0</v>
      </c>
      <c r="O7291" t="b">
        <v>0</v>
      </c>
      <c r="T7291" t="s">
        <v>50</v>
      </c>
    </row>
    <row r="7292" spans="1:20" hidden="1" x14ac:dyDescent="0.25">
      <c r="A7292">
        <v>237335</v>
      </c>
      <c r="B7292" t="s">
        <v>1782</v>
      </c>
      <c r="C7292" t="s">
        <v>156</v>
      </c>
      <c r="D7292" t="s">
        <v>1788</v>
      </c>
      <c r="E7292">
        <v>519</v>
      </c>
      <c r="F7292" t="s">
        <v>23</v>
      </c>
      <c r="H7292">
        <v>0</v>
      </c>
      <c r="I7292">
        <v>0</v>
      </c>
      <c r="K7292">
        <v>3</v>
      </c>
      <c r="L7292" t="b">
        <v>0</v>
      </c>
      <c r="N7292" t="b">
        <v>0</v>
      </c>
      <c r="O7292" t="b">
        <v>0</v>
      </c>
      <c r="T7292" t="s">
        <v>50</v>
      </c>
    </row>
    <row r="7293" spans="1:20" hidden="1" x14ac:dyDescent="0.25">
      <c r="A7293">
        <v>237336</v>
      </c>
      <c r="B7293" t="s">
        <v>1782</v>
      </c>
      <c r="C7293" t="s">
        <v>47</v>
      </c>
      <c r="D7293" t="s">
        <v>163</v>
      </c>
      <c r="E7293">
        <v>0</v>
      </c>
      <c r="H7293">
        <v>0</v>
      </c>
      <c r="I7293">
        <v>0</v>
      </c>
      <c r="K7293">
        <v>0</v>
      </c>
      <c r="L7293" t="b">
        <v>0</v>
      </c>
      <c r="N7293" t="b">
        <v>0</v>
      </c>
      <c r="O7293" t="b">
        <v>1</v>
      </c>
      <c r="T7293" t="s">
        <v>50</v>
      </c>
    </row>
    <row r="7294" spans="1:20" hidden="1" x14ac:dyDescent="0.25">
      <c r="A7294">
        <v>237337</v>
      </c>
      <c r="B7294" t="s">
        <v>1782</v>
      </c>
      <c r="C7294" t="s">
        <v>85</v>
      </c>
      <c r="D7294" t="s">
        <v>163</v>
      </c>
      <c r="E7294">
        <v>0</v>
      </c>
      <c r="H7294">
        <v>0</v>
      </c>
      <c r="I7294">
        <v>0</v>
      </c>
      <c r="K7294">
        <v>0</v>
      </c>
      <c r="L7294" t="b">
        <v>0</v>
      </c>
      <c r="N7294" t="b">
        <v>0</v>
      </c>
      <c r="O7294" t="b">
        <v>1</v>
      </c>
      <c r="T7294" t="s">
        <v>50</v>
      </c>
    </row>
    <row r="7295" spans="1:20" hidden="1" x14ac:dyDescent="0.25">
      <c r="A7295">
        <v>237338</v>
      </c>
      <c r="B7295" t="s">
        <v>1782</v>
      </c>
      <c r="C7295" t="s">
        <v>53</v>
      </c>
      <c r="D7295" t="s">
        <v>163</v>
      </c>
      <c r="E7295">
        <v>0</v>
      </c>
      <c r="H7295">
        <v>0</v>
      </c>
      <c r="I7295">
        <v>0</v>
      </c>
      <c r="K7295">
        <v>0</v>
      </c>
      <c r="L7295" t="b">
        <v>0</v>
      </c>
      <c r="N7295" t="b">
        <v>0</v>
      </c>
      <c r="O7295" t="b">
        <v>1</v>
      </c>
      <c r="T7295" t="s">
        <v>50</v>
      </c>
    </row>
    <row r="7296" spans="1:20" hidden="1" x14ac:dyDescent="0.25">
      <c r="A7296">
        <v>237339</v>
      </c>
      <c r="B7296" t="s">
        <v>1782</v>
      </c>
      <c r="C7296" t="s">
        <v>1783</v>
      </c>
      <c r="D7296" t="s">
        <v>163</v>
      </c>
      <c r="E7296">
        <v>0</v>
      </c>
      <c r="H7296">
        <v>0</v>
      </c>
      <c r="I7296">
        <v>0</v>
      </c>
      <c r="K7296">
        <v>0</v>
      </c>
      <c r="L7296" t="b">
        <v>0</v>
      </c>
      <c r="N7296" t="b">
        <v>0</v>
      </c>
      <c r="O7296" t="b">
        <v>1</v>
      </c>
      <c r="T7296" t="s">
        <v>50</v>
      </c>
    </row>
    <row r="7297" spans="1:20" hidden="1" x14ac:dyDescent="0.25">
      <c r="A7297">
        <v>237680</v>
      </c>
      <c r="B7297" t="s">
        <v>1782</v>
      </c>
      <c r="C7297" t="s">
        <v>47</v>
      </c>
      <c r="D7297" t="s">
        <v>164</v>
      </c>
      <c r="E7297">
        <v>1125</v>
      </c>
      <c r="F7297" t="s">
        <v>23</v>
      </c>
      <c r="H7297">
        <v>0</v>
      </c>
      <c r="I7297">
        <v>0</v>
      </c>
      <c r="K7297">
        <v>3</v>
      </c>
      <c r="L7297" t="b">
        <v>0</v>
      </c>
      <c r="N7297" t="b">
        <v>0</v>
      </c>
      <c r="O7297" t="b">
        <v>0</v>
      </c>
      <c r="Q7297" t="s">
        <v>209</v>
      </c>
      <c r="T7297" t="s">
        <v>50</v>
      </c>
    </row>
    <row r="7298" spans="1:20" hidden="1" x14ac:dyDescent="0.25">
      <c r="A7298">
        <v>237681</v>
      </c>
      <c r="B7298" t="s">
        <v>1782</v>
      </c>
      <c r="C7298" t="s">
        <v>53</v>
      </c>
      <c r="D7298" t="s">
        <v>166</v>
      </c>
      <c r="E7298">
        <v>65</v>
      </c>
      <c r="F7298" t="s">
        <v>23</v>
      </c>
      <c r="H7298">
        <v>0</v>
      </c>
      <c r="I7298">
        <v>0</v>
      </c>
      <c r="K7298">
        <v>1</v>
      </c>
      <c r="L7298" t="b">
        <v>0</v>
      </c>
      <c r="N7298" t="b">
        <v>0</v>
      </c>
      <c r="O7298" t="b">
        <v>0</v>
      </c>
      <c r="Q7298" t="s">
        <v>167</v>
      </c>
      <c r="T7298" t="s">
        <v>50</v>
      </c>
    </row>
    <row r="7299" spans="1:20" hidden="1" x14ac:dyDescent="0.25">
      <c r="A7299">
        <v>237682</v>
      </c>
      <c r="B7299" t="s">
        <v>1782</v>
      </c>
      <c r="C7299" t="s">
        <v>53</v>
      </c>
      <c r="D7299" t="s">
        <v>168</v>
      </c>
      <c r="E7299">
        <v>121</v>
      </c>
      <c r="F7299" t="s">
        <v>23</v>
      </c>
      <c r="H7299">
        <v>0</v>
      </c>
      <c r="I7299">
        <v>0</v>
      </c>
      <c r="K7299">
        <v>3</v>
      </c>
      <c r="L7299" t="b">
        <v>0</v>
      </c>
      <c r="N7299" t="b">
        <v>0</v>
      </c>
      <c r="O7299" t="b">
        <v>0</v>
      </c>
      <c r="Q7299" t="s">
        <v>169</v>
      </c>
      <c r="T7299" t="s">
        <v>50</v>
      </c>
    </row>
    <row r="7300" spans="1:20" hidden="1" x14ac:dyDescent="0.25">
      <c r="A7300">
        <v>237683</v>
      </c>
      <c r="B7300" t="s">
        <v>1782</v>
      </c>
      <c r="C7300" t="s">
        <v>53</v>
      </c>
      <c r="D7300" t="s">
        <v>60</v>
      </c>
      <c r="E7300">
        <v>150</v>
      </c>
      <c r="F7300" t="s">
        <v>23</v>
      </c>
      <c r="H7300">
        <v>0</v>
      </c>
      <c r="I7300">
        <v>0</v>
      </c>
      <c r="K7300">
        <v>4</v>
      </c>
      <c r="L7300" t="b">
        <v>0</v>
      </c>
      <c r="N7300" t="b">
        <v>0</v>
      </c>
      <c r="O7300" t="b">
        <v>0</v>
      </c>
      <c r="Q7300" t="s">
        <v>61</v>
      </c>
      <c r="T7300" t="s">
        <v>50</v>
      </c>
    </row>
    <row r="7301" spans="1:20" hidden="1" x14ac:dyDescent="0.25">
      <c r="A7301">
        <v>237684</v>
      </c>
      <c r="B7301" t="s">
        <v>1782</v>
      </c>
      <c r="C7301" t="s">
        <v>136</v>
      </c>
      <c r="D7301" t="s">
        <v>163</v>
      </c>
      <c r="E7301">
        <v>0</v>
      </c>
      <c r="H7301">
        <v>0</v>
      </c>
      <c r="I7301">
        <v>0</v>
      </c>
      <c r="K7301">
        <v>0</v>
      </c>
      <c r="L7301" t="b">
        <v>0</v>
      </c>
      <c r="N7301" t="b">
        <v>0</v>
      </c>
      <c r="O7301" t="b">
        <v>0</v>
      </c>
      <c r="T7301" t="s">
        <v>50</v>
      </c>
    </row>
    <row r="7302" spans="1:20" hidden="1" x14ac:dyDescent="0.25">
      <c r="A7302">
        <v>237685</v>
      </c>
      <c r="B7302" t="s">
        <v>1782</v>
      </c>
      <c r="C7302" t="s">
        <v>136</v>
      </c>
      <c r="D7302" t="s">
        <v>170</v>
      </c>
      <c r="E7302">
        <v>0</v>
      </c>
      <c r="H7302">
        <v>0</v>
      </c>
      <c r="I7302">
        <v>0</v>
      </c>
      <c r="K7302">
        <v>1</v>
      </c>
      <c r="L7302" t="b">
        <v>0</v>
      </c>
      <c r="N7302" t="b">
        <v>0</v>
      </c>
      <c r="O7302" t="b">
        <v>0</v>
      </c>
      <c r="T7302" t="s">
        <v>50</v>
      </c>
    </row>
    <row r="7303" spans="1:20" hidden="1" x14ac:dyDescent="0.25">
      <c r="A7303">
        <v>237686</v>
      </c>
      <c r="B7303" t="s">
        <v>1782</v>
      </c>
      <c r="C7303" t="s">
        <v>158</v>
      </c>
      <c r="D7303" t="s">
        <v>163</v>
      </c>
      <c r="E7303">
        <v>0</v>
      </c>
      <c r="H7303">
        <v>0</v>
      </c>
      <c r="I7303">
        <v>0</v>
      </c>
      <c r="K7303">
        <v>0</v>
      </c>
      <c r="L7303" t="b">
        <v>0</v>
      </c>
      <c r="N7303" t="b">
        <v>0</v>
      </c>
      <c r="O7303" t="b">
        <v>0</v>
      </c>
      <c r="T7303" t="s">
        <v>50</v>
      </c>
    </row>
    <row r="7304" spans="1:20" hidden="1" x14ac:dyDescent="0.25">
      <c r="A7304">
        <v>237687</v>
      </c>
      <c r="B7304" t="s">
        <v>1782</v>
      </c>
      <c r="C7304" t="s">
        <v>158</v>
      </c>
      <c r="D7304" t="s">
        <v>177</v>
      </c>
      <c r="E7304">
        <v>325</v>
      </c>
      <c r="F7304" t="s">
        <v>23</v>
      </c>
      <c r="H7304">
        <v>0</v>
      </c>
      <c r="I7304">
        <v>0</v>
      </c>
      <c r="K7304">
        <v>1</v>
      </c>
      <c r="L7304" t="b">
        <v>0</v>
      </c>
      <c r="N7304" t="b">
        <v>0</v>
      </c>
      <c r="O7304" t="b">
        <v>0</v>
      </c>
      <c r="T7304" t="s">
        <v>50</v>
      </c>
    </row>
    <row r="7305" spans="1:20" hidden="1" x14ac:dyDescent="0.25">
      <c r="A7305">
        <v>237688</v>
      </c>
      <c r="B7305" t="s">
        <v>1782</v>
      </c>
      <c r="C7305" t="s">
        <v>158</v>
      </c>
      <c r="D7305" t="s">
        <v>1789</v>
      </c>
      <c r="E7305">
        <v>0</v>
      </c>
      <c r="H7305">
        <v>0</v>
      </c>
      <c r="I7305">
        <v>0</v>
      </c>
      <c r="K7305">
        <v>2</v>
      </c>
      <c r="L7305" t="b">
        <v>0</v>
      </c>
      <c r="N7305" t="b">
        <v>0</v>
      </c>
      <c r="O7305" t="b">
        <v>0</v>
      </c>
      <c r="T7305" t="s">
        <v>50</v>
      </c>
    </row>
    <row r="7306" spans="1:20" hidden="1" x14ac:dyDescent="0.25">
      <c r="A7306">
        <v>237689</v>
      </c>
      <c r="B7306" t="s">
        <v>1782</v>
      </c>
      <c r="C7306" t="s">
        <v>141</v>
      </c>
      <c r="D7306" t="s">
        <v>1790</v>
      </c>
      <c r="E7306">
        <v>26.99</v>
      </c>
      <c r="F7306" t="s">
        <v>23</v>
      </c>
      <c r="H7306">
        <v>0</v>
      </c>
      <c r="I7306">
        <v>0</v>
      </c>
      <c r="K7306">
        <v>0</v>
      </c>
      <c r="L7306" t="b">
        <v>0</v>
      </c>
      <c r="N7306" t="b">
        <v>0</v>
      </c>
      <c r="O7306" t="b">
        <v>0</v>
      </c>
      <c r="T7306" t="s">
        <v>50</v>
      </c>
    </row>
    <row r="7307" spans="1:20" hidden="1" x14ac:dyDescent="0.25">
      <c r="A7307">
        <v>237690</v>
      </c>
      <c r="B7307" t="s">
        <v>1782</v>
      </c>
      <c r="C7307" t="s">
        <v>141</v>
      </c>
      <c r="D7307" t="s">
        <v>172</v>
      </c>
      <c r="E7307">
        <v>34</v>
      </c>
      <c r="F7307" t="s">
        <v>23</v>
      </c>
      <c r="H7307">
        <v>0</v>
      </c>
      <c r="I7307">
        <v>0</v>
      </c>
      <c r="K7307">
        <v>0</v>
      </c>
      <c r="L7307" t="b">
        <v>0</v>
      </c>
      <c r="N7307" t="b">
        <v>0</v>
      </c>
      <c r="O7307" t="b">
        <v>0</v>
      </c>
      <c r="T7307" t="s">
        <v>50</v>
      </c>
    </row>
    <row r="7308" spans="1:20" hidden="1" x14ac:dyDescent="0.25">
      <c r="A7308">
        <v>237691</v>
      </c>
      <c r="B7308" t="s">
        <v>1782</v>
      </c>
      <c r="C7308" t="s">
        <v>141</v>
      </c>
      <c r="D7308" t="s">
        <v>176</v>
      </c>
      <c r="E7308">
        <v>54</v>
      </c>
      <c r="F7308" t="s">
        <v>23</v>
      </c>
      <c r="H7308">
        <v>0</v>
      </c>
      <c r="I7308">
        <v>0</v>
      </c>
      <c r="K7308">
        <v>0</v>
      </c>
      <c r="L7308" t="b">
        <v>0</v>
      </c>
      <c r="N7308" t="b">
        <v>0</v>
      </c>
      <c r="O7308" t="b">
        <v>0</v>
      </c>
      <c r="T7308" t="s">
        <v>50</v>
      </c>
    </row>
    <row r="7309" spans="1:20" hidden="1" x14ac:dyDescent="0.25">
      <c r="A7309">
        <v>237692</v>
      </c>
      <c r="B7309" t="s">
        <v>1782</v>
      </c>
      <c r="C7309" t="s">
        <v>131</v>
      </c>
      <c r="D7309" t="s">
        <v>174</v>
      </c>
      <c r="E7309">
        <v>147</v>
      </c>
      <c r="F7309" t="s">
        <v>23</v>
      </c>
      <c r="H7309">
        <v>0</v>
      </c>
      <c r="I7309">
        <v>0</v>
      </c>
      <c r="K7309">
        <v>0</v>
      </c>
      <c r="L7309" t="b">
        <v>0</v>
      </c>
      <c r="N7309" t="b">
        <v>0</v>
      </c>
      <c r="O7309" t="b">
        <v>0</v>
      </c>
      <c r="T7309" t="s">
        <v>50</v>
      </c>
    </row>
    <row r="7310" spans="1:20" hidden="1" x14ac:dyDescent="0.25">
      <c r="A7310">
        <v>237693</v>
      </c>
      <c r="B7310" t="s">
        <v>1782</v>
      </c>
      <c r="C7310" t="s">
        <v>131</v>
      </c>
      <c r="D7310" t="s">
        <v>1791</v>
      </c>
      <c r="E7310">
        <v>67</v>
      </c>
      <c r="F7310" t="s">
        <v>23</v>
      </c>
      <c r="H7310">
        <v>0</v>
      </c>
      <c r="I7310">
        <v>0</v>
      </c>
      <c r="K7310">
        <v>0</v>
      </c>
      <c r="L7310" t="b">
        <v>0</v>
      </c>
      <c r="N7310" t="b">
        <v>0</v>
      </c>
      <c r="O7310" t="b">
        <v>0</v>
      </c>
      <c r="T7310" t="s">
        <v>50</v>
      </c>
    </row>
    <row r="7311" spans="1:20" hidden="1" x14ac:dyDescent="0.25">
      <c r="A7311">
        <v>237694</v>
      </c>
      <c r="B7311" t="s">
        <v>1782</v>
      </c>
      <c r="C7311" t="s">
        <v>141</v>
      </c>
      <c r="D7311" t="s">
        <v>1792</v>
      </c>
      <c r="E7311">
        <v>101</v>
      </c>
      <c r="F7311" t="s">
        <v>23</v>
      </c>
      <c r="H7311">
        <v>0</v>
      </c>
      <c r="I7311">
        <v>0</v>
      </c>
      <c r="K7311">
        <v>0</v>
      </c>
      <c r="L7311" t="b">
        <v>0</v>
      </c>
      <c r="N7311" t="b">
        <v>0</v>
      </c>
      <c r="O7311" t="b">
        <v>0</v>
      </c>
      <c r="T7311" t="s">
        <v>50</v>
      </c>
    </row>
    <row r="7312" spans="1:20" hidden="1" x14ac:dyDescent="0.25">
      <c r="A7312">
        <v>223546</v>
      </c>
      <c r="B7312" t="s">
        <v>1793</v>
      </c>
      <c r="C7312" t="s">
        <v>47</v>
      </c>
      <c r="D7312" t="s">
        <v>284</v>
      </c>
      <c r="E7312">
        <v>348</v>
      </c>
      <c r="F7312" t="s">
        <v>23</v>
      </c>
      <c r="H7312">
        <v>0</v>
      </c>
      <c r="I7312">
        <v>0</v>
      </c>
      <c r="K7312">
        <v>1</v>
      </c>
      <c r="L7312" t="b">
        <v>0</v>
      </c>
      <c r="N7312" t="b">
        <v>0</v>
      </c>
      <c r="O7312" t="b">
        <v>0</v>
      </c>
      <c r="T7312" t="s">
        <v>1169</v>
      </c>
    </row>
    <row r="7313" spans="1:20" hidden="1" x14ac:dyDescent="0.25">
      <c r="A7313">
        <v>223547</v>
      </c>
      <c r="B7313" t="s">
        <v>1793</v>
      </c>
      <c r="C7313" t="s">
        <v>47</v>
      </c>
      <c r="D7313" t="s">
        <v>1170</v>
      </c>
      <c r="E7313">
        <v>348</v>
      </c>
      <c r="F7313" t="s">
        <v>23</v>
      </c>
      <c r="H7313">
        <v>0</v>
      </c>
      <c r="I7313">
        <v>0</v>
      </c>
      <c r="K7313">
        <v>1</v>
      </c>
      <c r="L7313" t="b">
        <v>0</v>
      </c>
      <c r="N7313" t="b">
        <v>0</v>
      </c>
      <c r="O7313" t="b">
        <v>0</v>
      </c>
      <c r="T7313" t="s">
        <v>1169</v>
      </c>
    </row>
    <row r="7314" spans="1:20" hidden="1" x14ac:dyDescent="0.25">
      <c r="A7314">
        <v>223548</v>
      </c>
      <c r="B7314" t="s">
        <v>1793</v>
      </c>
      <c r="C7314" t="s">
        <v>47</v>
      </c>
      <c r="D7314" t="s">
        <v>1171</v>
      </c>
      <c r="E7314">
        <v>348</v>
      </c>
      <c r="F7314" t="s">
        <v>23</v>
      </c>
      <c r="H7314">
        <v>0</v>
      </c>
      <c r="I7314">
        <v>0</v>
      </c>
      <c r="K7314">
        <v>1</v>
      </c>
      <c r="L7314" t="b">
        <v>0</v>
      </c>
      <c r="N7314" t="b">
        <v>0</v>
      </c>
      <c r="O7314" t="b">
        <v>0</v>
      </c>
      <c r="T7314" t="s">
        <v>1169</v>
      </c>
    </row>
    <row r="7315" spans="1:20" hidden="1" x14ac:dyDescent="0.25">
      <c r="A7315">
        <v>223549</v>
      </c>
      <c r="B7315" t="s">
        <v>1793</v>
      </c>
      <c r="C7315" t="s">
        <v>47</v>
      </c>
      <c r="D7315" t="s">
        <v>1172</v>
      </c>
      <c r="E7315">
        <v>348</v>
      </c>
      <c r="F7315" t="s">
        <v>23</v>
      </c>
      <c r="H7315">
        <v>0</v>
      </c>
      <c r="I7315">
        <v>0</v>
      </c>
      <c r="K7315">
        <v>1</v>
      </c>
      <c r="L7315" t="b">
        <v>0</v>
      </c>
      <c r="N7315" t="b">
        <v>0</v>
      </c>
      <c r="O7315" t="b">
        <v>0</v>
      </c>
      <c r="T7315" t="s">
        <v>1169</v>
      </c>
    </row>
    <row r="7316" spans="1:20" hidden="1" x14ac:dyDescent="0.25">
      <c r="A7316">
        <v>223550</v>
      </c>
      <c r="B7316" t="s">
        <v>1793</v>
      </c>
      <c r="C7316" t="s">
        <v>47</v>
      </c>
      <c r="D7316" t="s">
        <v>1173</v>
      </c>
      <c r="E7316">
        <v>348</v>
      </c>
      <c r="F7316" t="s">
        <v>23</v>
      </c>
      <c r="H7316">
        <v>0</v>
      </c>
      <c r="I7316">
        <v>0</v>
      </c>
      <c r="K7316">
        <v>1</v>
      </c>
      <c r="L7316" t="b">
        <v>0</v>
      </c>
      <c r="N7316" t="b">
        <v>0</v>
      </c>
      <c r="O7316" t="b">
        <v>0</v>
      </c>
      <c r="T7316" t="s">
        <v>1169</v>
      </c>
    </row>
    <row r="7317" spans="1:20" hidden="1" x14ac:dyDescent="0.25">
      <c r="A7317">
        <v>223551</v>
      </c>
      <c r="B7317" t="s">
        <v>1793</v>
      </c>
      <c r="C7317" t="s">
        <v>47</v>
      </c>
      <c r="D7317" t="s">
        <v>1174</v>
      </c>
      <c r="E7317">
        <v>598</v>
      </c>
      <c r="F7317" t="s">
        <v>23</v>
      </c>
      <c r="H7317">
        <v>0</v>
      </c>
      <c r="I7317">
        <v>0</v>
      </c>
      <c r="K7317">
        <v>2</v>
      </c>
      <c r="L7317" t="b">
        <v>0</v>
      </c>
      <c r="N7317" t="b">
        <v>0</v>
      </c>
      <c r="O7317" t="b">
        <v>0</v>
      </c>
      <c r="T7317" t="s">
        <v>1169</v>
      </c>
    </row>
    <row r="7318" spans="1:20" hidden="1" x14ac:dyDescent="0.25">
      <c r="A7318">
        <v>223552</v>
      </c>
      <c r="B7318" t="s">
        <v>1793</v>
      </c>
      <c r="C7318" t="s">
        <v>47</v>
      </c>
      <c r="D7318" t="s">
        <v>1175</v>
      </c>
      <c r="E7318">
        <v>598</v>
      </c>
      <c r="F7318" t="s">
        <v>23</v>
      </c>
      <c r="H7318">
        <v>0</v>
      </c>
      <c r="I7318">
        <v>0</v>
      </c>
      <c r="K7318">
        <v>2</v>
      </c>
      <c r="L7318" t="b">
        <v>0</v>
      </c>
      <c r="N7318" t="b">
        <v>0</v>
      </c>
      <c r="O7318" t="b">
        <v>0</v>
      </c>
      <c r="T7318" t="s">
        <v>1169</v>
      </c>
    </row>
    <row r="7319" spans="1:20" hidden="1" x14ac:dyDescent="0.25">
      <c r="A7319">
        <v>223553</v>
      </c>
      <c r="B7319" t="s">
        <v>1793</v>
      </c>
      <c r="C7319" t="s">
        <v>47</v>
      </c>
      <c r="D7319" t="s">
        <v>1176</v>
      </c>
      <c r="E7319">
        <v>348</v>
      </c>
      <c r="F7319" t="s">
        <v>23</v>
      </c>
      <c r="H7319">
        <v>0</v>
      </c>
      <c r="I7319">
        <v>0</v>
      </c>
      <c r="K7319">
        <v>1</v>
      </c>
      <c r="L7319" t="b">
        <v>0</v>
      </c>
      <c r="N7319" t="b">
        <v>0</v>
      </c>
      <c r="O7319" t="b">
        <v>0</v>
      </c>
      <c r="T7319" t="s">
        <v>1169</v>
      </c>
    </row>
    <row r="7320" spans="1:20" hidden="1" x14ac:dyDescent="0.25">
      <c r="A7320">
        <v>223554</v>
      </c>
      <c r="B7320" t="s">
        <v>1793</v>
      </c>
      <c r="C7320" t="s">
        <v>47</v>
      </c>
      <c r="D7320" t="s">
        <v>1177</v>
      </c>
      <c r="E7320">
        <v>598</v>
      </c>
      <c r="F7320" t="s">
        <v>23</v>
      </c>
      <c r="H7320">
        <v>0</v>
      </c>
      <c r="I7320">
        <v>0</v>
      </c>
      <c r="K7320">
        <v>2</v>
      </c>
      <c r="L7320" t="b">
        <v>0</v>
      </c>
      <c r="N7320" t="b">
        <v>0</v>
      </c>
      <c r="O7320" t="b">
        <v>0</v>
      </c>
      <c r="T7320" t="s">
        <v>1169</v>
      </c>
    </row>
    <row r="7321" spans="1:20" hidden="1" x14ac:dyDescent="0.25">
      <c r="A7321">
        <v>223555</v>
      </c>
      <c r="B7321" t="s">
        <v>1793</v>
      </c>
      <c r="C7321" t="s">
        <v>47</v>
      </c>
      <c r="D7321" t="s">
        <v>1178</v>
      </c>
      <c r="E7321">
        <v>348</v>
      </c>
      <c r="F7321" t="s">
        <v>23</v>
      </c>
      <c r="H7321">
        <v>0</v>
      </c>
      <c r="I7321">
        <v>0</v>
      </c>
      <c r="K7321">
        <v>1</v>
      </c>
      <c r="L7321" t="b">
        <v>0</v>
      </c>
      <c r="N7321" t="b">
        <v>0</v>
      </c>
      <c r="O7321" t="b">
        <v>0</v>
      </c>
      <c r="T7321" t="s">
        <v>1169</v>
      </c>
    </row>
    <row r="7322" spans="1:20" hidden="1" x14ac:dyDescent="0.25">
      <c r="A7322">
        <v>223556</v>
      </c>
      <c r="B7322" t="s">
        <v>1793</v>
      </c>
      <c r="C7322" t="s">
        <v>47</v>
      </c>
      <c r="D7322" t="s">
        <v>1179</v>
      </c>
      <c r="E7322">
        <v>348</v>
      </c>
      <c r="F7322" t="s">
        <v>23</v>
      </c>
      <c r="H7322">
        <v>0</v>
      </c>
      <c r="I7322">
        <v>0</v>
      </c>
      <c r="K7322">
        <v>1</v>
      </c>
      <c r="L7322" t="b">
        <v>0</v>
      </c>
      <c r="N7322" t="b">
        <v>0</v>
      </c>
      <c r="O7322" t="b">
        <v>0</v>
      </c>
      <c r="T7322" t="s">
        <v>1169</v>
      </c>
    </row>
    <row r="7323" spans="1:20" hidden="1" x14ac:dyDescent="0.25">
      <c r="A7323">
        <v>223557</v>
      </c>
      <c r="B7323" t="s">
        <v>1793</v>
      </c>
      <c r="C7323" t="s">
        <v>47</v>
      </c>
      <c r="D7323" t="s">
        <v>1180</v>
      </c>
      <c r="E7323">
        <v>348</v>
      </c>
      <c r="F7323" t="s">
        <v>23</v>
      </c>
      <c r="H7323">
        <v>0</v>
      </c>
      <c r="I7323">
        <v>0</v>
      </c>
      <c r="K7323">
        <v>1</v>
      </c>
      <c r="L7323" t="b">
        <v>0</v>
      </c>
      <c r="N7323" t="b">
        <v>0</v>
      </c>
      <c r="O7323" t="b">
        <v>0</v>
      </c>
      <c r="T7323" t="s">
        <v>1169</v>
      </c>
    </row>
    <row r="7324" spans="1:20" hidden="1" x14ac:dyDescent="0.25">
      <c r="A7324">
        <v>223558</v>
      </c>
      <c r="B7324" t="s">
        <v>1793</v>
      </c>
      <c r="C7324" t="s">
        <v>47</v>
      </c>
      <c r="D7324" t="s">
        <v>1181</v>
      </c>
      <c r="E7324">
        <v>348</v>
      </c>
      <c r="F7324" t="s">
        <v>23</v>
      </c>
      <c r="H7324">
        <v>0</v>
      </c>
      <c r="I7324">
        <v>0</v>
      </c>
      <c r="K7324">
        <v>1</v>
      </c>
      <c r="L7324" t="b">
        <v>0</v>
      </c>
      <c r="N7324" t="b">
        <v>0</v>
      </c>
      <c r="O7324" t="b">
        <v>0</v>
      </c>
      <c r="T7324" t="s">
        <v>1169</v>
      </c>
    </row>
    <row r="7325" spans="1:20" hidden="1" x14ac:dyDescent="0.25">
      <c r="A7325">
        <v>223559</v>
      </c>
      <c r="B7325" t="s">
        <v>1793</v>
      </c>
      <c r="C7325" t="s">
        <v>47</v>
      </c>
      <c r="D7325" t="s">
        <v>1182</v>
      </c>
      <c r="E7325">
        <v>348</v>
      </c>
      <c r="F7325" t="s">
        <v>23</v>
      </c>
      <c r="H7325">
        <v>0</v>
      </c>
      <c r="I7325">
        <v>0</v>
      </c>
      <c r="K7325">
        <v>1</v>
      </c>
      <c r="L7325" t="b">
        <v>0</v>
      </c>
      <c r="N7325" t="b">
        <v>0</v>
      </c>
      <c r="O7325" t="b">
        <v>0</v>
      </c>
      <c r="T7325" t="s">
        <v>1169</v>
      </c>
    </row>
    <row r="7326" spans="1:20" hidden="1" x14ac:dyDescent="0.25">
      <c r="A7326">
        <v>223560</v>
      </c>
      <c r="B7326" t="s">
        <v>1793</v>
      </c>
      <c r="C7326" t="s">
        <v>47</v>
      </c>
      <c r="D7326" t="s">
        <v>1183</v>
      </c>
      <c r="E7326">
        <v>348</v>
      </c>
      <c r="F7326" t="s">
        <v>23</v>
      </c>
      <c r="H7326">
        <v>0</v>
      </c>
      <c r="I7326">
        <v>0</v>
      </c>
      <c r="K7326">
        <v>1</v>
      </c>
      <c r="L7326" t="b">
        <v>0</v>
      </c>
      <c r="N7326" t="b">
        <v>0</v>
      </c>
      <c r="O7326" t="b">
        <v>0</v>
      </c>
      <c r="T7326" t="s">
        <v>1169</v>
      </c>
    </row>
    <row r="7327" spans="1:20" hidden="1" x14ac:dyDescent="0.25">
      <c r="A7327">
        <v>223561</v>
      </c>
      <c r="B7327" t="s">
        <v>1793</v>
      </c>
      <c r="C7327" t="s">
        <v>47</v>
      </c>
      <c r="D7327" t="s">
        <v>1184</v>
      </c>
      <c r="E7327">
        <v>348</v>
      </c>
      <c r="F7327" t="s">
        <v>23</v>
      </c>
      <c r="H7327">
        <v>0</v>
      </c>
      <c r="I7327">
        <v>0</v>
      </c>
      <c r="K7327">
        <v>1</v>
      </c>
      <c r="L7327" t="b">
        <v>0</v>
      </c>
      <c r="N7327" t="b">
        <v>0</v>
      </c>
      <c r="O7327" t="b">
        <v>0</v>
      </c>
      <c r="T7327" t="s">
        <v>1169</v>
      </c>
    </row>
    <row r="7328" spans="1:20" hidden="1" x14ac:dyDescent="0.25">
      <c r="A7328">
        <v>223562</v>
      </c>
      <c r="B7328" t="s">
        <v>1793</v>
      </c>
      <c r="C7328" t="s">
        <v>47</v>
      </c>
      <c r="D7328" t="s">
        <v>1185</v>
      </c>
      <c r="E7328">
        <v>598</v>
      </c>
      <c r="F7328" t="s">
        <v>23</v>
      </c>
      <c r="H7328">
        <v>0</v>
      </c>
      <c r="I7328">
        <v>0</v>
      </c>
      <c r="K7328">
        <v>2</v>
      </c>
      <c r="L7328" t="b">
        <v>0</v>
      </c>
      <c r="N7328" t="b">
        <v>0</v>
      </c>
      <c r="O7328" t="b">
        <v>0</v>
      </c>
      <c r="T7328" t="s">
        <v>1169</v>
      </c>
    </row>
    <row r="7329" spans="1:20" hidden="1" x14ac:dyDescent="0.25">
      <c r="A7329">
        <v>223563</v>
      </c>
      <c r="B7329" t="s">
        <v>1793</v>
      </c>
      <c r="C7329" t="s">
        <v>1186</v>
      </c>
      <c r="D7329" t="s">
        <v>1187</v>
      </c>
      <c r="E7329">
        <v>0</v>
      </c>
      <c r="H7329">
        <v>0</v>
      </c>
      <c r="I7329">
        <v>0</v>
      </c>
      <c r="K7329">
        <v>0</v>
      </c>
      <c r="L7329" t="b">
        <v>0</v>
      </c>
      <c r="N7329" t="b">
        <v>0</v>
      </c>
      <c r="O7329" t="b">
        <v>0</v>
      </c>
      <c r="T7329" t="s">
        <v>1169</v>
      </c>
    </row>
    <row r="7330" spans="1:20" hidden="1" x14ac:dyDescent="0.25">
      <c r="A7330">
        <v>223564</v>
      </c>
      <c r="B7330" t="s">
        <v>1793</v>
      </c>
      <c r="C7330" t="s">
        <v>1186</v>
      </c>
      <c r="D7330" t="s">
        <v>1188</v>
      </c>
      <c r="E7330">
        <v>0</v>
      </c>
      <c r="H7330">
        <v>0</v>
      </c>
      <c r="I7330">
        <v>0</v>
      </c>
      <c r="K7330">
        <v>0</v>
      </c>
      <c r="L7330" t="b">
        <v>0</v>
      </c>
      <c r="N7330" t="b">
        <v>0</v>
      </c>
      <c r="O7330" t="b">
        <v>0</v>
      </c>
      <c r="T7330" t="s">
        <v>1169</v>
      </c>
    </row>
    <row r="7331" spans="1:20" hidden="1" x14ac:dyDescent="0.25">
      <c r="A7331">
        <v>223565</v>
      </c>
      <c r="B7331" t="s">
        <v>1793</v>
      </c>
      <c r="C7331" t="s">
        <v>1186</v>
      </c>
      <c r="D7331" t="s">
        <v>1189</v>
      </c>
      <c r="E7331">
        <v>0</v>
      </c>
      <c r="H7331">
        <v>0</v>
      </c>
      <c r="I7331">
        <v>0</v>
      </c>
      <c r="K7331">
        <v>0</v>
      </c>
      <c r="L7331" t="b">
        <v>0</v>
      </c>
      <c r="N7331" t="b">
        <v>0</v>
      </c>
      <c r="O7331" t="b">
        <v>0</v>
      </c>
      <c r="T7331" t="s">
        <v>1169</v>
      </c>
    </row>
    <row r="7332" spans="1:20" hidden="1" x14ac:dyDescent="0.25">
      <c r="A7332">
        <v>223566</v>
      </c>
      <c r="B7332" t="s">
        <v>1793</v>
      </c>
      <c r="C7332" t="s">
        <v>1186</v>
      </c>
      <c r="D7332" t="s">
        <v>1190</v>
      </c>
      <c r="E7332">
        <v>0</v>
      </c>
      <c r="H7332">
        <v>0</v>
      </c>
      <c r="I7332">
        <v>0</v>
      </c>
      <c r="K7332">
        <v>0</v>
      </c>
      <c r="L7332" t="b">
        <v>0</v>
      </c>
      <c r="N7332" t="b">
        <v>0</v>
      </c>
      <c r="O7332" t="b">
        <v>0</v>
      </c>
      <c r="T7332" t="s">
        <v>1169</v>
      </c>
    </row>
    <row r="7333" spans="1:20" hidden="1" x14ac:dyDescent="0.25">
      <c r="A7333">
        <v>223567</v>
      </c>
      <c r="B7333" t="s">
        <v>1793</v>
      </c>
      <c r="C7333" t="s">
        <v>1186</v>
      </c>
      <c r="D7333" t="s">
        <v>1191</v>
      </c>
      <c r="E7333">
        <v>0</v>
      </c>
      <c r="H7333">
        <v>0</v>
      </c>
      <c r="I7333">
        <v>0</v>
      </c>
      <c r="K7333">
        <v>0</v>
      </c>
      <c r="L7333" t="b">
        <v>0</v>
      </c>
      <c r="N7333" t="b">
        <v>0</v>
      </c>
      <c r="O7333" t="b">
        <v>0</v>
      </c>
      <c r="T7333" t="s">
        <v>1169</v>
      </c>
    </row>
    <row r="7334" spans="1:20" hidden="1" x14ac:dyDescent="0.25">
      <c r="A7334">
        <v>223568</v>
      </c>
      <c r="B7334" t="s">
        <v>1793</v>
      </c>
      <c r="C7334" t="s">
        <v>1186</v>
      </c>
      <c r="D7334" t="s">
        <v>1192</v>
      </c>
      <c r="E7334">
        <v>0</v>
      </c>
      <c r="H7334">
        <v>0</v>
      </c>
      <c r="I7334">
        <v>0</v>
      </c>
      <c r="K7334">
        <v>0</v>
      </c>
      <c r="L7334" t="b">
        <v>0</v>
      </c>
      <c r="N7334" t="b">
        <v>0</v>
      </c>
      <c r="O7334" t="b">
        <v>0</v>
      </c>
      <c r="T7334" t="s">
        <v>1169</v>
      </c>
    </row>
    <row r="7335" spans="1:20" hidden="1" x14ac:dyDescent="0.25">
      <c r="A7335">
        <v>223569</v>
      </c>
      <c r="B7335" t="s">
        <v>1793</v>
      </c>
      <c r="C7335" t="s">
        <v>1186</v>
      </c>
      <c r="D7335" t="s">
        <v>1193</v>
      </c>
      <c r="E7335">
        <v>85</v>
      </c>
      <c r="F7335" t="s">
        <v>23</v>
      </c>
      <c r="H7335">
        <v>0</v>
      </c>
      <c r="I7335">
        <v>0</v>
      </c>
      <c r="K7335">
        <v>1</v>
      </c>
      <c r="L7335" t="b">
        <v>0</v>
      </c>
      <c r="N7335" t="b">
        <v>0</v>
      </c>
      <c r="O7335" t="b">
        <v>0</v>
      </c>
      <c r="T7335" t="s">
        <v>1169</v>
      </c>
    </row>
    <row r="7336" spans="1:20" hidden="1" x14ac:dyDescent="0.25">
      <c r="A7336">
        <v>223570</v>
      </c>
      <c r="B7336" t="s">
        <v>1793</v>
      </c>
      <c r="C7336" t="s">
        <v>1186</v>
      </c>
      <c r="D7336" t="s">
        <v>1194</v>
      </c>
      <c r="E7336">
        <v>85</v>
      </c>
      <c r="F7336" t="s">
        <v>23</v>
      </c>
      <c r="H7336">
        <v>0</v>
      </c>
      <c r="I7336">
        <v>0</v>
      </c>
      <c r="K7336">
        <v>1</v>
      </c>
      <c r="L7336" t="b">
        <v>0</v>
      </c>
      <c r="N7336" t="b">
        <v>0</v>
      </c>
      <c r="O7336" t="b">
        <v>0</v>
      </c>
      <c r="T7336" t="s">
        <v>1169</v>
      </c>
    </row>
    <row r="7337" spans="1:20" hidden="1" x14ac:dyDescent="0.25">
      <c r="A7337">
        <v>223571</v>
      </c>
      <c r="B7337" t="s">
        <v>1793</v>
      </c>
      <c r="C7337" t="s">
        <v>1186</v>
      </c>
      <c r="D7337" t="s">
        <v>1195</v>
      </c>
      <c r="E7337">
        <v>85</v>
      </c>
      <c r="F7337" t="s">
        <v>23</v>
      </c>
      <c r="H7337">
        <v>0</v>
      </c>
      <c r="I7337">
        <v>0</v>
      </c>
      <c r="K7337">
        <v>1</v>
      </c>
      <c r="L7337" t="b">
        <v>0</v>
      </c>
      <c r="N7337" t="b">
        <v>0</v>
      </c>
      <c r="O7337" t="b">
        <v>0</v>
      </c>
      <c r="T7337" t="s">
        <v>1169</v>
      </c>
    </row>
    <row r="7338" spans="1:20" hidden="1" x14ac:dyDescent="0.25">
      <c r="A7338">
        <v>223572</v>
      </c>
      <c r="B7338" t="s">
        <v>1793</v>
      </c>
      <c r="C7338" t="s">
        <v>1196</v>
      </c>
      <c r="D7338" t="s">
        <v>1197</v>
      </c>
      <c r="E7338">
        <v>0</v>
      </c>
      <c r="H7338">
        <v>0</v>
      </c>
      <c r="I7338">
        <v>0</v>
      </c>
      <c r="K7338">
        <v>0</v>
      </c>
      <c r="L7338" t="b">
        <v>0</v>
      </c>
      <c r="N7338" t="b">
        <v>0</v>
      </c>
      <c r="O7338" t="b">
        <v>0</v>
      </c>
      <c r="T7338" t="s">
        <v>1169</v>
      </c>
    </row>
    <row r="7339" spans="1:20" hidden="1" x14ac:dyDescent="0.25">
      <c r="A7339">
        <v>223573</v>
      </c>
      <c r="B7339" t="s">
        <v>1793</v>
      </c>
      <c r="C7339" t="s">
        <v>1196</v>
      </c>
      <c r="D7339" t="s">
        <v>1198</v>
      </c>
      <c r="E7339">
        <v>0</v>
      </c>
      <c r="H7339">
        <v>0</v>
      </c>
      <c r="I7339">
        <v>0</v>
      </c>
      <c r="K7339">
        <v>1</v>
      </c>
      <c r="L7339" t="b">
        <v>0</v>
      </c>
      <c r="N7339" t="b">
        <v>0</v>
      </c>
      <c r="O7339" t="b">
        <v>0</v>
      </c>
      <c r="T7339" t="s">
        <v>1169</v>
      </c>
    </row>
    <row r="7340" spans="1:20" hidden="1" x14ac:dyDescent="0.25">
      <c r="A7340">
        <v>223574</v>
      </c>
      <c r="B7340" t="s">
        <v>1793</v>
      </c>
      <c r="C7340" t="s">
        <v>146</v>
      </c>
      <c r="D7340" t="s">
        <v>1292</v>
      </c>
      <c r="E7340">
        <v>0</v>
      </c>
      <c r="H7340">
        <v>0</v>
      </c>
      <c r="I7340">
        <v>0</v>
      </c>
      <c r="K7340">
        <v>0</v>
      </c>
      <c r="L7340" t="b">
        <v>0</v>
      </c>
      <c r="N7340" t="b">
        <v>0</v>
      </c>
      <c r="O7340" t="b">
        <v>0</v>
      </c>
      <c r="T7340" t="s">
        <v>1169</v>
      </c>
    </row>
    <row r="7341" spans="1:20" hidden="1" x14ac:dyDescent="0.25">
      <c r="A7341">
        <v>223578</v>
      </c>
      <c r="B7341" t="s">
        <v>1793</v>
      </c>
      <c r="C7341" t="s">
        <v>85</v>
      </c>
      <c r="D7341" t="s">
        <v>325</v>
      </c>
      <c r="E7341">
        <v>0</v>
      </c>
      <c r="H7341">
        <v>0</v>
      </c>
      <c r="I7341">
        <v>0</v>
      </c>
      <c r="K7341">
        <v>0</v>
      </c>
      <c r="L7341" t="b">
        <v>0</v>
      </c>
      <c r="N7341" t="b">
        <v>0</v>
      </c>
      <c r="O7341" t="b">
        <v>0</v>
      </c>
      <c r="T7341" t="s">
        <v>1169</v>
      </c>
    </row>
    <row r="7342" spans="1:20" hidden="1" x14ac:dyDescent="0.25">
      <c r="A7342">
        <v>223579</v>
      </c>
      <c r="B7342" t="s">
        <v>1793</v>
      </c>
      <c r="C7342" t="s">
        <v>85</v>
      </c>
      <c r="D7342" t="s">
        <v>1197</v>
      </c>
      <c r="E7342">
        <v>0</v>
      </c>
      <c r="H7342">
        <v>0</v>
      </c>
      <c r="I7342">
        <v>0</v>
      </c>
      <c r="K7342">
        <v>1</v>
      </c>
      <c r="L7342" t="b">
        <v>0</v>
      </c>
      <c r="N7342" t="b">
        <v>0</v>
      </c>
      <c r="O7342" t="b">
        <v>0</v>
      </c>
      <c r="T7342" t="s">
        <v>1169</v>
      </c>
    </row>
    <row r="7343" spans="1:20" hidden="1" x14ac:dyDescent="0.25">
      <c r="A7343">
        <v>223580</v>
      </c>
      <c r="B7343" t="s">
        <v>1793</v>
      </c>
      <c r="C7343" t="s">
        <v>85</v>
      </c>
      <c r="D7343" t="s">
        <v>331</v>
      </c>
      <c r="E7343">
        <v>0</v>
      </c>
      <c r="H7343">
        <v>0</v>
      </c>
      <c r="I7343">
        <v>0</v>
      </c>
      <c r="K7343">
        <v>2</v>
      </c>
      <c r="L7343" t="b">
        <v>0</v>
      </c>
      <c r="N7343" t="b">
        <v>0</v>
      </c>
      <c r="O7343" t="b">
        <v>0</v>
      </c>
      <c r="T7343" t="s">
        <v>1169</v>
      </c>
    </row>
    <row r="7344" spans="1:20" hidden="1" x14ac:dyDescent="0.25">
      <c r="A7344">
        <v>223586</v>
      </c>
      <c r="B7344" t="s">
        <v>1793</v>
      </c>
      <c r="C7344" t="s">
        <v>1203</v>
      </c>
      <c r="D7344" t="s">
        <v>1282</v>
      </c>
      <c r="E7344">
        <v>770</v>
      </c>
      <c r="F7344" t="s">
        <v>23</v>
      </c>
      <c r="H7344">
        <v>0</v>
      </c>
      <c r="I7344">
        <v>400</v>
      </c>
      <c r="J7344" t="s">
        <v>257</v>
      </c>
      <c r="K7344">
        <v>2</v>
      </c>
      <c r="L7344" t="b">
        <v>0</v>
      </c>
      <c r="N7344" t="b">
        <v>0</v>
      </c>
      <c r="O7344" t="b">
        <v>0</v>
      </c>
      <c r="T7344" t="s">
        <v>1169</v>
      </c>
    </row>
    <row r="7345" spans="1:20" hidden="1" x14ac:dyDescent="0.25">
      <c r="A7345">
        <v>223588</v>
      </c>
      <c r="B7345" t="s">
        <v>1793</v>
      </c>
      <c r="C7345" t="s">
        <v>1234</v>
      </c>
      <c r="D7345" t="s">
        <v>1248</v>
      </c>
      <c r="E7345">
        <v>1140</v>
      </c>
      <c r="F7345" t="s">
        <v>23</v>
      </c>
      <c r="H7345">
        <v>0</v>
      </c>
      <c r="I7345">
        <v>300</v>
      </c>
      <c r="J7345" t="s">
        <v>257</v>
      </c>
      <c r="K7345">
        <v>2</v>
      </c>
      <c r="L7345" t="b">
        <v>0</v>
      </c>
      <c r="N7345" t="b">
        <v>0</v>
      </c>
      <c r="O7345" t="b">
        <v>0</v>
      </c>
      <c r="T7345" t="s">
        <v>1169</v>
      </c>
    </row>
    <row r="7346" spans="1:20" hidden="1" x14ac:dyDescent="0.25">
      <c r="A7346">
        <v>223589</v>
      </c>
      <c r="B7346" t="s">
        <v>1793</v>
      </c>
      <c r="C7346" t="s">
        <v>53</v>
      </c>
      <c r="D7346" t="s">
        <v>1205</v>
      </c>
      <c r="E7346">
        <v>0</v>
      </c>
      <c r="H7346">
        <v>0</v>
      </c>
      <c r="I7346">
        <v>0</v>
      </c>
      <c r="K7346">
        <v>0</v>
      </c>
      <c r="L7346" t="b">
        <v>0</v>
      </c>
      <c r="N7346" t="b">
        <v>0</v>
      </c>
      <c r="O7346" t="b">
        <v>0</v>
      </c>
      <c r="T7346" t="s">
        <v>1169</v>
      </c>
    </row>
    <row r="7347" spans="1:20" hidden="1" x14ac:dyDescent="0.25">
      <c r="A7347">
        <v>223590</v>
      </c>
      <c r="B7347" t="s">
        <v>1793</v>
      </c>
      <c r="C7347" t="s">
        <v>53</v>
      </c>
      <c r="D7347" t="s">
        <v>383</v>
      </c>
      <c r="E7347">
        <v>169</v>
      </c>
      <c r="F7347" t="s">
        <v>23</v>
      </c>
      <c r="H7347">
        <v>0</v>
      </c>
      <c r="I7347">
        <v>0</v>
      </c>
      <c r="K7347">
        <v>1</v>
      </c>
      <c r="L7347" t="b">
        <v>0</v>
      </c>
      <c r="N7347" t="b">
        <v>0</v>
      </c>
      <c r="O7347" t="b">
        <v>0</v>
      </c>
      <c r="T7347" t="s">
        <v>1169</v>
      </c>
    </row>
    <row r="7348" spans="1:20" hidden="1" x14ac:dyDescent="0.25">
      <c r="A7348">
        <v>223591</v>
      </c>
      <c r="B7348" t="s">
        <v>1793</v>
      </c>
      <c r="C7348" t="s">
        <v>53</v>
      </c>
      <c r="D7348" t="s">
        <v>1206</v>
      </c>
      <c r="E7348">
        <v>375</v>
      </c>
      <c r="F7348" t="s">
        <v>23</v>
      </c>
      <c r="H7348">
        <v>0</v>
      </c>
      <c r="I7348">
        <v>0</v>
      </c>
      <c r="K7348">
        <v>2</v>
      </c>
      <c r="L7348" t="b">
        <v>0</v>
      </c>
      <c r="N7348" t="b">
        <v>0</v>
      </c>
      <c r="O7348" t="b">
        <v>0</v>
      </c>
      <c r="T7348" t="s">
        <v>1169</v>
      </c>
    </row>
    <row r="7349" spans="1:20" hidden="1" x14ac:dyDescent="0.25">
      <c r="A7349">
        <v>223602</v>
      </c>
      <c r="B7349" t="s">
        <v>1793</v>
      </c>
      <c r="C7349" t="s">
        <v>1186</v>
      </c>
      <c r="D7349" t="s">
        <v>1217</v>
      </c>
      <c r="E7349">
        <v>0</v>
      </c>
      <c r="H7349">
        <v>0</v>
      </c>
      <c r="I7349">
        <v>0</v>
      </c>
      <c r="K7349">
        <v>0</v>
      </c>
      <c r="L7349" t="b">
        <v>1</v>
      </c>
      <c r="N7349" t="b">
        <v>0</v>
      </c>
      <c r="O7349" t="b">
        <v>0</v>
      </c>
      <c r="T7349" t="s">
        <v>1169</v>
      </c>
    </row>
    <row r="7350" spans="1:20" hidden="1" x14ac:dyDescent="0.25">
      <c r="A7350">
        <v>223603</v>
      </c>
      <c r="B7350" t="s">
        <v>1793</v>
      </c>
      <c r="C7350" t="s">
        <v>1186</v>
      </c>
      <c r="D7350" t="s">
        <v>1218</v>
      </c>
      <c r="E7350">
        <v>0</v>
      </c>
      <c r="H7350">
        <v>0</v>
      </c>
      <c r="I7350">
        <v>0</v>
      </c>
      <c r="K7350">
        <v>0</v>
      </c>
      <c r="L7350" t="b">
        <v>1</v>
      </c>
      <c r="N7350" t="b">
        <v>0</v>
      </c>
      <c r="O7350" t="b">
        <v>0</v>
      </c>
      <c r="T7350" t="s">
        <v>1169</v>
      </c>
    </row>
    <row r="7351" spans="1:20" hidden="1" x14ac:dyDescent="0.25">
      <c r="A7351">
        <v>223604</v>
      </c>
      <c r="B7351" t="s">
        <v>1793</v>
      </c>
      <c r="C7351" t="s">
        <v>47</v>
      </c>
      <c r="D7351" t="s">
        <v>1220</v>
      </c>
      <c r="E7351">
        <v>0</v>
      </c>
      <c r="H7351">
        <v>0</v>
      </c>
      <c r="I7351">
        <v>0</v>
      </c>
      <c r="K7351">
        <v>0</v>
      </c>
      <c r="L7351" t="b">
        <v>0</v>
      </c>
      <c r="N7351" t="b">
        <v>0</v>
      </c>
      <c r="O7351" t="b">
        <v>1</v>
      </c>
      <c r="T7351" t="s">
        <v>1169</v>
      </c>
    </row>
    <row r="7352" spans="1:20" hidden="1" x14ac:dyDescent="0.25">
      <c r="A7352">
        <v>223605</v>
      </c>
      <c r="B7352" t="s">
        <v>1793</v>
      </c>
      <c r="C7352" t="s">
        <v>47</v>
      </c>
      <c r="D7352" t="s">
        <v>1221</v>
      </c>
      <c r="E7352">
        <v>0</v>
      </c>
      <c r="H7352">
        <v>0</v>
      </c>
      <c r="I7352">
        <v>0</v>
      </c>
      <c r="K7352">
        <v>0</v>
      </c>
      <c r="L7352" t="b">
        <v>0</v>
      </c>
      <c r="N7352" t="b">
        <v>0</v>
      </c>
      <c r="O7352" t="b">
        <v>0</v>
      </c>
      <c r="T7352" t="s">
        <v>1169</v>
      </c>
    </row>
    <row r="7353" spans="1:20" hidden="1" x14ac:dyDescent="0.25">
      <c r="A7353">
        <v>223606</v>
      </c>
      <c r="B7353" t="s">
        <v>1793</v>
      </c>
      <c r="C7353" t="s">
        <v>47</v>
      </c>
      <c r="D7353" t="s">
        <v>1222</v>
      </c>
      <c r="E7353">
        <v>0</v>
      </c>
      <c r="H7353">
        <v>0</v>
      </c>
      <c r="I7353">
        <v>0</v>
      </c>
      <c r="K7353">
        <v>0</v>
      </c>
      <c r="L7353" t="b">
        <v>0</v>
      </c>
      <c r="N7353" t="b">
        <v>0</v>
      </c>
      <c r="O7353" t="b">
        <v>0</v>
      </c>
      <c r="T7353" t="s">
        <v>1169</v>
      </c>
    </row>
    <row r="7354" spans="1:20" hidden="1" x14ac:dyDescent="0.25">
      <c r="A7354">
        <v>223607</v>
      </c>
      <c r="B7354" t="s">
        <v>1793</v>
      </c>
      <c r="C7354" t="s">
        <v>47</v>
      </c>
      <c r="D7354" t="s">
        <v>1270</v>
      </c>
      <c r="E7354">
        <v>0</v>
      </c>
      <c r="H7354">
        <v>0</v>
      </c>
      <c r="I7354">
        <v>0</v>
      </c>
      <c r="K7354">
        <v>0</v>
      </c>
      <c r="L7354" t="b">
        <v>0</v>
      </c>
      <c r="N7354" t="b">
        <v>0</v>
      </c>
      <c r="O7354" t="b">
        <v>0</v>
      </c>
      <c r="T7354" t="s">
        <v>1169</v>
      </c>
    </row>
    <row r="7355" spans="1:20" hidden="1" x14ac:dyDescent="0.25">
      <c r="A7355">
        <v>223612</v>
      </c>
      <c r="B7355" t="s">
        <v>1793</v>
      </c>
      <c r="C7355" t="s">
        <v>136</v>
      </c>
      <c r="D7355" t="s">
        <v>137</v>
      </c>
      <c r="E7355">
        <v>0</v>
      </c>
      <c r="H7355">
        <v>0</v>
      </c>
      <c r="I7355">
        <v>0</v>
      </c>
      <c r="K7355">
        <v>2</v>
      </c>
      <c r="L7355" t="b">
        <v>0</v>
      </c>
      <c r="N7355" t="b">
        <v>0</v>
      </c>
      <c r="O7355" t="b">
        <v>0</v>
      </c>
      <c r="T7355" t="s">
        <v>1169</v>
      </c>
    </row>
    <row r="7356" spans="1:20" hidden="1" x14ac:dyDescent="0.25">
      <c r="A7356">
        <v>223614</v>
      </c>
      <c r="B7356" t="s">
        <v>1793</v>
      </c>
      <c r="C7356" t="s">
        <v>1196</v>
      </c>
      <c r="D7356" t="s">
        <v>1223</v>
      </c>
      <c r="E7356">
        <v>0</v>
      </c>
      <c r="H7356">
        <v>0</v>
      </c>
      <c r="I7356">
        <v>0</v>
      </c>
      <c r="K7356">
        <v>4</v>
      </c>
      <c r="L7356" t="b">
        <v>0</v>
      </c>
      <c r="N7356" t="b">
        <v>0</v>
      </c>
      <c r="O7356" t="b">
        <v>0</v>
      </c>
      <c r="T7356" t="s">
        <v>1169</v>
      </c>
    </row>
    <row r="7357" spans="1:20" hidden="1" x14ac:dyDescent="0.25">
      <c r="A7357">
        <v>223615</v>
      </c>
      <c r="B7357" t="s">
        <v>1793</v>
      </c>
      <c r="C7357" t="s">
        <v>1196</v>
      </c>
      <c r="D7357" t="s">
        <v>1224</v>
      </c>
      <c r="E7357">
        <v>0</v>
      </c>
      <c r="H7357">
        <v>0</v>
      </c>
      <c r="I7357">
        <v>0</v>
      </c>
      <c r="K7357">
        <v>4</v>
      </c>
      <c r="L7357" t="b">
        <v>0</v>
      </c>
      <c r="N7357" t="b">
        <v>0</v>
      </c>
      <c r="O7357" t="b">
        <v>0</v>
      </c>
      <c r="T7357" t="s">
        <v>1169</v>
      </c>
    </row>
    <row r="7358" spans="1:20" hidden="1" x14ac:dyDescent="0.25">
      <c r="A7358">
        <v>223616</v>
      </c>
      <c r="B7358" t="s">
        <v>1793</v>
      </c>
      <c r="C7358" t="s">
        <v>1196</v>
      </c>
      <c r="D7358" t="s">
        <v>1225</v>
      </c>
      <c r="E7358">
        <v>0</v>
      </c>
      <c r="H7358">
        <v>0</v>
      </c>
      <c r="I7358">
        <v>0</v>
      </c>
      <c r="K7358">
        <v>4</v>
      </c>
      <c r="L7358" t="b">
        <v>0</v>
      </c>
      <c r="N7358" t="b">
        <v>0</v>
      </c>
      <c r="O7358" t="b">
        <v>0</v>
      </c>
      <c r="T7358" t="s">
        <v>1169</v>
      </c>
    </row>
    <row r="7359" spans="1:20" hidden="1" x14ac:dyDescent="0.25">
      <c r="A7359">
        <v>223623</v>
      </c>
      <c r="B7359" t="s">
        <v>1793</v>
      </c>
      <c r="C7359" t="s">
        <v>47</v>
      </c>
      <c r="D7359" t="s">
        <v>1244</v>
      </c>
      <c r="E7359">
        <v>259</v>
      </c>
      <c r="F7359" t="s">
        <v>23</v>
      </c>
      <c r="H7359">
        <v>0</v>
      </c>
      <c r="I7359">
        <v>0</v>
      </c>
      <c r="K7359">
        <v>1</v>
      </c>
      <c r="L7359" t="b">
        <v>0</v>
      </c>
      <c r="N7359" t="b">
        <v>0</v>
      </c>
      <c r="O7359" t="b">
        <v>0</v>
      </c>
      <c r="T7359" t="s">
        <v>1169</v>
      </c>
    </row>
    <row r="7360" spans="1:20" hidden="1" x14ac:dyDescent="0.25">
      <c r="A7360">
        <v>223630</v>
      </c>
      <c r="B7360" t="s">
        <v>1793</v>
      </c>
      <c r="C7360" t="s">
        <v>53</v>
      </c>
      <c r="D7360" t="s">
        <v>1231</v>
      </c>
      <c r="E7360">
        <v>315</v>
      </c>
      <c r="F7360" t="s">
        <v>23</v>
      </c>
      <c r="H7360">
        <v>0</v>
      </c>
      <c r="I7360">
        <v>0</v>
      </c>
      <c r="K7360">
        <v>2</v>
      </c>
      <c r="L7360" t="b">
        <v>0</v>
      </c>
      <c r="N7360" t="b">
        <v>0</v>
      </c>
      <c r="O7360" t="b">
        <v>0</v>
      </c>
      <c r="T7360" t="s">
        <v>1169</v>
      </c>
    </row>
    <row r="7361" spans="1:20" hidden="1" x14ac:dyDescent="0.25">
      <c r="A7361">
        <v>223631</v>
      </c>
      <c r="B7361" t="s">
        <v>1793</v>
      </c>
      <c r="C7361" t="s">
        <v>236</v>
      </c>
      <c r="D7361" t="s">
        <v>1229</v>
      </c>
      <c r="E7361">
        <v>25</v>
      </c>
      <c r="F7361" t="s">
        <v>23</v>
      </c>
      <c r="H7361">
        <v>0</v>
      </c>
      <c r="I7361">
        <v>0</v>
      </c>
      <c r="K7361">
        <v>0</v>
      </c>
      <c r="L7361" t="b">
        <v>0</v>
      </c>
      <c r="N7361" t="b">
        <v>0</v>
      </c>
      <c r="O7361" t="b">
        <v>0</v>
      </c>
      <c r="T7361" t="s">
        <v>1169</v>
      </c>
    </row>
    <row r="7362" spans="1:20" hidden="1" x14ac:dyDescent="0.25">
      <c r="A7362">
        <v>223650</v>
      </c>
      <c r="B7362" t="s">
        <v>1793</v>
      </c>
      <c r="C7362" t="s">
        <v>146</v>
      </c>
      <c r="D7362" t="s">
        <v>1200</v>
      </c>
      <c r="E7362">
        <v>270</v>
      </c>
      <c r="F7362" t="s">
        <v>23</v>
      </c>
      <c r="H7362">
        <v>0</v>
      </c>
      <c r="I7362">
        <v>0</v>
      </c>
      <c r="K7362">
        <v>2</v>
      </c>
      <c r="L7362" t="b">
        <v>0</v>
      </c>
      <c r="N7362" t="b">
        <v>0</v>
      </c>
      <c r="O7362" t="b">
        <v>0</v>
      </c>
      <c r="T7362" t="s">
        <v>1169</v>
      </c>
    </row>
    <row r="7363" spans="1:20" hidden="1" x14ac:dyDescent="0.25">
      <c r="A7363">
        <v>227281</v>
      </c>
      <c r="B7363" t="s">
        <v>1793</v>
      </c>
      <c r="C7363" t="s">
        <v>1234</v>
      </c>
      <c r="D7363" t="s">
        <v>1235</v>
      </c>
      <c r="E7363">
        <v>0</v>
      </c>
      <c r="H7363">
        <v>0</v>
      </c>
      <c r="I7363">
        <v>0</v>
      </c>
      <c r="K7363">
        <v>1</v>
      </c>
      <c r="L7363" t="b">
        <v>0</v>
      </c>
      <c r="N7363" t="b">
        <v>0</v>
      </c>
      <c r="O7363" t="b">
        <v>0</v>
      </c>
      <c r="T7363" t="s">
        <v>1169</v>
      </c>
    </row>
    <row r="7364" spans="1:20" hidden="1" x14ac:dyDescent="0.25">
      <c r="A7364">
        <v>227282</v>
      </c>
      <c r="B7364" t="s">
        <v>1793</v>
      </c>
      <c r="C7364" t="s">
        <v>1203</v>
      </c>
      <c r="D7364" t="s">
        <v>1236</v>
      </c>
      <c r="E7364">
        <v>0</v>
      </c>
      <c r="H7364">
        <v>0</v>
      </c>
      <c r="I7364">
        <v>0</v>
      </c>
      <c r="K7364">
        <v>1</v>
      </c>
      <c r="L7364" t="b">
        <v>0</v>
      </c>
      <c r="N7364" t="b">
        <v>0</v>
      </c>
      <c r="O7364" t="b">
        <v>0</v>
      </c>
      <c r="T7364" t="s">
        <v>1169</v>
      </c>
    </row>
    <row r="7365" spans="1:20" hidden="1" x14ac:dyDescent="0.25">
      <c r="A7365">
        <v>227283</v>
      </c>
      <c r="B7365" t="s">
        <v>1793</v>
      </c>
      <c r="C7365" t="s">
        <v>136</v>
      </c>
      <c r="D7365" t="s">
        <v>1237</v>
      </c>
      <c r="E7365">
        <v>0</v>
      </c>
      <c r="H7365">
        <v>0</v>
      </c>
      <c r="I7365">
        <v>0</v>
      </c>
      <c r="K7365">
        <v>1</v>
      </c>
      <c r="L7365" t="b">
        <v>0</v>
      </c>
      <c r="N7365" t="b">
        <v>0</v>
      </c>
      <c r="O7365" t="b">
        <v>0</v>
      </c>
      <c r="T7365" t="s">
        <v>1169</v>
      </c>
    </row>
    <row r="7366" spans="1:20" hidden="1" x14ac:dyDescent="0.25">
      <c r="A7366">
        <v>228139</v>
      </c>
      <c r="B7366" t="s">
        <v>1793</v>
      </c>
      <c r="C7366" t="s">
        <v>47</v>
      </c>
      <c r="D7366" t="s">
        <v>1246</v>
      </c>
      <c r="E7366">
        <v>497</v>
      </c>
      <c r="F7366" t="s">
        <v>23</v>
      </c>
      <c r="H7366">
        <v>0</v>
      </c>
      <c r="I7366">
        <v>0</v>
      </c>
      <c r="K7366">
        <v>2</v>
      </c>
      <c r="L7366" t="b">
        <v>0</v>
      </c>
      <c r="N7366" t="b">
        <v>0</v>
      </c>
      <c r="O7366" t="b">
        <v>0</v>
      </c>
      <c r="T7366" t="s">
        <v>1169</v>
      </c>
    </row>
    <row r="7367" spans="1:20" hidden="1" x14ac:dyDescent="0.25">
      <c r="A7367">
        <v>228140</v>
      </c>
      <c r="B7367" t="s">
        <v>1793</v>
      </c>
      <c r="C7367" t="s">
        <v>47</v>
      </c>
      <c r="D7367" t="s">
        <v>1245</v>
      </c>
      <c r="E7367">
        <v>698</v>
      </c>
      <c r="F7367" t="s">
        <v>23</v>
      </c>
      <c r="H7367">
        <v>0</v>
      </c>
      <c r="I7367">
        <v>0</v>
      </c>
      <c r="K7367">
        <v>2</v>
      </c>
      <c r="L7367" t="b">
        <v>0</v>
      </c>
      <c r="N7367" t="b">
        <v>0</v>
      </c>
      <c r="O7367" t="b">
        <v>0</v>
      </c>
      <c r="T7367" t="s">
        <v>1169</v>
      </c>
    </row>
    <row r="7368" spans="1:20" hidden="1" x14ac:dyDescent="0.25">
      <c r="A7368">
        <v>228141</v>
      </c>
      <c r="B7368" t="s">
        <v>1793</v>
      </c>
      <c r="C7368" t="s">
        <v>53</v>
      </c>
      <c r="D7368" t="s">
        <v>1247</v>
      </c>
      <c r="E7368">
        <v>20</v>
      </c>
      <c r="F7368" t="s">
        <v>23</v>
      </c>
      <c r="H7368">
        <v>0</v>
      </c>
      <c r="I7368">
        <v>0</v>
      </c>
      <c r="K7368">
        <v>1</v>
      </c>
      <c r="L7368" t="b">
        <v>0</v>
      </c>
      <c r="N7368" t="b">
        <v>0</v>
      </c>
      <c r="O7368" t="b">
        <v>0</v>
      </c>
      <c r="T7368" t="s">
        <v>1169</v>
      </c>
    </row>
    <row r="7369" spans="1:20" hidden="1" x14ac:dyDescent="0.25">
      <c r="A7369">
        <v>230228</v>
      </c>
      <c r="B7369" t="s">
        <v>1793</v>
      </c>
      <c r="C7369" t="s">
        <v>78</v>
      </c>
      <c r="D7369" t="s">
        <v>1232</v>
      </c>
      <c r="E7369">
        <v>0</v>
      </c>
      <c r="H7369">
        <v>0</v>
      </c>
      <c r="I7369">
        <v>0</v>
      </c>
      <c r="K7369">
        <v>1</v>
      </c>
      <c r="L7369" t="b">
        <v>0</v>
      </c>
      <c r="N7369" t="b">
        <v>0</v>
      </c>
      <c r="O7369" t="b">
        <v>0</v>
      </c>
      <c r="T7369" t="s">
        <v>1169</v>
      </c>
    </row>
    <row r="7370" spans="1:20" hidden="1" x14ac:dyDescent="0.25">
      <c r="A7370">
        <v>230229</v>
      </c>
      <c r="B7370" t="s">
        <v>1793</v>
      </c>
      <c r="C7370" t="s">
        <v>78</v>
      </c>
      <c r="D7370" t="s">
        <v>1341</v>
      </c>
      <c r="E7370">
        <v>0</v>
      </c>
      <c r="H7370">
        <v>0</v>
      </c>
      <c r="I7370">
        <v>0</v>
      </c>
      <c r="K7370">
        <v>2</v>
      </c>
      <c r="L7370" t="b">
        <v>0</v>
      </c>
      <c r="N7370" t="b">
        <v>0</v>
      </c>
      <c r="O7370" t="b">
        <v>0</v>
      </c>
      <c r="T7370" t="s">
        <v>1169</v>
      </c>
    </row>
    <row r="7371" spans="1:20" hidden="1" x14ac:dyDescent="0.25">
      <c r="A7371">
        <v>237481</v>
      </c>
      <c r="B7371" t="s">
        <v>1793</v>
      </c>
      <c r="C7371" t="s">
        <v>236</v>
      </c>
      <c r="D7371" t="s">
        <v>237</v>
      </c>
      <c r="E7371">
        <v>67</v>
      </c>
      <c r="F7371" t="s">
        <v>23</v>
      </c>
      <c r="H7371">
        <v>0</v>
      </c>
      <c r="I7371">
        <v>0</v>
      </c>
      <c r="K7371">
        <v>0</v>
      </c>
      <c r="L7371" t="b">
        <v>0</v>
      </c>
      <c r="N7371" t="b">
        <v>0</v>
      </c>
      <c r="O7371" t="b">
        <v>0</v>
      </c>
      <c r="T7371" t="s">
        <v>1169</v>
      </c>
    </row>
    <row r="7372" spans="1:20" hidden="1" x14ac:dyDescent="0.25">
      <c r="A7372">
        <v>237482</v>
      </c>
      <c r="B7372" t="s">
        <v>1793</v>
      </c>
      <c r="C7372" t="s">
        <v>236</v>
      </c>
      <c r="D7372" t="s">
        <v>1249</v>
      </c>
      <c r="E7372">
        <v>99</v>
      </c>
      <c r="F7372" t="s">
        <v>23</v>
      </c>
      <c r="H7372">
        <v>0</v>
      </c>
      <c r="I7372">
        <v>0</v>
      </c>
      <c r="K7372">
        <v>0</v>
      </c>
      <c r="L7372" t="b">
        <v>0</v>
      </c>
      <c r="N7372" t="b">
        <v>0</v>
      </c>
      <c r="O7372" t="b">
        <v>0</v>
      </c>
      <c r="T7372" t="s">
        <v>1169</v>
      </c>
    </row>
    <row r="7373" spans="1:20" hidden="1" x14ac:dyDescent="0.25">
      <c r="A7373">
        <v>223651</v>
      </c>
      <c r="B7373" t="s">
        <v>1794</v>
      </c>
      <c r="C7373" t="s">
        <v>47</v>
      </c>
      <c r="D7373" t="s">
        <v>284</v>
      </c>
      <c r="E7373">
        <v>367</v>
      </c>
      <c r="F7373" t="s">
        <v>23</v>
      </c>
      <c r="H7373">
        <v>0</v>
      </c>
      <c r="I7373">
        <v>0</v>
      </c>
      <c r="K7373">
        <v>1</v>
      </c>
      <c r="L7373" t="b">
        <v>0</v>
      </c>
      <c r="N7373" t="b">
        <v>0</v>
      </c>
      <c r="O7373" t="b">
        <v>0</v>
      </c>
      <c r="T7373" t="s">
        <v>1169</v>
      </c>
    </row>
    <row r="7374" spans="1:20" hidden="1" x14ac:dyDescent="0.25">
      <c r="A7374">
        <v>223652</v>
      </c>
      <c r="B7374" t="s">
        <v>1794</v>
      </c>
      <c r="C7374" t="s">
        <v>47</v>
      </c>
      <c r="D7374" t="s">
        <v>1170</v>
      </c>
      <c r="E7374">
        <v>367</v>
      </c>
      <c r="F7374" t="s">
        <v>23</v>
      </c>
      <c r="H7374">
        <v>0</v>
      </c>
      <c r="I7374">
        <v>0</v>
      </c>
      <c r="K7374">
        <v>1</v>
      </c>
      <c r="L7374" t="b">
        <v>0</v>
      </c>
      <c r="N7374" t="b">
        <v>0</v>
      </c>
      <c r="O7374" t="b">
        <v>0</v>
      </c>
      <c r="T7374" t="s">
        <v>1169</v>
      </c>
    </row>
    <row r="7375" spans="1:20" hidden="1" x14ac:dyDescent="0.25">
      <c r="A7375">
        <v>223653</v>
      </c>
      <c r="B7375" t="s">
        <v>1794</v>
      </c>
      <c r="C7375" t="s">
        <v>47</v>
      </c>
      <c r="D7375" t="s">
        <v>1171</v>
      </c>
      <c r="E7375">
        <v>367</v>
      </c>
      <c r="F7375" t="s">
        <v>23</v>
      </c>
      <c r="H7375">
        <v>0</v>
      </c>
      <c r="I7375">
        <v>0</v>
      </c>
      <c r="K7375">
        <v>1</v>
      </c>
      <c r="L7375" t="b">
        <v>0</v>
      </c>
      <c r="N7375" t="b">
        <v>0</v>
      </c>
      <c r="O7375" t="b">
        <v>0</v>
      </c>
      <c r="T7375" t="s">
        <v>1169</v>
      </c>
    </row>
    <row r="7376" spans="1:20" hidden="1" x14ac:dyDescent="0.25">
      <c r="A7376">
        <v>223654</v>
      </c>
      <c r="B7376" t="s">
        <v>1794</v>
      </c>
      <c r="C7376" t="s">
        <v>47</v>
      </c>
      <c r="D7376" t="s">
        <v>1172</v>
      </c>
      <c r="E7376">
        <v>367</v>
      </c>
      <c r="F7376" t="s">
        <v>23</v>
      </c>
      <c r="H7376">
        <v>0</v>
      </c>
      <c r="I7376">
        <v>0</v>
      </c>
      <c r="K7376">
        <v>1</v>
      </c>
      <c r="L7376" t="b">
        <v>0</v>
      </c>
      <c r="N7376" t="b">
        <v>0</v>
      </c>
      <c r="O7376" t="b">
        <v>0</v>
      </c>
      <c r="T7376" t="s">
        <v>1169</v>
      </c>
    </row>
    <row r="7377" spans="1:20" hidden="1" x14ac:dyDescent="0.25">
      <c r="A7377">
        <v>223655</v>
      </c>
      <c r="B7377" t="s">
        <v>1794</v>
      </c>
      <c r="C7377" t="s">
        <v>47</v>
      </c>
      <c r="D7377" t="s">
        <v>1173</v>
      </c>
      <c r="E7377">
        <v>367</v>
      </c>
      <c r="F7377" t="s">
        <v>23</v>
      </c>
      <c r="H7377">
        <v>0</v>
      </c>
      <c r="I7377">
        <v>0</v>
      </c>
      <c r="K7377">
        <v>1</v>
      </c>
      <c r="L7377" t="b">
        <v>0</v>
      </c>
      <c r="N7377" t="b">
        <v>0</v>
      </c>
      <c r="O7377" t="b">
        <v>0</v>
      </c>
      <c r="T7377" t="s">
        <v>1169</v>
      </c>
    </row>
    <row r="7378" spans="1:20" hidden="1" x14ac:dyDescent="0.25">
      <c r="A7378">
        <v>223656</v>
      </c>
      <c r="B7378" t="s">
        <v>1794</v>
      </c>
      <c r="C7378" t="s">
        <v>47</v>
      </c>
      <c r="D7378" t="s">
        <v>1174</v>
      </c>
      <c r="E7378">
        <v>617</v>
      </c>
      <c r="F7378" t="s">
        <v>23</v>
      </c>
      <c r="H7378">
        <v>0</v>
      </c>
      <c r="I7378">
        <v>0</v>
      </c>
      <c r="K7378">
        <v>2</v>
      </c>
      <c r="L7378" t="b">
        <v>0</v>
      </c>
      <c r="N7378" t="b">
        <v>0</v>
      </c>
      <c r="O7378" t="b">
        <v>0</v>
      </c>
      <c r="T7378" t="s">
        <v>1169</v>
      </c>
    </row>
    <row r="7379" spans="1:20" hidden="1" x14ac:dyDescent="0.25">
      <c r="A7379">
        <v>223657</v>
      </c>
      <c r="B7379" t="s">
        <v>1794</v>
      </c>
      <c r="C7379" t="s">
        <v>47</v>
      </c>
      <c r="D7379" t="s">
        <v>1175</v>
      </c>
      <c r="E7379">
        <v>617</v>
      </c>
      <c r="F7379" t="s">
        <v>23</v>
      </c>
      <c r="H7379">
        <v>0</v>
      </c>
      <c r="I7379">
        <v>0</v>
      </c>
      <c r="K7379">
        <v>2</v>
      </c>
      <c r="L7379" t="b">
        <v>0</v>
      </c>
      <c r="N7379" t="b">
        <v>0</v>
      </c>
      <c r="O7379" t="b">
        <v>0</v>
      </c>
      <c r="T7379" t="s">
        <v>1169</v>
      </c>
    </row>
    <row r="7380" spans="1:20" hidden="1" x14ac:dyDescent="0.25">
      <c r="A7380">
        <v>223658</v>
      </c>
      <c r="B7380" t="s">
        <v>1794</v>
      </c>
      <c r="C7380" t="s">
        <v>47</v>
      </c>
      <c r="D7380" t="s">
        <v>1176</v>
      </c>
      <c r="E7380">
        <v>367</v>
      </c>
      <c r="F7380" t="s">
        <v>23</v>
      </c>
      <c r="H7380">
        <v>0</v>
      </c>
      <c r="I7380">
        <v>0</v>
      </c>
      <c r="K7380">
        <v>1</v>
      </c>
      <c r="L7380" t="b">
        <v>0</v>
      </c>
      <c r="N7380" t="b">
        <v>0</v>
      </c>
      <c r="O7380" t="b">
        <v>0</v>
      </c>
      <c r="T7380" t="s">
        <v>1169</v>
      </c>
    </row>
    <row r="7381" spans="1:20" hidden="1" x14ac:dyDescent="0.25">
      <c r="A7381">
        <v>223659</v>
      </c>
      <c r="B7381" t="s">
        <v>1794</v>
      </c>
      <c r="C7381" t="s">
        <v>47</v>
      </c>
      <c r="D7381" t="s">
        <v>1177</v>
      </c>
      <c r="E7381">
        <v>617</v>
      </c>
      <c r="F7381" t="s">
        <v>23</v>
      </c>
      <c r="H7381">
        <v>0</v>
      </c>
      <c r="I7381">
        <v>0</v>
      </c>
      <c r="K7381">
        <v>2</v>
      </c>
      <c r="L7381" t="b">
        <v>0</v>
      </c>
      <c r="N7381" t="b">
        <v>0</v>
      </c>
      <c r="O7381" t="b">
        <v>0</v>
      </c>
      <c r="T7381" t="s">
        <v>1169</v>
      </c>
    </row>
    <row r="7382" spans="1:20" hidden="1" x14ac:dyDescent="0.25">
      <c r="A7382">
        <v>223660</v>
      </c>
      <c r="B7382" t="s">
        <v>1794</v>
      </c>
      <c r="C7382" t="s">
        <v>47</v>
      </c>
      <c r="D7382" t="s">
        <v>1178</v>
      </c>
      <c r="E7382">
        <v>367</v>
      </c>
      <c r="F7382" t="s">
        <v>23</v>
      </c>
      <c r="H7382">
        <v>0</v>
      </c>
      <c r="I7382">
        <v>0</v>
      </c>
      <c r="K7382">
        <v>1</v>
      </c>
      <c r="L7382" t="b">
        <v>0</v>
      </c>
      <c r="N7382" t="b">
        <v>0</v>
      </c>
      <c r="O7382" t="b">
        <v>0</v>
      </c>
      <c r="T7382" t="s">
        <v>1169</v>
      </c>
    </row>
    <row r="7383" spans="1:20" hidden="1" x14ac:dyDescent="0.25">
      <c r="A7383">
        <v>223661</v>
      </c>
      <c r="B7383" t="s">
        <v>1794</v>
      </c>
      <c r="C7383" t="s">
        <v>47</v>
      </c>
      <c r="D7383" t="s">
        <v>1179</v>
      </c>
      <c r="E7383">
        <v>367</v>
      </c>
      <c r="F7383" t="s">
        <v>23</v>
      </c>
      <c r="H7383">
        <v>0</v>
      </c>
      <c r="I7383">
        <v>0</v>
      </c>
      <c r="K7383">
        <v>1</v>
      </c>
      <c r="L7383" t="b">
        <v>0</v>
      </c>
      <c r="N7383" t="b">
        <v>0</v>
      </c>
      <c r="O7383" t="b">
        <v>0</v>
      </c>
      <c r="T7383" t="s">
        <v>1169</v>
      </c>
    </row>
    <row r="7384" spans="1:20" hidden="1" x14ac:dyDescent="0.25">
      <c r="A7384">
        <v>223662</v>
      </c>
      <c r="B7384" t="s">
        <v>1794</v>
      </c>
      <c r="C7384" t="s">
        <v>47</v>
      </c>
      <c r="D7384" t="s">
        <v>1180</v>
      </c>
      <c r="E7384">
        <v>367</v>
      </c>
      <c r="F7384" t="s">
        <v>23</v>
      </c>
      <c r="H7384">
        <v>0</v>
      </c>
      <c r="I7384">
        <v>0</v>
      </c>
      <c r="K7384">
        <v>1</v>
      </c>
      <c r="L7384" t="b">
        <v>0</v>
      </c>
      <c r="N7384" t="b">
        <v>0</v>
      </c>
      <c r="O7384" t="b">
        <v>0</v>
      </c>
      <c r="T7384" t="s">
        <v>1169</v>
      </c>
    </row>
    <row r="7385" spans="1:20" hidden="1" x14ac:dyDescent="0.25">
      <c r="A7385">
        <v>223663</v>
      </c>
      <c r="B7385" t="s">
        <v>1794</v>
      </c>
      <c r="C7385" t="s">
        <v>47</v>
      </c>
      <c r="D7385" t="s">
        <v>1181</v>
      </c>
      <c r="E7385">
        <v>367</v>
      </c>
      <c r="F7385" t="s">
        <v>23</v>
      </c>
      <c r="H7385">
        <v>0</v>
      </c>
      <c r="I7385">
        <v>0</v>
      </c>
      <c r="K7385">
        <v>1</v>
      </c>
      <c r="L7385" t="b">
        <v>0</v>
      </c>
      <c r="N7385" t="b">
        <v>0</v>
      </c>
      <c r="O7385" t="b">
        <v>0</v>
      </c>
      <c r="T7385" t="s">
        <v>1169</v>
      </c>
    </row>
    <row r="7386" spans="1:20" hidden="1" x14ac:dyDescent="0.25">
      <c r="A7386">
        <v>223664</v>
      </c>
      <c r="B7386" t="s">
        <v>1794</v>
      </c>
      <c r="C7386" t="s">
        <v>47</v>
      </c>
      <c r="D7386" t="s">
        <v>1182</v>
      </c>
      <c r="E7386">
        <v>367</v>
      </c>
      <c r="F7386" t="s">
        <v>23</v>
      </c>
      <c r="H7386">
        <v>0</v>
      </c>
      <c r="I7386">
        <v>0</v>
      </c>
      <c r="K7386">
        <v>1</v>
      </c>
      <c r="L7386" t="b">
        <v>0</v>
      </c>
      <c r="N7386" t="b">
        <v>0</v>
      </c>
      <c r="O7386" t="b">
        <v>0</v>
      </c>
      <c r="T7386" t="s">
        <v>1169</v>
      </c>
    </row>
    <row r="7387" spans="1:20" hidden="1" x14ac:dyDescent="0.25">
      <c r="A7387">
        <v>223665</v>
      </c>
      <c r="B7387" t="s">
        <v>1794</v>
      </c>
      <c r="C7387" t="s">
        <v>47</v>
      </c>
      <c r="D7387" t="s">
        <v>1183</v>
      </c>
      <c r="E7387">
        <v>367</v>
      </c>
      <c r="F7387" t="s">
        <v>23</v>
      </c>
      <c r="H7387">
        <v>0</v>
      </c>
      <c r="I7387">
        <v>0</v>
      </c>
      <c r="K7387">
        <v>1</v>
      </c>
      <c r="L7387" t="b">
        <v>0</v>
      </c>
      <c r="N7387" t="b">
        <v>0</v>
      </c>
      <c r="O7387" t="b">
        <v>0</v>
      </c>
      <c r="T7387" t="s">
        <v>1169</v>
      </c>
    </row>
    <row r="7388" spans="1:20" hidden="1" x14ac:dyDescent="0.25">
      <c r="A7388">
        <v>223666</v>
      </c>
      <c r="B7388" t="s">
        <v>1794</v>
      </c>
      <c r="C7388" t="s">
        <v>47</v>
      </c>
      <c r="D7388" t="s">
        <v>1184</v>
      </c>
      <c r="E7388">
        <v>367</v>
      </c>
      <c r="F7388" t="s">
        <v>23</v>
      </c>
      <c r="H7388">
        <v>0</v>
      </c>
      <c r="I7388">
        <v>0</v>
      </c>
      <c r="K7388">
        <v>1</v>
      </c>
      <c r="L7388" t="b">
        <v>0</v>
      </c>
      <c r="N7388" t="b">
        <v>0</v>
      </c>
      <c r="O7388" t="b">
        <v>0</v>
      </c>
      <c r="T7388" t="s">
        <v>1169</v>
      </c>
    </row>
    <row r="7389" spans="1:20" hidden="1" x14ac:dyDescent="0.25">
      <c r="A7389">
        <v>223667</v>
      </c>
      <c r="B7389" t="s">
        <v>1794</v>
      </c>
      <c r="C7389" t="s">
        <v>47</v>
      </c>
      <c r="D7389" t="s">
        <v>1185</v>
      </c>
      <c r="E7389">
        <v>617</v>
      </c>
      <c r="F7389" t="s">
        <v>23</v>
      </c>
      <c r="H7389">
        <v>0</v>
      </c>
      <c r="I7389">
        <v>0</v>
      </c>
      <c r="K7389">
        <v>2</v>
      </c>
      <c r="L7389" t="b">
        <v>0</v>
      </c>
      <c r="N7389" t="b">
        <v>0</v>
      </c>
      <c r="O7389" t="b">
        <v>0</v>
      </c>
      <c r="T7389" t="s">
        <v>1169</v>
      </c>
    </row>
    <row r="7390" spans="1:20" hidden="1" x14ac:dyDescent="0.25">
      <c r="A7390">
        <v>223668</v>
      </c>
      <c r="B7390" t="s">
        <v>1794</v>
      </c>
      <c r="C7390" t="s">
        <v>1186</v>
      </c>
      <c r="D7390" t="s">
        <v>1187</v>
      </c>
      <c r="E7390">
        <v>0</v>
      </c>
      <c r="H7390">
        <v>0</v>
      </c>
      <c r="I7390">
        <v>0</v>
      </c>
      <c r="K7390">
        <v>0</v>
      </c>
      <c r="L7390" t="b">
        <v>0</v>
      </c>
      <c r="N7390" t="b">
        <v>0</v>
      </c>
      <c r="O7390" t="b">
        <v>0</v>
      </c>
      <c r="T7390" t="s">
        <v>1169</v>
      </c>
    </row>
    <row r="7391" spans="1:20" hidden="1" x14ac:dyDescent="0.25">
      <c r="A7391">
        <v>223669</v>
      </c>
      <c r="B7391" t="s">
        <v>1794</v>
      </c>
      <c r="C7391" t="s">
        <v>1186</v>
      </c>
      <c r="D7391" t="s">
        <v>1188</v>
      </c>
      <c r="E7391">
        <v>0</v>
      </c>
      <c r="H7391">
        <v>0</v>
      </c>
      <c r="I7391">
        <v>0</v>
      </c>
      <c r="K7391">
        <v>0</v>
      </c>
      <c r="L7391" t="b">
        <v>0</v>
      </c>
      <c r="N7391" t="b">
        <v>0</v>
      </c>
      <c r="O7391" t="b">
        <v>0</v>
      </c>
      <c r="T7391" t="s">
        <v>1169</v>
      </c>
    </row>
    <row r="7392" spans="1:20" hidden="1" x14ac:dyDescent="0.25">
      <c r="A7392">
        <v>223670</v>
      </c>
      <c r="B7392" t="s">
        <v>1794</v>
      </c>
      <c r="C7392" t="s">
        <v>1186</v>
      </c>
      <c r="D7392" t="s">
        <v>1189</v>
      </c>
      <c r="E7392">
        <v>0</v>
      </c>
      <c r="H7392">
        <v>0</v>
      </c>
      <c r="I7392">
        <v>0</v>
      </c>
      <c r="K7392">
        <v>0</v>
      </c>
      <c r="L7392" t="b">
        <v>0</v>
      </c>
      <c r="N7392" t="b">
        <v>0</v>
      </c>
      <c r="O7392" t="b">
        <v>0</v>
      </c>
      <c r="T7392" t="s">
        <v>1169</v>
      </c>
    </row>
    <row r="7393" spans="1:20" hidden="1" x14ac:dyDescent="0.25">
      <c r="A7393">
        <v>223671</v>
      </c>
      <c r="B7393" t="s">
        <v>1794</v>
      </c>
      <c r="C7393" t="s">
        <v>1186</v>
      </c>
      <c r="D7393" t="s">
        <v>1190</v>
      </c>
      <c r="E7393">
        <v>0</v>
      </c>
      <c r="H7393">
        <v>0</v>
      </c>
      <c r="I7393">
        <v>0</v>
      </c>
      <c r="K7393">
        <v>0</v>
      </c>
      <c r="L7393" t="b">
        <v>0</v>
      </c>
      <c r="N7393" t="b">
        <v>0</v>
      </c>
      <c r="O7393" t="b">
        <v>0</v>
      </c>
      <c r="T7393" t="s">
        <v>1169</v>
      </c>
    </row>
    <row r="7394" spans="1:20" hidden="1" x14ac:dyDescent="0.25">
      <c r="A7394">
        <v>223672</v>
      </c>
      <c r="B7394" t="s">
        <v>1794</v>
      </c>
      <c r="C7394" t="s">
        <v>1186</v>
      </c>
      <c r="D7394" t="s">
        <v>1191</v>
      </c>
      <c r="E7394">
        <v>0</v>
      </c>
      <c r="H7394">
        <v>0</v>
      </c>
      <c r="I7394">
        <v>0</v>
      </c>
      <c r="K7394">
        <v>0</v>
      </c>
      <c r="L7394" t="b">
        <v>0</v>
      </c>
      <c r="N7394" t="b">
        <v>0</v>
      </c>
      <c r="O7394" t="b">
        <v>0</v>
      </c>
      <c r="T7394" t="s">
        <v>1169</v>
      </c>
    </row>
    <row r="7395" spans="1:20" hidden="1" x14ac:dyDescent="0.25">
      <c r="A7395">
        <v>223673</v>
      </c>
      <c r="B7395" t="s">
        <v>1794</v>
      </c>
      <c r="C7395" t="s">
        <v>1186</v>
      </c>
      <c r="D7395" t="s">
        <v>1192</v>
      </c>
      <c r="E7395">
        <v>0</v>
      </c>
      <c r="H7395">
        <v>0</v>
      </c>
      <c r="I7395">
        <v>0</v>
      </c>
      <c r="K7395">
        <v>0</v>
      </c>
      <c r="L7395" t="b">
        <v>0</v>
      </c>
      <c r="N7395" t="b">
        <v>0</v>
      </c>
      <c r="O7395" t="b">
        <v>0</v>
      </c>
      <c r="T7395" t="s">
        <v>1169</v>
      </c>
    </row>
    <row r="7396" spans="1:20" hidden="1" x14ac:dyDescent="0.25">
      <c r="A7396">
        <v>223674</v>
      </c>
      <c r="B7396" t="s">
        <v>1794</v>
      </c>
      <c r="C7396" t="s">
        <v>1186</v>
      </c>
      <c r="D7396" t="s">
        <v>1193</v>
      </c>
      <c r="E7396">
        <v>85</v>
      </c>
      <c r="F7396" t="s">
        <v>23</v>
      </c>
      <c r="H7396">
        <v>0</v>
      </c>
      <c r="I7396">
        <v>0</v>
      </c>
      <c r="K7396">
        <v>1</v>
      </c>
      <c r="L7396" t="b">
        <v>0</v>
      </c>
      <c r="N7396" t="b">
        <v>0</v>
      </c>
      <c r="O7396" t="b">
        <v>0</v>
      </c>
      <c r="T7396" t="s">
        <v>1169</v>
      </c>
    </row>
    <row r="7397" spans="1:20" hidden="1" x14ac:dyDescent="0.25">
      <c r="A7397">
        <v>223675</v>
      </c>
      <c r="B7397" t="s">
        <v>1794</v>
      </c>
      <c r="C7397" t="s">
        <v>1186</v>
      </c>
      <c r="D7397" t="s">
        <v>1194</v>
      </c>
      <c r="E7397">
        <v>85</v>
      </c>
      <c r="F7397" t="s">
        <v>23</v>
      </c>
      <c r="H7397">
        <v>0</v>
      </c>
      <c r="I7397">
        <v>0</v>
      </c>
      <c r="K7397">
        <v>1</v>
      </c>
      <c r="L7397" t="b">
        <v>0</v>
      </c>
      <c r="N7397" t="b">
        <v>0</v>
      </c>
      <c r="O7397" t="b">
        <v>0</v>
      </c>
      <c r="T7397" t="s">
        <v>1169</v>
      </c>
    </row>
    <row r="7398" spans="1:20" hidden="1" x14ac:dyDescent="0.25">
      <c r="A7398">
        <v>223676</v>
      </c>
      <c r="B7398" t="s">
        <v>1794</v>
      </c>
      <c r="C7398" t="s">
        <v>1186</v>
      </c>
      <c r="D7398" t="s">
        <v>1195</v>
      </c>
      <c r="E7398">
        <v>85</v>
      </c>
      <c r="F7398" t="s">
        <v>23</v>
      </c>
      <c r="H7398">
        <v>0</v>
      </c>
      <c r="I7398">
        <v>0</v>
      </c>
      <c r="K7398">
        <v>1</v>
      </c>
      <c r="L7398" t="b">
        <v>0</v>
      </c>
      <c r="N7398" t="b">
        <v>0</v>
      </c>
      <c r="O7398" t="b">
        <v>0</v>
      </c>
      <c r="T7398" t="s">
        <v>1169</v>
      </c>
    </row>
    <row r="7399" spans="1:20" hidden="1" x14ac:dyDescent="0.25">
      <c r="A7399">
        <v>223677</v>
      </c>
      <c r="B7399" t="s">
        <v>1794</v>
      </c>
      <c r="C7399" t="s">
        <v>1196</v>
      </c>
      <c r="D7399" t="s">
        <v>1197</v>
      </c>
      <c r="E7399">
        <v>0</v>
      </c>
      <c r="H7399">
        <v>0</v>
      </c>
      <c r="I7399">
        <v>0</v>
      </c>
      <c r="K7399">
        <v>0</v>
      </c>
      <c r="L7399" t="b">
        <v>0</v>
      </c>
      <c r="N7399" t="b">
        <v>0</v>
      </c>
      <c r="O7399" t="b">
        <v>0</v>
      </c>
      <c r="T7399" t="s">
        <v>1169</v>
      </c>
    </row>
    <row r="7400" spans="1:20" hidden="1" x14ac:dyDescent="0.25">
      <c r="A7400">
        <v>223678</v>
      </c>
      <c r="B7400" t="s">
        <v>1794</v>
      </c>
      <c r="C7400" t="s">
        <v>1196</v>
      </c>
      <c r="D7400" t="s">
        <v>1198</v>
      </c>
      <c r="E7400">
        <v>0</v>
      </c>
      <c r="H7400">
        <v>0</v>
      </c>
      <c r="I7400">
        <v>0</v>
      </c>
      <c r="K7400">
        <v>1</v>
      </c>
      <c r="L7400" t="b">
        <v>0</v>
      </c>
      <c r="N7400" t="b">
        <v>0</v>
      </c>
      <c r="O7400" t="b">
        <v>0</v>
      </c>
      <c r="T7400" t="s">
        <v>1169</v>
      </c>
    </row>
    <row r="7401" spans="1:20" hidden="1" x14ac:dyDescent="0.25">
      <c r="A7401">
        <v>223679</v>
      </c>
      <c r="B7401" t="s">
        <v>1794</v>
      </c>
      <c r="C7401" t="s">
        <v>146</v>
      </c>
      <c r="D7401" t="s">
        <v>1292</v>
      </c>
      <c r="E7401">
        <v>0</v>
      </c>
      <c r="H7401">
        <v>0</v>
      </c>
      <c r="I7401">
        <v>0</v>
      </c>
      <c r="K7401">
        <v>0</v>
      </c>
      <c r="L7401" t="b">
        <v>0</v>
      </c>
      <c r="N7401" t="b">
        <v>0</v>
      </c>
      <c r="O7401" t="b">
        <v>0</v>
      </c>
      <c r="T7401" t="s">
        <v>1169</v>
      </c>
    </row>
    <row r="7402" spans="1:20" hidden="1" x14ac:dyDescent="0.25">
      <c r="A7402">
        <v>223680</v>
      </c>
      <c r="B7402" t="s">
        <v>1794</v>
      </c>
      <c r="C7402" t="s">
        <v>85</v>
      </c>
      <c r="D7402" t="s">
        <v>325</v>
      </c>
      <c r="E7402">
        <v>0</v>
      </c>
      <c r="H7402">
        <v>0</v>
      </c>
      <c r="I7402">
        <v>0</v>
      </c>
      <c r="K7402">
        <v>0</v>
      </c>
      <c r="L7402" t="b">
        <v>0</v>
      </c>
      <c r="N7402" t="b">
        <v>0</v>
      </c>
      <c r="O7402" t="b">
        <v>0</v>
      </c>
      <c r="T7402" t="s">
        <v>1169</v>
      </c>
    </row>
    <row r="7403" spans="1:20" hidden="1" x14ac:dyDescent="0.25">
      <c r="A7403">
        <v>223681</v>
      </c>
      <c r="B7403" t="s">
        <v>1794</v>
      </c>
      <c r="C7403" t="s">
        <v>85</v>
      </c>
      <c r="D7403" t="s">
        <v>1197</v>
      </c>
      <c r="E7403">
        <v>0</v>
      </c>
      <c r="H7403">
        <v>0</v>
      </c>
      <c r="I7403">
        <v>0</v>
      </c>
      <c r="K7403">
        <v>1</v>
      </c>
      <c r="L7403" t="b">
        <v>0</v>
      </c>
      <c r="N7403" t="b">
        <v>0</v>
      </c>
      <c r="O7403" t="b">
        <v>0</v>
      </c>
      <c r="T7403" t="s">
        <v>1169</v>
      </c>
    </row>
    <row r="7404" spans="1:20" hidden="1" x14ac:dyDescent="0.25">
      <c r="A7404">
        <v>223682</v>
      </c>
      <c r="B7404" t="s">
        <v>1794</v>
      </c>
      <c r="C7404" t="s">
        <v>85</v>
      </c>
      <c r="D7404" t="s">
        <v>331</v>
      </c>
      <c r="E7404">
        <v>0</v>
      </c>
      <c r="H7404">
        <v>0</v>
      </c>
      <c r="I7404">
        <v>0</v>
      </c>
      <c r="K7404">
        <v>2</v>
      </c>
      <c r="L7404" t="b">
        <v>0</v>
      </c>
      <c r="N7404" t="b">
        <v>0</v>
      </c>
      <c r="O7404" t="b">
        <v>0</v>
      </c>
      <c r="T7404" t="s">
        <v>1169</v>
      </c>
    </row>
    <row r="7405" spans="1:20" hidden="1" x14ac:dyDescent="0.25">
      <c r="A7405">
        <v>223684</v>
      </c>
      <c r="B7405" t="s">
        <v>1794</v>
      </c>
      <c r="C7405" t="s">
        <v>1203</v>
      </c>
      <c r="D7405" t="s">
        <v>1282</v>
      </c>
      <c r="E7405">
        <v>844</v>
      </c>
      <c r="F7405" t="s">
        <v>23</v>
      </c>
      <c r="H7405">
        <v>0</v>
      </c>
      <c r="I7405">
        <v>400</v>
      </c>
      <c r="J7405" t="s">
        <v>257</v>
      </c>
      <c r="K7405">
        <v>2</v>
      </c>
      <c r="L7405" t="b">
        <v>0</v>
      </c>
      <c r="N7405" t="b">
        <v>0</v>
      </c>
      <c r="O7405" t="b">
        <v>0</v>
      </c>
      <c r="T7405" t="s">
        <v>1169</v>
      </c>
    </row>
    <row r="7406" spans="1:20" hidden="1" x14ac:dyDescent="0.25">
      <c r="A7406">
        <v>223685</v>
      </c>
      <c r="B7406" t="s">
        <v>1794</v>
      </c>
      <c r="C7406" t="s">
        <v>1234</v>
      </c>
      <c r="D7406" t="s">
        <v>1248</v>
      </c>
      <c r="E7406">
        <v>1261</v>
      </c>
      <c r="F7406" t="s">
        <v>23</v>
      </c>
      <c r="H7406">
        <v>0</v>
      </c>
      <c r="I7406">
        <v>300</v>
      </c>
      <c r="J7406" t="s">
        <v>257</v>
      </c>
      <c r="K7406">
        <v>2</v>
      </c>
      <c r="L7406" t="b">
        <v>0</v>
      </c>
      <c r="N7406" t="b">
        <v>0</v>
      </c>
      <c r="O7406" t="b">
        <v>0</v>
      </c>
      <c r="T7406" t="s">
        <v>1169</v>
      </c>
    </row>
    <row r="7407" spans="1:20" hidden="1" x14ac:dyDescent="0.25">
      <c r="A7407">
        <v>223686</v>
      </c>
      <c r="B7407" t="s">
        <v>1794</v>
      </c>
      <c r="C7407" t="s">
        <v>53</v>
      </c>
      <c r="D7407" t="s">
        <v>1205</v>
      </c>
      <c r="E7407">
        <v>0</v>
      </c>
      <c r="H7407">
        <v>0</v>
      </c>
      <c r="I7407">
        <v>0</v>
      </c>
      <c r="K7407">
        <v>0</v>
      </c>
      <c r="L7407" t="b">
        <v>0</v>
      </c>
      <c r="N7407" t="b">
        <v>0</v>
      </c>
      <c r="O7407" t="b">
        <v>0</v>
      </c>
      <c r="T7407" t="s">
        <v>1169</v>
      </c>
    </row>
    <row r="7408" spans="1:20" hidden="1" x14ac:dyDescent="0.25">
      <c r="A7408">
        <v>223687</v>
      </c>
      <c r="B7408" t="s">
        <v>1794</v>
      </c>
      <c r="C7408" t="s">
        <v>53</v>
      </c>
      <c r="D7408" t="s">
        <v>383</v>
      </c>
      <c r="E7408">
        <v>169</v>
      </c>
      <c r="F7408" t="s">
        <v>23</v>
      </c>
      <c r="H7408">
        <v>0</v>
      </c>
      <c r="I7408">
        <v>0</v>
      </c>
      <c r="K7408">
        <v>1</v>
      </c>
      <c r="L7408" t="b">
        <v>0</v>
      </c>
      <c r="N7408" t="b">
        <v>0</v>
      </c>
      <c r="O7408" t="b">
        <v>0</v>
      </c>
      <c r="T7408" t="s">
        <v>1169</v>
      </c>
    </row>
    <row r="7409" spans="1:20" hidden="1" x14ac:dyDescent="0.25">
      <c r="A7409">
        <v>223688</v>
      </c>
      <c r="B7409" t="s">
        <v>1794</v>
      </c>
      <c r="C7409" t="s">
        <v>53</v>
      </c>
      <c r="D7409" t="s">
        <v>1206</v>
      </c>
      <c r="E7409">
        <v>375</v>
      </c>
      <c r="F7409" t="s">
        <v>23</v>
      </c>
      <c r="H7409">
        <v>0</v>
      </c>
      <c r="I7409">
        <v>0</v>
      </c>
      <c r="K7409">
        <v>2</v>
      </c>
      <c r="L7409" t="b">
        <v>0</v>
      </c>
      <c r="N7409" t="b">
        <v>0</v>
      </c>
      <c r="O7409" t="b">
        <v>0</v>
      </c>
      <c r="T7409" t="s">
        <v>1169</v>
      </c>
    </row>
    <row r="7410" spans="1:20" hidden="1" x14ac:dyDescent="0.25">
      <c r="A7410">
        <v>223689</v>
      </c>
      <c r="B7410" t="s">
        <v>1794</v>
      </c>
      <c r="C7410" t="s">
        <v>1186</v>
      </c>
      <c r="D7410" t="s">
        <v>1217</v>
      </c>
      <c r="E7410">
        <v>0</v>
      </c>
      <c r="H7410">
        <v>0</v>
      </c>
      <c r="I7410">
        <v>0</v>
      </c>
      <c r="K7410">
        <v>0</v>
      </c>
      <c r="L7410" t="b">
        <v>1</v>
      </c>
      <c r="N7410" t="b">
        <v>0</v>
      </c>
      <c r="O7410" t="b">
        <v>0</v>
      </c>
      <c r="T7410" t="s">
        <v>1169</v>
      </c>
    </row>
    <row r="7411" spans="1:20" hidden="1" x14ac:dyDescent="0.25">
      <c r="A7411">
        <v>223690</v>
      </c>
      <c r="B7411" t="s">
        <v>1794</v>
      </c>
      <c r="C7411" t="s">
        <v>1186</v>
      </c>
      <c r="D7411" t="s">
        <v>1218</v>
      </c>
      <c r="E7411">
        <v>0</v>
      </c>
      <c r="H7411">
        <v>0</v>
      </c>
      <c r="I7411">
        <v>0</v>
      </c>
      <c r="K7411">
        <v>0</v>
      </c>
      <c r="L7411" t="b">
        <v>1</v>
      </c>
      <c r="N7411" t="b">
        <v>0</v>
      </c>
      <c r="O7411" t="b">
        <v>0</v>
      </c>
      <c r="T7411" t="s">
        <v>1169</v>
      </c>
    </row>
    <row r="7412" spans="1:20" hidden="1" x14ac:dyDescent="0.25">
      <c r="A7412">
        <v>223691</v>
      </c>
      <c r="B7412" t="s">
        <v>1794</v>
      </c>
      <c r="C7412" t="s">
        <v>47</v>
      </c>
      <c r="D7412" t="s">
        <v>1220</v>
      </c>
      <c r="E7412">
        <v>0</v>
      </c>
      <c r="H7412">
        <v>0</v>
      </c>
      <c r="I7412">
        <v>0</v>
      </c>
      <c r="K7412">
        <v>0</v>
      </c>
      <c r="L7412" t="b">
        <v>0</v>
      </c>
      <c r="N7412" t="b">
        <v>0</v>
      </c>
      <c r="O7412" t="b">
        <v>1</v>
      </c>
      <c r="T7412" t="s">
        <v>1169</v>
      </c>
    </row>
    <row r="7413" spans="1:20" hidden="1" x14ac:dyDescent="0.25">
      <c r="A7413">
        <v>223692</v>
      </c>
      <c r="B7413" t="s">
        <v>1794</v>
      </c>
      <c r="C7413" t="s">
        <v>47</v>
      </c>
      <c r="D7413" t="s">
        <v>1221</v>
      </c>
      <c r="E7413">
        <v>0</v>
      </c>
      <c r="H7413">
        <v>0</v>
      </c>
      <c r="I7413">
        <v>0</v>
      </c>
      <c r="K7413">
        <v>0</v>
      </c>
      <c r="L7413" t="b">
        <v>0</v>
      </c>
      <c r="N7413" t="b">
        <v>0</v>
      </c>
      <c r="O7413" t="b">
        <v>0</v>
      </c>
      <c r="T7413" t="s">
        <v>1169</v>
      </c>
    </row>
    <row r="7414" spans="1:20" hidden="1" x14ac:dyDescent="0.25">
      <c r="A7414">
        <v>223693</v>
      </c>
      <c r="B7414" t="s">
        <v>1794</v>
      </c>
      <c r="C7414" t="s">
        <v>47</v>
      </c>
      <c r="D7414" t="s">
        <v>1222</v>
      </c>
      <c r="E7414">
        <v>0</v>
      </c>
      <c r="H7414">
        <v>0</v>
      </c>
      <c r="I7414">
        <v>0</v>
      </c>
      <c r="K7414">
        <v>0</v>
      </c>
      <c r="L7414" t="b">
        <v>0</v>
      </c>
      <c r="N7414" t="b">
        <v>0</v>
      </c>
      <c r="O7414" t="b">
        <v>0</v>
      </c>
      <c r="T7414" t="s">
        <v>1169</v>
      </c>
    </row>
    <row r="7415" spans="1:20" hidden="1" x14ac:dyDescent="0.25">
      <c r="A7415">
        <v>223694</v>
      </c>
      <c r="B7415" t="s">
        <v>1794</v>
      </c>
      <c r="C7415" t="s">
        <v>47</v>
      </c>
      <c r="D7415" t="s">
        <v>1270</v>
      </c>
      <c r="E7415">
        <v>0</v>
      </c>
      <c r="H7415">
        <v>0</v>
      </c>
      <c r="I7415">
        <v>0</v>
      </c>
      <c r="K7415">
        <v>0</v>
      </c>
      <c r="L7415" t="b">
        <v>0</v>
      </c>
      <c r="N7415" t="b">
        <v>0</v>
      </c>
      <c r="O7415" t="b">
        <v>0</v>
      </c>
      <c r="T7415" t="s">
        <v>1169</v>
      </c>
    </row>
    <row r="7416" spans="1:20" hidden="1" x14ac:dyDescent="0.25">
      <c r="A7416">
        <v>223695</v>
      </c>
      <c r="B7416" t="s">
        <v>1794</v>
      </c>
      <c r="C7416" t="s">
        <v>136</v>
      </c>
      <c r="D7416" t="s">
        <v>137</v>
      </c>
      <c r="E7416">
        <v>0</v>
      </c>
      <c r="H7416">
        <v>0</v>
      </c>
      <c r="I7416">
        <v>0</v>
      </c>
      <c r="K7416">
        <v>2</v>
      </c>
      <c r="L7416" t="b">
        <v>0</v>
      </c>
      <c r="N7416" t="b">
        <v>0</v>
      </c>
      <c r="O7416" t="b">
        <v>0</v>
      </c>
      <c r="T7416" t="s">
        <v>1169</v>
      </c>
    </row>
    <row r="7417" spans="1:20" hidden="1" x14ac:dyDescent="0.25">
      <c r="A7417">
        <v>223696</v>
      </c>
      <c r="B7417" t="s">
        <v>1794</v>
      </c>
      <c r="C7417" t="s">
        <v>1196</v>
      </c>
      <c r="D7417" t="s">
        <v>1223</v>
      </c>
      <c r="E7417">
        <v>0</v>
      </c>
      <c r="H7417">
        <v>0</v>
      </c>
      <c r="I7417">
        <v>0</v>
      </c>
      <c r="K7417">
        <v>4</v>
      </c>
      <c r="L7417" t="b">
        <v>0</v>
      </c>
      <c r="N7417" t="b">
        <v>0</v>
      </c>
      <c r="O7417" t="b">
        <v>0</v>
      </c>
      <c r="T7417" t="s">
        <v>1169</v>
      </c>
    </row>
    <row r="7418" spans="1:20" hidden="1" x14ac:dyDescent="0.25">
      <c r="A7418">
        <v>223697</v>
      </c>
      <c r="B7418" t="s">
        <v>1794</v>
      </c>
      <c r="C7418" t="s">
        <v>1196</v>
      </c>
      <c r="D7418" t="s">
        <v>1224</v>
      </c>
      <c r="E7418">
        <v>0</v>
      </c>
      <c r="H7418">
        <v>0</v>
      </c>
      <c r="I7418">
        <v>0</v>
      </c>
      <c r="K7418">
        <v>4</v>
      </c>
      <c r="L7418" t="b">
        <v>0</v>
      </c>
      <c r="N7418" t="b">
        <v>0</v>
      </c>
      <c r="O7418" t="b">
        <v>0</v>
      </c>
      <c r="T7418" t="s">
        <v>1169</v>
      </c>
    </row>
    <row r="7419" spans="1:20" hidden="1" x14ac:dyDescent="0.25">
      <c r="A7419">
        <v>223698</v>
      </c>
      <c r="B7419" t="s">
        <v>1794</v>
      </c>
      <c r="C7419" t="s">
        <v>1196</v>
      </c>
      <c r="D7419" t="s">
        <v>1225</v>
      </c>
      <c r="E7419">
        <v>0</v>
      </c>
      <c r="H7419">
        <v>0</v>
      </c>
      <c r="I7419">
        <v>0</v>
      </c>
      <c r="K7419">
        <v>4</v>
      </c>
      <c r="L7419" t="b">
        <v>0</v>
      </c>
      <c r="N7419" t="b">
        <v>0</v>
      </c>
      <c r="O7419" t="b">
        <v>0</v>
      </c>
      <c r="T7419" t="s">
        <v>1169</v>
      </c>
    </row>
    <row r="7420" spans="1:20" hidden="1" x14ac:dyDescent="0.25">
      <c r="A7420">
        <v>223699</v>
      </c>
      <c r="B7420" t="s">
        <v>1794</v>
      </c>
      <c r="C7420" t="s">
        <v>47</v>
      </c>
      <c r="D7420" t="s">
        <v>1244</v>
      </c>
      <c r="E7420">
        <v>259</v>
      </c>
      <c r="F7420" t="s">
        <v>23</v>
      </c>
      <c r="H7420">
        <v>0</v>
      </c>
      <c r="I7420">
        <v>0</v>
      </c>
      <c r="K7420">
        <v>1</v>
      </c>
      <c r="L7420" t="b">
        <v>0</v>
      </c>
      <c r="N7420" t="b">
        <v>0</v>
      </c>
      <c r="O7420" t="b">
        <v>0</v>
      </c>
      <c r="T7420" t="s">
        <v>1169</v>
      </c>
    </row>
    <row r="7421" spans="1:20" hidden="1" x14ac:dyDescent="0.25">
      <c r="A7421">
        <v>223700</v>
      </c>
      <c r="B7421" t="s">
        <v>1794</v>
      </c>
      <c r="C7421" t="s">
        <v>53</v>
      </c>
      <c r="D7421" t="s">
        <v>1231</v>
      </c>
      <c r="E7421">
        <v>315</v>
      </c>
      <c r="F7421" t="s">
        <v>23</v>
      </c>
      <c r="H7421">
        <v>0</v>
      </c>
      <c r="I7421">
        <v>0</v>
      </c>
      <c r="K7421">
        <v>2</v>
      </c>
      <c r="L7421" t="b">
        <v>0</v>
      </c>
      <c r="N7421" t="b">
        <v>0</v>
      </c>
      <c r="O7421" t="b">
        <v>0</v>
      </c>
      <c r="T7421" t="s">
        <v>1169</v>
      </c>
    </row>
    <row r="7422" spans="1:20" hidden="1" x14ac:dyDescent="0.25">
      <c r="A7422">
        <v>223701</v>
      </c>
      <c r="B7422" t="s">
        <v>1794</v>
      </c>
      <c r="C7422" t="s">
        <v>236</v>
      </c>
      <c r="D7422" t="s">
        <v>1229</v>
      </c>
      <c r="E7422">
        <v>25</v>
      </c>
      <c r="F7422" t="s">
        <v>23</v>
      </c>
      <c r="H7422">
        <v>0</v>
      </c>
      <c r="I7422">
        <v>0</v>
      </c>
      <c r="K7422">
        <v>0</v>
      </c>
      <c r="L7422" t="b">
        <v>0</v>
      </c>
      <c r="N7422" t="b">
        <v>0</v>
      </c>
      <c r="O7422" t="b">
        <v>0</v>
      </c>
      <c r="T7422" t="s">
        <v>1169</v>
      </c>
    </row>
    <row r="7423" spans="1:20" hidden="1" x14ac:dyDescent="0.25">
      <c r="A7423">
        <v>223706</v>
      </c>
      <c r="B7423" t="s">
        <v>1794</v>
      </c>
      <c r="C7423" t="s">
        <v>146</v>
      </c>
      <c r="D7423" t="s">
        <v>1200</v>
      </c>
      <c r="E7423">
        <v>290</v>
      </c>
      <c r="F7423" t="s">
        <v>23</v>
      </c>
      <c r="H7423">
        <v>0</v>
      </c>
      <c r="I7423">
        <v>0</v>
      </c>
      <c r="K7423">
        <v>2</v>
      </c>
      <c r="L7423" t="b">
        <v>0</v>
      </c>
      <c r="N7423" t="b">
        <v>0</v>
      </c>
      <c r="O7423" t="b">
        <v>0</v>
      </c>
      <c r="T7423" t="s">
        <v>1169</v>
      </c>
    </row>
    <row r="7424" spans="1:20" hidden="1" x14ac:dyDescent="0.25">
      <c r="A7424">
        <v>227273</v>
      </c>
      <c r="B7424" t="s">
        <v>1794</v>
      </c>
      <c r="C7424" t="s">
        <v>1234</v>
      </c>
      <c r="D7424" t="s">
        <v>1235</v>
      </c>
      <c r="E7424">
        <v>0</v>
      </c>
      <c r="H7424">
        <v>0</v>
      </c>
      <c r="I7424">
        <v>0</v>
      </c>
      <c r="K7424">
        <v>1</v>
      </c>
      <c r="L7424" t="b">
        <v>0</v>
      </c>
      <c r="N7424" t="b">
        <v>0</v>
      </c>
      <c r="O7424" t="b">
        <v>0</v>
      </c>
      <c r="T7424" t="s">
        <v>1169</v>
      </c>
    </row>
    <row r="7425" spans="1:20" hidden="1" x14ac:dyDescent="0.25">
      <c r="A7425">
        <v>227274</v>
      </c>
      <c r="B7425" t="s">
        <v>1794</v>
      </c>
      <c r="C7425" t="s">
        <v>1203</v>
      </c>
      <c r="D7425" t="s">
        <v>1236</v>
      </c>
      <c r="E7425">
        <v>0</v>
      </c>
      <c r="H7425">
        <v>0</v>
      </c>
      <c r="I7425">
        <v>0</v>
      </c>
      <c r="K7425">
        <v>1</v>
      </c>
      <c r="L7425" t="b">
        <v>0</v>
      </c>
      <c r="N7425" t="b">
        <v>0</v>
      </c>
      <c r="O7425" t="b">
        <v>0</v>
      </c>
      <c r="T7425" t="s">
        <v>1169</v>
      </c>
    </row>
    <row r="7426" spans="1:20" hidden="1" x14ac:dyDescent="0.25">
      <c r="A7426">
        <v>227275</v>
      </c>
      <c r="B7426" t="s">
        <v>1794</v>
      </c>
      <c r="C7426" t="s">
        <v>136</v>
      </c>
      <c r="D7426" t="s">
        <v>1237</v>
      </c>
      <c r="E7426">
        <v>0</v>
      </c>
      <c r="H7426">
        <v>0</v>
      </c>
      <c r="I7426">
        <v>0</v>
      </c>
      <c r="K7426">
        <v>1</v>
      </c>
      <c r="L7426" t="b">
        <v>0</v>
      </c>
      <c r="N7426" t="b">
        <v>0</v>
      </c>
      <c r="O7426" t="b">
        <v>0</v>
      </c>
      <c r="T7426" t="s">
        <v>1169</v>
      </c>
    </row>
    <row r="7427" spans="1:20" hidden="1" x14ac:dyDescent="0.25">
      <c r="A7427">
        <v>228153</v>
      </c>
      <c r="B7427" t="s">
        <v>1794</v>
      </c>
      <c r="C7427" t="s">
        <v>47</v>
      </c>
      <c r="D7427" t="s">
        <v>1246</v>
      </c>
      <c r="E7427">
        <v>516</v>
      </c>
      <c r="F7427" t="s">
        <v>23</v>
      </c>
      <c r="H7427">
        <v>0</v>
      </c>
      <c r="I7427">
        <v>0</v>
      </c>
      <c r="K7427">
        <v>2</v>
      </c>
      <c r="L7427" t="b">
        <v>0</v>
      </c>
      <c r="N7427" t="b">
        <v>0</v>
      </c>
      <c r="O7427" t="b">
        <v>0</v>
      </c>
      <c r="T7427" t="s">
        <v>1169</v>
      </c>
    </row>
    <row r="7428" spans="1:20" hidden="1" x14ac:dyDescent="0.25">
      <c r="A7428">
        <v>228154</v>
      </c>
      <c r="B7428" t="s">
        <v>1794</v>
      </c>
      <c r="C7428" t="s">
        <v>47</v>
      </c>
      <c r="D7428" t="s">
        <v>1245</v>
      </c>
      <c r="E7428">
        <v>717</v>
      </c>
      <c r="F7428" t="s">
        <v>23</v>
      </c>
      <c r="H7428">
        <v>0</v>
      </c>
      <c r="I7428">
        <v>0</v>
      </c>
      <c r="K7428">
        <v>2</v>
      </c>
      <c r="L7428" t="b">
        <v>0</v>
      </c>
      <c r="N7428" t="b">
        <v>0</v>
      </c>
      <c r="O7428" t="b">
        <v>0</v>
      </c>
      <c r="T7428" t="s">
        <v>1169</v>
      </c>
    </row>
    <row r="7429" spans="1:20" hidden="1" x14ac:dyDescent="0.25">
      <c r="A7429">
        <v>228155</v>
      </c>
      <c r="B7429" t="s">
        <v>1794</v>
      </c>
      <c r="C7429" t="s">
        <v>53</v>
      </c>
      <c r="D7429" t="s">
        <v>1247</v>
      </c>
      <c r="E7429">
        <v>20</v>
      </c>
      <c r="F7429" t="s">
        <v>23</v>
      </c>
      <c r="H7429">
        <v>0</v>
      </c>
      <c r="I7429">
        <v>0</v>
      </c>
      <c r="K7429">
        <v>1</v>
      </c>
      <c r="L7429" t="b">
        <v>0</v>
      </c>
      <c r="N7429" t="b">
        <v>0</v>
      </c>
      <c r="O7429" t="b">
        <v>0</v>
      </c>
      <c r="T7429" t="s">
        <v>1169</v>
      </c>
    </row>
    <row r="7430" spans="1:20" hidden="1" x14ac:dyDescent="0.25">
      <c r="A7430">
        <v>237487</v>
      </c>
      <c r="B7430" t="s">
        <v>1794</v>
      </c>
      <c r="C7430" t="s">
        <v>236</v>
      </c>
      <c r="D7430" t="s">
        <v>237</v>
      </c>
      <c r="E7430">
        <v>67</v>
      </c>
      <c r="F7430" t="s">
        <v>23</v>
      </c>
      <c r="H7430">
        <v>0</v>
      </c>
      <c r="I7430">
        <v>0</v>
      </c>
      <c r="K7430">
        <v>0</v>
      </c>
      <c r="L7430" t="b">
        <v>0</v>
      </c>
      <c r="N7430" t="b">
        <v>0</v>
      </c>
      <c r="O7430" t="b">
        <v>0</v>
      </c>
      <c r="T7430" t="s">
        <v>1169</v>
      </c>
    </row>
    <row r="7431" spans="1:20" hidden="1" x14ac:dyDescent="0.25">
      <c r="A7431">
        <v>237488</v>
      </c>
      <c r="B7431" t="s">
        <v>1794</v>
      </c>
      <c r="C7431" t="s">
        <v>236</v>
      </c>
      <c r="D7431" t="s">
        <v>1249</v>
      </c>
      <c r="E7431">
        <v>99</v>
      </c>
      <c r="F7431" t="s">
        <v>23</v>
      </c>
      <c r="H7431">
        <v>0</v>
      </c>
      <c r="I7431">
        <v>0</v>
      </c>
      <c r="K7431">
        <v>0</v>
      </c>
      <c r="L7431" t="b">
        <v>0</v>
      </c>
      <c r="N7431" t="b">
        <v>0</v>
      </c>
      <c r="O7431" t="b">
        <v>0</v>
      </c>
      <c r="T7431" t="s">
        <v>1169</v>
      </c>
    </row>
    <row r="7432" spans="1:20" hidden="1" x14ac:dyDescent="0.25">
      <c r="A7432">
        <v>223707</v>
      </c>
      <c r="B7432" t="s">
        <v>1795</v>
      </c>
      <c r="C7432" t="s">
        <v>47</v>
      </c>
      <c r="D7432" t="s">
        <v>284</v>
      </c>
      <c r="E7432">
        <v>367</v>
      </c>
      <c r="F7432" t="s">
        <v>23</v>
      </c>
      <c r="H7432">
        <v>0</v>
      </c>
      <c r="I7432">
        <v>0</v>
      </c>
      <c r="K7432">
        <v>1</v>
      </c>
      <c r="L7432" t="b">
        <v>0</v>
      </c>
      <c r="N7432" t="b">
        <v>0</v>
      </c>
      <c r="O7432" t="b">
        <v>0</v>
      </c>
      <c r="T7432" t="s">
        <v>1169</v>
      </c>
    </row>
    <row r="7433" spans="1:20" hidden="1" x14ac:dyDescent="0.25">
      <c r="A7433">
        <v>223708</v>
      </c>
      <c r="B7433" t="s">
        <v>1795</v>
      </c>
      <c r="C7433" t="s">
        <v>47</v>
      </c>
      <c r="D7433" t="s">
        <v>1170</v>
      </c>
      <c r="E7433">
        <v>367</v>
      </c>
      <c r="F7433" t="s">
        <v>23</v>
      </c>
      <c r="H7433">
        <v>0</v>
      </c>
      <c r="I7433">
        <v>0</v>
      </c>
      <c r="K7433">
        <v>1</v>
      </c>
      <c r="L7433" t="b">
        <v>0</v>
      </c>
      <c r="N7433" t="b">
        <v>0</v>
      </c>
      <c r="O7433" t="b">
        <v>0</v>
      </c>
      <c r="T7433" t="s">
        <v>1169</v>
      </c>
    </row>
    <row r="7434" spans="1:20" hidden="1" x14ac:dyDescent="0.25">
      <c r="A7434">
        <v>223709</v>
      </c>
      <c r="B7434" t="s">
        <v>1795</v>
      </c>
      <c r="C7434" t="s">
        <v>47</v>
      </c>
      <c r="D7434" t="s">
        <v>1171</v>
      </c>
      <c r="E7434">
        <v>367</v>
      </c>
      <c r="F7434" t="s">
        <v>23</v>
      </c>
      <c r="H7434">
        <v>0</v>
      </c>
      <c r="I7434">
        <v>0</v>
      </c>
      <c r="K7434">
        <v>1</v>
      </c>
      <c r="L7434" t="b">
        <v>0</v>
      </c>
      <c r="N7434" t="b">
        <v>0</v>
      </c>
      <c r="O7434" t="b">
        <v>0</v>
      </c>
      <c r="T7434" t="s">
        <v>1169</v>
      </c>
    </row>
    <row r="7435" spans="1:20" hidden="1" x14ac:dyDescent="0.25">
      <c r="A7435">
        <v>223710</v>
      </c>
      <c r="B7435" t="s">
        <v>1795</v>
      </c>
      <c r="C7435" t="s">
        <v>47</v>
      </c>
      <c r="D7435" t="s">
        <v>1172</v>
      </c>
      <c r="E7435">
        <v>367</v>
      </c>
      <c r="F7435" t="s">
        <v>23</v>
      </c>
      <c r="H7435">
        <v>0</v>
      </c>
      <c r="I7435">
        <v>0</v>
      </c>
      <c r="K7435">
        <v>1</v>
      </c>
      <c r="L7435" t="b">
        <v>0</v>
      </c>
      <c r="N7435" t="b">
        <v>0</v>
      </c>
      <c r="O7435" t="b">
        <v>0</v>
      </c>
      <c r="T7435" t="s">
        <v>1169</v>
      </c>
    </row>
    <row r="7436" spans="1:20" hidden="1" x14ac:dyDescent="0.25">
      <c r="A7436">
        <v>223711</v>
      </c>
      <c r="B7436" t="s">
        <v>1795</v>
      </c>
      <c r="C7436" t="s">
        <v>47</v>
      </c>
      <c r="D7436" t="s">
        <v>1173</v>
      </c>
      <c r="E7436">
        <v>367</v>
      </c>
      <c r="F7436" t="s">
        <v>23</v>
      </c>
      <c r="H7436">
        <v>0</v>
      </c>
      <c r="I7436">
        <v>0</v>
      </c>
      <c r="K7436">
        <v>1</v>
      </c>
      <c r="L7436" t="b">
        <v>0</v>
      </c>
      <c r="N7436" t="b">
        <v>0</v>
      </c>
      <c r="O7436" t="b">
        <v>0</v>
      </c>
      <c r="T7436" t="s">
        <v>1169</v>
      </c>
    </row>
    <row r="7437" spans="1:20" hidden="1" x14ac:dyDescent="0.25">
      <c r="A7437">
        <v>223712</v>
      </c>
      <c r="B7437" t="s">
        <v>1795</v>
      </c>
      <c r="C7437" t="s">
        <v>47</v>
      </c>
      <c r="D7437" t="s">
        <v>1174</v>
      </c>
      <c r="E7437">
        <v>617</v>
      </c>
      <c r="F7437" t="s">
        <v>23</v>
      </c>
      <c r="H7437">
        <v>0</v>
      </c>
      <c r="I7437">
        <v>0</v>
      </c>
      <c r="K7437">
        <v>2</v>
      </c>
      <c r="L7437" t="b">
        <v>0</v>
      </c>
      <c r="N7437" t="b">
        <v>0</v>
      </c>
      <c r="O7437" t="b">
        <v>0</v>
      </c>
      <c r="T7437" t="s">
        <v>1169</v>
      </c>
    </row>
    <row r="7438" spans="1:20" hidden="1" x14ac:dyDescent="0.25">
      <c r="A7438">
        <v>223713</v>
      </c>
      <c r="B7438" t="s">
        <v>1795</v>
      </c>
      <c r="C7438" t="s">
        <v>47</v>
      </c>
      <c r="D7438" t="s">
        <v>1175</v>
      </c>
      <c r="E7438">
        <v>617</v>
      </c>
      <c r="F7438" t="s">
        <v>23</v>
      </c>
      <c r="H7438">
        <v>0</v>
      </c>
      <c r="I7438">
        <v>0</v>
      </c>
      <c r="K7438">
        <v>2</v>
      </c>
      <c r="L7438" t="b">
        <v>0</v>
      </c>
      <c r="N7438" t="b">
        <v>0</v>
      </c>
      <c r="O7438" t="b">
        <v>0</v>
      </c>
      <c r="T7438" t="s">
        <v>1169</v>
      </c>
    </row>
    <row r="7439" spans="1:20" hidden="1" x14ac:dyDescent="0.25">
      <c r="A7439">
        <v>223714</v>
      </c>
      <c r="B7439" t="s">
        <v>1795</v>
      </c>
      <c r="C7439" t="s">
        <v>47</v>
      </c>
      <c r="D7439" t="s">
        <v>1176</v>
      </c>
      <c r="E7439">
        <v>367</v>
      </c>
      <c r="F7439" t="s">
        <v>23</v>
      </c>
      <c r="H7439">
        <v>0</v>
      </c>
      <c r="I7439">
        <v>0</v>
      </c>
      <c r="K7439">
        <v>1</v>
      </c>
      <c r="L7439" t="b">
        <v>0</v>
      </c>
      <c r="N7439" t="b">
        <v>0</v>
      </c>
      <c r="O7439" t="b">
        <v>0</v>
      </c>
      <c r="T7439" t="s">
        <v>1169</v>
      </c>
    </row>
    <row r="7440" spans="1:20" hidden="1" x14ac:dyDescent="0.25">
      <c r="A7440">
        <v>223715</v>
      </c>
      <c r="B7440" t="s">
        <v>1795</v>
      </c>
      <c r="C7440" t="s">
        <v>47</v>
      </c>
      <c r="D7440" t="s">
        <v>1177</v>
      </c>
      <c r="E7440">
        <v>617</v>
      </c>
      <c r="F7440" t="s">
        <v>23</v>
      </c>
      <c r="H7440">
        <v>0</v>
      </c>
      <c r="I7440">
        <v>0</v>
      </c>
      <c r="K7440">
        <v>2</v>
      </c>
      <c r="L7440" t="b">
        <v>0</v>
      </c>
      <c r="N7440" t="b">
        <v>0</v>
      </c>
      <c r="O7440" t="b">
        <v>0</v>
      </c>
      <c r="T7440" t="s">
        <v>1169</v>
      </c>
    </row>
    <row r="7441" spans="1:20" hidden="1" x14ac:dyDescent="0.25">
      <c r="A7441">
        <v>223716</v>
      </c>
      <c r="B7441" t="s">
        <v>1795</v>
      </c>
      <c r="C7441" t="s">
        <v>47</v>
      </c>
      <c r="D7441" t="s">
        <v>1178</v>
      </c>
      <c r="E7441">
        <v>367</v>
      </c>
      <c r="F7441" t="s">
        <v>23</v>
      </c>
      <c r="H7441">
        <v>0</v>
      </c>
      <c r="I7441">
        <v>0</v>
      </c>
      <c r="K7441">
        <v>1</v>
      </c>
      <c r="L7441" t="b">
        <v>0</v>
      </c>
      <c r="N7441" t="b">
        <v>0</v>
      </c>
      <c r="O7441" t="b">
        <v>0</v>
      </c>
      <c r="T7441" t="s">
        <v>1169</v>
      </c>
    </row>
    <row r="7442" spans="1:20" hidden="1" x14ac:dyDescent="0.25">
      <c r="A7442">
        <v>223717</v>
      </c>
      <c r="B7442" t="s">
        <v>1795</v>
      </c>
      <c r="C7442" t="s">
        <v>47</v>
      </c>
      <c r="D7442" t="s">
        <v>1179</v>
      </c>
      <c r="E7442">
        <v>367</v>
      </c>
      <c r="F7442" t="s">
        <v>23</v>
      </c>
      <c r="H7442">
        <v>0</v>
      </c>
      <c r="I7442">
        <v>0</v>
      </c>
      <c r="K7442">
        <v>1</v>
      </c>
      <c r="L7442" t="b">
        <v>0</v>
      </c>
      <c r="N7442" t="b">
        <v>0</v>
      </c>
      <c r="O7442" t="b">
        <v>0</v>
      </c>
      <c r="T7442" t="s">
        <v>1169</v>
      </c>
    </row>
    <row r="7443" spans="1:20" hidden="1" x14ac:dyDescent="0.25">
      <c r="A7443">
        <v>223718</v>
      </c>
      <c r="B7443" t="s">
        <v>1795</v>
      </c>
      <c r="C7443" t="s">
        <v>47</v>
      </c>
      <c r="D7443" t="s">
        <v>1180</v>
      </c>
      <c r="E7443">
        <v>367</v>
      </c>
      <c r="F7443" t="s">
        <v>23</v>
      </c>
      <c r="H7443">
        <v>0</v>
      </c>
      <c r="I7443">
        <v>0</v>
      </c>
      <c r="K7443">
        <v>1</v>
      </c>
      <c r="L7443" t="b">
        <v>0</v>
      </c>
      <c r="N7443" t="b">
        <v>0</v>
      </c>
      <c r="O7443" t="b">
        <v>0</v>
      </c>
      <c r="T7443" t="s">
        <v>1169</v>
      </c>
    </row>
    <row r="7444" spans="1:20" hidden="1" x14ac:dyDescent="0.25">
      <c r="A7444">
        <v>223719</v>
      </c>
      <c r="B7444" t="s">
        <v>1795</v>
      </c>
      <c r="C7444" t="s">
        <v>47</v>
      </c>
      <c r="D7444" t="s">
        <v>1181</v>
      </c>
      <c r="E7444">
        <v>367</v>
      </c>
      <c r="F7444" t="s">
        <v>23</v>
      </c>
      <c r="H7444">
        <v>0</v>
      </c>
      <c r="I7444">
        <v>0</v>
      </c>
      <c r="K7444">
        <v>1</v>
      </c>
      <c r="L7444" t="b">
        <v>0</v>
      </c>
      <c r="N7444" t="b">
        <v>0</v>
      </c>
      <c r="O7444" t="b">
        <v>0</v>
      </c>
      <c r="T7444" t="s">
        <v>1169</v>
      </c>
    </row>
    <row r="7445" spans="1:20" hidden="1" x14ac:dyDescent="0.25">
      <c r="A7445">
        <v>223720</v>
      </c>
      <c r="B7445" t="s">
        <v>1795</v>
      </c>
      <c r="C7445" t="s">
        <v>47</v>
      </c>
      <c r="D7445" t="s">
        <v>1182</v>
      </c>
      <c r="E7445">
        <v>367</v>
      </c>
      <c r="F7445" t="s">
        <v>23</v>
      </c>
      <c r="H7445">
        <v>0</v>
      </c>
      <c r="I7445">
        <v>0</v>
      </c>
      <c r="K7445">
        <v>1</v>
      </c>
      <c r="L7445" t="b">
        <v>0</v>
      </c>
      <c r="N7445" t="b">
        <v>0</v>
      </c>
      <c r="O7445" t="b">
        <v>0</v>
      </c>
      <c r="T7445" t="s">
        <v>1169</v>
      </c>
    </row>
    <row r="7446" spans="1:20" hidden="1" x14ac:dyDescent="0.25">
      <c r="A7446">
        <v>223721</v>
      </c>
      <c r="B7446" t="s">
        <v>1795</v>
      </c>
      <c r="C7446" t="s">
        <v>47</v>
      </c>
      <c r="D7446" t="s">
        <v>1183</v>
      </c>
      <c r="E7446">
        <v>367</v>
      </c>
      <c r="F7446" t="s">
        <v>23</v>
      </c>
      <c r="H7446">
        <v>0</v>
      </c>
      <c r="I7446">
        <v>0</v>
      </c>
      <c r="K7446">
        <v>1</v>
      </c>
      <c r="L7446" t="b">
        <v>0</v>
      </c>
      <c r="N7446" t="b">
        <v>0</v>
      </c>
      <c r="O7446" t="b">
        <v>0</v>
      </c>
      <c r="T7446" t="s">
        <v>1169</v>
      </c>
    </row>
    <row r="7447" spans="1:20" hidden="1" x14ac:dyDescent="0.25">
      <c r="A7447">
        <v>223722</v>
      </c>
      <c r="B7447" t="s">
        <v>1795</v>
      </c>
      <c r="C7447" t="s">
        <v>47</v>
      </c>
      <c r="D7447" t="s">
        <v>1184</v>
      </c>
      <c r="E7447">
        <v>367</v>
      </c>
      <c r="F7447" t="s">
        <v>23</v>
      </c>
      <c r="H7447">
        <v>0</v>
      </c>
      <c r="I7447">
        <v>0</v>
      </c>
      <c r="K7447">
        <v>1</v>
      </c>
      <c r="L7447" t="b">
        <v>0</v>
      </c>
      <c r="N7447" t="b">
        <v>0</v>
      </c>
      <c r="O7447" t="b">
        <v>0</v>
      </c>
      <c r="T7447" t="s">
        <v>1169</v>
      </c>
    </row>
    <row r="7448" spans="1:20" hidden="1" x14ac:dyDescent="0.25">
      <c r="A7448">
        <v>223723</v>
      </c>
      <c r="B7448" t="s">
        <v>1795</v>
      </c>
      <c r="C7448" t="s">
        <v>47</v>
      </c>
      <c r="D7448" t="s">
        <v>1185</v>
      </c>
      <c r="E7448">
        <v>617</v>
      </c>
      <c r="F7448" t="s">
        <v>23</v>
      </c>
      <c r="H7448">
        <v>0</v>
      </c>
      <c r="I7448">
        <v>0</v>
      </c>
      <c r="K7448">
        <v>2</v>
      </c>
      <c r="L7448" t="b">
        <v>0</v>
      </c>
      <c r="N7448" t="b">
        <v>0</v>
      </c>
      <c r="O7448" t="b">
        <v>0</v>
      </c>
      <c r="T7448" t="s">
        <v>1169</v>
      </c>
    </row>
    <row r="7449" spans="1:20" hidden="1" x14ac:dyDescent="0.25">
      <c r="A7449">
        <v>223724</v>
      </c>
      <c r="B7449" t="s">
        <v>1795</v>
      </c>
      <c r="C7449" t="s">
        <v>1186</v>
      </c>
      <c r="D7449" t="s">
        <v>1187</v>
      </c>
      <c r="E7449">
        <v>0</v>
      </c>
      <c r="H7449">
        <v>0</v>
      </c>
      <c r="I7449">
        <v>0</v>
      </c>
      <c r="K7449">
        <v>0</v>
      </c>
      <c r="L7449" t="b">
        <v>0</v>
      </c>
      <c r="N7449" t="b">
        <v>0</v>
      </c>
      <c r="O7449" t="b">
        <v>0</v>
      </c>
      <c r="T7449" t="s">
        <v>1169</v>
      </c>
    </row>
    <row r="7450" spans="1:20" hidden="1" x14ac:dyDescent="0.25">
      <c r="A7450">
        <v>223725</v>
      </c>
      <c r="B7450" t="s">
        <v>1795</v>
      </c>
      <c r="C7450" t="s">
        <v>1186</v>
      </c>
      <c r="D7450" t="s">
        <v>1188</v>
      </c>
      <c r="E7450">
        <v>0</v>
      </c>
      <c r="H7450">
        <v>0</v>
      </c>
      <c r="I7450">
        <v>0</v>
      </c>
      <c r="K7450">
        <v>0</v>
      </c>
      <c r="L7450" t="b">
        <v>0</v>
      </c>
      <c r="N7450" t="b">
        <v>0</v>
      </c>
      <c r="O7450" t="b">
        <v>0</v>
      </c>
      <c r="T7450" t="s">
        <v>1169</v>
      </c>
    </row>
    <row r="7451" spans="1:20" hidden="1" x14ac:dyDescent="0.25">
      <c r="A7451">
        <v>223726</v>
      </c>
      <c r="B7451" t="s">
        <v>1795</v>
      </c>
      <c r="C7451" t="s">
        <v>1186</v>
      </c>
      <c r="D7451" t="s">
        <v>1189</v>
      </c>
      <c r="E7451">
        <v>0</v>
      </c>
      <c r="H7451">
        <v>0</v>
      </c>
      <c r="I7451">
        <v>0</v>
      </c>
      <c r="K7451">
        <v>0</v>
      </c>
      <c r="L7451" t="b">
        <v>0</v>
      </c>
      <c r="N7451" t="b">
        <v>0</v>
      </c>
      <c r="O7451" t="b">
        <v>0</v>
      </c>
      <c r="T7451" t="s">
        <v>1169</v>
      </c>
    </row>
    <row r="7452" spans="1:20" hidden="1" x14ac:dyDescent="0.25">
      <c r="A7452">
        <v>223727</v>
      </c>
      <c r="B7452" t="s">
        <v>1795</v>
      </c>
      <c r="C7452" t="s">
        <v>1186</v>
      </c>
      <c r="D7452" t="s">
        <v>1190</v>
      </c>
      <c r="E7452">
        <v>0</v>
      </c>
      <c r="H7452">
        <v>0</v>
      </c>
      <c r="I7452">
        <v>0</v>
      </c>
      <c r="K7452">
        <v>0</v>
      </c>
      <c r="L7452" t="b">
        <v>0</v>
      </c>
      <c r="N7452" t="b">
        <v>0</v>
      </c>
      <c r="O7452" t="b">
        <v>0</v>
      </c>
      <c r="T7452" t="s">
        <v>1169</v>
      </c>
    </row>
    <row r="7453" spans="1:20" hidden="1" x14ac:dyDescent="0.25">
      <c r="A7453">
        <v>223728</v>
      </c>
      <c r="B7453" t="s">
        <v>1795</v>
      </c>
      <c r="C7453" t="s">
        <v>1186</v>
      </c>
      <c r="D7453" t="s">
        <v>1191</v>
      </c>
      <c r="E7453">
        <v>0</v>
      </c>
      <c r="H7453">
        <v>0</v>
      </c>
      <c r="I7453">
        <v>0</v>
      </c>
      <c r="K7453">
        <v>0</v>
      </c>
      <c r="L7453" t="b">
        <v>0</v>
      </c>
      <c r="N7453" t="b">
        <v>0</v>
      </c>
      <c r="O7453" t="b">
        <v>0</v>
      </c>
      <c r="T7453" t="s">
        <v>1169</v>
      </c>
    </row>
    <row r="7454" spans="1:20" hidden="1" x14ac:dyDescent="0.25">
      <c r="A7454">
        <v>223729</v>
      </c>
      <c r="B7454" t="s">
        <v>1795</v>
      </c>
      <c r="C7454" t="s">
        <v>1186</v>
      </c>
      <c r="D7454" t="s">
        <v>1192</v>
      </c>
      <c r="E7454">
        <v>0</v>
      </c>
      <c r="H7454">
        <v>0</v>
      </c>
      <c r="I7454">
        <v>0</v>
      </c>
      <c r="K7454">
        <v>0</v>
      </c>
      <c r="L7454" t="b">
        <v>0</v>
      </c>
      <c r="N7454" t="b">
        <v>0</v>
      </c>
      <c r="O7454" t="b">
        <v>0</v>
      </c>
      <c r="T7454" t="s">
        <v>1169</v>
      </c>
    </row>
    <row r="7455" spans="1:20" hidden="1" x14ac:dyDescent="0.25">
      <c r="A7455">
        <v>223730</v>
      </c>
      <c r="B7455" t="s">
        <v>1795</v>
      </c>
      <c r="C7455" t="s">
        <v>1186</v>
      </c>
      <c r="D7455" t="s">
        <v>1193</v>
      </c>
      <c r="E7455">
        <v>85</v>
      </c>
      <c r="F7455" t="s">
        <v>23</v>
      </c>
      <c r="H7455">
        <v>0</v>
      </c>
      <c r="I7455">
        <v>0</v>
      </c>
      <c r="K7455">
        <v>1</v>
      </c>
      <c r="L7455" t="b">
        <v>0</v>
      </c>
      <c r="N7455" t="b">
        <v>0</v>
      </c>
      <c r="O7455" t="b">
        <v>0</v>
      </c>
      <c r="T7455" t="s">
        <v>1169</v>
      </c>
    </row>
    <row r="7456" spans="1:20" hidden="1" x14ac:dyDescent="0.25">
      <c r="A7456">
        <v>223731</v>
      </c>
      <c r="B7456" t="s">
        <v>1795</v>
      </c>
      <c r="C7456" t="s">
        <v>1186</v>
      </c>
      <c r="D7456" t="s">
        <v>1194</v>
      </c>
      <c r="E7456">
        <v>85</v>
      </c>
      <c r="F7456" t="s">
        <v>23</v>
      </c>
      <c r="H7456">
        <v>0</v>
      </c>
      <c r="I7456">
        <v>0</v>
      </c>
      <c r="K7456">
        <v>1</v>
      </c>
      <c r="L7456" t="b">
        <v>0</v>
      </c>
      <c r="N7456" t="b">
        <v>0</v>
      </c>
      <c r="O7456" t="b">
        <v>0</v>
      </c>
      <c r="T7456" t="s">
        <v>1169</v>
      </c>
    </row>
    <row r="7457" spans="1:20" hidden="1" x14ac:dyDescent="0.25">
      <c r="A7457">
        <v>223732</v>
      </c>
      <c r="B7457" t="s">
        <v>1795</v>
      </c>
      <c r="C7457" t="s">
        <v>1186</v>
      </c>
      <c r="D7457" t="s">
        <v>1195</v>
      </c>
      <c r="E7457">
        <v>85</v>
      </c>
      <c r="F7457" t="s">
        <v>23</v>
      </c>
      <c r="H7457">
        <v>0</v>
      </c>
      <c r="I7457">
        <v>0</v>
      </c>
      <c r="K7457">
        <v>1</v>
      </c>
      <c r="L7457" t="b">
        <v>0</v>
      </c>
      <c r="N7457" t="b">
        <v>0</v>
      </c>
      <c r="O7457" t="b">
        <v>0</v>
      </c>
      <c r="T7457" t="s">
        <v>1169</v>
      </c>
    </row>
    <row r="7458" spans="1:20" hidden="1" x14ac:dyDescent="0.25">
      <c r="A7458">
        <v>223733</v>
      </c>
      <c r="B7458" t="s">
        <v>1795</v>
      </c>
      <c r="C7458" t="s">
        <v>1196</v>
      </c>
      <c r="D7458" t="s">
        <v>1197</v>
      </c>
      <c r="E7458">
        <v>0</v>
      </c>
      <c r="H7458">
        <v>0</v>
      </c>
      <c r="I7458">
        <v>0</v>
      </c>
      <c r="K7458">
        <v>0</v>
      </c>
      <c r="L7458" t="b">
        <v>0</v>
      </c>
      <c r="N7458" t="b">
        <v>0</v>
      </c>
      <c r="O7458" t="b">
        <v>0</v>
      </c>
      <c r="T7458" t="s">
        <v>1169</v>
      </c>
    </row>
    <row r="7459" spans="1:20" hidden="1" x14ac:dyDescent="0.25">
      <c r="A7459">
        <v>223734</v>
      </c>
      <c r="B7459" t="s">
        <v>1795</v>
      </c>
      <c r="C7459" t="s">
        <v>1196</v>
      </c>
      <c r="D7459" t="s">
        <v>1198</v>
      </c>
      <c r="E7459">
        <v>0</v>
      </c>
      <c r="H7459">
        <v>0</v>
      </c>
      <c r="I7459">
        <v>0</v>
      </c>
      <c r="K7459">
        <v>1</v>
      </c>
      <c r="L7459" t="b">
        <v>0</v>
      </c>
      <c r="N7459" t="b">
        <v>0</v>
      </c>
      <c r="O7459" t="b">
        <v>0</v>
      </c>
      <c r="T7459" t="s">
        <v>1169</v>
      </c>
    </row>
    <row r="7460" spans="1:20" hidden="1" x14ac:dyDescent="0.25">
      <c r="A7460">
        <v>223735</v>
      </c>
      <c r="B7460" t="s">
        <v>1795</v>
      </c>
      <c r="C7460" t="s">
        <v>146</v>
      </c>
      <c r="D7460" t="s">
        <v>1292</v>
      </c>
      <c r="E7460">
        <v>0</v>
      </c>
      <c r="H7460">
        <v>0</v>
      </c>
      <c r="I7460">
        <v>0</v>
      </c>
      <c r="K7460">
        <v>0</v>
      </c>
      <c r="L7460" t="b">
        <v>0</v>
      </c>
      <c r="N7460" t="b">
        <v>0</v>
      </c>
      <c r="O7460" t="b">
        <v>0</v>
      </c>
      <c r="T7460" t="s">
        <v>1169</v>
      </c>
    </row>
    <row r="7461" spans="1:20" hidden="1" x14ac:dyDescent="0.25">
      <c r="A7461">
        <v>223736</v>
      </c>
      <c r="B7461" t="s">
        <v>1795</v>
      </c>
      <c r="C7461" t="s">
        <v>85</v>
      </c>
      <c r="D7461" t="s">
        <v>325</v>
      </c>
      <c r="E7461">
        <v>0</v>
      </c>
      <c r="H7461">
        <v>0</v>
      </c>
      <c r="I7461">
        <v>0</v>
      </c>
      <c r="K7461">
        <v>0</v>
      </c>
      <c r="L7461" t="b">
        <v>0</v>
      </c>
      <c r="N7461" t="b">
        <v>0</v>
      </c>
      <c r="O7461" t="b">
        <v>0</v>
      </c>
      <c r="T7461" t="s">
        <v>1169</v>
      </c>
    </row>
    <row r="7462" spans="1:20" hidden="1" x14ac:dyDescent="0.25">
      <c r="A7462">
        <v>223737</v>
      </c>
      <c r="B7462" t="s">
        <v>1795</v>
      </c>
      <c r="C7462" t="s">
        <v>85</v>
      </c>
      <c r="D7462" t="s">
        <v>1197</v>
      </c>
      <c r="E7462">
        <v>0</v>
      </c>
      <c r="H7462">
        <v>0</v>
      </c>
      <c r="I7462">
        <v>0</v>
      </c>
      <c r="K7462">
        <v>1</v>
      </c>
      <c r="L7462" t="b">
        <v>0</v>
      </c>
      <c r="N7462" t="b">
        <v>0</v>
      </c>
      <c r="O7462" t="b">
        <v>0</v>
      </c>
      <c r="T7462" t="s">
        <v>1169</v>
      </c>
    </row>
    <row r="7463" spans="1:20" hidden="1" x14ac:dyDescent="0.25">
      <c r="A7463">
        <v>223738</v>
      </c>
      <c r="B7463" t="s">
        <v>1795</v>
      </c>
      <c r="C7463" t="s">
        <v>85</v>
      </c>
      <c r="D7463" t="s">
        <v>331</v>
      </c>
      <c r="E7463">
        <v>0</v>
      </c>
      <c r="H7463">
        <v>0</v>
      </c>
      <c r="I7463">
        <v>0</v>
      </c>
      <c r="K7463">
        <v>2</v>
      </c>
      <c r="L7463" t="b">
        <v>0</v>
      </c>
      <c r="N7463" t="b">
        <v>0</v>
      </c>
      <c r="O7463" t="b">
        <v>0</v>
      </c>
      <c r="T7463" t="s">
        <v>1169</v>
      </c>
    </row>
    <row r="7464" spans="1:20" hidden="1" x14ac:dyDescent="0.25">
      <c r="A7464">
        <v>223740</v>
      </c>
      <c r="B7464" t="s">
        <v>1795</v>
      </c>
      <c r="C7464" t="s">
        <v>1203</v>
      </c>
      <c r="D7464" t="s">
        <v>1282</v>
      </c>
      <c r="E7464">
        <v>844</v>
      </c>
      <c r="F7464" t="s">
        <v>23</v>
      </c>
      <c r="H7464">
        <v>0</v>
      </c>
      <c r="I7464">
        <v>400</v>
      </c>
      <c r="J7464" t="s">
        <v>257</v>
      </c>
      <c r="K7464">
        <v>32</v>
      </c>
      <c r="L7464" t="b">
        <v>0</v>
      </c>
      <c r="N7464" t="b">
        <v>0</v>
      </c>
      <c r="O7464" t="b">
        <v>0</v>
      </c>
      <c r="T7464" t="s">
        <v>1169</v>
      </c>
    </row>
    <row r="7465" spans="1:20" hidden="1" x14ac:dyDescent="0.25">
      <c r="A7465">
        <v>223741</v>
      </c>
      <c r="B7465" t="s">
        <v>1795</v>
      </c>
      <c r="C7465" t="s">
        <v>1234</v>
      </c>
      <c r="D7465" t="s">
        <v>1248</v>
      </c>
      <c r="E7465">
        <v>1261</v>
      </c>
      <c r="F7465" t="s">
        <v>23</v>
      </c>
      <c r="H7465">
        <v>0</v>
      </c>
      <c r="I7465">
        <v>300</v>
      </c>
      <c r="J7465" t="s">
        <v>257</v>
      </c>
      <c r="K7465">
        <v>2</v>
      </c>
      <c r="L7465" t="b">
        <v>0</v>
      </c>
      <c r="N7465" t="b">
        <v>0</v>
      </c>
      <c r="O7465" t="b">
        <v>0</v>
      </c>
      <c r="T7465" t="s">
        <v>1169</v>
      </c>
    </row>
    <row r="7466" spans="1:20" hidden="1" x14ac:dyDescent="0.25">
      <c r="A7466">
        <v>223742</v>
      </c>
      <c r="B7466" t="s">
        <v>1795</v>
      </c>
      <c r="C7466" t="s">
        <v>53</v>
      </c>
      <c r="D7466" t="s">
        <v>1205</v>
      </c>
      <c r="E7466">
        <v>0</v>
      </c>
      <c r="H7466">
        <v>0</v>
      </c>
      <c r="I7466">
        <v>0</v>
      </c>
      <c r="K7466">
        <v>0</v>
      </c>
      <c r="L7466" t="b">
        <v>0</v>
      </c>
      <c r="N7466" t="b">
        <v>0</v>
      </c>
      <c r="O7466" t="b">
        <v>0</v>
      </c>
      <c r="T7466" t="s">
        <v>1169</v>
      </c>
    </row>
    <row r="7467" spans="1:20" hidden="1" x14ac:dyDescent="0.25">
      <c r="A7467">
        <v>223743</v>
      </c>
      <c r="B7467" t="s">
        <v>1795</v>
      </c>
      <c r="C7467" t="s">
        <v>53</v>
      </c>
      <c r="D7467" t="s">
        <v>383</v>
      </c>
      <c r="E7467">
        <v>169</v>
      </c>
      <c r="F7467" t="s">
        <v>23</v>
      </c>
      <c r="H7467">
        <v>0</v>
      </c>
      <c r="I7467">
        <v>0</v>
      </c>
      <c r="K7467">
        <v>1</v>
      </c>
      <c r="L7467" t="b">
        <v>0</v>
      </c>
      <c r="N7467" t="b">
        <v>0</v>
      </c>
      <c r="O7467" t="b">
        <v>0</v>
      </c>
      <c r="T7467" t="s">
        <v>1169</v>
      </c>
    </row>
    <row r="7468" spans="1:20" hidden="1" x14ac:dyDescent="0.25">
      <c r="A7468">
        <v>223744</v>
      </c>
      <c r="B7468" t="s">
        <v>1795</v>
      </c>
      <c r="C7468" t="s">
        <v>53</v>
      </c>
      <c r="D7468" t="s">
        <v>1206</v>
      </c>
      <c r="E7468">
        <v>375</v>
      </c>
      <c r="F7468" t="s">
        <v>23</v>
      </c>
      <c r="H7468">
        <v>0</v>
      </c>
      <c r="I7468">
        <v>0</v>
      </c>
      <c r="K7468">
        <v>2</v>
      </c>
      <c r="L7468" t="b">
        <v>0</v>
      </c>
      <c r="N7468" t="b">
        <v>0</v>
      </c>
      <c r="O7468" t="b">
        <v>0</v>
      </c>
      <c r="T7468" t="s">
        <v>1169</v>
      </c>
    </row>
    <row r="7469" spans="1:20" hidden="1" x14ac:dyDescent="0.25">
      <c r="A7469">
        <v>223745</v>
      </c>
      <c r="B7469" t="s">
        <v>1795</v>
      </c>
      <c r="C7469" t="s">
        <v>1186</v>
      </c>
      <c r="D7469" t="s">
        <v>1217</v>
      </c>
      <c r="E7469">
        <v>0</v>
      </c>
      <c r="H7469">
        <v>0</v>
      </c>
      <c r="I7469">
        <v>0</v>
      </c>
      <c r="K7469">
        <v>0</v>
      </c>
      <c r="L7469" t="b">
        <v>1</v>
      </c>
      <c r="N7469" t="b">
        <v>0</v>
      </c>
      <c r="O7469" t="b">
        <v>0</v>
      </c>
      <c r="T7469" t="s">
        <v>1169</v>
      </c>
    </row>
    <row r="7470" spans="1:20" hidden="1" x14ac:dyDescent="0.25">
      <c r="A7470">
        <v>223746</v>
      </c>
      <c r="B7470" t="s">
        <v>1795</v>
      </c>
      <c r="C7470" t="s">
        <v>1186</v>
      </c>
      <c r="D7470" t="s">
        <v>1218</v>
      </c>
      <c r="E7470">
        <v>0</v>
      </c>
      <c r="H7470">
        <v>0</v>
      </c>
      <c r="I7470">
        <v>0</v>
      </c>
      <c r="K7470">
        <v>0</v>
      </c>
      <c r="L7470" t="b">
        <v>1</v>
      </c>
      <c r="N7470" t="b">
        <v>0</v>
      </c>
      <c r="O7470" t="b">
        <v>0</v>
      </c>
      <c r="T7470" t="s">
        <v>1169</v>
      </c>
    </row>
    <row r="7471" spans="1:20" hidden="1" x14ac:dyDescent="0.25">
      <c r="A7471">
        <v>223747</v>
      </c>
      <c r="B7471" t="s">
        <v>1795</v>
      </c>
      <c r="C7471" t="s">
        <v>47</v>
      </c>
      <c r="D7471" t="s">
        <v>1220</v>
      </c>
      <c r="E7471">
        <v>0</v>
      </c>
      <c r="H7471">
        <v>0</v>
      </c>
      <c r="I7471">
        <v>0</v>
      </c>
      <c r="K7471">
        <v>0</v>
      </c>
      <c r="L7471" t="b">
        <v>0</v>
      </c>
      <c r="N7471" t="b">
        <v>0</v>
      </c>
      <c r="O7471" t="b">
        <v>1</v>
      </c>
      <c r="T7471" t="s">
        <v>1169</v>
      </c>
    </row>
    <row r="7472" spans="1:20" hidden="1" x14ac:dyDescent="0.25">
      <c r="A7472">
        <v>223748</v>
      </c>
      <c r="B7472" t="s">
        <v>1795</v>
      </c>
      <c r="C7472" t="s">
        <v>47</v>
      </c>
      <c r="D7472" t="s">
        <v>1221</v>
      </c>
      <c r="E7472">
        <v>0</v>
      </c>
      <c r="H7472">
        <v>0</v>
      </c>
      <c r="I7472">
        <v>0</v>
      </c>
      <c r="K7472">
        <v>0</v>
      </c>
      <c r="L7472" t="b">
        <v>0</v>
      </c>
      <c r="N7472" t="b">
        <v>0</v>
      </c>
      <c r="O7472" t="b">
        <v>0</v>
      </c>
      <c r="T7472" t="s">
        <v>1169</v>
      </c>
    </row>
    <row r="7473" spans="1:20" hidden="1" x14ac:dyDescent="0.25">
      <c r="A7473">
        <v>223749</v>
      </c>
      <c r="B7473" t="s">
        <v>1795</v>
      </c>
      <c r="C7473" t="s">
        <v>47</v>
      </c>
      <c r="D7473" t="s">
        <v>1222</v>
      </c>
      <c r="E7473">
        <v>0</v>
      </c>
      <c r="H7473">
        <v>0</v>
      </c>
      <c r="I7473">
        <v>0</v>
      </c>
      <c r="K7473">
        <v>0</v>
      </c>
      <c r="L7473" t="b">
        <v>0</v>
      </c>
      <c r="N7473" t="b">
        <v>0</v>
      </c>
      <c r="O7473" t="b">
        <v>0</v>
      </c>
      <c r="T7473" t="s">
        <v>1169</v>
      </c>
    </row>
    <row r="7474" spans="1:20" hidden="1" x14ac:dyDescent="0.25">
      <c r="A7474">
        <v>223750</v>
      </c>
      <c r="B7474" t="s">
        <v>1795</v>
      </c>
      <c r="C7474" t="s">
        <v>47</v>
      </c>
      <c r="D7474" t="s">
        <v>1270</v>
      </c>
      <c r="E7474">
        <v>0</v>
      </c>
      <c r="H7474">
        <v>0</v>
      </c>
      <c r="I7474">
        <v>0</v>
      </c>
      <c r="K7474">
        <v>0</v>
      </c>
      <c r="L7474" t="b">
        <v>0</v>
      </c>
      <c r="N7474" t="b">
        <v>0</v>
      </c>
      <c r="O7474" t="b">
        <v>0</v>
      </c>
      <c r="T7474" t="s">
        <v>1169</v>
      </c>
    </row>
    <row r="7475" spans="1:20" hidden="1" x14ac:dyDescent="0.25">
      <c r="A7475">
        <v>223751</v>
      </c>
      <c r="B7475" t="s">
        <v>1795</v>
      </c>
      <c r="C7475" t="s">
        <v>136</v>
      </c>
      <c r="D7475" t="s">
        <v>137</v>
      </c>
      <c r="E7475">
        <v>0</v>
      </c>
      <c r="H7475">
        <v>0</v>
      </c>
      <c r="I7475">
        <v>0</v>
      </c>
      <c r="K7475">
        <v>2</v>
      </c>
      <c r="L7475" t="b">
        <v>0</v>
      </c>
      <c r="N7475" t="b">
        <v>0</v>
      </c>
      <c r="O7475" t="b">
        <v>0</v>
      </c>
      <c r="T7475" t="s">
        <v>1169</v>
      </c>
    </row>
    <row r="7476" spans="1:20" hidden="1" x14ac:dyDescent="0.25">
      <c r="A7476">
        <v>223752</v>
      </c>
      <c r="B7476" t="s">
        <v>1795</v>
      </c>
      <c r="C7476" t="s">
        <v>1196</v>
      </c>
      <c r="D7476" t="s">
        <v>1223</v>
      </c>
      <c r="E7476">
        <v>0</v>
      </c>
      <c r="H7476">
        <v>0</v>
      </c>
      <c r="I7476">
        <v>0</v>
      </c>
      <c r="K7476">
        <v>4</v>
      </c>
      <c r="L7476" t="b">
        <v>0</v>
      </c>
      <c r="N7476" t="b">
        <v>0</v>
      </c>
      <c r="O7476" t="b">
        <v>0</v>
      </c>
      <c r="T7476" t="s">
        <v>1169</v>
      </c>
    </row>
    <row r="7477" spans="1:20" hidden="1" x14ac:dyDescent="0.25">
      <c r="A7477">
        <v>223753</v>
      </c>
      <c r="B7477" t="s">
        <v>1795</v>
      </c>
      <c r="C7477" t="s">
        <v>1196</v>
      </c>
      <c r="D7477" t="s">
        <v>1224</v>
      </c>
      <c r="E7477">
        <v>0</v>
      </c>
      <c r="H7477">
        <v>0</v>
      </c>
      <c r="I7477">
        <v>0</v>
      </c>
      <c r="K7477">
        <v>4</v>
      </c>
      <c r="L7477" t="b">
        <v>0</v>
      </c>
      <c r="N7477" t="b">
        <v>0</v>
      </c>
      <c r="O7477" t="b">
        <v>0</v>
      </c>
      <c r="T7477" t="s">
        <v>1169</v>
      </c>
    </row>
    <row r="7478" spans="1:20" hidden="1" x14ac:dyDescent="0.25">
      <c r="A7478">
        <v>223754</v>
      </c>
      <c r="B7478" t="s">
        <v>1795</v>
      </c>
      <c r="C7478" t="s">
        <v>1196</v>
      </c>
      <c r="D7478" t="s">
        <v>1225</v>
      </c>
      <c r="E7478">
        <v>0</v>
      </c>
      <c r="H7478">
        <v>0</v>
      </c>
      <c r="I7478">
        <v>0</v>
      </c>
      <c r="K7478">
        <v>4</v>
      </c>
      <c r="L7478" t="b">
        <v>0</v>
      </c>
      <c r="N7478" t="b">
        <v>0</v>
      </c>
      <c r="O7478" t="b">
        <v>0</v>
      </c>
      <c r="T7478" t="s">
        <v>1169</v>
      </c>
    </row>
    <row r="7479" spans="1:20" hidden="1" x14ac:dyDescent="0.25">
      <c r="A7479">
        <v>223755</v>
      </c>
      <c r="B7479" t="s">
        <v>1795</v>
      </c>
      <c r="C7479" t="s">
        <v>47</v>
      </c>
      <c r="D7479" t="s">
        <v>1244</v>
      </c>
      <c r="E7479">
        <v>259</v>
      </c>
      <c r="F7479" t="s">
        <v>23</v>
      </c>
      <c r="H7479">
        <v>0</v>
      </c>
      <c r="I7479">
        <v>0</v>
      </c>
      <c r="K7479">
        <v>1</v>
      </c>
      <c r="L7479" t="b">
        <v>0</v>
      </c>
      <c r="N7479" t="b">
        <v>0</v>
      </c>
      <c r="O7479" t="b">
        <v>0</v>
      </c>
      <c r="T7479" t="s">
        <v>1169</v>
      </c>
    </row>
    <row r="7480" spans="1:20" hidden="1" x14ac:dyDescent="0.25">
      <c r="A7480">
        <v>223756</v>
      </c>
      <c r="B7480" t="s">
        <v>1795</v>
      </c>
      <c r="C7480" t="s">
        <v>53</v>
      </c>
      <c r="D7480" t="s">
        <v>1231</v>
      </c>
      <c r="E7480">
        <v>315</v>
      </c>
      <c r="F7480" t="s">
        <v>23</v>
      </c>
      <c r="H7480">
        <v>0</v>
      </c>
      <c r="I7480">
        <v>0</v>
      </c>
      <c r="K7480">
        <v>2</v>
      </c>
      <c r="L7480" t="b">
        <v>0</v>
      </c>
      <c r="N7480" t="b">
        <v>0</v>
      </c>
      <c r="O7480" t="b">
        <v>0</v>
      </c>
      <c r="T7480" t="s">
        <v>1169</v>
      </c>
    </row>
    <row r="7481" spans="1:20" hidden="1" x14ac:dyDescent="0.25">
      <c r="A7481">
        <v>223757</v>
      </c>
      <c r="B7481" t="s">
        <v>1795</v>
      </c>
      <c r="C7481" t="s">
        <v>236</v>
      </c>
      <c r="D7481" t="s">
        <v>1229</v>
      </c>
      <c r="E7481">
        <v>25</v>
      </c>
      <c r="F7481" t="s">
        <v>23</v>
      </c>
      <c r="H7481">
        <v>0</v>
      </c>
      <c r="I7481">
        <v>0</v>
      </c>
      <c r="K7481">
        <v>0</v>
      </c>
      <c r="L7481" t="b">
        <v>0</v>
      </c>
      <c r="N7481" t="b">
        <v>0</v>
      </c>
      <c r="O7481" t="b">
        <v>0</v>
      </c>
      <c r="T7481" t="s">
        <v>1169</v>
      </c>
    </row>
    <row r="7482" spans="1:20" hidden="1" x14ac:dyDescent="0.25">
      <c r="A7482">
        <v>223762</v>
      </c>
      <c r="B7482" t="s">
        <v>1795</v>
      </c>
      <c r="C7482" t="s">
        <v>146</v>
      </c>
      <c r="D7482" t="s">
        <v>1200</v>
      </c>
      <c r="E7482">
        <v>290</v>
      </c>
      <c r="F7482" t="s">
        <v>23</v>
      </c>
      <c r="H7482">
        <v>0</v>
      </c>
      <c r="I7482">
        <v>0</v>
      </c>
      <c r="K7482">
        <v>2</v>
      </c>
      <c r="L7482" t="b">
        <v>0</v>
      </c>
      <c r="N7482" t="b">
        <v>0</v>
      </c>
      <c r="O7482" t="b">
        <v>0</v>
      </c>
      <c r="T7482" t="s">
        <v>1169</v>
      </c>
    </row>
    <row r="7483" spans="1:20" hidden="1" x14ac:dyDescent="0.25">
      <c r="A7483">
        <v>227269</v>
      </c>
      <c r="B7483" t="s">
        <v>1795</v>
      </c>
      <c r="C7483" t="s">
        <v>1203</v>
      </c>
      <c r="D7483" t="s">
        <v>1236</v>
      </c>
      <c r="E7483">
        <v>0</v>
      </c>
      <c r="H7483">
        <v>0</v>
      </c>
      <c r="I7483">
        <v>0</v>
      </c>
      <c r="K7483">
        <v>1</v>
      </c>
      <c r="L7483" t="b">
        <v>0</v>
      </c>
      <c r="N7483" t="b">
        <v>0</v>
      </c>
      <c r="O7483" t="b">
        <v>0</v>
      </c>
      <c r="T7483" t="s">
        <v>1169</v>
      </c>
    </row>
    <row r="7484" spans="1:20" hidden="1" x14ac:dyDescent="0.25">
      <c r="A7484">
        <v>227270</v>
      </c>
      <c r="B7484" t="s">
        <v>1795</v>
      </c>
      <c r="C7484" t="s">
        <v>1234</v>
      </c>
      <c r="D7484" t="s">
        <v>1235</v>
      </c>
      <c r="E7484">
        <v>0</v>
      </c>
      <c r="H7484">
        <v>0</v>
      </c>
      <c r="I7484">
        <v>0</v>
      </c>
      <c r="K7484">
        <v>1</v>
      </c>
      <c r="L7484" t="b">
        <v>0</v>
      </c>
      <c r="N7484" t="b">
        <v>0</v>
      </c>
      <c r="O7484" t="b">
        <v>0</v>
      </c>
      <c r="T7484" t="s">
        <v>1169</v>
      </c>
    </row>
    <row r="7485" spans="1:20" hidden="1" x14ac:dyDescent="0.25">
      <c r="A7485">
        <v>228150</v>
      </c>
      <c r="B7485" t="s">
        <v>1795</v>
      </c>
      <c r="C7485" t="s">
        <v>47</v>
      </c>
      <c r="D7485" t="s">
        <v>1246</v>
      </c>
      <c r="E7485">
        <v>516</v>
      </c>
      <c r="F7485" t="s">
        <v>23</v>
      </c>
      <c r="H7485">
        <v>0</v>
      </c>
      <c r="I7485">
        <v>0</v>
      </c>
      <c r="K7485">
        <v>2</v>
      </c>
      <c r="L7485" t="b">
        <v>0</v>
      </c>
      <c r="N7485" t="b">
        <v>0</v>
      </c>
      <c r="O7485" t="b">
        <v>0</v>
      </c>
      <c r="T7485" t="s">
        <v>1169</v>
      </c>
    </row>
    <row r="7486" spans="1:20" hidden="1" x14ac:dyDescent="0.25">
      <c r="A7486">
        <v>228151</v>
      </c>
      <c r="B7486" t="s">
        <v>1795</v>
      </c>
      <c r="C7486" t="s">
        <v>47</v>
      </c>
      <c r="D7486" t="s">
        <v>1245</v>
      </c>
      <c r="E7486">
        <v>717</v>
      </c>
      <c r="F7486" t="s">
        <v>23</v>
      </c>
      <c r="H7486">
        <v>0</v>
      </c>
      <c r="I7486">
        <v>0</v>
      </c>
      <c r="K7486">
        <v>2</v>
      </c>
      <c r="L7486" t="b">
        <v>0</v>
      </c>
      <c r="N7486" t="b">
        <v>0</v>
      </c>
      <c r="O7486" t="b">
        <v>0</v>
      </c>
      <c r="T7486" t="s">
        <v>1169</v>
      </c>
    </row>
    <row r="7487" spans="1:20" hidden="1" x14ac:dyDescent="0.25">
      <c r="A7487">
        <v>228152</v>
      </c>
      <c r="B7487" t="s">
        <v>1795</v>
      </c>
      <c r="C7487" t="s">
        <v>53</v>
      </c>
      <c r="D7487" t="s">
        <v>1247</v>
      </c>
      <c r="E7487">
        <v>20</v>
      </c>
      <c r="F7487" t="s">
        <v>23</v>
      </c>
      <c r="H7487">
        <v>0</v>
      </c>
      <c r="I7487">
        <v>0</v>
      </c>
      <c r="K7487">
        <v>1</v>
      </c>
      <c r="L7487" t="b">
        <v>0</v>
      </c>
      <c r="N7487" t="b">
        <v>0</v>
      </c>
      <c r="O7487" t="b">
        <v>0</v>
      </c>
      <c r="T7487" t="s">
        <v>1169</v>
      </c>
    </row>
    <row r="7488" spans="1:20" hidden="1" x14ac:dyDescent="0.25">
      <c r="A7488">
        <v>230115</v>
      </c>
      <c r="B7488" t="s">
        <v>1795</v>
      </c>
      <c r="C7488" t="s">
        <v>136</v>
      </c>
      <c r="D7488" t="s">
        <v>1237</v>
      </c>
      <c r="E7488">
        <v>0</v>
      </c>
      <c r="H7488">
        <v>0</v>
      </c>
      <c r="I7488">
        <v>0</v>
      </c>
      <c r="K7488">
        <v>1</v>
      </c>
      <c r="L7488" t="b">
        <v>0</v>
      </c>
      <c r="N7488" t="b">
        <v>0</v>
      </c>
      <c r="O7488" t="b">
        <v>0</v>
      </c>
      <c r="T7488" t="s">
        <v>1169</v>
      </c>
    </row>
    <row r="7489" spans="1:20" hidden="1" x14ac:dyDescent="0.25">
      <c r="A7489">
        <v>230116</v>
      </c>
      <c r="B7489" t="s">
        <v>1795</v>
      </c>
      <c r="C7489" t="s">
        <v>78</v>
      </c>
      <c r="D7489" t="s">
        <v>1232</v>
      </c>
      <c r="E7489">
        <v>0</v>
      </c>
      <c r="H7489">
        <v>0</v>
      </c>
      <c r="I7489">
        <v>0</v>
      </c>
      <c r="K7489">
        <v>1</v>
      </c>
      <c r="L7489" t="b">
        <v>0</v>
      </c>
      <c r="N7489" t="b">
        <v>0</v>
      </c>
      <c r="O7489" t="b">
        <v>0</v>
      </c>
      <c r="T7489" t="s">
        <v>1169</v>
      </c>
    </row>
    <row r="7490" spans="1:20" hidden="1" x14ac:dyDescent="0.25">
      <c r="A7490">
        <v>230117</v>
      </c>
      <c r="B7490" t="s">
        <v>1795</v>
      </c>
      <c r="C7490" t="s">
        <v>78</v>
      </c>
      <c r="D7490" t="s">
        <v>1341</v>
      </c>
      <c r="E7490">
        <v>0</v>
      </c>
      <c r="H7490">
        <v>0</v>
      </c>
      <c r="I7490">
        <v>0</v>
      </c>
      <c r="K7490">
        <v>2</v>
      </c>
      <c r="L7490" t="b">
        <v>0</v>
      </c>
      <c r="N7490" t="b">
        <v>0</v>
      </c>
      <c r="O7490" t="b">
        <v>0</v>
      </c>
      <c r="T7490" t="s">
        <v>1169</v>
      </c>
    </row>
    <row r="7491" spans="1:20" hidden="1" x14ac:dyDescent="0.25">
      <c r="A7491">
        <v>237485</v>
      </c>
      <c r="B7491" t="s">
        <v>1795</v>
      </c>
      <c r="C7491" t="s">
        <v>236</v>
      </c>
      <c r="D7491" t="s">
        <v>237</v>
      </c>
      <c r="E7491">
        <v>67</v>
      </c>
      <c r="F7491" t="s">
        <v>1646</v>
      </c>
      <c r="H7491">
        <v>0</v>
      </c>
      <c r="I7491">
        <v>0</v>
      </c>
      <c r="K7491">
        <v>0</v>
      </c>
      <c r="L7491" t="b">
        <v>0</v>
      </c>
      <c r="N7491" t="b">
        <v>0</v>
      </c>
      <c r="O7491" t="b">
        <v>0</v>
      </c>
      <c r="T7491" t="s">
        <v>1169</v>
      </c>
    </row>
    <row r="7492" spans="1:20" hidden="1" x14ac:dyDescent="0.25">
      <c r="A7492">
        <v>237486</v>
      </c>
      <c r="B7492" t="s">
        <v>1795</v>
      </c>
      <c r="C7492" t="s">
        <v>236</v>
      </c>
      <c r="D7492" t="s">
        <v>1249</v>
      </c>
      <c r="E7492">
        <v>99</v>
      </c>
      <c r="F7492" t="s">
        <v>23</v>
      </c>
      <c r="H7492">
        <v>0</v>
      </c>
      <c r="I7492">
        <v>0</v>
      </c>
      <c r="K7492">
        <v>0</v>
      </c>
      <c r="L7492" t="b">
        <v>0</v>
      </c>
      <c r="N7492" t="b">
        <v>0</v>
      </c>
      <c r="O7492" t="b">
        <v>0</v>
      </c>
      <c r="T7492" t="s">
        <v>1169</v>
      </c>
    </row>
    <row r="7493" spans="1:20" hidden="1" x14ac:dyDescent="0.25">
      <c r="A7493">
        <v>223763</v>
      </c>
      <c r="B7493" t="s">
        <v>1796</v>
      </c>
      <c r="C7493" t="s">
        <v>47</v>
      </c>
      <c r="D7493" t="s">
        <v>284</v>
      </c>
      <c r="E7493">
        <v>349</v>
      </c>
      <c r="F7493" t="s">
        <v>23</v>
      </c>
      <c r="H7493">
        <v>0</v>
      </c>
      <c r="I7493">
        <v>0</v>
      </c>
      <c r="K7493">
        <v>1</v>
      </c>
      <c r="L7493" t="b">
        <v>0</v>
      </c>
      <c r="N7493" t="b">
        <v>0</v>
      </c>
      <c r="O7493" t="b">
        <v>0</v>
      </c>
      <c r="T7493" t="s">
        <v>1169</v>
      </c>
    </row>
    <row r="7494" spans="1:20" hidden="1" x14ac:dyDescent="0.25">
      <c r="A7494">
        <v>223764</v>
      </c>
      <c r="B7494" t="s">
        <v>1796</v>
      </c>
      <c r="C7494" t="s">
        <v>47</v>
      </c>
      <c r="D7494" t="s">
        <v>1170</v>
      </c>
      <c r="E7494">
        <v>349</v>
      </c>
      <c r="F7494" t="s">
        <v>23</v>
      </c>
      <c r="H7494">
        <v>0</v>
      </c>
      <c r="I7494">
        <v>0</v>
      </c>
      <c r="K7494">
        <v>1</v>
      </c>
      <c r="L7494" t="b">
        <v>0</v>
      </c>
      <c r="N7494" t="b">
        <v>0</v>
      </c>
      <c r="O7494" t="b">
        <v>0</v>
      </c>
      <c r="T7494" t="s">
        <v>1169</v>
      </c>
    </row>
    <row r="7495" spans="1:20" hidden="1" x14ac:dyDescent="0.25">
      <c r="A7495">
        <v>223765</v>
      </c>
      <c r="B7495" t="s">
        <v>1796</v>
      </c>
      <c r="C7495" t="s">
        <v>47</v>
      </c>
      <c r="D7495" t="s">
        <v>1171</v>
      </c>
      <c r="E7495">
        <v>349</v>
      </c>
      <c r="F7495" t="s">
        <v>23</v>
      </c>
      <c r="H7495">
        <v>0</v>
      </c>
      <c r="I7495">
        <v>0</v>
      </c>
      <c r="K7495">
        <v>1</v>
      </c>
      <c r="L7495" t="b">
        <v>0</v>
      </c>
      <c r="N7495" t="b">
        <v>0</v>
      </c>
      <c r="O7495" t="b">
        <v>0</v>
      </c>
      <c r="T7495" t="s">
        <v>1169</v>
      </c>
    </row>
    <row r="7496" spans="1:20" hidden="1" x14ac:dyDescent="0.25">
      <c r="A7496">
        <v>223766</v>
      </c>
      <c r="B7496" t="s">
        <v>1796</v>
      </c>
      <c r="C7496" t="s">
        <v>47</v>
      </c>
      <c r="D7496" t="s">
        <v>1172</v>
      </c>
      <c r="E7496">
        <v>349</v>
      </c>
      <c r="F7496" t="s">
        <v>23</v>
      </c>
      <c r="H7496">
        <v>0</v>
      </c>
      <c r="I7496">
        <v>0</v>
      </c>
      <c r="K7496">
        <v>1</v>
      </c>
      <c r="L7496" t="b">
        <v>0</v>
      </c>
      <c r="N7496" t="b">
        <v>0</v>
      </c>
      <c r="O7496" t="b">
        <v>0</v>
      </c>
      <c r="T7496" t="s">
        <v>1169</v>
      </c>
    </row>
    <row r="7497" spans="1:20" hidden="1" x14ac:dyDescent="0.25">
      <c r="A7497">
        <v>223767</v>
      </c>
      <c r="B7497" t="s">
        <v>1796</v>
      </c>
      <c r="C7497" t="s">
        <v>47</v>
      </c>
      <c r="D7497" t="s">
        <v>1173</v>
      </c>
      <c r="E7497">
        <v>349</v>
      </c>
      <c r="F7497" t="s">
        <v>23</v>
      </c>
      <c r="H7497">
        <v>0</v>
      </c>
      <c r="I7497">
        <v>0</v>
      </c>
      <c r="K7497">
        <v>1</v>
      </c>
      <c r="L7497" t="b">
        <v>0</v>
      </c>
      <c r="N7497" t="b">
        <v>0</v>
      </c>
      <c r="O7497" t="b">
        <v>0</v>
      </c>
      <c r="T7497" t="s">
        <v>1169</v>
      </c>
    </row>
    <row r="7498" spans="1:20" hidden="1" x14ac:dyDescent="0.25">
      <c r="A7498">
        <v>223768</v>
      </c>
      <c r="B7498" t="s">
        <v>1796</v>
      </c>
      <c r="C7498" t="s">
        <v>47</v>
      </c>
      <c r="D7498" t="s">
        <v>1174</v>
      </c>
      <c r="E7498">
        <v>599</v>
      </c>
      <c r="F7498" t="s">
        <v>23</v>
      </c>
      <c r="H7498">
        <v>0</v>
      </c>
      <c r="I7498">
        <v>0</v>
      </c>
      <c r="K7498">
        <v>2</v>
      </c>
      <c r="L7498" t="b">
        <v>0</v>
      </c>
      <c r="N7498" t="b">
        <v>0</v>
      </c>
      <c r="O7498" t="b">
        <v>0</v>
      </c>
      <c r="T7498" t="s">
        <v>1169</v>
      </c>
    </row>
    <row r="7499" spans="1:20" hidden="1" x14ac:dyDescent="0.25">
      <c r="A7499">
        <v>223769</v>
      </c>
      <c r="B7499" t="s">
        <v>1796</v>
      </c>
      <c r="C7499" t="s">
        <v>47</v>
      </c>
      <c r="D7499" t="s">
        <v>1175</v>
      </c>
      <c r="E7499">
        <v>599</v>
      </c>
      <c r="F7499" t="s">
        <v>23</v>
      </c>
      <c r="H7499">
        <v>0</v>
      </c>
      <c r="I7499">
        <v>0</v>
      </c>
      <c r="K7499">
        <v>2</v>
      </c>
      <c r="L7499" t="b">
        <v>0</v>
      </c>
      <c r="N7499" t="b">
        <v>0</v>
      </c>
      <c r="O7499" t="b">
        <v>0</v>
      </c>
      <c r="T7499" t="s">
        <v>1169</v>
      </c>
    </row>
    <row r="7500" spans="1:20" hidden="1" x14ac:dyDescent="0.25">
      <c r="A7500">
        <v>223770</v>
      </c>
      <c r="B7500" t="s">
        <v>1796</v>
      </c>
      <c r="C7500" t="s">
        <v>47</v>
      </c>
      <c r="D7500" t="s">
        <v>1176</v>
      </c>
      <c r="E7500">
        <v>349</v>
      </c>
      <c r="F7500" t="s">
        <v>23</v>
      </c>
      <c r="H7500">
        <v>0</v>
      </c>
      <c r="I7500">
        <v>0</v>
      </c>
      <c r="K7500">
        <v>1</v>
      </c>
      <c r="L7500" t="b">
        <v>0</v>
      </c>
      <c r="N7500" t="b">
        <v>0</v>
      </c>
      <c r="O7500" t="b">
        <v>0</v>
      </c>
      <c r="T7500" t="s">
        <v>1169</v>
      </c>
    </row>
    <row r="7501" spans="1:20" hidden="1" x14ac:dyDescent="0.25">
      <c r="A7501">
        <v>223771</v>
      </c>
      <c r="B7501" t="s">
        <v>1796</v>
      </c>
      <c r="C7501" t="s">
        <v>47</v>
      </c>
      <c r="D7501" t="s">
        <v>1177</v>
      </c>
      <c r="E7501">
        <v>599</v>
      </c>
      <c r="F7501" t="s">
        <v>23</v>
      </c>
      <c r="H7501">
        <v>0</v>
      </c>
      <c r="I7501">
        <v>0</v>
      </c>
      <c r="K7501">
        <v>2</v>
      </c>
      <c r="L7501" t="b">
        <v>0</v>
      </c>
      <c r="N7501" t="b">
        <v>0</v>
      </c>
      <c r="O7501" t="b">
        <v>0</v>
      </c>
      <c r="T7501" t="s">
        <v>1169</v>
      </c>
    </row>
    <row r="7502" spans="1:20" hidden="1" x14ac:dyDescent="0.25">
      <c r="A7502">
        <v>223772</v>
      </c>
      <c r="B7502" t="s">
        <v>1796</v>
      </c>
      <c r="C7502" t="s">
        <v>47</v>
      </c>
      <c r="D7502" t="s">
        <v>1178</v>
      </c>
      <c r="E7502">
        <v>349</v>
      </c>
      <c r="F7502" t="s">
        <v>23</v>
      </c>
      <c r="H7502">
        <v>0</v>
      </c>
      <c r="I7502">
        <v>0</v>
      </c>
      <c r="K7502">
        <v>1</v>
      </c>
      <c r="L7502" t="b">
        <v>0</v>
      </c>
      <c r="N7502" t="b">
        <v>0</v>
      </c>
      <c r="O7502" t="b">
        <v>0</v>
      </c>
      <c r="T7502" t="s">
        <v>1169</v>
      </c>
    </row>
    <row r="7503" spans="1:20" hidden="1" x14ac:dyDescent="0.25">
      <c r="A7503">
        <v>223773</v>
      </c>
      <c r="B7503" t="s">
        <v>1796</v>
      </c>
      <c r="C7503" t="s">
        <v>47</v>
      </c>
      <c r="D7503" t="s">
        <v>1179</v>
      </c>
      <c r="E7503">
        <v>349</v>
      </c>
      <c r="F7503" t="s">
        <v>23</v>
      </c>
      <c r="H7503">
        <v>0</v>
      </c>
      <c r="I7503">
        <v>0</v>
      </c>
      <c r="K7503">
        <v>1</v>
      </c>
      <c r="L7503" t="b">
        <v>0</v>
      </c>
      <c r="N7503" t="b">
        <v>0</v>
      </c>
      <c r="O7503" t="b">
        <v>0</v>
      </c>
      <c r="T7503" t="s">
        <v>1169</v>
      </c>
    </row>
    <row r="7504" spans="1:20" hidden="1" x14ac:dyDescent="0.25">
      <c r="A7504">
        <v>223774</v>
      </c>
      <c r="B7504" t="s">
        <v>1796</v>
      </c>
      <c r="C7504" t="s">
        <v>47</v>
      </c>
      <c r="D7504" t="s">
        <v>1180</v>
      </c>
      <c r="E7504">
        <v>349</v>
      </c>
      <c r="F7504" t="s">
        <v>23</v>
      </c>
      <c r="H7504">
        <v>0</v>
      </c>
      <c r="I7504">
        <v>0</v>
      </c>
      <c r="K7504">
        <v>1</v>
      </c>
      <c r="L7504" t="b">
        <v>0</v>
      </c>
      <c r="N7504" t="b">
        <v>0</v>
      </c>
      <c r="O7504" t="b">
        <v>0</v>
      </c>
      <c r="T7504" t="s">
        <v>1169</v>
      </c>
    </row>
    <row r="7505" spans="1:20" hidden="1" x14ac:dyDescent="0.25">
      <c r="A7505">
        <v>223775</v>
      </c>
      <c r="B7505" t="s">
        <v>1796</v>
      </c>
      <c r="C7505" t="s">
        <v>47</v>
      </c>
      <c r="D7505" t="s">
        <v>1181</v>
      </c>
      <c r="E7505">
        <v>349</v>
      </c>
      <c r="F7505" t="s">
        <v>23</v>
      </c>
      <c r="H7505">
        <v>0</v>
      </c>
      <c r="I7505">
        <v>0</v>
      </c>
      <c r="K7505">
        <v>1</v>
      </c>
      <c r="L7505" t="b">
        <v>0</v>
      </c>
      <c r="N7505" t="b">
        <v>0</v>
      </c>
      <c r="O7505" t="b">
        <v>0</v>
      </c>
      <c r="T7505" t="s">
        <v>1169</v>
      </c>
    </row>
    <row r="7506" spans="1:20" hidden="1" x14ac:dyDescent="0.25">
      <c r="A7506">
        <v>223776</v>
      </c>
      <c r="B7506" t="s">
        <v>1796</v>
      </c>
      <c r="C7506" t="s">
        <v>47</v>
      </c>
      <c r="D7506" t="s">
        <v>1182</v>
      </c>
      <c r="E7506">
        <v>349</v>
      </c>
      <c r="F7506" t="s">
        <v>23</v>
      </c>
      <c r="H7506">
        <v>0</v>
      </c>
      <c r="I7506">
        <v>0</v>
      </c>
      <c r="K7506">
        <v>1</v>
      </c>
      <c r="L7506" t="b">
        <v>0</v>
      </c>
      <c r="N7506" t="b">
        <v>0</v>
      </c>
      <c r="O7506" t="b">
        <v>0</v>
      </c>
      <c r="T7506" t="s">
        <v>1169</v>
      </c>
    </row>
    <row r="7507" spans="1:20" hidden="1" x14ac:dyDescent="0.25">
      <c r="A7507">
        <v>223777</v>
      </c>
      <c r="B7507" t="s">
        <v>1796</v>
      </c>
      <c r="C7507" t="s">
        <v>47</v>
      </c>
      <c r="D7507" t="s">
        <v>1183</v>
      </c>
      <c r="E7507">
        <v>349</v>
      </c>
      <c r="F7507" t="s">
        <v>23</v>
      </c>
      <c r="H7507">
        <v>0</v>
      </c>
      <c r="I7507">
        <v>0</v>
      </c>
      <c r="K7507">
        <v>1</v>
      </c>
      <c r="L7507" t="b">
        <v>0</v>
      </c>
      <c r="N7507" t="b">
        <v>0</v>
      </c>
      <c r="O7507" t="b">
        <v>0</v>
      </c>
      <c r="T7507" t="s">
        <v>1169</v>
      </c>
    </row>
    <row r="7508" spans="1:20" hidden="1" x14ac:dyDescent="0.25">
      <c r="A7508">
        <v>223778</v>
      </c>
      <c r="B7508" t="s">
        <v>1796</v>
      </c>
      <c r="C7508" t="s">
        <v>47</v>
      </c>
      <c r="D7508" t="s">
        <v>1184</v>
      </c>
      <c r="E7508">
        <v>349</v>
      </c>
      <c r="F7508" t="s">
        <v>23</v>
      </c>
      <c r="H7508">
        <v>0</v>
      </c>
      <c r="I7508">
        <v>0</v>
      </c>
      <c r="K7508">
        <v>1</v>
      </c>
      <c r="L7508" t="b">
        <v>0</v>
      </c>
      <c r="N7508" t="b">
        <v>0</v>
      </c>
      <c r="O7508" t="b">
        <v>0</v>
      </c>
      <c r="T7508" t="s">
        <v>1169</v>
      </c>
    </row>
    <row r="7509" spans="1:20" hidden="1" x14ac:dyDescent="0.25">
      <c r="A7509">
        <v>223779</v>
      </c>
      <c r="B7509" t="s">
        <v>1796</v>
      </c>
      <c r="C7509" t="s">
        <v>47</v>
      </c>
      <c r="D7509" t="s">
        <v>1185</v>
      </c>
      <c r="E7509">
        <v>599</v>
      </c>
      <c r="F7509" t="s">
        <v>23</v>
      </c>
      <c r="H7509">
        <v>0</v>
      </c>
      <c r="I7509">
        <v>0</v>
      </c>
      <c r="K7509">
        <v>2</v>
      </c>
      <c r="L7509" t="b">
        <v>0</v>
      </c>
      <c r="N7509" t="b">
        <v>0</v>
      </c>
      <c r="O7509" t="b">
        <v>0</v>
      </c>
      <c r="T7509" t="s">
        <v>1169</v>
      </c>
    </row>
    <row r="7510" spans="1:20" hidden="1" x14ac:dyDescent="0.25">
      <c r="A7510">
        <v>223780</v>
      </c>
      <c r="B7510" t="s">
        <v>1796</v>
      </c>
      <c r="C7510" t="s">
        <v>1186</v>
      </c>
      <c r="D7510" t="s">
        <v>1187</v>
      </c>
      <c r="E7510">
        <v>0</v>
      </c>
      <c r="H7510">
        <v>0</v>
      </c>
      <c r="I7510">
        <v>0</v>
      </c>
      <c r="K7510">
        <v>0</v>
      </c>
      <c r="L7510" t="b">
        <v>0</v>
      </c>
      <c r="N7510" t="b">
        <v>0</v>
      </c>
      <c r="O7510" t="b">
        <v>0</v>
      </c>
      <c r="T7510" t="s">
        <v>1169</v>
      </c>
    </row>
    <row r="7511" spans="1:20" hidden="1" x14ac:dyDescent="0.25">
      <c r="A7511">
        <v>223781</v>
      </c>
      <c r="B7511" t="s">
        <v>1796</v>
      </c>
      <c r="C7511" t="s">
        <v>1186</v>
      </c>
      <c r="D7511" t="s">
        <v>1188</v>
      </c>
      <c r="E7511">
        <v>0</v>
      </c>
      <c r="H7511">
        <v>0</v>
      </c>
      <c r="I7511">
        <v>0</v>
      </c>
      <c r="K7511">
        <v>0</v>
      </c>
      <c r="L7511" t="b">
        <v>0</v>
      </c>
      <c r="N7511" t="b">
        <v>0</v>
      </c>
      <c r="O7511" t="b">
        <v>0</v>
      </c>
      <c r="T7511" t="s">
        <v>1169</v>
      </c>
    </row>
    <row r="7512" spans="1:20" hidden="1" x14ac:dyDescent="0.25">
      <c r="A7512">
        <v>223782</v>
      </c>
      <c r="B7512" t="s">
        <v>1796</v>
      </c>
      <c r="C7512" t="s">
        <v>1186</v>
      </c>
      <c r="D7512" t="s">
        <v>1189</v>
      </c>
      <c r="E7512">
        <v>0</v>
      </c>
      <c r="H7512">
        <v>0</v>
      </c>
      <c r="I7512">
        <v>0</v>
      </c>
      <c r="K7512">
        <v>0</v>
      </c>
      <c r="L7512" t="b">
        <v>0</v>
      </c>
      <c r="N7512" t="b">
        <v>0</v>
      </c>
      <c r="O7512" t="b">
        <v>0</v>
      </c>
      <c r="T7512" t="s">
        <v>1169</v>
      </c>
    </row>
    <row r="7513" spans="1:20" hidden="1" x14ac:dyDescent="0.25">
      <c r="A7513">
        <v>223783</v>
      </c>
      <c r="B7513" t="s">
        <v>1796</v>
      </c>
      <c r="C7513" t="s">
        <v>1186</v>
      </c>
      <c r="D7513" t="s">
        <v>1190</v>
      </c>
      <c r="E7513">
        <v>0</v>
      </c>
      <c r="H7513">
        <v>0</v>
      </c>
      <c r="I7513">
        <v>0</v>
      </c>
      <c r="K7513">
        <v>0</v>
      </c>
      <c r="L7513" t="b">
        <v>0</v>
      </c>
      <c r="N7513" t="b">
        <v>0</v>
      </c>
      <c r="O7513" t="b">
        <v>0</v>
      </c>
      <c r="T7513" t="s">
        <v>1169</v>
      </c>
    </row>
    <row r="7514" spans="1:20" hidden="1" x14ac:dyDescent="0.25">
      <c r="A7514">
        <v>223784</v>
      </c>
      <c r="B7514" t="s">
        <v>1796</v>
      </c>
      <c r="C7514" t="s">
        <v>1186</v>
      </c>
      <c r="D7514" t="s">
        <v>1191</v>
      </c>
      <c r="E7514">
        <v>0</v>
      </c>
      <c r="H7514">
        <v>0</v>
      </c>
      <c r="I7514">
        <v>0</v>
      </c>
      <c r="K7514">
        <v>0</v>
      </c>
      <c r="L7514" t="b">
        <v>0</v>
      </c>
      <c r="N7514" t="b">
        <v>0</v>
      </c>
      <c r="O7514" t="b">
        <v>0</v>
      </c>
      <c r="T7514" t="s">
        <v>1169</v>
      </c>
    </row>
    <row r="7515" spans="1:20" hidden="1" x14ac:dyDescent="0.25">
      <c r="A7515">
        <v>223785</v>
      </c>
      <c r="B7515" t="s">
        <v>1796</v>
      </c>
      <c r="C7515" t="s">
        <v>1186</v>
      </c>
      <c r="D7515" t="s">
        <v>1192</v>
      </c>
      <c r="E7515">
        <v>0</v>
      </c>
      <c r="H7515">
        <v>0</v>
      </c>
      <c r="I7515">
        <v>0</v>
      </c>
      <c r="K7515">
        <v>0</v>
      </c>
      <c r="L7515" t="b">
        <v>0</v>
      </c>
      <c r="N7515" t="b">
        <v>0</v>
      </c>
      <c r="O7515" t="b">
        <v>0</v>
      </c>
      <c r="T7515" t="s">
        <v>1169</v>
      </c>
    </row>
    <row r="7516" spans="1:20" hidden="1" x14ac:dyDescent="0.25">
      <c r="A7516">
        <v>223786</v>
      </c>
      <c r="B7516" t="s">
        <v>1796</v>
      </c>
      <c r="C7516" t="s">
        <v>1186</v>
      </c>
      <c r="D7516" t="s">
        <v>1193</v>
      </c>
      <c r="E7516">
        <v>85</v>
      </c>
      <c r="F7516" t="s">
        <v>23</v>
      </c>
      <c r="H7516">
        <v>0</v>
      </c>
      <c r="I7516">
        <v>0</v>
      </c>
      <c r="K7516">
        <v>1</v>
      </c>
      <c r="L7516" t="b">
        <v>0</v>
      </c>
      <c r="N7516" t="b">
        <v>0</v>
      </c>
      <c r="O7516" t="b">
        <v>0</v>
      </c>
      <c r="T7516" t="s">
        <v>1169</v>
      </c>
    </row>
    <row r="7517" spans="1:20" hidden="1" x14ac:dyDescent="0.25">
      <c r="A7517">
        <v>223787</v>
      </c>
      <c r="B7517" t="s">
        <v>1796</v>
      </c>
      <c r="C7517" t="s">
        <v>1186</v>
      </c>
      <c r="D7517" t="s">
        <v>1194</v>
      </c>
      <c r="E7517">
        <v>85</v>
      </c>
      <c r="F7517" t="s">
        <v>23</v>
      </c>
      <c r="H7517">
        <v>0</v>
      </c>
      <c r="I7517">
        <v>0</v>
      </c>
      <c r="K7517">
        <v>1</v>
      </c>
      <c r="L7517" t="b">
        <v>0</v>
      </c>
      <c r="N7517" t="b">
        <v>0</v>
      </c>
      <c r="O7517" t="b">
        <v>0</v>
      </c>
      <c r="T7517" t="s">
        <v>1169</v>
      </c>
    </row>
    <row r="7518" spans="1:20" hidden="1" x14ac:dyDescent="0.25">
      <c r="A7518">
        <v>223788</v>
      </c>
      <c r="B7518" t="s">
        <v>1796</v>
      </c>
      <c r="C7518" t="s">
        <v>1186</v>
      </c>
      <c r="D7518" t="s">
        <v>1195</v>
      </c>
      <c r="E7518">
        <v>85</v>
      </c>
      <c r="F7518" t="s">
        <v>23</v>
      </c>
      <c r="H7518">
        <v>0</v>
      </c>
      <c r="I7518">
        <v>0</v>
      </c>
      <c r="K7518">
        <v>1</v>
      </c>
      <c r="L7518" t="b">
        <v>0</v>
      </c>
      <c r="N7518" t="b">
        <v>0</v>
      </c>
      <c r="O7518" t="b">
        <v>0</v>
      </c>
      <c r="T7518" t="s">
        <v>1169</v>
      </c>
    </row>
    <row r="7519" spans="1:20" hidden="1" x14ac:dyDescent="0.25">
      <c r="A7519">
        <v>223789</v>
      </c>
      <c r="B7519" t="s">
        <v>1796</v>
      </c>
      <c r="C7519" t="s">
        <v>1196</v>
      </c>
      <c r="D7519" t="s">
        <v>1197</v>
      </c>
      <c r="E7519">
        <v>0</v>
      </c>
      <c r="H7519">
        <v>0</v>
      </c>
      <c r="I7519">
        <v>0</v>
      </c>
      <c r="K7519">
        <v>0</v>
      </c>
      <c r="L7519" t="b">
        <v>0</v>
      </c>
      <c r="N7519" t="b">
        <v>0</v>
      </c>
      <c r="O7519" t="b">
        <v>0</v>
      </c>
      <c r="T7519" t="s">
        <v>1169</v>
      </c>
    </row>
    <row r="7520" spans="1:20" hidden="1" x14ac:dyDescent="0.25">
      <c r="A7520">
        <v>223790</v>
      </c>
      <c r="B7520" t="s">
        <v>1796</v>
      </c>
      <c r="C7520" t="s">
        <v>1196</v>
      </c>
      <c r="D7520" t="s">
        <v>1198</v>
      </c>
      <c r="E7520">
        <v>0</v>
      </c>
      <c r="H7520">
        <v>0</v>
      </c>
      <c r="I7520">
        <v>0</v>
      </c>
      <c r="K7520">
        <v>1</v>
      </c>
      <c r="L7520" t="b">
        <v>0</v>
      </c>
      <c r="N7520" t="b">
        <v>0</v>
      </c>
      <c r="O7520" t="b">
        <v>0</v>
      </c>
      <c r="T7520" t="s">
        <v>1169</v>
      </c>
    </row>
    <row r="7521" spans="1:20" hidden="1" x14ac:dyDescent="0.25">
      <c r="A7521">
        <v>223791</v>
      </c>
      <c r="B7521" t="s">
        <v>1796</v>
      </c>
      <c r="C7521" t="s">
        <v>146</v>
      </c>
      <c r="D7521" t="s">
        <v>1292</v>
      </c>
      <c r="E7521">
        <v>0</v>
      </c>
      <c r="H7521">
        <v>0</v>
      </c>
      <c r="I7521">
        <v>0</v>
      </c>
      <c r="K7521">
        <v>0</v>
      </c>
      <c r="L7521" t="b">
        <v>0</v>
      </c>
      <c r="N7521" t="b">
        <v>0</v>
      </c>
      <c r="O7521" t="b">
        <v>0</v>
      </c>
      <c r="T7521" t="s">
        <v>1169</v>
      </c>
    </row>
    <row r="7522" spans="1:20" hidden="1" x14ac:dyDescent="0.25">
      <c r="A7522">
        <v>223792</v>
      </c>
      <c r="B7522" t="s">
        <v>1796</v>
      </c>
      <c r="C7522" t="s">
        <v>85</v>
      </c>
      <c r="D7522" t="s">
        <v>325</v>
      </c>
      <c r="E7522">
        <v>0</v>
      </c>
      <c r="H7522">
        <v>0</v>
      </c>
      <c r="I7522">
        <v>0</v>
      </c>
      <c r="K7522">
        <v>0</v>
      </c>
      <c r="L7522" t="b">
        <v>0</v>
      </c>
      <c r="N7522" t="b">
        <v>0</v>
      </c>
      <c r="O7522" t="b">
        <v>0</v>
      </c>
      <c r="T7522" t="s">
        <v>1169</v>
      </c>
    </row>
    <row r="7523" spans="1:20" hidden="1" x14ac:dyDescent="0.25">
      <c r="A7523">
        <v>223793</v>
      </c>
      <c r="B7523" t="s">
        <v>1796</v>
      </c>
      <c r="C7523" t="s">
        <v>85</v>
      </c>
      <c r="D7523" t="s">
        <v>1197</v>
      </c>
      <c r="E7523">
        <v>0</v>
      </c>
      <c r="H7523">
        <v>0</v>
      </c>
      <c r="I7523">
        <v>0</v>
      </c>
      <c r="K7523">
        <v>1</v>
      </c>
      <c r="L7523" t="b">
        <v>0</v>
      </c>
      <c r="N7523" t="b">
        <v>0</v>
      </c>
      <c r="O7523" t="b">
        <v>0</v>
      </c>
      <c r="T7523" t="s">
        <v>1169</v>
      </c>
    </row>
    <row r="7524" spans="1:20" hidden="1" x14ac:dyDescent="0.25">
      <c r="A7524">
        <v>223794</v>
      </c>
      <c r="B7524" t="s">
        <v>1796</v>
      </c>
      <c r="C7524" t="s">
        <v>85</v>
      </c>
      <c r="D7524" t="s">
        <v>331</v>
      </c>
      <c r="E7524">
        <v>0</v>
      </c>
      <c r="H7524">
        <v>0</v>
      </c>
      <c r="I7524">
        <v>0</v>
      </c>
      <c r="K7524">
        <v>2</v>
      </c>
      <c r="L7524" t="b">
        <v>0</v>
      </c>
      <c r="N7524" t="b">
        <v>0</v>
      </c>
      <c r="O7524" t="b">
        <v>0</v>
      </c>
      <c r="T7524" t="s">
        <v>1169</v>
      </c>
    </row>
    <row r="7525" spans="1:20" hidden="1" x14ac:dyDescent="0.25">
      <c r="A7525">
        <v>223796</v>
      </c>
      <c r="B7525" t="s">
        <v>1796</v>
      </c>
      <c r="C7525" t="s">
        <v>1203</v>
      </c>
      <c r="D7525" t="s">
        <v>1282</v>
      </c>
      <c r="E7525">
        <v>770</v>
      </c>
      <c r="F7525" t="s">
        <v>23</v>
      </c>
      <c r="H7525">
        <v>0</v>
      </c>
      <c r="I7525">
        <v>400</v>
      </c>
      <c r="J7525" t="s">
        <v>257</v>
      </c>
      <c r="K7525">
        <v>3</v>
      </c>
      <c r="L7525" t="b">
        <v>0</v>
      </c>
      <c r="N7525" t="b">
        <v>0</v>
      </c>
      <c r="O7525" t="b">
        <v>0</v>
      </c>
      <c r="T7525" t="s">
        <v>1169</v>
      </c>
    </row>
    <row r="7526" spans="1:20" hidden="1" x14ac:dyDescent="0.25">
      <c r="A7526">
        <v>223797</v>
      </c>
      <c r="B7526" t="s">
        <v>1796</v>
      </c>
      <c r="C7526" t="s">
        <v>1234</v>
      </c>
      <c r="D7526" t="s">
        <v>1248</v>
      </c>
      <c r="E7526">
        <v>1140</v>
      </c>
      <c r="F7526" t="s">
        <v>23</v>
      </c>
      <c r="H7526">
        <v>0</v>
      </c>
      <c r="I7526">
        <v>300</v>
      </c>
      <c r="J7526" t="s">
        <v>257</v>
      </c>
      <c r="K7526">
        <v>2</v>
      </c>
      <c r="L7526" t="b">
        <v>0</v>
      </c>
      <c r="N7526" t="b">
        <v>0</v>
      </c>
      <c r="O7526" t="b">
        <v>0</v>
      </c>
      <c r="T7526" t="s">
        <v>1169</v>
      </c>
    </row>
    <row r="7527" spans="1:20" hidden="1" x14ac:dyDescent="0.25">
      <c r="A7527">
        <v>223798</v>
      </c>
      <c r="B7527" t="s">
        <v>1796</v>
      </c>
      <c r="C7527" t="s">
        <v>53</v>
      </c>
      <c r="D7527" t="s">
        <v>1205</v>
      </c>
      <c r="E7527">
        <v>0</v>
      </c>
      <c r="H7527">
        <v>0</v>
      </c>
      <c r="I7527">
        <v>0</v>
      </c>
      <c r="K7527">
        <v>0</v>
      </c>
      <c r="L7527" t="b">
        <v>0</v>
      </c>
      <c r="N7527" t="b">
        <v>0</v>
      </c>
      <c r="O7527" t="b">
        <v>0</v>
      </c>
      <c r="T7527" t="s">
        <v>1169</v>
      </c>
    </row>
    <row r="7528" spans="1:20" hidden="1" x14ac:dyDescent="0.25">
      <c r="A7528">
        <v>223799</v>
      </c>
      <c r="B7528" t="s">
        <v>1796</v>
      </c>
      <c r="C7528" t="s">
        <v>53</v>
      </c>
      <c r="D7528" t="s">
        <v>383</v>
      </c>
      <c r="E7528">
        <v>169</v>
      </c>
      <c r="F7528" t="s">
        <v>23</v>
      </c>
      <c r="H7528">
        <v>0</v>
      </c>
      <c r="I7528">
        <v>0</v>
      </c>
      <c r="K7528">
        <v>1</v>
      </c>
      <c r="L7528" t="b">
        <v>0</v>
      </c>
      <c r="N7528" t="b">
        <v>0</v>
      </c>
      <c r="O7528" t="b">
        <v>0</v>
      </c>
      <c r="T7528" t="s">
        <v>1169</v>
      </c>
    </row>
    <row r="7529" spans="1:20" hidden="1" x14ac:dyDescent="0.25">
      <c r="A7529">
        <v>223800</v>
      </c>
      <c r="B7529" t="s">
        <v>1796</v>
      </c>
      <c r="C7529" t="s">
        <v>53</v>
      </c>
      <c r="D7529" t="s">
        <v>1206</v>
      </c>
      <c r="E7529">
        <v>375</v>
      </c>
      <c r="F7529" t="s">
        <v>23</v>
      </c>
      <c r="H7529">
        <v>0</v>
      </c>
      <c r="I7529">
        <v>0</v>
      </c>
      <c r="K7529">
        <v>2</v>
      </c>
      <c r="L7529" t="b">
        <v>0</v>
      </c>
      <c r="N7529" t="b">
        <v>0</v>
      </c>
      <c r="O7529" t="b">
        <v>0</v>
      </c>
      <c r="T7529" t="s">
        <v>1169</v>
      </c>
    </row>
    <row r="7530" spans="1:20" hidden="1" x14ac:dyDescent="0.25">
      <c r="A7530">
        <v>223801</v>
      </c>
      <c r="B7530" t="s">
        <v>1796</v>
      </c>
      <c r="C7530" t="s">
        <v>1186</v>
      </c>
      <c r="D7530" t="s">
        <v>1217</v>
      </c>
      <c r="E7530">
        <v>0</v>
      </c>
      <c r="H7530">
        <v>0</v>
      </c>
      <c r="I7530">
        <v>0</v>
      </c>
      <c r="K7530">
        <v>0</v>
      </c>
      <c r="L7530" t="b">
        <v>1</v>
      </c>
      <c r="N7530" t="b">
        <v>0</v>
      </c>
      <c r="O7530" t="b">
        <v>0</v>
      </c>
      <c r="T7530" t="s">
        <v>1169</v>
      </c>
    </row>
    <row r="7531" spans="1:20" hidden="1" x14ac:dyDescent="0.25">
      <c r="A7531">
        <v>223802</v>
      </c>
      <c r="B7531" t="s">
        <v>1796</v>
      </c>
      <c r="C7531" t="s">
        <v>1186</v>
      </c>
      <c r="D7531" t="s">
        <v>1218</v>
      </c>
      <c r="E7531">
        <v>0</v>
      </c>
      <c r="H7531">
        <v>0</v>
      </c>
      <c r="I7531">
        <v>0</v>
      </c>
      <c r="K7531">
        <v>0</v>
      </c>
      <c r="L7531" t="b">
        <v>1</v>
      </c>
      <c r="N7531" t="b">
        <v>0</v>
      </c>
      <c r="O7531" t="b">
        <v>0</v>
      </c>
      <c r="T7531" t="s">
        <v>1169</v>
      </c>
    </row>
    <row r="7532" spans="1:20" hidden="1" x14ac:dyDescent="0.25">
      <c r="A7532">
        <v>223803</v>
      </c>
      <c r="B7532" t="s">
        <v>1796</v>
      </c>
      <c r="C7532" t="s">
        <v>47</v>
      </c>
      <c r="D7532" t="s">
        <v>1220</v>
      </c>
      <c r="E7532">
        <v>0</v>
      </c>
      <c r="H7532">
        <v>0</v>
      </c>
      <c r="I7532">
        <v>0</v>
      </c>
      <c r="K7532">
        <v>0</v>
      </c>
      <c r="L7532" t="b">
        <v>0</v>
      </c>
      <c r="N7532" t="b">
        <v>0</v>
      </c>
      <c r="O7532" t="b">
        <v>1</v>
      </c>
      <c r="T7532" t="s">
        <v>1169</v>
      </c>
    </row>
    <row r="7533" spans="1:20" hidden="1" x14ac:dyDescent="0.25">
      <c r="A7533">
        <v>223804</v>
      </c>
      <c r="B7533" t="s">
        <v>1796</v>
      </c>
      <c r="C7533" t="s">
        <v>47</v>
      </c>
      <c r="D7533" t="s">
        <v>1221</v>
      </c>
      <c r="E7533">
        <v>0</v>
      </c>
      <c r="H7533">
        <v>0</v>
      </c>
      <c r="I7533">
        <v>0</v>
      </c>
      <c r="K7533">
        <v>0</v>
      </c>
      <c r="L7533" t="b">
        <v>0</v>
      </c>
      <c r="N7533" t="b">
        <v>0</v>
      </c>
      <c r="O7533" t="b">
        <v>0</v>
      </c>
      <c r="T7533" t="s">
        <v>1169</v>
      </c>
    </row>
    <row r="7534" spans="1:20" hidden="1" x14ac:dyDescent="0.25">
      <c r="A7534">
        <v>223805</v>
      </c>
      <c r="B7534" t="s">
        <v>1796</v>
      </c>
      <c r="C7534" t="s">
        <v>47</v>
      </c>
      <c r="D7534" t="s">
        <v>1222</v>
      </c>
      <c r="E7534">
        <v>0</v>
      </c>
      <c r="H7534">
        <v>0</v>
      </c>
      <c r="I7534">
        <v>0</v>
      </c>
      <c r="K7534">
        <v>0</v>
      </c>
      <c r="L7534" t="b">
        <v>0</v>
      </c>
      <c r="N7534" t="b">
        <v>0</v>
      </c>
      <c r="O7534" t="b">
        <v>0</v>
      </c>
      <c r="T7534" t="s">
        <v>1169</v>
      </c>
    </row>
    <row r="7535" spans="1:20" hidden="1" x14ac:dyDescent="0.25">
      <c r="A7535">
        <v>223806</v>
      </c>
      <c r="B7535" t="s">
        <v>1796</v>
      </c>
      <c r="C7535" t="s">
        <v>47</v>
      </c>
      <c r="D7535" t="s">
        <v>1270</v>
      </c>
      <c r="E7535">
        <v>0</v>
      </c>
      <c r="H7535">
        <v>0</v>
      </c>
      <c r="I7535">
        <v>0</v>
      </c>
      <c r="K7535">
        <v>0</v>
      </c>
      <c r="L7535" t="b">
        <v>0</v>
      </c>
      <c r="N7535" t="b">
        <v>0</v>
      </c>
      <c r="O7535" t="b">
        <v>0</v>
      </c>
      <c r="T7535" t="s">
        <v>1169</v>
      </c>
    </row>
    <row r="7536" spans="1:20" hidden="1" x14ac:dyDescent="0.25">
      <c r="A7536">
        <v>223807</v>
      </c>
      <c r="B7536" t="s">
        <v>1796</v>
      </c>
      <c r="C7536" t="s">
        <v>136</v>
      </c>
      <c r="D7536" t="s">
        <v>137</v>
      </c>
      <c r="E7536">
        <v>0</v>
      </c>
      <c r="H7536">
        <v>0</v>
      </c>
      <c r="I7536">
        <v>0</v>
      </c>
      <c r="K7536">
        <v>2</v>
      </c>
      <c r="L7536" t="b">
        <v>0</v>
      </c>
      <c r="N7536" t="b">
        <v>0</v>
      </c>
      <c r="O7536" t="b">
        <v>0</v>
      </c>
      <c r="T7536" t="s">
        <v>1169</v>
      </c>
    </row>
    <row r="7537" spans="1:20" hidden="1" x14ac:dyDescent="0.25">
      <c r="A7537">
        <v>223808</v>
      </c>
      <c r="B7537" t="s">
        <v>1796</v>
      </c>
      <c r="C7537" t="s">
        <v>1196</v>
      </c>
      <c r="D7537" t="s">
        <v>1223</v>
      </c>
      <c r="E7537">
        <v>0</v>
      </c>
      <c r="H7537">
        <v>0</v>
      </c>
      <c r="I7537">
        <v>0</v>
      </c>
      <c r="K7537">
        <v>4</v>
      </c>
      <c r="L7537" t="b">
        <v>0</v>
      </c>
      <c r="N7537" t="b">
        <v>0</v>
      </c>
      <c r="O7537" t="b">
        <v>0</v>
      </c>
      <c r="T7537" t="s">
        <v>1169</v>
      </c>
    </row>
    <row r="7538" spans="1:20" hidden="1" x14ac:dyDescent="0.25">
      <c r="A7538">
        <v>223809</v>
      </c>
      <c r="B7538" t="s">
        <v>1796</v>
      </c>
      <c r="C7538" t="s">
        <v>1196</v>
      </c>
      <c r="D7538" t="s">
        <v>1224</v>
      </c>
      <c r="E7538">
        <v>0</v>
      </c>
      <c r="H7538">
        <v>0</v>
      </c>
      <c r="I7538">
        <v>0</v>
      </c>
      <c r="K7538">
        <v>4</v>
      </c>
      <c r="L7538" t="b">
        <v>0</v>
      </c>
      <c r="N7538" t="b">
        <v>0</v>
      </c>
      <c r="O7538" t="b">
        <v>0</v>
      </c>
      <c r="T7538" t="s">
        <v>1169</v>
      </c>
    </row>
    <row r="7539" spans="1:20" hidden="1" x14ac:dyDescent="0.25">
      <c r="A7539">
        <v>223810</v>
      </c>
      <c r="B7539" t="s">
        <v>1796</v>
      </c>
      <c r="C7539" t="s">
        <v>1196</v>
      </c>
      <c r="D7539" t="s">
        <v>1225</v>
      </c>
      <c r="E7539">
        <v>0</v>
      </c>
      <c r="H7539">
        <v>0</v>
      </c>
      <c r="I7539">
        <v>0</v>
      </c>
      <c r="K7539">
        <v>4</v>
      </c>
      <c r="L7539" t="b">
        <v>0</v>
      </c>
      <c r="N7539" t="b">
        <v>0</v>
      </c>
      <c r="O7539" t="b">
        <v>0</v>
      </c>
      <c r="T7539" t="s">
        <v>1169</v>
      </c>
    </row>
    <row r="7540" spans="1:20" hidden="1" x14ac:dyDescent="0.25">
      <c r="A7540">
        <v>223811</v>
      </c>
      <c r="B7540" t="s">
        <v>1796</v>
      </c>
      <c r="C7540" t="s">
        <v>47</v>
      </c>
      <c r="D7540" t="s">
        <v>1244</v>
      </c>
      <c r="E7540">
        <v>259</v>
      </c>
      <c r="F7540" t="s">
        <v>23</v>
      </c>
      <c r="H7540">
        <v>0</v>
      </c>
      <c r="I7540">
        <v>0</v>
      </c>
      <c r="K7540">
        <v>1</v>
      </c>
      <c r="L7540" t="b">
        <v>0</v>
      </c>
      <c r="N7540" t="b">
        <v>0</v>
      </c>
      <c r="O7540" t="b">
        <v>0</v>
      </c>
      <c r="T7540" t="s">
        <v>1169</v>
      </c>
    </row>
    <row r="7541" spans="1:20" hidden="1" x14ac:dyDescent="0.25">
      <c r="A7541">
        <v>223812</v>
      </c>
      <c r="B7541" t="s">
        <v>1796</v>
      </c>
      <c r="C7541" t="s">
        <v>53</v>
      </c>
      <c r="D7541" t="s">
        <v>1231</v>
      </c>
      <c r="E7541">
        <v>315</v>
      </c>
      <c r="F7541" t="s">
        <v>23</v>
      </c>
      <c r="H7541">
        <v>0</v>
      </c>
      <c r="I7541">
        <v>0</v>
      </c>
      <c r="K7541">
        <v>2</v>
      </c>
      <c r="L7541" t="b">
        <v>0</v>
      </c>
      <c r="N7541" t="b">
        <v>0</v>
      </c>
      <c r="O7541" t="b">
        <v>0</v>
      </c>
      <c r="T7541" t="s">
        <v>1169</v>
      </c>
    </row>
    <row r="7542" spans="1:20" hidden="1" x14ac:dyDescent="0.25">
      <c r="A7542">
        <v>223813</v>
      </c>
      <c r="B7542" t="s">
        <v>1796</v>
      </c>
      <c r="C7542" t="s">
        <v>236</v>
      </c>
      <c r="D7542" t="s">
        <v>1229</v>
      </c>
      <c r="E7542">
        <v>25</v>
      </c>
      <c r="F7542" t="s">
        <v>23</v>
      </c>
      <c r="H7542">
        <v>0</v>
      </c>
      <c r="I7542">
        <v>0</v>
      </c>
      <c r="K7542">
        <v>0</v>
      </c>
      <c r="L7542" t="b">
        <v>0</v>
      </c>
      <c r="N7542" t="b">
        <v>0</v>
      </c>
      <c r="O7542" t="b">
        <v>0</v>
      </c>
      <c r="T7542" t="s">
        <v>1169</v>
      </c>
    </row>
    <row r="7543" spans="1:20" hidden="1" x14ac:dyDescent="0.25">
      <c r="A7543">
        <v>223818</v>
      </c>
      <c r="B7543" t="s">
        <v>1796</v>
      </c>
      <c r="C7543" t="s">
        <v>146</v>
      </c>
      <c r="D7543" t="s">
        <v>1200</v>
      </c>
      <c r="E7543">
        <v>270</v>
      </c>
      <c r="F7543" t="s">
        <v>23</v>
      </c>
      <c r="H7543">
        <v>0</v>
      </c>
      <c r="I7543">
        <v>0</v>
      </c>
      <c r="K7543">
        <v>1</v>
      </c>
      <c r="L7543" t="b">
        <v>0</v>
      </c>
      <c r="N7543" t="b">
        <v>0</v>
      </c>
      <c r="O7543" t="b">
        <v>0</v>
      </c>
      <c r="T7543" t="s">
        <v>1169</v>
      </c>
    </row>
    <row r="7544" spans="1:20" hidden="1" x14ac:dyDescent="0.25">
      <c r="A7544">
        <v>227277</v>
      </c>
      <c r="B7544" t="s">
        <v>1796</v>
      </c>
      <c r="C7544" t="s">
        <v>1234</v>
      </c>
      <c r="D7544" t="s">
        <v>1235</v>
      </c>
      <c r="E7544">
        <v>0</v>
      </c>
      <c r="H7544">
        <v>0</v>
      </c>
      <c r="I7544">
        <v>0</v>
      </c>
      <c r="K7544">
        <v>1</v>
      </c>
      <c r="L7544" t="b">
        <v>0</v>
      </c>
      <c r="N7544" t="b">
        <v>0</v>
      </c>
      <c r="O7544" t="b">
        <v>0</v>
      </c>
      <c r="T7544" t="s">
        <v>1169</v>
      </c>
    </row>
    <row r="7545" spans="1:20" hidden="1" x14ac:dyDescent="0.25">
      <c r="A7545">
        <v>227278</v>
      </c>
      <c r="B7545" t="s">
        <v>1796</v>
      </c>
      <c r="C7545" t="s">
        <v>1203</v>
      </c>
      <c r="D7545" t="s">
        <v>1236</v>
      </c>
      <c r="E7545">
        <v>0</v>
      </c>
      <c r="H7545">
        <v>0</v>
      </c>
      <c r="I7545">
        <v>0</v>
      </c>
      <c r="K7545">
        <v>1</v>
      </c>
      <c r="L7545" t="b">
        <v>0</v>
      </c>
      <c r="N7545" t="b">
        <v>0</v>
      </c>
      <c r="O7545" t="b">
        <v>0</v>
      </c>
      <c r="T7545" t="s">
        <v>1169</v>
      </c>
    </row>
    <row r="7546" spans="1:20" hidden="1" x14ac:dyDescent="0.25">
      <c r="A7546">
        <v>227279</v>
      </c>
      <c r="B7546" t="s">
        <v>1796</v>
      </c>
      <c r="C7546" t="s">
        <v>136</v>
      </c>
      <c r="D7546" t="s">
        <v>1237</v>
      </c>
      <c r="E7546">
        <v>0</v>
      </c>
      <c r="H7546">
        <v>0</v>
      </c>
      <c r="I7546">
        <v>0</v>
      </c>
      <c r="K7546">
        <v>1</v>
      </c>
      <c r="L7546" t="b">
        <v>0</v>
      </c>
      <c r="N7546" t="b">
        <v>0</v>
      </c>
      <c r="O7546" t="b">
        <v>0</v>
      </c>
      <c r="T7546" t="s">
        <v>1169</v>
      </c>
    </row>
    <row r="7547" spans="1:20" hidden="1" x14ac:dyDescent="0.25">
      <c r="A7547">
        <v>228143</v>
      </c>
      <c r="B7547" t="s">
        <v>1796</v>
      </c>
      <c r="C7547" t="s">
        <v>47</v>
      </c>
      <c r="D7547" t="s">
        <v>1246</v>
      </c>
      <c r="E7547">
        <v>498</v>
      </c>
      <c r="F7547" t="s">
        <v>23</v>
      </c>
      <c r="H7547">
        <v>0</v>
      </c>
      <c r="I7547">
        <v>0</v>
      </c>
      <c r="K7547">
        <v>2</v>
      </c>
      <c r="L7547" t="b">
        <v>0</v>
      </c>
      <c r="N7547" t="b">
        <v>0</v>
      </c>
      <c r="O7547" t="b">
        <v>0</v>
      </c>
      <c r="T7547" t="s">
        <v>1169</v>
      </c>
    </row>
    <row r="7548" spans="1:20" hidden="1" x14ac:dyDescent="0.25">
      <c r="A7548">
        <v>228144</v>
      </c>
      <c r="B7548" t="s">
        <v>1796</v>
      </c>
      <c r="C7548" t="s">
        <v>47</v>
      </c>
      <c r="D7548" t="s">
        <v>1245</v>
      </c>
      <c r="E7548">
        <v>699</v>
      </c>
      <c r="F7548" t="s">
        <v>23</v>
      </c>
      <c r="H7548">
        <v>0</v>
      </c>
      <c r="I7548">
        <v>0</v>
      </c>
      <c r="K7548">
        <v>2</v>
      </c>
      <c r="L7548" t="b">
        <v>0</v>
      </c>
      <c r="N7548" t="b">
        <v>0</v>
      </c>
      <c r="O7548" t="b">
        <v>0</v>
      </c>
      <c r="T7548" t="s">
        <v>1169</v>
      </c>
    </row>
    <row r="7549" spans="1:20" hidden="1" x14ac:dyDescent="0.25">
      <c r="A7549">
        <v>228146</v>
      </c>
      <c r="B7549" t="s">
        <v>1796</v>
      </c>
      <c r="C7549" t="s">
        <v>53</v>
      </c>
      <c r="D7549" t="s">
        <v>1247</v>
      </c>
      <c r="E7549">
        <v>20</v>
      </c>
      <c r="F7549" t="s">
        <v>23</v>
      </c>
      <c r="H7549">
        <v>0</v>
      </c>
      <c r="I7549">
        <v>0</v>
      </c>
      <c r="K7549">
        <v>1</v>
      </c>
      <c r="L7549" t="b">
        <v>0</v>
      </c>
      <c r="N7549" t="b">
        <v>0</v>
      </c>
      <c r="O7549" t="b">
        <v>0</v>
      </c>
      <c r="T7549" t="s">
        <v>1169</v>
      </c>
    </row>
    <row r="7550" spans="1:20" hidden="1" x14ac:dyDescent="0.25">
      <c r="A7550">
        <v>237483</v>
      </c>
      <c r="B7550" t="s">
        <v>1796</v>
      </c>
      <c r="C7550" t="s">
        <v>236</v>
      </c>
      <c r="D7550" t="s">
        <v>237</v>
      </c>
      <c r="E7550">
        <v>67</v>
      </c>
      <c r="F7550" t="s">
        <v>23</v>
      </c>
      <c r="H7550">
        <v>0</v>
      </c>
      <c r="I7550">
        <v>0</v>
      </c>
      <c r="K7550">
        <v>0</v>
      </c>
      <c r="L7550" t="b">
        <v>0</v>
      </c>
      <c r="N7550" t="b">
        <v>0</v>
      </c>
      <c r="O7550" t="b">
        <v>0</v>
      </c>
      <c r="T7550" t="s">
        <v>1169</v>
      </c>
    </row>
    <row r="7551" spans="1:20" hidden="1" x14ac:dyDescent="0.25">
      <c r="A7551">
        <v>237484</v>
      </c>
      <c r="B7551" t="s">
        <v>1796</v>
      </c>
      <c r="C7551" t="s">
        <v>236</v>
      </c>
      <c r="D7551" t="s">
        <v>1249</v>
      </c>
      <c r="E7551">
        <v>99</v>
      </c>
      <c r="F7551" t="s">
        <v>1646</v>
      </c>
      <c r="H7551">
        <v>0</v>
      </c>
      <c r="I7551">
        <v>0</v>
      </c>
      <c r="K7551">
        <v>0</v>
      </c>
      <c r="L7551" t="b">
        <v>0</v>
      </c>
      <c r="N7551" t="b">
        <v>0</v>
      </c>
      <c r="O7551" t="b">
        <v>0</v>
      </c>
      <c r="T7551" t="s">
        <v>1169</v>
      </c>
    </row>
    <row r="7552" spans="1:20" hidden="1" x14ac:dyDescent="0.25">
      <c r="A7552">
        <v>224108</v>
      </c>
      <c r="B7552" t="s">
        <v>1797</v>
      </c>
      <c r="C7552" t="s">
        <v>306</v>
      </c>
      <c r="D7552" t="s">
        <v>350</v>
      </c>
      <c r="E7552">
        <v>29</v>
      </c>
      <c r="F7552" t="s">
        <v>23</v>
      </c>
      <c r="H7552">
        <v>0</v>
      </c>
      <c r="I7552">
        <v>0</v>
      </c>
      <c r="K7552">
        <v>0</v>
      </c>
      <c r="L7552" t="b">
        <v>0</v>
      </c>
      <c r="N7552" t="b">
        <v>0</v>
      </c>
      <c r="O7552" t="b">
        <v>0</v>
      </c>
      <c r="T7552" t="s">
        <v>281</v>
      </c>
    </row>
    <row r="7553" spans="1:20" hidden="1" x14ac:dyDescent="0.25">
      <c r="A7553">
        <v>224109</v>
      </c>
      <c r="B7553" t="s">
        <v>1797</v>
      </c>
      <c r="C7553" t="s">
        <v>306</v>
      </c>
      <c r="D7553" t="s">
        <v>172</v>
      </c>
      <c r="E7553">
        <v>20</v>
      </c>
      <c r="F7553" t="s">
        <v>23</v>
      </c>
      <c r="H7553">
        <v>0</v>
      </c>
      <c r="I7553">
        <v>0</v>
      </c>
      <c r="K7553">
        <v>2</v>
      </c>
      <c r="L7553" t="b">
        <v>0</v>
      </c>
      <c r="N7553" t="b">
        <v>0</v>
      </c>
      <c r="O7553" t="b">
        <v>0</v>
      </c>
      <c r="T7553" t="s">
        <v>281</v>
      </c>
    </row>
    <row r="7554" spans="1:20" hidden="1" x14ac:dyDescent="0.25">
      <c r="A7554">
        <v>224110</v>
      </c>
      <c r="B7554" t="s">
        <v>1797</v>
      </c>
      <c r="C7554" t="s">
        <v>306</v>
      </c>
      <c r="D7554" t="s">
        <v>310</v>
      </c>
      <c r="E7554">
        <v>25</v>
      </c>
      <c r="F7554" t="s">
        <v>23</v>
      </c>
      <c r="H7554">
        <v>0</v>
      </c>
      <c r="I7554">
        <v>0</v>
      </c>
      <c r="K7554">
        <v>3</v>
      </c>
      <c r="L7554" t="b">
        <v>0</v>
      </c>
      <c r="N7554" t="b">
        <v>0</v>
      </c>
      <c r="O7554" t="b">
        <v>0</v>
      </c>
      <c r="T7554" t="s">
        <v>281</v>
      </c>
    </row>
    <row r="7555" spans="1:20" hidden="1" x14ac:dyDescent="0.25">
      <c r="A7555">
        <v>224113</v>
      </c>
      <c r="B7555" t="s">
        <v>1797</v>
      </c>
      <c r="C7555" t="s">
        <v>306</v>
      </c>
      <c r="D7555" t="s">
        <v>326</v>
      </c>
      <c r="E7555">
        <v>27</v>
      </c>
      <c r="F7555" t="s">
        <v>23</v>
      </c>
      <c r="H7555">
        <v>0</v>
      </c>
      <c r="I7555">
        <v>0</v>
      </c>
      <c r="K7555">
        <v>0</v>
      </c>
      <c r="L7555" t="b">
        <v>0</v>
      </c>
      <c r="N7555" t="b">
        <v>0</v>
      </c>
      <c r="O7555" t="b">
        <v>0</v>
      </c>
      <c r="T7555" t="s">
        <v>281</v>
      </c>
    </row>
    <row r="7556" spans="1:20" hidden="1" x14ac:dyDescent="0.25">
      <c r="A7556">
        <v>224114</v>
      </c>
      <c r="B7556" t="s">
        <v>1797</v>
      </c>
      <c r="C7556" t="s">
        <v>306</v>
      </c>
      <c r="D7556" t="s">
        <v>327</v>
      </c>
      <c r="E7556">
        <v>60</v>
      </c>
      <c r="F7556" t="s">
        <v>23</v>
      </c>
      <c r="H7556">
        <v>0</v>
      </c>
      <c r="I7556">
        <v>0</v>
      </c>
      <c r="K7556">
        <v>0</v>
      </c>
      <c r="L7556" t="b">
        <v>0</v>
      </c>
      <c r="N7556" t="b">
        <v>0</v>
      </c>
      <c r="O7556" t="b">
        <v>0</v>
      </c>
      <c r="T7556" t="s">
        <v>281</v>
      </c>
    </row>
    <row r="7557" spans="1:20" hidden="1" x14ac:dyDescent="0.25">
      <c r="A7557">
        <v>224115</v>
      </c>
      <c r="B7557" t="s">
        <v>1797</v>
      </c>
      <c r="C7557" t="s">
        <v>306</v>
      </c>
      <c r="D7557" t="s">
        <v>328</v>
      </c>
      <c r="E7557">
        <v>18</v>
      </c>
      <c r="F7557" t="s">
        <v>23</v>
      </c>
      <c r="H7557">
        <v>0</v>
      </c>
      <c r="I7557">
        <v>0</v>
      </c>
      <c r="K7557">
        <v>0</v>
      </c>
      <c r="L7557" t="b">
        <v>0</v>
      </c>
      <c r="N7557" t="b">
        <v>0</v>
      </c>
      <c r="O7557" t="b">
        <v>0</v>
      </c>
      <c r="T7557" t="s">
        <v>281</v>
      </c>
    </row>
    <row r="7558" spans="1:20" hidden="1" x14ac:dyDescent="0.25">
      <c r="A7558">
        <v>224116</v>
      </c>
      <c r="B7558" t="s">
        <v>1797</v>
      </c>
      <c r="C7558" t="s">
        <v>306</v>
      </c>
      <c r="D7558" t="s">
        <v>356</v>
      </c>
      <c r="E7558">
        <v>38</v>
      </c>
      <c r="F7558" t="s">
        <v>23</v>
      </c>
      <c r="H7558">
        <v>0</v>
      </c>
      <c r="I7558">
        <v>0</v>
      </c>
      <c r="K7558">
        <v>0</v>
      </c>
      <c r="L7558" t="b">
        <v>0</v>
      </c>
      <c r="N7558" t="b">
        <v>0</v>
      </c>
      <c r="O7558" t="b">
        <v>0</v>
      </c>
      <c r="T7558" t="s">
        <v>281</v>
      </c>
    </row>
    <row r="7559" spans="1:20" hidden="1" x14ac:dyDescent="0.25">
      <c r="A7559">
        <v>224117</v>
      </c>
      <c r="B7559" t="s">
        <v>1797</v>
      </c>
      <c r="C7559" t="s">
        <v>306</v>
      </c>
      <c r="D7559" t="s">
        <v>357</v>
      </c>
      <c r="E7559">
        <v>75</v>
      </c>
      <c r="F7559" t="s">
        <v>23</v>
      </c>
      <c r="H7559">
        <v>0</v>
      </c>
      <c r="I7559">
        <v>0</v>
      </c>
      <c r="K7559">
        <v>0</v>
      </c>
      <c r="L7559" t="b">
        <v>0</v>
      </c>
      <c r="N7559" t="b">
        <v>0</v>
      </c>
      <c r="O7559" t="b">
        <v>0</v>
      </c>
      <c r="T7559" t="s">
        <v>281</v>
      </c>
    </row>
    <row r="7560" spans="1:20" hidden="1" x14ac:dyDescent="0.25">
      <c r="A7560">
        <v>224118</v>
      </c>
      <c r="B7560" t="s">
        <v>1797</v>
      </c>
      <c r="C7560" t="s">
        <v>306</v>
      </c>
      <c r="D7560" t="s">
        <v>329</v>
      </c>
      <c r="E7560">
        <v>30</v>
      </c>
      <c r="F7560" t="s">
        <v>23</v>
      </c>
      <c r="H7560">
        <v>0</v>
      </c>
      <c r="I7560">
        <v>0</v>
      </c>
      <c r="K7560">
        <v>0</v>
      </c>
      <c r="L7560" t="b">
        <v>0</v>
      </c>
      <c r="N7560" t="b">
        <v>0</v>
      </c>
      <c r="O7560" t="b">
        <v>0</v>
      </c>
      <c r="T7560" t="s">
        <v>281</v>
      </c>
    </row>
    <row r="7561" spans="1:20" hidden="1" x14ac:dyDescent="0.25">
      <c r="A7561">
        <v>224119</v>
      </c>
      <c r="B7561" t="s">
        <v>1797</v>
      </c>
      <c r="C7561" t="s">
        <v>306</v>
      </c>
      <c r="D7561" t="s">
        <v>330</v>
      </c>
      <c r="E7561">
        <v>40</v>
      </c>
      <c r="F7561" t="s">
        <v>23</v>
      </c>
      <c r="H7561">
        <v>0</v>
      </c>
      <c r="I7561">
        <v>0</v>
      </c>
      <c r="K7561">
        <v>0</v>
      </c>
      <c r="L7561" t="b">
        <v>0</v>
      </c>
      <c r="N7561" t="b">
        <v>0</v>
      </c>
      <c r="O7561" t="b">
        <v>0</v>
      </c>
      <c r="T7561" t="s">
        <v>281</v>
      </c>
    </row>
    <row r="7562" spans="1:20" hidden="1" x14ac:dyDescent="0.25">
      <c r="A7562">
        <v>224127</v>
      </c>
      <c r="B7562" t="s">
        <v>1797</v>
      </c>
      <c r="C7562" t="s">
        <v>306</v>
      </c>
      <c r="D7562" t="s">
        <v>335</v>
      </c>
      <c r="E7562">
        <v>18</v>
      </c>
      <c r="F7562" t="s">
        <v>23</v>
      </c>
      <c r="H7562">
        <v>0</v>
      </c>
      <c r="I7562">
        <v>0</v>
      </c>
      <c r="K7562">
        <v>0</v>
      </c>
      <c r="L7562" t="b">
        <v>0</v>
      </c>
      <c r="N7562" t="b">
        <v>0</v>
      </c>
      <c r="O7562" t="b">
        <v>0</v>
      </c>
      <c r="T7562" t="s">
        <v>281</v>
      </c>
    </row>
    <row r="7563" spans="1:20" hidden="1" x14ac:dyDescent="0.25">
      <c r="A7563">
        <v>224170</v>
      </c>
      <c r="B7563" t="s">
        <v>1798</v>
      </c>
      <c r="C7563" t="s">
        <v>306</v>
      </c>
      <c r="D7563" t="s">
        <v>350</v>
      </c>
      <c r="E7563">
        <v>29</v>
      </c>
      <c r="F7563" t="s">
        <v>23</v>
      </c>
      <c r="H7563">
        <v>0</v>
      </c>
      <c r="I7563">
        <v>0</v>
      </c>
      <c r="K7563">
        <v>0</v>
      </c>
      <c r="L7563" t="b">
        <v>0</v>
      </c>
      <c r="N7563" t="b">
        <v>0</v>
      </c>
      <c r="O7563" t="b">
        <v>0</v>
      </c>
      <c r="T7563" t="s">
        <v>281</v>
      </c>
    </row>
    <row r="7564" spans="1:20" hidden="1" x14ac:dyDescent="0.25">
      <c r="A7564">
        <v>224172</v>
      </c>
      <c r="B7564" t="s">
        <v>1798</v>
      </c>
      <c r="C7564" t="s">
        <v>306</v>
      </c>
      <c r="D7564" t="s">
        <v>172</v>
      </c>
      <c r="E7564">
        <v>20</v>
      </c>
      <c r="F7564" t="s">
        <v>23</v>
      </c>
      <c r="H7564">
        <v>0</v>
      </c>
      <c r="I7564">
        <v>0</v>
      </c>
      <c r="K7564">
        <v>1</v>
      </c>
      <c r="L7564" t="b">
        <v>0</v>
      </c>
      <c r="N7564" t="b">
        <v>0</v>
      </c>
      <c r="O7564" t="b">
        <v>0</v>
      </c>
      <c r="T7564" t="s">
        <v>281</v>
      </c>
    </row>
    <row r="7565" spans="1:20" hidden="1" x14ac:dyDescent="0.25">
      <c r="A7565">
        <v>224173</v>
      </c>
      <c r="B7565" t="s">
        <v>1798</v>
      </c>
      <c r="C7565" t="s">
        <v>306</v>
      </c>
      <c r="D7565" t="s">
        <v>310</v>
      </c>
      <c r="E7565">
        <v>25</v>
      </c>
      <c r="F7565" t="s">
        <v>23</v>
      </c>
      <c r="H7565">
        <v>0</v>
      </c>
      <c r="I7565">
        <v>0</v>
      </c>
      <c r="K7565">
        <v>2</v>
      </c>
      <c r="L7565" t="b">
        <v>0</v>
      </c>
      <c r="N7565" t="b">
        <v>0</v>
      </c>
      <c r="O7565" t="b">
        <v>0</v>
      </c>
      <c r="T7565" t="s">
        <v>281</v>
      </c>
    </row>
    <row r="7566" spans="1:20" hidden="1" x14ac:dyDescent="0.25">
      <c r="A7566">
        <v>224176</v>
      </c>
      <c r="B7566" t="s">
        <v>1798</v>
      </c>
      <c r="C7566" t="s">
        <v>306</v>
      </c>
      <c r="D7566" t="s">
        <v>326</v>
      </c>
      <c r="E7566">
        <v>27</v>
      </c>
      <c r="F7566" t="s">
        <v>23</v>
      </c>
      <c r="H7566">
        <v>0</v>
      </c>
      <c r="I7566">
        <v>0</v>
      </c>
      <c r="K7566">
        <v>0</v>
      </c>
      <c r="L7566" t="b">
        <v>0</v>
      </c>
      <c r="N7566" t="b">
        <v>0</v>
      </c>
      <c r="O7566" t="b">
        <v>0</v>
      </c>
      <c r="T7566" t="s">
        <v>281</v>
      </c>
    </row>
    <row r="7567" spans="1:20" hidden="1" x14ac:dyDescent="0.25">
      <c r="A7567">
        <v>224177</v>
      </c>
      <c r="B7567" t="s">
        <v>1798</v>
      </c>
      <c r="C7567" t="s">
        <v>306</v>
      </c>
      <c r="D7567" t="s">
        <v>335</v>
      </c>
      <c r="E7567">
        <v>18</v>
      </c>
      <c r="F7567" t="s">
        <v>23</v>
      </c>
      <c r="H7567">
        <v>0</v>
      </c>
      <c r="I7567">
        <v>0</v>
      </c>
      <c r="K7567">
        <v>0</v>
      </c>
      <c r="L7567" t="b">
        <v>1</v>
      </c>
      <c r="N7567" t="b">
        <v>0</v>
      </c>
      <c r="O7567" t="b">
        <v>0</v>
      </c>
      <c r="T7567" t="s">
        <v>281</v>
      </c>
    </row>
    <row r="7568" spans="1:20" hidden="1" x14ac:dyDescent="0.25">
      <c r="A7568">
        <v>224178</v>
      </c>
      <c r="B7568" t="s">
        <v>1798</v>
      </c>
      <c r="C7568" t="s">
        <v>306</v>
      </c>
      <c r="D7568" t="s">
        <v>329</v>
      </c>
      <c r="E7568">
        <v>30</v>
      </c>
      <c r="F7568" t="s">
        <v>23</v>
      </c>
      <c r="H7568">
        <v>0</v>
      </c>
      <c r="I7568">
        <v>0</v>
      </c>
      <c r="K7568">
        <v>0</v>
      </c>
      <c r="L7568" t="b">
        <v>0</v>
      </c>
      <c r="N7568" t="b">
        <v>0</v>
      </c>
      <c r="O7568" t="b">
        <v>0</v>
      </c>
      <c r="T7568" t="s">
        <v>281</v>
      </c>
    </row>
    <row r="7569" spans="1:20" hidden="1" x14ac:dyDescent="0.25">
      <c r="A7569">
        <v>224179</v>
      </c>
      <c r="B7569" t="s">
        <v>1798</v>
      </c>
      <c r="C7569" t="s">
        <v>306</v>
      </c>
      <c r="D7569" t="s">
        <v>327</v>
      </c>
      <c r="E7569">
        <v>60</v>
      </c>
      <c r="F7569" t="s">
        <v>23</v>
      </c>
      <c r="H7569">
        <v>0</v>
      </c>
      <c r="I7569">
        <v>0</v>
      </c>
      <c r="K7569">
        <v>0</v>
      </c>
      <c r="L7569" t="b">
        <v>0</v>
      </c>
      <c r="N7569" t="b">
        <v>0</v>
      </c>
      <c r="O7569" t="b">
        <v>0</v>
      </c>
      <c r="T7569" t="s">
        <v>281</v>
      </c>
    </row>
    <row r="7570" spans="1:20" hidden="1" x14ac:dyDescent="0.25">
      <c r="A7570">
        <v>224180</v>
      </c>
      <c r="B7570" t="s">
        <v>1798</v>
      </c>
      <c r="C7570" t="s">
        <v>306</v>
      </c>
      <c r="D7570" t="s">
        <v>328</v>
      </c>
      <c r="E7570">
        <v>18</v>
      </c>
      <c r="F7570" t="s">
        <v>23</v>
      </c>
      <c r="H7570">
        <v>0</v>
      </c>
      <c r="I7570">
        <v>0</v>
      </c>
      <c r="K7570">
        <v>0</v>
      </c>
      <c r="L7570" t="b">
        <v>0</v>
      </c>
      <c r="N7570" t="b">
        <v>0</v>
      </c>
      <c r="O7570" t="b">
        <v>0</v>
      </c>
      <c r="T7570" t="s">
        <v>281</v>
      </c>
    </row>
    <row r="7571" spans="1:20" hidden="1" x14ac:dyDescent="0.25">
      <c r="A7571">
        <v>224181</v>
      </c>
      <c r="B7571" t="s">
        <v>1798</v>
      </c>
      <c r="C7571" t="s">
        <v>306</v>
      </c>
      <c r="D7571" t="s">
        <v>840</v>
      </c>
      <c r="E7571">
        <v>38</v>
      </c>
      <c r="F7571" t="s">
        <v>1646</v>
      </c>
      <c r="H7571">
        <v>0</v>
      </c>
      <c r="I7571">
        <v>0</v>
      </c>
      <c r="K7571">
        <v>0</v>
      </c>
      <c r="L7571" t="b">
        <v>1</v>
      </c>
      <c r="N7571" t="b">
        <v>0</v>
      </c>
      <c r="O7571" t="b">
        <v>0</v>
      </c>
      <c r="T7571" t="s">
        <v>281</v>
      </c>
    </row>
    <row r="7572" spans="1:20" hidden="1" x14ac:dyDescent="0.25">
      <c r="A7572">
        <v>224182</v>
      </c>
      <c r="B7572" t="s">
        <v>1798</v>
      </c>
      <c r="C7572" t="s">
        <v>306</v>
      </c>
      <c r="D7572" t="s">
        <v>841</v>
      </c>
      <c r="E7572">
        <v>55</v>
      </c>
      <c r="F7572" t="s">
        <v>23</v>
      </c>
      <c r="H7572">
        <v>0</v>
      </c>
      <c r="I7572">
        <v>0</v>
      </c>
      <c r="K7572">
        <v>0</v>
      </c>
      <c r="L7572" t="b">
        <v>1</v>
      </c>
      <c r="N7572" t="b">
        <v>0</v>
      </c>
      <c r="O7572" t="b">
        <v>0</v>
      </c>
      <c r="T7572" t="s">
        <v>281</v>
      </c>
    </row>
    <row r="7573" spans="1:20" hidden="1" x14ac:dyDescent="0.25">
      <c r="A7573">
        <v>224185</v>
      </c>
      <c r="B7573" t="s">
        <v>1798</v>
      </c>
      <c r="C7573" t="s">
        <v>306</v>
      </c>
      <c r="D7573" t="s">
        <v>330</v>
      </c>
      <c r="E7573">
        <v>40</v>
      </c>
      <c r="F7573" t="s">
        <v>23</v>
      </c>
      <c r="H7573">
        <v>0</v>
      </c>
      <c r="I7573">
        <v>0</v>
      </c>
      <c r="K7573">
        <v>0</v>
      </c>
      <c r="L7573" t="b">
        <v>0</v>
      </c>
      <c r="N7573" t="b">
        <v>0</v>
      </c>
      <c r="O7573" t="b">
        <v>0</v>
      </c>
      <c r="T7573" t="s">
        <v>281</v>
      </c>
    </row>
    <row r="7574" spans="1:20" hidden="1" x14ac:dyDescent="0.25">
      <c r="A7574">
        <v>224191</v>
      </c>
      <c r="B7574" t="s">
        <v>1798</v>
      </c>
      <c r="C7574" t="s">
        <v>306</v>
      </c>
      <c r="D7574" t="s">
        <v>335</v>
      </c>
      <c r="E7574">
        <v>18</v>
      </c>
      <c r="F7574" t="s">
        <v>23</v>
      </c>
      <c r="H7574">
        <v>0</v>
      </c>
      <c r="I7574">
        <v>0</v>
      </c>
      <c r="K7574">
        <v>0</v>
      </c>
      <c r="L7574" t="b">
        <v>0</v>
      </c>
      <c r="N7574" t="b">
        <v>0</v>
      </c>
      <c r="O7574" t="b">
        <v>0</v>
      </c>
      <c r="T7574" t="s">
        <v>281</v>
      </c>
    </row>
    <row r="7575" spans="1:20" hidden="1" x14ac:dyDescent="0.25">
      <c r="A7575">
        <v>224200</v>
      </c>
      <c r="B7575" t="s">
        <v>1799</v>
      </c>
      <c r="C7575" t="s">
        <v>47</v>
      </c>
      <c r="D7575" t="s">
        <v>318</v>
      </c>
      <c r="E7575">
        <v>0</v>
      </c>
      <c r="H7575">
        <v>0</v>
      </c>
      <c r="I7575">
        <v>0</v>
      </c>
      <c r="K7575">
        <v>3</v>
      </c>
      <c r="L7575" t="b">
        <v>0</v>
      </c>
      <c r="N7575" t="b">
        <v>0</v>
      </c>
      <c r="O7575" t="b">
        <v>0</v>
      </c>
      <c r="T7575" t="s">
        <v>281</v>
      </c>
    </row>
    <row r="7576" spans="1:20" hidden="1" x14ac:dyDescent="0.25">
      <c r="A7576">
        <v>224201</v>
      </c>
      <c r="B7576" t="s">
        <v>1799</v>
      </c>
      <c r="C7576" t="s">
        <v>47</v>
      </c>
      <c r="D7576" t="s">
        <v>282</v>
      </c>
      <c r="E7576">
        <v>0</v>
      </c>
      <c r="H7576">
        <v>0</v>
      </c>
      <c r="I7576">
        <v>0</v>
      </c>
      <c r="K7576">
        <v>2</v>
      </c>
      <c r="L7576" t="b">
        <v>0</v>
      </c>
      <c r="N7576" t="b">
        <v>0</v>
      </c>
      <c r="O7576" t="b">
        <v>0</v>
      </c>
      <c r="T7576" t="s">
        <v>281</v>
      </c>
    </row>
    <row r="7577" spans="1:20" hidden="1" x14ac:dyDescent="0.25">
      <c r="A7577">
        <v>224202</v>
      </c>
      <c r="B7577" t="s">
        <v>1799</v>
      </c>
      <c r="C7577" t="s">
        <v>47</v>
      </c>
      <c r="D7577" t="s">
        <v>283</v>
      </c>
      <c r="E7577">
        <v>0</v>
      </c>
      <c r="H7577">
        <v>0</v>
      </c>
      <c r="I7577">
        <v>0</v>
      </c>
      <c r="K7577">
        <v>1</v>
      </c>
      <c r="L7577" t="b">
        <v>0</v>
      </c>
      <c r="N7577" t="b">
        <v>0</v>
      </c>
      <c r="O7577" t="b">
        <v>0</v>
      </c>
      <c r="T7577" t="s">
        <v>281</v>
      </c>
    </row>
    <row r="7578" spans="1:20" hidden="1" x14ac:dyDescent="0.25">
      <c r="A7578">
        <v>224203</v>
      </c>
      <c r="B7578" t="s">
        <v>1799</v>
      </c>
      <c r="C7578" t="s">
        <v>47</v>
      </c>
      <c r="D7578" t="s">
        <v>284</v>
      </c>
      <c r="E7578">
        <v>0</v>
      </c>
      <c r="H7578">
        <v>0</v>
      </c>
      <c r="I7578">
        <v>0</v>
      </c>
      <c r="K7578">
        <v>0</v>
      </c>
      <c r="L7578" t="b">
        <v>0</v>
      </c>
      <c r="N7578" t="b">
        <v>0</v>
      </c>
      <c r="O7578" t="b">
        <v>0</v>
      </c>
      <c r="T7578" t="s">
        <v>281</v>
      </c>
    </row>
    <row r="7579" spans="1:20" hidden="1" x14ac:dyDescent="0.25">
      <c r="A7579">
        <v>224204</v>
      </c>
      <c r="B7579" t="s">
        <v>1799</v>
      </c>
      <c r="C7579" t="s">
        <v>47</v>
      </c>
      <c r="D7579" t="s">
        <v>319</v>
      </c>
      <c r="E7579">
        <v>0</v>
      </c>
      <c r="H7579">
        <v>0</v>
      </c>
      <c r="I7579">
        <v>0</v>
      </c>
      <c r="K7579">
        <v>4</v>
      </c>
      <c r="L7579" t="b">
        <v>0</v>
      </c>
      <c r="N7579" t="b">
        <v>0</v>
      </c>
      <c r="O7579" t="b">
        <v>0</v>
      </c>
      <c r="T7579" t="s">
        <v>281</v>
      </c>
    </row>
    <row r="7580" spans="1:20" hidden="1" x14ac:dyDescent="0.25">
      <c r="A7580">
        <v>224205</v>
      </c>
      <c r="B7580" t="s">
        <v>1799</v>
      </c>
      <c r="C7580" t="s">
        <v>53</v>
      </c>
      <c r="D7580" t="s">
        <v>320</v>
      </c>
      <c r="E7580">
        <v>0</v>
      </c>
      <c r="H7580">
        <v>0</v>
      </c>
      <c r="I7580">
        <v>0</v>
      </c>
      <c r="K7580">
        <v>0</v>
      </c>
      <c r="L7580" t="b">
        <v>0</v>
      </c>
      <c r="N7580" t="b">
        <v>0</v>
      </c>
      <c r="O7580" t="b">
        <v>0</v>
      </c>
      <c r="T7580" t="s">
        <v>281</v>
      </c>
    </row>
    <row r="7581" spans="1:20" hidden="1" x14ac:dyDescent="0.25">
      <c r="A7581">
        <v>224206</v>
      </c>
      <c r="B7581" t="s">
        <v>1799</v>
      </c>
      <c r="C7581" t="s">
        <v>53</v>
      </c>
      <c r="D7581" t="s">
        <v>321</v>
      </c>
      <c r="E7581">
        <v>55</v>
      </c>
      <c r="F7581" t="s">
        <v>23</v>
      </c>
      <c r="H7581">
        <v>0</v>
      </c>
      <c r="I7581">
        <v>0</v>
      </c>
      <c r="K7581">
        <v>1</v>
      </c>
      <c r="L7581" t="b">
        <v>0</v>
      </c>
      <c r="N7581" t="b">
        <v>0</v>
      </c>
      <c r="O7581" t="b">
        <v>0</v>
      </c>
      <c r="T7581" t="s">
        <v>281</v>
      </c>
    </row>
    <row r="7582" spans="1:20" hidden="1" x14ac:dyDescent="0.25">
      <c r="A7582">
        <v>224207</v>
      </c>
      <c r="B7582" t="s">
        <v>1799</v>
      </c>
      <c r="C7582" t="s">
        <v>53</v>
      </c>
      <c r="D7582" t="s">
        <v>322</v>
      </c>
      <c r="E7582">
        <v>239</v>
      </c>
      <c r="F7582" t="s">
        <v>23</v>
      </c>
      <c r="H7582">
        <v>0</v>
      </c>
      <c r="I7582">
        <v>0</v>
      </c>
      <c r="K7582">
        <v>2</v>
      </c>
      <c r="L7582" t="b">
        <v>0</v>
      </c>
      <c r="N7582" t="b">
        <v>0</v>
      </c>
      <c r="O7582" t="b">
        <v>0</v>
      </c>
      <c r="T7582" t="s">
        <v>281</v>
      </c>
    </row>
    <row r="7583" spans="1:20" hidden="1" x14ac:dyDescent="0.25">
      <c r="A7583">
        <v>224208</v>
      </c>
      <c r="B7583" t="s">
        <v>1799</v>
      </c>
      <c r="C7583" t="s">
        <v>293</v>
      </c>
      <c r="D7583" t="s">
        <v>294</v>
      </c>
      <c r="E7583">
        <v>0</v>
      </c>
      <c r="H7583">
        <v>0</v>
      </c>
      <c r="I7583">
        <v>0</v>
      </c>
      <c r="K7583">
        <v>1</v>
      </c>
      <c r="L7583" t="b">
        <v>0</v>
      </c>
      <c r="N7583" t="b">
        <v>0</v>
      </c>
      <c r="O7583" t="b">
        <v>0</v>
      </c>
      <c r="T7583" t="s">
        <v>281</v>
      </c>
    </row>
    <row r="7584" spans="1:20" hidden="1" x14ac:dyDescent="0.25">
      <c r="A7584">
        <v>224209</v>
      </c>
      <c r="B7584" t="s">
        <v>1799</v>
      </c>
      <c r="C7584" t="s">
        <v>293</v>
      </c>
      <c r="D7584" t="s">
        <v>295</v>
      </c>
      <c r="E7584">
        <v>0</v>
      </c>
      <c r="H7584">
        <v>0</v>
      </c>
      <c r="I7584">
        <v>0</v>
      </c>
      <c r="K7584">
        <v>4</v>
      </c>
      <c r="L7584" t="b">
        <v>0</v>
      </c>
      <c r="N7584" t="b">
        <v>0</v>
      </c>
      <c r="O7584" t="b">
        <v>0</v>
      </c>
      <c r="T7584" t="s">
        <v>281</v>
      </c>
    </row>
    <row r="7585" spans="1:20" hidden="1" x14ac:dyDescent="0.25">
      <c r="A7585">
        <v>224210</v>
      </c>
      <c r="B7585" t="s">
        <v>1799</v>
      </c>
      <c r="C7585" t="s">
        <v>293</v>
      </c>
      <c r="D7585" t="s">
        <v>296</v>
      </c>
      <c r="E7585">
        <v>0</v>
      </c>
      <c r="H7585">
        <v>0</v>
      </c>
      <c r="I7585">
        <v>0</v>
      </c>
      <c r="K7585">
        <v>2</v>
      </c>
      <c r="L7585" t="b">
        <v>0</v>
      </c>
      <c r="N7585" t="b">
        <v>0</v>
      </c>
      <c r="O7585" t="b">
        <v>0</v>
      </c>
      <c r="T7585" t="s">
        <v>281</v>
      </c>
    </row>
    <row r="7586" spans="1:20" hidden="1" x14ac:dyDescent="0.25">
      <c r="A7586">
        <v>224211</v>
      </c>
      <c r="B7586" t="s">
        <v>1799</v>
      </c>
      <c r="C7586" t="s">
        <v>293</v>
      </c>
      <c r="D7586" t="s">
        <v>297</v>
      </c>
      <c r="E7586">
        <v>0</v>
      </c>
      <c r="H7586">
        <v>0</v>
      </c>
      <c r="I7586">
        <v>0</v>
      </c>
      <c r="K7586">
        <v>6</v>
      </c>
      <c r="L7586" t="b">
        <v>0</v>
      </c>
      <c r="N7586" t="b">
        <v>0</v>
      </c>
      <c r="O7586" t="b">
        <v>0</v>
      </c>
      <c r="T7586" t="s">
        <v>281</v>
      </c>
    </row>
    <row r="7587" spans="1:20" hidden="1" x14ac:dyDescent="0.25">
      <c r="A7587">
        <v>224212</v>
      </c>
      <c r="B7587" t="s">
        <v>1799</v>
      </c>
      <c r="C7587" t="s">
        <v>293</v>
      </c>
      <c r="D7587" t="s">
        <v>298</v>
      </c>
      <c r="E7587">
        <v>0</v>
      </c>
      <c r="H7587">
        <v>0</v>
      </c>
      <c r="I7587">
        <v>0</v>
      </c>
      <c r="K7587">
        <v>3</v>
      </c>
      <c r="L7587" t="b">
        <v>0</v>
      </c>
      <c r="N7587" t="b">
        <v>0</v>
      </c>
      <c r="O7587" t="b">
        <v>0</v>
      </c>
      <c r="T7587" t="s">
        <v>281</v>
      </c>
    </row>
    <row r="7588" spans="1:20" hidden="1" x14ac:dyDescent="0.25">
      <c r="A7588">
        <v>224213</v>
      </c>
      <c r="B7588" t="s">
        <v>1799</v>
      </c>
      <c r="C7588" t="s">
        <v>293</v>
      </c>
      <c r="D7588" t="s">
        <v>299</v>
      </c>
      <c r="E7588">
        <v>0</v>
      </c>
      <c r="H7588">
        <v>0</v>
      </c>
      <c r="I7588">
        <v>0</v>
      </c>
      <c r="K7588">
        <v>5</v>
      </c>
      <c r="L7588" t="b">
        <v>0</v>
      </c>
      <c r="N7588" t="b">
        <v>0</v>
      </c>
      <c r="O7588" t="b">
        <v>0</v>
      </c>
      <c r="T7588" t="s">
        <v>281</v>
      </c>
    </row>
    <row r="7589" spans="1:20" hidden="1" x14ac:dyDescent="0.25">
      <c r="A7589">
        <v>224214</v>
      </c>
      <c r="B7589" t="s">
        <v>1799</v>
      </c>
      <c r="C7589" t="s">
        <v>293</v>
      </c>
      <c r="D7589" t="s">
        <v>300</v>
      </c>
      <c r="E7589">
        <v>0</v>
      </c>
      <c r="H7589">
        <v>0</v>
      </c>
      <c r="I7589">
        <v>0</v>
      </c>
      <c r="K7589">
        <v>7</v>
      </c>
      <c r="L7589" t="b">
        <v>0</v>
      </c>
      <c r="N7589" t="b">
        <v>0</v>
      </c>
      <c r="O7589" t="b">
        <v>0</v>
      </c>
      <c r="T7589" t="s">
        <v>281</v>
      </c>
    </row>
    <row r="7590" spans="1:20" hidden="1" x14ac:dyDescent="0.25">
      <c r="A7590">
        <v>224215</v>
      </c>
      <c r="B7590" t="s">
        <v>1799</v>
      </c>
      <c r="C7590" t="s">
        <v>293</v>
      </c>
      <c r="D7590" t="s">
        <v>301</v>
      </c>
      <c r="E7590">
        <v>0</v>
      </c>
      <c r="H7590">
        <v>0</v>
      </c>
      <c r="I7590">
        <v>0</v>
      </c>
      <c r="K7590">
        <v>0</v>
      </c>
      <c r="L7590" t="b">
        <v>0</v>
      </c>
      <c r="N7590" t="b">
        <v>0</v>
      </c>
      <c r="O7590" t="b">
        <v>0</v>
      </c>
      <c r="T7590" t="s">
        <v>281</v>
      </c>
    </row>
    <row r="7591" spans="1:20" hidden="1" x14ac:dyDescent="0.25">
      <c r="A7591">
        <v>224216</v>
      </c>
      <c r="B7591" t="s">
        <v>1799</v>
      </c>
      <c r="C7591" t="s">
        <v>293</v>
      </c>
      <c r="D7591" t="s">
        <v>302</v>
      </c>
      <c r="E7591">
        <v>60</v>
      </c>
      <c r="F7591" t="s">
        <v>23</v>
      </c>
      <c r="H7591">
        <v>0</v>
      </c>
      <c r="I7591">
        <v>0</v>
      </c>
      <c r="K7591">
        <v>8</v>
      </c>
      <c r="L7591" t="b">
        <v>0</v>
      </c>
      <c r="N7591" t="b">
        <v>0</v>
      </c>
      <c r="O7591" t="b">
        <v>0</v>
      </c>
      <c r="T7591" t="s">
        <v>281</v>
      </c>
    </row>
    <row r="7592" spans="1:20" hidden="1" x14ac:dyDescent="0.25">
      <c r="A7592">
        <v>224217</v>
      </c>
      <c r="B7592" t="s">
        <v>1799</v>
      </c>
      <c r="C7592" t="s">
        <v>293</v>
      </c>
      <c r="D7592" t="s">
        <v>303</v>
      </c>
      <c r="E7592">
        <v>60</v>
      </c>
      <c r="F7592" t="s">
        <v>23</v>
      </c>
      <c r="H7592">
        <v>0</v>
      </c>
      <c r="I7592">
        <v>0</v>
      </c>
      <c r="K7592">
        <v>9</v>
      </c>
      <c r="L7592" t="b">
        <v>0</v>
      </c>
      <c r="N7592" t="b">
        <v>0</v>
      </c>
      <c r="O7592" t="b">
        <v>0</v>
      </c>
      <c r="T7592" t="s">
        <v>281</v>
      </c>
    </row>
    <row r="7593" spans="1:20" hidden="1" x14ac:dyDescent="0.25">
      <c r="A7593">
        <v>224218</v>
      </c>
      <c r="B7593" t="s">
        <v>1799</v>
      </c>
      <c r="C7593" t="s">
        <v>293</v>
      </c>
      <c r="D7593" t="s">
        <v>304</v>
      </c>
      <c r="E7593">
        <v>60</v>
      </c>
      <c r="F7593" t="s">
        <v>23</v>
      </c>
      <c r="H7593">
        <v>0</v>
      </c>
      <c r="I7593">
        <v>0</v>
      </c>
      <c r="K7593">
        <v>10</v>
      </c>
      <c r="L7593" t="b">
        <v>0</v>
      </c>
      <c r="N7593" t="b">
        <v>0</v>
      </c>
      <c r="O7593" t="b">
        <v>0</v>
      </c>
      <c r="T7593" t="s">
        <v>281</v>
      </c>
    </row>
    <row r="7594" spans="1:20" hidden="1" x14ac:dyDescent="0.25">
      <c r="A7594">
        <v>224219</v>
      </c>
      <c r="B7594" t="s">
        <v>1799</v>
      </c>
      <c r="C7594" t="s">
        <v>293</v>
      </c>
      <c r="D7594" t="s">
        <v>305</v>
      </c>
      <c r="E7594">
        <v>60</v>
      </c>
      <c r="F7594" t="s">
        <v>23</v>
      </c>
      <c r="H7594">
        <v>0</v>
      </c>
      <c r="I7594">
        <v>0</v>
      </c>
      <c r="K7594">
        <v>11</v>
      </c>
      <c r="L7594" t="b">
        <v>0</v>
      </c>
      <c r="N7594" t="b">
        <v>0</v>
      </c>
      <c r="O7594" t="b">
        <v>0</v>
      </c>
      <c r="T7594" t="s">
        <v>281</v>
      </c>
    </row>
    <row r="7595" spans="1:20" hidden="1" x14ac:dyDescent="0.25">
      <c r="A7595">
        <v>224220</v>
      </c>
      <c r="B7595" t="s">
        <v>1799</v>
      </c>
      <c r="C7595" t="s">
        <v>306</v>
      </c>
      <c r="D7595" t="s">
        <v>350</v>
      </c>
      <c r="E7595">
        <v>29</v>
      </c>
      <c r="F7595" t="s">
        <v>23</v>
      </c>
      <c r="H7595">
        <v>0</v>
      </c>
      <c r="I7595">
        <v>0</v>
      </c>
      <c r="K7595">
        <v>14</v>
      </c>
      <c r="L7595" t="b">
        <v>0</v>
      </c>
      <c r="N7595" t="b">
        <v>0</v>
      </c>
      <c r="O7595" t="b">
        <v>0</v>
      </c>
      <c r="T7595" t="s">
        <v>281</v>
      </c>
    </row>
    <row r="7596" spans="1:20" hidden="1" x14ac:dyDescent="0.25">
      <c r="A7596">
        <v>224221</v>
      </c>
      <c r="B7596" t="s">
        <v>1799</v>
      </c>
      <c r="C7596" t="s">
        <v>306</v>
      </c>
      <c r="D7596" t="s">
        <v>172</v>
      </c>
      <c r="E7596">
        <v>20</v>
      </c>
      <c r="F7596" t="s">
        <v>23</v>
      </c>
      <c r="H7596">
        <v>0</v>
      </c>
      <c r="I7596">
        <v>0</v>
      </c>
      <c r="K7596">
        <v>12</v>
      </c>
      <c r="L7596" t="b">
        <v>0</v>
      </c>
      <c r="N7596" t="b">
        <v>0</v>
      </c>
      <c r="O7596" t="b">
        <v>0</v>
      </c>
      <c r="T7596" t="s">
        <v>281</v>
      </c>
    </row>
    <row r="7597" spans="1:20" hidden="1" x14ac:dyDescent="0.25">
      <c r="A7597">
        <v>224222</v>
      </c>
      <c r="B7597" t="s">
        <v>1799</v>
      </c>
      <c r="C7597" t="s">
        <v>306</v>
      </c>
      <c r="D7597" t="s">
        <v>310</v>
      </c>
      <c r="E7597">
        <v>25</v>
      </c>
      <c r="F7597" t="s">
        <v>23</v>
      </c>
      <c r="H7597">
        <v>0</v>
      </c>
      <c r="I7597">
        <v>0</v>
      </c>
      <c r="K7597">
        <v>13</v>
      </c>
      <c r="L7597" t="b">
        <v>0</v>
      </c>
      <c r="N7597" t="b">
        <v>0</v>
      </c>
      <c r="O7597" t="b">
        <v>0</v>
      </c>
      <c r="T7597" t="s">
        <v>281</v>
      </c>
    </row>
    <row r="7598" spans="1:20" hidden="1" x14ac:dyDescent="0.25">
      <c r="A7598">
        <v>224223</v>
      </c>
      <c r="B7598" t="s">
        <v>1799</v>
      </c>
      <c r="C7598" t="s">
        <v>306</v>
      </c>
      <c r="D7598" t="s">
        <v>326</v>
      </c>
      <c r="E7598">
        <v>27</v>
      </c>
      <c r="F7598" t="s">
        <v>23</v>
      </c>
      <c r="H7598">
        <v>0</v>
      </c>
      <c r="I7598">
        <v>0</v>
      </c>
      <c r="K7598">
        <v>7</v>
      </c>
      <c r="L7598" t="b">
        <v>0</v>
      </c>
      <c r="N7598" t="b">
        <v>0</v>
      </c>
      <c r="O7598" t="b">
        <v>0</v>
      </c>
      <c r="T7598" t="s">
        <v>281</v>
      </c>
    </row>
    <row r="7599" spans="1:20" hidden="1" x14ac:dyDescent="0.25">
      <c r="A7599">
        <v>224224</v>
      </c>
      <c r="B7599" t="s">
        <v>1799</v>
      </c>
      <c r="C7599" t="s">
        <v>306</v>
      </c>
      <c r="D7599" t="s">
        <v>329</v>
      </c>
      <c r="E7599">
        <v>30</v>
      </c>
      <c r="F7599" t="s">
        <v>23</v>
      </c>
      <c r="H7599">
        <v>0</v>
      </c>
      <c r="I7599">
        <v>0</v>
      </c>
      <c r="K7599">
        <v>2</v>
      </c>
      <c r="L7599" t="b">
        <v>0</v>
      </c>
      <c r="N7599" t="b">
        <v>0</v>
      </c>
      <c r="O7599" t="b">
        <v>0</v>
      </c>
      <c r="T7599" t="s">
        <v>281</v>
      </c>
    </row>
    <row r="7600" spans="1:20" hidden="1" x14ac:dyDescent="0.25">
      <c r="A7600">
        <v>224225</v>
      </c>
      <c r="B7600" t="s">
        <v>1799</v>
      </c>
      <c r="C7600" t="s">
        <v>306</v>
      </c>
      <c r="D7600" t="s">
        <v>327</v>
      </c>
      <c r="E7600">
        <v>60</v>
      </c>
      <c r="F7600" t="s">
        <v>23</v>
      </c>
      <c r="H7600">
        <v>0</v>
      </c>
      <c r="I7600">
        <v>0</v>
      </c>
      <c r="K7600">
        <v>1</v>
      </c>
      <c r="L7600" t="b">
        <v>0</v>
      </c>
      <c r="N7600" t="b">
        <v>0</v>
      </c>
      <c r="O7600" t="b">
        <v>0</v>
      </c>
      <c r="T7600" t="s">
        <v>281</v>
      </c>
    </row>
    <row r="7601" spans="1:20" hidden="1" x14ac:dyDescent="0.25">
      <c r="A7601">
        <v>224226</v>
      </c>
      <c r="B7601" t="s">
        <v>1799</v>
      </c>
      <c r="C7601" t="s">
        <v>306</v>
      </c>
      <c r="D7601" t="s">
        <v>328</v>
      </c>
      <c r="E7601">
        <v>18</v>
      </c>
      <c r="F7601" t="s">
        <v>23</v>
      </c>
      <c r="H7601">
        <v>0</v>
      </c>
      <c r="I7601">
        <v>0</v>
      </c>
      <c r="K7601">
        <v>6</v>
      </c>
      <c r="L7601" t="b">
        <v>0</v>
      </c>
      <c r="N7601" t="b">
        <v>0</v>
      </c>
      <c r="O7601" t="b">
        <v>0</v>
      </c>
      <c r="T7601" t="s">
        <v>281</v>
      </c>
    </row>
    <row r="7602" spans="1:20" hidden="1" x14ac:dyDescent="0.25">
      <c r="A7602">
        <v>224227</v>
      </c>
      <c r="B7602" t="s">
        <v>1799</v>
      </c>
      <c r="C7602" t="s">
        <v>306</v>
      </c>
      <c r="D7602" t="s">
        <v>840</v>
      </c>
      <c r="E7602">
        <v>38</v>
      </c>
      <c r="F7602" t="s">
        <v>23</v>
      </c>
      <c r="H7602">
        <v>0</v>
      </c>
      <c r="I7602">
        <v>0</v>
      </c>
      <c r="K7602">
        <v>5</v>
      </c>
      <c r="L7602" t="b">
        <v>0</v>
      </c>
      <c r="N7602" t="b">
        <v>0</v>
      </c>
      <c r="O7602" t="b">
        <v>0</v>
      </c>
      <c r="T7602" t="s">
        <v>281</v>
      </c>
    </row>
    <row r="7603" spans="1:20" hidden="1" x14ac:dyDescent="0.25">
      <c r="A7603">
        <v>224228</v>
      </c>
      <c r="B7603" t="s">
        <v>1799</v>
      </c>
      <c r="C7603" t="s">
        <v>306</v>
      </c>
      <c r="D7603" t="s">
        <v>841</v>
      </c>
      <c r="E7603">
        <v>55</v>
      </c>
      <c r="F7603" t="s">
        <v>23</v>
      </c>
      <c r="H7603">
        <v>0</v>
      </c>
      <c r="I7603">
        <v>0</v>
      </c>
      <c r="K7603">
        <v>4</v>
      </c>
      <c r="L7603" t="b">
        <v>0</v>
      </c>
      <c r="N7603" t="b">
        <v>0</v>
      </c>
      <c r="O7603" t="b">
        <v>0</v>
      </c>
      <c r="T7603" t="s">
        <v>281</v>
      </c>
    </row>
    <row r="7604" spans="1:20" hidden="1" x14ac:dyDescent="0.25">
      <c r="A7604">
        <v>224229</v>
      </c>
      <c r="B7604" t="s">
        <v>1799</v>
      </c>
      <c r="C7604" t="s">
        <v>323</v>
      </c>
      <c r="D7604" t="s">
        <v>325</v>
      </c>
      <c r="E7604">
        <v>0</v>
      </c>
      <c r="H7604">
        <v>0</v>
      </c>
      <c r="I7604">
        <v>0</v>
      </c>
      <c r="K7604">
        <v>3</v>
      </c>
      <c r="L7604" t="b">
        <v>0</v>
      </c>
      <c r="N7604" t="b">
        <v>0</v>
      </c>
      <c r="O7604" t="b">
        <v>0</v>
      </c>
      <c r="T7604" t="s">
        <v>281</v>
      </c>
    </row>
    <row r="7605" spans="1:20" hidden="1" x14ac:dyDescent="0.25">
      <c r="A7605">
        <v>224230</v>
      </c>
      <c r="B7605" t="s">
        <v>1799</v>
      </c>
      <c r="C7605" t="s">
        <v>306</v>
      </c>
      <c r="D7605" t="s">
        <v>330</v>
      </c>
      <c r="E7605">
        <v>40</v>
      </c>
      <c r="F7605" t="s">
        <v>23</v>
      </c>
      <c r="H7605">
        <v>0</v>
      </c>
      <c r="I7605">
        <v>0</v>
      </c>
      <c r="K7605">
        <v>15</v>
      </c>
      <c r="L7605" t="b">
        <v>0</v>
      </c>
      <c r="N7605" t="b">
        <v>0</v>
      </c>
      <c r="O7605" t="b">
        <v>0</v>
      </c>
      <c r="T7605" t="s">
        <v>281</v>
      </c>
    </row>
    <row r="7606" spans="1:20" hidden="1" x14ac:dyDescent="0.25">
      <c r="A7606">
        <v>224231</v>
      </c>
      <c r="B7606" t="s">
        <v>1799</v>
      </c>
      <c r="C7606" t="s">
        <v>323</v>
      </c>
      <c r="D7606" t="s">
        <v>331</v>
      </c>
      <c r="E7606">
        <v>0</v>
      </c>
      <c r="H7606">
        <v>0</v>
      </c>
      <c r="I7606">
        <v>0</v>
      </c>
      <c r="K7606">
        <v>1</v>
      </c>
      <c r="L7606" t="b">
        <v>0</v>
      </c>
      <c r="N7606" t="b">
        <v>0</v>
      </c>
      <c r="O7606" t="b">
        <v>0</v>
      </c>
      <c r="T7606" t="s">
        <v>281</v>
      </c>
    </row>
    <row r="7607" spans="1:20" hidden="1" x14ac:dyDescent="0.25">
      <c r="A7607">
        <v>224232</v>
      </c>
      <c r="B7607" t="s">
        <v>1799</v>
      </c>
      <c r="C7607" t="s">
        <v>323</v>
      </c>
      <c r="D7607" t="s">
        <v>332</v>
      </c>
      <c r="E7607">
        <v>0</v>
      </c>
      <c r="H7607">
        <v>0</v>
      </c>
      <c r="I7607">
        <v>0</v>
      </c>
      <c r="K7607">
        <v>2</v>
      </c>
      <c r="L7607" t="b">
        <v>0</v>
      </c>
      <c r="N7607" t="b">
        <v>0</v>
      </c>
      <c r="O7607" t="b">
        <v>0</v>
      </c>
      <c r="T7607" t="s">
        <v>281</v>
      </c>
    </row>
    <row r="7608" spans="1:20" hidden="1" x14ac:dyDescent="0.25">
      <c r="A7608">
        <v>224233</v>
      </c>
      <c r="B7608" t="s">
        <v>1799</v>
      </c>
      <c r="C7608" t="s">
        <v>47</v>
      </c>
      <c r="D7608" t="s">
        <v>334</v>
      </c>
      <c r="E7608">
        <v>250</v>
      </c>
      <c r="F7608" t="s">
        <v>23</v>
      </c>
      <c r="H7608">
        <v>0</v>
      </c>
      <c r="I7608">
        <v>0</v>
      </c>
      <c r="K7608">
        <v>5</v>
      </c>
      <c r="L7608" t="b">
        <v>0</v>
      </c>
      <c r="N7608" t="b">
        <v>0</v>
      </c>
      <c r="O7608" t="b">
        <v>0</v>
      </c>
      <c r="T7608" t="s">
        <v>281</v>
      </c>
    </row>
    <row r="7609" spans="1:20" hidden="1" x14ac:dyDescent="0.25">
      <c r="A7609">
        <v>224234</v>
      </c>
      <c r="B7609" t="s">
        <v>1799</v>
      </c>
      <c r="C7609" t="s">
        <v>47</v>
      </c>
      <c r="D7609" t="s">
        <v>333</v>
      </c>
      <c r="E7609">
        <v>250</v>
      </c>
      <c r="F7609" t="s">
        <v>23</v>
      </c>
      <c r="H7609">
        <v>0</v>
      </c>
      <c r="I7609">
        <v>0</v>
      </c>
      <c r="K7609">
        <v>7</v>
      </c>
      <c r="L7609" t="b">
        <v>0</v>
      </c>
      <c r="N7609" t="b">
        <v>0</v>
      </c>
      <c r="O7609" t="b">
        <v>0</v>
      </c>
      <c r="T7609" t="s">
        <v>281</v>
      </c>
    </row>
    <row r="7610" spans="1:20" hidden="1" x14ac:dyDescent="0.25">
      <c r="A7610">
        <v>224235</v>
      </c>
      <c r="B7610" t="s">
        <v>1799</v>
      </c>
      <c r="C7610" t="s">
        <v>306</v>
      </c>
      <c r="D7610" t="s">
        <v>335</v>
      </c>
      <c r="E7610">
        <v>18</v>
      </c>
      <c r="F7610" t="s">
        <v>23</v>
      </c>
      <c r="H7610">
        <v>0</v>
      </c>
      <c r="I7610">
        <v>0</v>
      </c>
      <c r="K7610">
        <v>3</v>
      </c>
      <c r="L7610" t="b">
        <v>0</v>
      </c>
      <c r="N7610" t="b">
        <v>0</v>
      </c>
      <c r="O7610" t="b">
        <v>0</v>
      </c>
      <c r="T7610" t="s">
        <v>281</v>
      </c>
    </row>
    <row r="7611" spans="1:20" hidden="1" x14ac:dyDescent="0.25">
      <c r="A7611">
        <v>224236</v>
      </c>
      <c r="B7611" t="s">
        <v>1799</v>
      </c>
      <c r="C7611" t="s">
        <v>47</v>
      </c>
      <c r="D7611" t="s">
        <v>336</v>
      </c>
      <c r="E7611">
        <v>250</v>
      </c>
      <c r="F7611" t="s">
        <v>23</v>
      </c>
      <c r="H7611">
        <v>0</v>
      </c>
      <c r="I7611">
        <v>0</v>
      </c>
      <c r="K7611">
        <v>8</v>
      </c>
      <c r="L7611" t="b">
        <v>0</v>
      </c>
      <c r="N7611" t="b">
        <v>0</v>
      </c>
      <c r="O7611" t="b">
        <v>0</v>
      </c>
      <c r="T7611" t="s">
        <v>281</v>
      </c>
    </row>
    <row r="7612" spans="1:20" hidden="1" x14ac:dyDescent="0.25">
      <c r="A7612">
        <v>224237</v>
      </c>
      <c r="B7612" t="s">
        <v>1799</v>
      </c>
      <c r="C7612" t="s">
        <v>47</v>
      </c>
      <c r="D7612" t="s">
        <v>338</v>
      </c>
      <c r="E7612">
        <v>250</v>
      </c>
      <c r="F7612" t="s">
        <v>23</v>
      </c>
      <c r="H7612">
        <v>0</v>
      </c>
      <c r="I7612">
        <v>0</v>
      </c>
      <c r="K7612">
        <v>10</v>
      </c>
      <c r="L7612" t="b">
        <v>0</v>
      </c>
      <c r="N7612" t="b">
        <v>0</v>
      </c>
      <c r="O7612" t="b">
        <v>0</v>
      </c>
      <c r="T7612" t="s">
        <v>281</v>
      </c>
    </row>
    <row r="7613" spans="1:20" hidden="1" x14ac:dyDescent="0.25">
      <c r="A7613">
        <v>224238</v>
      </c>
      <c r="B7613" t="s">
        <v>1799</v>
      </c>
      <c r="C7613" t="s">
        <v>293</v>
      </c>
      <c r="D7613" t="s">
        <v>339</v>
      </c>
      <c r="E7613">
        <v>0</v>
      </c>
      <c r="H7613">
        <v>0</v>
      </c>
      <c r="I7613">
        <v>0</v>
      </c>
      <c r="K7613">
        <v>11</v>
      </c>
      <c r="L7613" t="b">
        <v>0</v>
      </c>
      <c r="N7613" t="b">
        <v>0</v>
      </c>
      <c r="O7613" t="b">
        <v>0</v>
      </c>
      <c r="T7613" t="s">
        <v>281</v>
      </c>
    </row>
    <row r="7614" spans="1:20" hidden="1" x14ac:dyDescent="0.25">
      <c r="A7614">
        <v>224239</v>
      </c>
      <c r="B7614" t="s">
        <v>1799</v>
      </c>
      <c r="C7614" t="s">
        <v>293</v>
      </c>
      <c r="D7614" t="s">
        <v>340</v>
      </c>
      <c r="E7614">
        <v>0</v>
      </c>
      <c r="H7614">
        <v>0</v>
      </c>
      <c r="I7614">
        <v>0</v>
      </c>
      <c r="K7614">
        <v>12</v>
      </c>
      <c r="L7614" t="b">
        <v>0</v>
      </c>
      <c r="N7614" t="b">
        <v>0</v>
      </c>
      <c r="O7614" t="b">
        <v>0</v>
      </c>
      <c r="T7614" t="s">
        <v>281</v>
      </c>
    </row>
    <row r="7615" spans="1:20" hidden="1" x14ac:dyDescent="0.25">
      <c r="A7615">
        <v>224240</v>
      </c>
      <c r="B7615" t="s">
        <v>1799</v>
      </c>
      <c r="C7615" t="s">
        <v>293</v>
      </c>
      <c r="D7615" t="s">
        <v>341</v>
      </c>
      <c r="E7615">
        <v>0</v>
      </c>
      <c r="H7615">
        <v>0</v>
      </c>
      <c r="I7615">
        <v>0</v>
      </c>
      <c r="K7615">
        <v>13</v>
      </c>
      <c r="L7615" t="b">
        <v>0</v>
      </c>
      <c r="N7615" t="b">
        <v>0</v>
      </c>
      <c r="O7615" t="b">
        <v>0</v>
      </c>
      <c r="T7615" t="s">
        <v>281</v>
      </c>
    </row>
    <row r="7616" spans="1:20" hidden="1" x14ac:dyDescent="0.25">
      <c r="A7616">
        <v>224241</v>
      </c>
      <c r="B7616" t="s">
        <v>1799</v>
      </c>
      <c r="C7616" t="s">
        <v>293</v>
      </c>
      <c r="D7616" t="s">
        <v>342</v>
      </c>
      <c r="E7616">
        <v>0</v>
      </c>
      <c r="H7616">
        <v>0</v>
      </c>
      <c r="I7616">
        <v>0</v>
      </c>
      <c r="K7616">
        <v>14</v>
      </c>
      <c r="L7616" t="b">
        <v>0</v>
      </c>
      <c r="N7616" t="b">
        <v>0</v>
      </c>
      <c r="O7616" t="b">
        <v>0</v>
      </c>
      <c r="T7616" t="s">
        <v>281</v>
      </c>
    </row>
    <row r="7617" spans="1:20" hidden="1" x14ac:dyDescent="0.25">
      <c r="A7617">
        <v>224242</v>
      </c>
      <c r="B7617" t="s">
        <v>1799</v>
      </c>
      <c r="C7617" t="s">
        <v>358</v>
      </c>
      <c r="D7617" t="s">
        <v>842</v>
      </c>
      <c r="E7617">
        <v>0</v>
      </c>
      <c r="H7617">
        <v>0</v>
      </c>
      <c r="I7617">
        <v>0</v>
      </c>
      <c r="K7617">
        <v>1</v>
      </c>
      <c r="L7617" t="b">
        <v>0</v>
      </c>
      <c r="N7617" t="b">
        <v>0</v>
      </c>
      <c r="O7617" t="b">
        <v>0</v>
      </c>
      <c r="T7617" t="s">
        <v>281</v>
      </c>
    </row>
    <row r="7618" spans="1:20" hidden="1" x14ac:dyDescent="0.25">
      <c r="A7618">
        <v>224243</v>
      </c>
      <c r="B7618" t="s">
        <v>1799</v>
      </c>
      <c r="C7618" t="s">
        <v>358</v>
      </c>
      <c r="D7618" t="s">
        <v>843</v>
      </c>
      <c r="E7618">
        <v>150</v>
      </c>
      <c r="F7618" t="s">
        <v>23</v>
      </c>
      <c r="H7618">
        <v>0</v>
      </c>
      <c r="I7618">
        <v>0</v>
      </c>
      <c r="K7618">
        <v>2</v>
      </c>
      <c r="L7618" t="b">
        <v>0</v>
      </c>
      <c r="N7618" t="b">
        <v>0</v>
      </c>
      <c r="O7618" t="b">
        <v>0</v>
      </c>
      <c r="T7618" t="s">
        <v>281</v>
      </c>
    </row>
    <row r="7619" spans="1:20" hidden="1" x14ac:dyDescent="0.25">
      <c r="A7619">
        <v>224697</v>
      </c>
      <c r="B7619" t="s">
        <v>1800</v>
      </c>
      <c r="C7619" t="s">
        <v>21</v>
      </c>
      <c r="D7619" t="s">
        <v>866</v>
      </c>
      <c r="E7619">
        <v>15</v>
      </c>
      <c r="F7619" t="s">
        <v>23</v>
      </c>
      <c r="H7619">
        <v>0</v>
      </c>
      <c r="I7619">
        <v>0</v>
      </c>
      <c r="K7619">
        <v>0</v>
      </c>
      <c r="L7619" t="b">
        <v>0</v>
      </c>
      <c r="N7619" t="b">
        <v>0</v>
      </c>
      <c r="O7619" t="b">
        <v>0</v>
      </c>
      <c r="T7619" t="s">
        <v>25</v>
      </c>
    </row>
    <row r="7620" spans="1:20" hidden="1" x14ac:dyDescent="0.25">
      <c r="A7620">
        <v>224698</v>
      </c>
      <c r="B7620" t="s">
        <v>1801</v>
      </c>
      <c r="C7620" t="s">
        <v>1186</v>
      </c>
      <c r="D7620" t="s">
        <v>1187</v>
      </c>
      <c r="E7620">
        <v>0</v>
      </c>
      <c r="H7620">
        <v>0</v>
      </c>
      <c r="I7620">
        <v>0</v>
      </c>
      <c r="K7620">
        <v>0</v>
      </c>
      <c r="L7620" t="b">
        <v>0</v>
      </c>
      <c r="N7620" t="b">
        <v>0</v>
      </c>
      <c r="O7620" t="b">
        <v>0</v>
      </c>
      <c r="T7620" t="s">
        <v>1169</v>
      </c>
    </row>
    <row r="7621" spans="1:20" hidden="1" x14ac:dyDescent="0.25">
      <c r="A7621">
        <v>224699</v>
      </c>
      <c r="B7621" t="s">
        <v>1801</v>
      </c>
      <c r="C7621" t="s">
        <v>1186</v>
      </c>
      <c r="D7621" t="s">
        <v>1188</v>
      </c>
      <c r="E7621">
        <v>0</v>
      </c>
      <c r="H7621">
        <v>0</v>
      </c>
      <c r="I7621">
        <v>0</v>
      </c>
      <c r="K7621">
        <v>0</v>
      </c>
      <c r="L7621" t="b">
        <v>0</v>
      </c>
      <c r="N7621" t="b">
        <v>0</v>
      </c>
      <c r="O7621" t="b">
        <v>0</v>
      </c>
      <c r="T7621" t="s">
        <v>1169</v>
      </c>
    </row>
    <row r="7622" spans="1:20" hidden="1" x14ac:dyDescent="0.25">
      <c r="A7622">
        <v>224700</v>
      </c>
      <c r="B7622" t="s">
        <v>1801</v>
      </c>
      <c r="C7622" t="s">
        <v>1186</v>
      </c>
      <c r="D7622" t="s">
        <v>1189</v>
      </c>
      <c r="E7622">
        <v>0</v>
      </c>
      <c r="H7622">
        <v>0</v>
      </c>
      <c r="I7622">
        <v>0</v>
      </c>
      <c r="K7622">
        <v>0</v>
      </c>
      <c r="L7622" t="b">
        <v>0</v>
      </c>
      <c r="N7622" t="b">
        <v>0</v>
      </c>
      <c r="O7622" t="b">
        <v>0</v>
      </c>
      <c r="T7622" t="s">
        <v>1169</v>
      </c>
    </row>
    <row r="7623" spans="1:20" hidden="1" x14ac:dyDescent="0.25">
      <c r="A7623">
        <v>224701</v>
      </c>
      <c r="B7623" t="s">
        <v>1801</v>
      </c>
      <c r="C7623" t="s">
        <v>1186</v>
      </c>
      <c r="D7623" t="s">
        <v>1190</v>
      </c>
      <c r="E7623">
        <v>0</v>
      </c>
      <c r="H7623">
        <v>0</v>
      </c>
      <c r="I7623">
        <v>0</v>
      </c>
      <c r="K7623">
        <v>0</v>
      </c>
      <c r="L7623" t="b">
        <v>0</v>
      </c>
      <c r="N7623" t="b">
        <v>0</v>
      </c>
      <c r="O7623" t="b">
        <v>0</v>
      </c>
      <c r="T7623" t="s">
        <v>1169</v>
      </c>
    </row>
    <row r="7624" spans="1:20" hidden="1" x14ac:dyDescent="0.25">
      <c r="A7624">
        <v>224702</v>
      </c>
      <c r="B7624" t="s">
        <v>1801</v>
      </c>
      <c r="C7624" t="s">
        <v>1186</v>
      </c>
      <c r="D7624" t="s">
        <v>1191</v>
      </c>
      <c r="E7624">
        <v>0</v>
      </c>
      <c r="H7624">
        <v>0</v>
      </c>
      <c r="I7624">
        <v>0</v>
      </c>
      <c r="K7624">
        <v>0</v>
      </c>
      <c r="L7624" t="b">
        <v>0</v>
      </c>
      <c r="N7624" t="b">
        <v>0</v>
      </c>
      <c r="O7624" t="b">
        <v>0</v>
      </c>
      <c r="T7624" t="s">
        <v>1169</v>
      </c>
    </row>
    <row r="7625" spans="1:20" hidden="1" x14ac:dyDescent="0.25">
      <c r="A7625">
        <v>224703</v>
      </c>
      <c r="B7625" t="s">
        <v>1801</v>
      </c>
      <c r="C7625" t="s">
        <v>1186</v>
      </c>
      <c r="D7625" t="s">
        <v>1192</v>
      </c>
      <c r="E7625">
        <v>0</v>
      </c>
      <c r="H7625">
        <v>0</v>
      </c>
      <c r="I7625">
        <v>0</v>
      </c>
      <c r="K7625">
        <v>0</v>
      </c>
      <c r="L7625" t="b">
        <v>0</v>
      </c>
      <c r="N7625" t="b">
        <v>0</v>
      </c>
      <c r="O7625" t="b">
        <v>0</v>
      </c>
      <c r="T7625" t="s">
        <v>1169</v>
      </c>
    </row>
    <row r="7626" spans="1:20" hidden="1" x14ac:dyDescent="0.25">
      <c r="A7626">
        <v>224704</v>
      </c>
      <c r="B7626" t="s">
        <v>1801</v>
      </c>
      <c r="C7626" t="s">
        <v>1186</v>
      </c>
      <c r="D7626" t="s">
        <v>1193</v>
      </c>
      <c r="E7626">
        <v>85</v>
      </c>
      <c r="F7626" t="s">
        <v>23</v>
      </c>
      <c r="H7626">
        <v>0</v>
      </c>
      <c r="I7626">
        <v>0</v>
      </c>
      <c r="K7626">
        <v>1</v>
      </c>
      <c r="L7626" t="b">
        <v>0</v>
      </c>
      <c r="N7626" t="b">
        <v>0</v>
      </c>
      <c r="O7626" t="b">
        <v>0</v>
      </c>
      <c r="T7626" t="s">
        <v>1169</v>
      </c>
    </row>
    <row r="7627" spans="1:20" hidden="1" x14ac:dyDescent="0.25">
      <c r="A7627">
        <v>224705</v>
      </c>
      <c r="B7627" t="s">
        <v>1801</v>
      </c>
      <c r="C7627" t="s">
        <v>1186</v>
      </c>
      <c r="D7627" t="s">
        <v>1194</v>
      </c>
      <c r="E7627">
        <v>85</v>
      </c>
      <c r="F7627" t="s">
        <v>23</v>
      </c>
      <c r="H7627">
        <v>0</v>
      </c>
      <c r="I7627">
        <v>0</v>
      </c>
      <c r="K7627">
        <v>1</v>
      </c>
      <c r="L7627" t="b">
        <v>0</v>
      </c>
      <c r="N7627" t="b">
        <v>0</v>
      </c>
      <c r="O7627" t="b">
        <v>0</v>
      </c>
      <c r="T7627" t="s">
        <v>1169</v>
      </c>
    </row>
    <row r="7628" spans="1:20" hidden="1" x14ac:dyDescent="0.25">
      <c r="A7628">
        <v>224706</v>
      </c>
      <c r="B7628" t="s">
        <v>1801</v>
      </c>
      <c r="C7628" t="s">
        <v>1186</v>
      </c>
      <c r="D7628" t="s">
        <v>1195</v>
      </c>
      <c r="E7628">
        <v>85</v>
      </c>
      <c r="F7628" t="s">
        <v>23</v>
      </c>
      <c r="H7628">
        <v>0</v>
      </c>
      <c r="I7628">
        <v>0</v>
      </c>
      <c r="K7628">
        <v>1</v>
      </c>
      <c r="L7628" t="b">
        <v>0</v>
      </c>
      <c r="N7628" t="b">
        <v>0</v>
      </c>
      <c r="O7628" t="b">
        <v>0</v>
      </c>
      <c r="T7628" t="s">
        <v>1169</v>
      </c>
    </row>
    <row r="7629" spans="1:20" hidden="1" x14ac:dyDescent="0.25">
      <c r="A7629">
        <v>224707</v>
      </c>
      <c r="B7629" t="s">
        <v>1801</v>
      </c>
      <c r="C7629" t="s">
        <v>1196</v>
      </c>
      <c r="D7629" t="s">
        <v>1197</v>
      </c>
      <c r="E7629">
        <v>0</v>
      </c>
      <c r="H7629">
        <v>0</v>
      </c>
      <c r="I7629">
        <v>0</v>
      </c>
      <c r="K7629">
        <v>0</v>
      </c>
      <c r="L7629" t="b">
        <v>0</v>
      </c>
      <c r="N7629" t="b">
        <v>0</v>
      </c>
      <c r="O7629" t="b">
        <v>0</v>
      </c>
      <c r="T7629" t="s">
        <v>1169</v>
      </c>
    </row>
    <row r="7630" spans="1:20" hidden="1" x14ac:dyDescent="0.25">
      <c r="A7630">
        <v>224708</v>
      </c>
      <c r="B7630" t="s">
        <v>1801</v>
      </c>
      <c r="C7630" t="s">
        <v>1196</v>
      </c>
      <c r="D7630" t="s">
        <v>1198</v>
      </c>
      <c r="E7630">
        <v>0</v>
      </c>
      <c r="H7630">
        <v>0</v>
      </c>
      <c r="I7630">
        <v>0</v>
      </c>
      <c r="K7630">
        <v>1</v>
      </c>
      <c r="L7630" t="b">
        <v>0</v>
      </c>
      <c r="N7630" t="b">
        <v>0</v>
      </c>
      <c r="O7630" t="b">
        <v>0</v>
      </c>
      <c r="T7630" t="s">
        <v>1169</v>
      </c>
    </row>
    <row r="7631" spans="1:20" hidden="1" x14ac:dyDescent="0.25">
      <c r="A7631">
        <v>224709</v>
      </c>
      <c r="B7631" t="s">
        <v>1801</v>
      </c>
      <c r="C7631" t="s">
        <v>146</v>
      </c>
      <c r="D7631" t="s">
        <v>1802</v>
      </c>
      <c r="E7631">
        <v>0</v>
      </c>
      <c r="H7631">
        <v>0</v>
      </c>
      <c r="I7631">
        <v>0</v>
      </c>
      <c r="K7631">
        <v>0</v>
      </c>
      <c r="L7631" t="b">
        <v>0</v>
      </c>
      <c r="N7631" t="b">
        <v>0</v>
      </c>
      <c r="O7631" t="b">
        <v>0</v>
      </c>
      <c r="T7631" t="s">
        <v>1169</v>
      </c>
    </row>
    <row r="7632" spans="1:20" hidden="1" x14ac:dyDescent="0.25">
      <c r="A7632">
        <v>224710</v>
      </c>
      <c r="B7632" t="s">
        <v>1801</v>
      </c>
      <c r="C7632" t="s">
        <v>146</v>
      </c>
      <c r="D7632" t="s">
        <v>1200</v>
      </c>
      <c r="E7632">
        <v>358</v>
      </c>
      <c r="F7632" t="s">
        <v>23</v>
      </c>
      <c r="H7632">
        <v>0</v>
      </c>
      <c r="I7632">
        <v>100</v>
      </c>
      <c r="J7632" t="s">
        <v>257</v>
      </c>
      <c r="K7632">
        <v>1</v>
      </c>
      <c r="L7632" t="b">
        <v>0</v>
      </c>
      <c r="N7632" t="b">
        <v>0</v>
      </c>
      <c r="O7632" t="b">
        <v>0</v>
      </c>
      <c r="T7632" t="s">
        <v>1169</v>
      </c>
    </row>
    <row r="7633" spans="1:20" hidden="1" x14ac:dyDescent="0.25">
      <c r="A7633">
        <v>224712</v>
      </c>
      <c r="B7633" t="s">
        <v>1801</v>
      </c>
      <c r="C7633" t="s">
        <v>85</v>
      </c>
      <c r="D7633" t="s">
        <v>325</v>
      </c>
      <c r="E7633">
        <v>0</v>
      </c>
      <c r="H7633">
        <v>0</v>
      </c>
      <c r="I7633">
        <v>0</v>
      </c>
      <c r="K7633">
        <v>0</v>
      </c>
      <c r="L7633" t="b">
        <v>0</v>
      </c>
      <c r="N7633" t="b">
        <v>0</v>
      </c>
      <c r="O7633" t="b">
        <v>0</v>
      </c>
      <c r="T7633" t="s">
        <v>1169</v>
      </c>
    </row>
    <row r="7634" spans="1:20" hidden="1" x14ac:dyDescent="0.25">
      <c r="A7634">
        <v>224713</v>
      </c>
      <c r="B7634" t="s">
        <v>1801</v>
      </c>
      <c r="C7634" t="s">
        <v>85</v>
      </c>
      <c r="D7634" t="s">
        <v>1197</v>
      </c>
      <c r="E7634">
        <v>0</v>
      </c>
      <c r="H7634">
        <v>0</v>
      </c>
      <c r="I7634">
        <v>0</v>
      </c>
      <c r="K7634">
        <v>1</v>
      </c>
      <c r="L7634" t="b">
        <v>0</v>
      </c>
      <c r="N7634" t="b">
        <v>0</v>
      </c>
      <c r="O7634" t="b">
        <v>0</v>
      </c>
      <c r="T7634" t="s">
        <v>1169</v>
      </c>
    </row>
    <row r="7635" spans="1:20" hidden="1" x14ac:dyDescent="0.25">
      <c r="A7635">
        <v>224714</v>
      </c>
      <c r="B7635" t="s">
        <v>1801</v>
      </c>
      <c r="C7635" t="s">
        <v>85</v>
      </c>
      <c r="D7635" t="s">
        <v>331</v>
      </c>
      <c r="E7635">
        <v>0</v>
      </c>
      <c r="H7635">
        <v>0</v>
      </c>
      <c r="I7635">
        <v>0</v>
      </c>
      <c r="K7635">
        <v>2</v>
      </c>
      <c r="L7635" t="b">
        <v>0</v>
      </c>
      <c r="N7635" t="b">
        <v>0</v>
      </c>
      <c r="O7635" t="b">
        <v>0</v>
      </c>
      <c r="T7635" t="s">
        <v>1169</v>
      </c>
    </row>
    <row r="7636" spans="1:20" hidden="1" x14ac:dyDescent="0.25">
      <c r="A7636">
        <v>224715</v>
      </c>
      <c r="B7636" t="s">
        <v>1801</v>
      </c>
      <c r="C7636" t="s">
        <v>146</v>
      </c>
      <c r="D7636" t="s">
        <v>1201</v>
      </c>
      <c r="E7636">
        <v>663</v>
      </c>
      <c r="F7636" t="s">
        <v>23</v>
      </c>
      <c r="H7636">
        <v>0</v>
      </c>
      <c r="I7636">
        <v>150</v>
      </c>
      <c r="J7636" t="s">
        <v>257</v>
      </c>
      <c r="K7636">
        <v>2</v>
      </c>
      <c r="L7636" t="b">
        <v>0</v>
      </c>
      <c r="N7636" t="b">
        <v>0</v>
      </c>
      <c r="O7636" t="b">
        <v>0</v>
      </c>
      <c r="T7636" t="s">
        <v>1169</v>
      </c>
    </row>
    <row r="7637" spans="1:20" hidden="1" x14ac:dyDescent="0.25">
      <c r="A7637">
        <v>224718</v>
      </c>
      <c r="B7637" t="s">
        <v>1801</v>
      </c>
      <c r="C7637" t="s">
        <v>1027</v>
      </c>
      <c r="D7637" t="s">
        <v>1202</v>
      </c>
      <c r="E7637">
        <v>239</v>
      </c>
      <c r="F7637" t="s">
        <v>23</v>
      </c>
      <c r="H7637">
        <v>0</v>
      </c>
      <c r="I7637">
        <v>50</v>
      </c>
      <c r="J7637" t="s">
        <v>257</v>
      </c>
      <c r="K7637">
        <v>3</v>
      </c>
      <c r="L7637" t="b">
        <v>0</v>
      </c>
      <c r="N7637" t="b">
        <v>0</v>
      </c>
      <c r="O7637" t="b">
        <v>0</v>
      </c>
      <c r="T7637" t="s">
        <v>1169</v>
      </c>
    </row>
    <row r="7638" spans="1:20" hidden="1" x14ac:dyDescent="0.25">
      <c r="A7638">
        <v>224719</v>
      </c>
      <c r="B7638" t="s">
        <v>1801</v>
      </c>
      <c r="C7638" t="s">
        <v>1203</v>
      </c>
      <c r="D7638" t="s">
        <v>1282</v>
      </c>
      <c r="E7638">
        <v>1384</v>
      </c>
      <c r="F7638" t="s">
        <v>23</v>
      </c>
      <c r="H7638">
        <v>0</v>
      </c>
      <c r="I7638">
        <v>350</v>
      </c>
      <c r="J7638" t="s">
        <v>257</v>
      </c>
      <c r="K7638">
        <v>2</v>
      </c>
      <c r="L7638" t="b">
        <v>0</v>
      </c>
      <c r="N7638" t="b">
        <v>0</v>
      </c>
      <c r="O7638" t="b">
        <v>0</v>
      </c>
      <c r="T7638" t="s">
        <v>1169</v>
      </c>
    </row>
    <row r="7639" spans="1:20" hidden="1" x14ac:dyDescent="0.25">
      <c r="A7639">
        <v>224722</v>
      </c>
      <c r="B7639" t="s">
        <v>1801</v>
      </c>
      <c r="C7639" t="s">
        <v>53</v>
      </c>
      <c r="D7639" t="s">
        <v>1205</v>
      </c>
      <c r="E7639">
        <v>0</v>
      </c>
      <c r="H7639">
        <v>0</v>
      </c>
      <c r="I7639">
        <v>0</v>
      </c>
      <c r="K7639">
        <v>0</v>
      </c>
      <c r="L7639" t="b">
        <v>0</v>
      </c>
      <c r="N7639" t="b">
        <v>0</v>
      </c>
      <c r="O7639" t="b">
        <v>0</v>
      </c>
      <c r="T7639" t="s">
        <v>1169</v>
      </c>
    </row>
    <row r="7640" spans="1:20" hidden="1" x14ac:dyDescent="0.25">
      <c r="A7640">
        <v>224723</v>
      </c>
      <c r="B7640" t="s">
        <v>1801</v>
      </c>
      <c r="C7640" t="s">
        <v>53</v>
      </c>
      <c r="D7640" t="s">
        <v>383</v>
      </c>
      <c r="E7640">
        <v>169</v>
      </c>
      <c r="F7640" t="s">
        <v>23</v>
      </c>
      <c r="H7640">
        <v>0</v>
      </c>
      <c r="I7640">
        <v>0</v>
      </c>
      <c r="K7640">
        <v>1</v>
      </c>
      <c r="L7640" t="b">
        <v>0</v>
      </c>
      <c r="N7640" t="b">
        <v>0</v>
      </c>
      <c r="O7640" t="b">
        <v>0</v>
      </c>
      <c r="T7640" t="s">
        <v>1169</v>
      </c>
    </row>
    <row r="7641" spans="1:20" hidden="1" x14ac:dyDescent="0.25">
      <c r="A7641">
        <v>224724</v>
      </c>
      <c r="B7641" t="s">
        <v>1801</v>
      </c>
      <c r="C7641" t="s">
        <v>53</v>
      </c>
      <c r="D7641" t="s">
        <v>1206</v>
      </c>
      <c r="E7641">
        <v>375</v>
      </c>
      <c r="F7641" t="s">
        <v>23</v>
      </c>
      <c r="H7641">
        <v>0</v>
      </c>
      <c r="I7641">
        <v>0</v>
      </c>
      <c r="K7641">
        <v>2</v>
      </c>
      <c r="L7641" t="b">
        <v>0</v>
      </c>
      <c r="N7641" t="b">
        <v>0</v>
      </c>
      <c r="O7641" t="b">
        <v>0</v>
      </c>
      <c r="T7641" t="s">
        <v>1169</v>
      </c>
    </row>
    <row r="7642" spans="1:20" hidden="1" x14ac:dyDescent="0.25">
      <c r="A7642">
        <v>224725</v>
      </c>
      <c r="B7642" t="s">
        <v>1801</v>
      </c>
      <c r="C7642" t="s">
        <v>1207</v>
      </c>
      <c r="D7642" t="s">
        <v>1803</v>
      </c>
      <c r="E7642">
        <v>0</v>
      </c>
      <c r="H7642">
        <v>0</v>
      </c>
      <c r="I7642">
        <v>0</v>
      </c>
      <c r="K7642">
        <v>0</v>
      </c>
      <c r="L7642" t="b">
        <v>0</v>
      </c>
      <c r="N7642" t="b">
        <v>0</v>
      </c>
      <c r="O7642" t="b">
        <v>0</v>
      </c>
      <c r="T7642" t="s">
        <v>1169</v>
      </c>
    </row>
    <row r="7643" spans="1:20" hidden="1" x14ac:dyDescent="0.25">
      <c r="A7643">
        <v>224726</v>
      </c>
      <c r="B7643" t="s">
        <v>1801</v>
      </c>
      <c r="C7643" t="s">
        <v>1207</v>
      </c>
      <c r="D7643" t="s">
        <v>1261</v>
      </c>
      <c r="E7643">
        <v>0</v>
      </c>
      <c r="H7643">
        <v>0</v>
      </c>
      <c r="I7643">
        <v>0</v>
      </c>
      <c r="K7643">
        <v>1</v>
      </c>
      <c r="L7643" t="b">
        <v>0</v>
      </c>
      <c r="N7643" t="b">
        <v>0</v>
      </c>
      <c r="O7643" t="b">
        <v>0</v>
      </c>
      <c r="T7643" t="s">
        <v>1169</v>
      </c>
    </row>
    <row r="7644" spans="1:20" hidden="1" x14ac:dyDescent="0.25">
      <c r="A7644">
        <v>224727</v>
      </c>
      <c r="B7644" t="s">
        <v>1801</v>
      </c>
      <c r="C7644" t="s">
        <v>1207</v>
      </c>
      <c r="D7644" t="s">
        <v>1262</v>
      </c>
      <c r="E7644">
        <v>0</v>
      </c>
      <c r="H7644">
        <v>0</v>
      </c>
      <c r="I7644">
        <v>0</v>
      </c>
      <c r="K7644">
        <v>2</v>
      </c>
      <c r="L7644" t="b">
        <v>0</v>
      </c>
      <c r="N7644" t="b">
        <v>0</v>
      </c>
      <c r="O7644" t="b">
        <v>0</v>
      </c>
      <c r="T7644" t="s">
        <v>1169</v>
      </c>
    </row>
    <row r="7645" spans="1:20" hidden="1" x14ac:dyDescent="0.25">
      <c r="A7645">
        <v>224728</v>
      </c>
      <c r="B7645" t="s">
        <v>1801</v>
      </c>
      <c r="C7645" t="s">
        <v>1207</v>
      </c>
      <c r="D7645" t="s">
        <v>1263</v>
      </c>
      <c r="E7645">
        <v>0</v>
      </c>
      <c r="H7645">
        <v>0</v>
      </c>
      <c r="I7645">
        <v>0</v>
      </c>
      <c r="K7645">
        <v>3</v>
      </c>
      <c r="L7645" t="b">
        <v>0</v>
      </c>
      <c r="N7645" t="b">
        <v>0</v>
      </c>
      <c r="O7645" t="b">
        <v>0</v>
      </c>
      <c r="T7645" t="s">
        <v>1169</v>
      </c>
    </row>
    <row r="7646" spans="1:20" hidden="1" x14ac:dyDescent="0.25">
      <c r="A7646">
        <v>224729</v>
      </c>
      <c r="B7646" t="s">
        <v>1801</v>
      </c>
      <c r="C7646" t="s">
        <v>1207</v>
      </c>
      <c r="D7646" t="s">
        <v>1264</v>
      </c>
      <c r="E7646">
        <v>0</v>
      </c>
      <c r="H7646">
        <v>0</v>
      </c>
      <c r="I7646">
        <v>0</v>
      </c>
      <c r="K7646">
        <v>4</v>
      </c>
      <c r="L7646" t="b">
        <v>0</v>
      </c>
      <c r="N7646" t="b">
        <v>0</v>
      </c>
      <c r="O7646" t="b">
        <v>0</v>
      </c>
      <c r="T7646" t="s">
        <v>1169</v>
      </c>
    </row>
    <row r="7647" spans="1:20" hidden="1" x14ac:dyDescent="0.25">
      <c r="A7647">
        <v>224730</v>
      </c>
      <c r="B7647" t="s">
        <v>1801</v>
      </c>
      <c r="C7647" t="s">
        <v>1213</v>
      </c>
      <c r="D7647" t="s">
        <v>1214</v>
      </c>
      <c r="E7647">
        <v>139</v>
      </c>
      <c r="F7647" t="s">
        <v>23</v>
      </c>
      <c r="H7647">
        <v>0</v>
      </c>
      <c r="I7647">
        <v>0</v>
      </c>
      <c r="K7647">
        <v>2</v>
      </c>
      <c r="L7647" t="b">
        <v>0</v>
      </c>
      <c r="N7647" t="b">
        <v>0</v>
      </c>
      <c r="O7647" t="b">
        <v>0</v>
      </c>
      <c r="T7647" t="s">
        <v>1169</v>
      </c>
    </row>
    <row r="7648" spans="1:20" hidden="1" x14ac:dyDescent="0.25">
      <c r="A7648">
        <v>224731</v>
      </c>
      <c r="B7648" t="s">
        <v>1801</v>
      </c>
      <c r="C7648" t="s">
        <v>1213</v>
      </c>
      <c r="D7648" t="s">
        <v>1215</v>
      </c>
      <c r="E7648">
        <v>77</v>
      </c>
      <c r="F7648" t="s">
        <v>23</v>
      </c>
      <c r="H7648">
        <v>0</v>
      </c>
      <c r="I7648">
        <v>0</v>
      </c>
      <c r="K7648">
        <v>1</v>
      </c>
      <c r="L7648" t="b">
        <v>0</v>
      </c>
      <c r="N7648" t="b">
        <v>0</v>
      </c>
      <c r="O7648" t="b">
        <v>0</v>
      </c>
      <c r="T7648" t="s">
        <v>1169</v>
      </c>
    </row>
    <row r="7649" spans="1:20" hidden="1" x14ac:dyDescent="0.25">
      <c r="A7649">
        <v>224733</v>
      </c>
      <c r="B7649" t="s">
        <v>1801</v>
      </c>
      <c r="C7649" t="s">
        <v>1207</v>
      </c>
      <c r="D7649" t="s">
        <v>1715</v>
      </c>
      <c r="E7649">
        <v>0</v>
      </c>
      <c r="H7649">
        <v>0</v>
      </c>
      <c r="I7649">
        <v>0</v>
      </c>
      <c r="K7649">
        <v>5</v>
      </c>
      <c r="L7649" t="b">
        <v>0</v>
      </c>
      <c r="N7649" t="b">
        <v>0</v>
      </c>
      <c r="O7649" t="b">
        <v>0</v>
      </c>
      <c r="T7649" t="s">
        <v>1169</v>
      </c>
    </row>
    <row r="7650" spans="1:20" hidden="1" x14ac:dyDescent="0.25">
      <c r="A7650">
        <v>224734</v>
      </c>
      <c r="B7650" t="s">
        <v>1801</v>
      </c>
      <c r="C7650" t="s">
        <v>1207</v>
      </c>
      <c r="D7650" t="s">
        <v>1804</v>
      </c>
      <c r="E7650">
        <v>0</v>
      </c>
      <c r="H7650">
        <v>0</v>
      </c>
      <c r="I7650">
        <v>0</v>
      </c>
      <c r="K7650">
        <v>6</v>
      </c>
      <c r="L7650" t="b">
        <v>0</v>
      </c>
      <c r="N7650" t="b">
        <v>0</v>
      </c>
      <c r="O7650" t="b">
        <v>0</v>
      </c>
      <c r="T7650" t="s">
        <v>1169</v>
      </c>
    </row>
    <row r="7651" spans="1:20" hidden="1" x14ac:dyDescent="0.25">
      <c r="A7651">
        <v>224735</v>
      </c>
      <c r="B7651" t="s">
        <v>1801</v>
      </c>
      <c r="C7651" t="s">
        <v>1207</v>
      </c>
      <c r="D7651" t="s">
        <v>1268</v>
      </c>
      <c r="E7651">
        <v>0</v>
      </c>
      <c r="H7651">
        <v>0</v>
      </c>
      <c r="I7651">
        <v>0</v>
      </c>
      <c r="K7651">
        <v>7</v>
      </c>
      <c r="L7651" t="b">
        <v>0</v>
      </c>
      <c r="N7651" t="b">
        <v>0</v>
      </c>
      <c r="O7651" t="b">
        <v>0</v>
      </c>
      <c r="T7651" t="s">
        <v>1169</v>
      </c>
    </row>
    <row r="7652" spans="1:20" hidden="1" x14ac:dyDescent="0.25">
      <c r="A7652">
        <v>224736</v>
      </c>
      <c r="B7652" t="s">
        <v>1801</v>
      </c>
      <c r="C7652" t="s">
        <v>141</v>
      </c>
      <c r="D7652" t="s">
        <v>173</v>
      </c>
      <c r="E7652">
        <v>42</v>
      </c>
      <c r="F7652" t="s">
        <v>23</v>
      </c>
      <c r="H7652">
        <v>0</v>
      </c>
      <c r="I7652">
        <v>0</v>
      </c>
      <c r="K7652">
        <v>10</v>
      </c>
      <c r="L7652" t="b">
        <v>0</v>
      </c>
      <c r="N7652" t="b">
        <v>0</v>
      </c>
      <c r="O7652" t="b">
        <v>0</v>
      </c>
      <c r="T7652" t="s">
        <v>1169</v>
      </c>
    </row>
    <row r="7653" spans="1:20" hidden="1" x14ac:dyDescent="0.25">
      <c r="A7653">
        <v>224737</v>
      </c>
      <c r="B7653" t="s">
        <v>1801</v>
      </c>
      <c r="C7653" t="s">
        <v>1186</v>
      </c>
      <c r="D7653" t="s">
        <v>1217</v>
      </c>
      <c r="E7653">
        <v>0</v>
      </c>
      <c r="H7653">
        <v>0</v>
      </c>
      <c r="I7653">
        <v>0</v>
      </c>
      <c r="K7653">
        <v>0</v>
      </c>
      <c r="L7653" t="b">
        <v>0</v>
      </c>
      <c r="N7653" t="b">
        <v>0</v>
      </c>
      <c r="O7653" t="b">
        <v>0</v>
      </c>
      <c r="T7653" t="s">
        <v>1169</v>
      </c>
    </row>
    <row r="7654" spans="1:20" hidden="1" x14ac:dyDescent="0.25">
      <c r="A7654">
        <v>224738</v>
      </c>
      <c r="B7654" t="s">
        <v>1801</v>
      </c>
      <c r="C7654" t="s">
        <v>1186</v>
      </c>
      <c r="D7654" t="s">
        <v>1218</v>
      </c>
      <c r="E7654">
        <v>0</v>
      </c>
      <c r="H7654">
        <v>0</v>
      </c>
      <c r="I7654">
        <v>0</v>
      </c>
      <c r="K7654">
        <v>0</v>
      </c>
      <c r="L7654" t="b">
        <v>0</v>
      </c>
      <c r="N7654" t="b">
        <v>0</v>
      </c>
      <c r="O7654" t="b">
        <v>0</v>
      </c>
      <c r="T7654" t="s">
        <v>1169</v>
      </c>
    </row>
    <row r="7655" spans="1:20" hidden="1" x14ac:dyDescent="0.25">
      <c r="A7655">
        <v>224740</v>
      </c>
      <c r="B7655" t="s">
        <v>1801</v>
      </c>
      <c r="C7655" t="s">
        <v>136</v>
      </c>
      <c r="D7655" t="s">
        <v>137</v>
      </c>
      <c r="E7655">
        <v>0</v>
      </c>
      <c r="H7655">
        <v>0</v>
      </c>
      <c r="I7655">
        <v>0</v>
      </c>
      <c r="K7655">
        <v>1</v>
      </c>
      <c r="L7655" t="b">
        <v>0</v>
      </c>
      <c r="N7655" t="b">
        <v>0</v>
      </c>
      <c r="O7655" t="b">
        <v>0</v>
      </c>
      <c r="T7655" t="s">
        <v>1169</v>
      </c>
    </row>
    <row r="7656" spans="1:20" hidden="1" x14ac:dyDescent="0.25">
      <c r="A7656">
        <v>224742</v>
      </c>
      <c r="B7656" t="s">
        <v>1801</v>
      </c>
      <c r="C7656" t="s">
        <v>1196</v>
      </c>
      <c r="D7656" t="s">
        <v>1223</v>
      </c>
      <c r="E7656">
        <v>0</v>
      </c>
      <c r="H7656">
        <v>0</v>
      </c>
      <c r="I7656">
        <v>0</v>
      </c>
      <c r="K7656">
        <v>4</v>
      </c>
      <c r="L7656" t="b">
        <v>0</v>
      </c>
      <c r="N7656" t="b">
        <v>0</v>
      </c>
      <c r="O7656" t="b">
        <v>0</v>
      </c>
      <c r="T7656" t="s">
        <v>1169</v>
      </c>
    </row>
    <row r="7657" spans="1:20" hidden="1" x14ac:dyDescent="0.25">
      <c r="A7657">
        <v>224743</v>
      </c>
      <c r="B7657" t="s">
        <v>1801</v>
      </c>
      <c r="C7657" t="s">
        <v>1196</v>
      </c>
      <c r="D7657" t="s">
        <v>1224</v>
      </c>
      <c r="E7657">
        <v>0</v>
      </c>
      <c r="H7657">
        <v>0</v>
      </c>
      <c r="I7657">
        <v>0</v>
      </c>
      <c r="K7657">
        <v>4</v>
      </c>
      <c r="L7657" t="b">
        <v>0</v>
      </c>
      <c r="N7657" t="b">
        <v>0</v>
      </c>
      <c r="O7657" t="b">
        <v>0</v>
      </c>
      <c r="T7657" t="s">
        <v>1169</v>
      </c>
    </row>
    <row r="7658" spans="1:20" hidden="1" x14ac:dyDescent="0.25">
      <c r="A7658">
        <v>224744</v>
      </c>
      <c r="B7658" t="s">
        <v>1801</v>
      </c>
      <c r="C7658" t="s">
        <v>1196</v>
      </c>
      <c r="D7658" t="s">
        <v>1225</v>
      </c>
      <c r="E7658">
        <v>0</v>
      </c>
      <c r="H7658">
        <v>0</v>
      </c>
      <c r="I7658">
        <v>0</v>
      </c>
      <c r="K7658">
        <v>4</v>
      </c>
      <c r="L7658" t="b">
        <v>0</v>
      </c>
      <c r="N7658" t="b">
        <v>0</v>
      </c>
      <c r="O7658" t="b">
        <v>0</v>
      </c>
      <c r="T7658" t="s">
        <v>1169</v>
      </c>
    </row>
    <row r="7659" spans="1:20" hidden="1" x14ac:dyDescent="0.25">
      <c r="A7659">
        <v>224745</v>
      </c>
      <c r="B7659" t="s">
        <v>1801</v>
      </c>
      <c r="C7659" t="s">
        <v>47</v>
      </c>
      <c r="D7659" t="s">
        <v>1220</v>
      </c>
      <c r="E7659">
        <v>0</v>
      </c>
      <c r="H7659">
        <v>0</v>
      </c>
      <c r="I7659">
        <v>0</v>
      </c>
      <c r="K7659">
        <v>0</v>
      </c>
      <c r="L7659" t="b">
        <v>0</v>
      </c>
      <c r="N7659" t="b">
        <v>0</v>
      </c>
      <c r="O7659" t="b">
        <v>0</v>
      </c>
      <c r="T7659" t="s">
        <v>1169</v>
      </c>
    </row>
    <row r="7660" spans="1:20" hidden="1" x14ac:dyDescent="0.25">
      <c r="A7660">
        <v>224746</v>
      </c>
      <c r="B7660" t="s">
        <v>1801</v>
      </c>
      <c r="C7660" t="s">
        <v>47</v>
      </c>
      <c r="D7660" t="s">
        <v>1221</v>
      </c>
      <c r="E7660">
        <v>0</v>
      </c>
      <c r="H7660">
        <v>0</v>
      </c>
      <c r="I7660">
        <v>0</v>
      </c>
      <c r="K7660">
        <v>0</v>
      </c>
      <c r="L7660" t="b">
        <v>0</v>
      </c>
      <c r="N7660" t="b">
        <v>0</v>
      </c>
      <c r="O7660" t="b">
        <v>0</v>
      </c>
      <c r="T7660" t="s">
        <v>1169</v>
      </c>
    </row>
    <row r="7661" spans="1:20" hidden="1" x14ac:dyDescent="0.25">
      <c r="A7661">
        <v>224747</v>
      </c>
      <c r="B7661" t="s">
        <v>1801</v>
      </c>
      <c r="C7661" t="s">
        <v>47</v>
      </c>
      <c r="D7661" t="s">
        <v>1222</v>
      </c>
      <c r="E7661">
        <v>0</v>
      </c>
      <c r="H7661">
        <v>0</v>
      </c>
      <c r="I7661">
        <v>0</v>
      </c>
      <c r="K7661">
        <v>0</v>
      </c>
      <c r="L7661" t="b">
        <v>0</v>
      </c>
      <c r="N7661" t="b">
        <v>0</v>
      </c>
      <c r="O7661" t="b">
        <v>0</v>
      </c>
      <c r="T7661" t="s">
        <v>1169</v>
      </c>
    </row>
    <row r="7662" spans="1:20" hidden="1" x14ac:dyDescent="0.25">
      <c r="A7662">
        <v>224748</v>
      </c>
      <c r="B7662" t="s">
        <v>1801</v>
      </c>
      <c r="C7662" t="s">
        <v>47</v>
      </c>
      <c r="D7662" t="s">
        <v>284</v>
      </c>
      <c r="E7662">
        <v>296</v>
      </c>
      <c r="F7662" t="s">
        <v>23</v>
      </c>
      <c r="H7662">
        <v>0</v>
      </c>
      <c r="I7662">
        <v>0</v>
      </c>
      <c r="K7662">
        <v>1</v>
      </c>
      <c r="L7662" t="b">
        <v>0</v>
      </c>
      <c r="N7662" t="b">
        <v>0</v>
      </c>
      <c r="O7662" t="b">
        <v>0</v>
      </c>
      <c r="T7662" t="s">
        <v>1169</v>
      </c>
    </row>
    <row r="7663" spans="1:20" hidden="1" x14ac:dyDescent="0.25">
      <c r="A7663">
        <v>224749</v>
      </c>
      <c r="B7663" t="s">
        <v>1801</v>
      </c>
      <c r="C7663" t="s">
        <v>47</v>
      </c>
      <c r="D7663" t="s">
        <v>1170</v>
      </c>
      <c r="E7663">
        <v>296</v>
      </c>
      <c r="F7663" t="s">
        <v>23</v>
      </c>
      <c r="H7663">
        <v>0</v>
      </c>
      <c r="I7663">
        <v>0</v>
      </c>
      <c r="K7663">
        <v>1</v>
      </c>
      <c r="L7663" t="b">
        <v>0</v>
      </c>
      <c r="N7663" t="b">
        <v>0</v>
      </c>
      <c r="O7663" t="b">
        <v>0</v>
      </c>
      <c r="T7663" t="s">
        <v>1169</v>
      </c>
    </row>
    <row r="7664" spans="1:20" hidden="1" x14ac:dyDescent="0.25">
      <c r="A7664">
        <v>224750</v>
      </c>
      <c r="B7664" t="s">
        <v>1801</v>
      </c>
      <c r="C7664" t="s">
        <v>47</v>
      </c>
      <c r="D7664" t="s">
        <v>1171</v>
      </c>
      <c r="E7664">
        <v>296</v>
      </c>
      <c r="F7664" t="s">
        <v>23</v>
      </c>
      <c r="H7664">
        <v>0</v>
      </c>
      <c r="I7664">
        <v>0</v>
      </c>
      <c r="K7664">
        <v>1</v>
      </c>
      <c r="L7664" t="b">
        <v>0</v>
      </c>
      <c r="N7664" t="b">
        <v>0</v>
      </c>
      <c r="O7664" t="b">
        <v>0</v>
      </c>
      <c r="T7664" t="s">
        <v>1169</v>
      </c>
    </row>
    <row r="7665" spans="1:20" hidden="1" x14ac:dyDescent="0.25">
      <c r="A7665">
        <v>224751</v>
      </c>
      <c r="B7665" t="s">
        <v>1801</v>
      </c>
      <c r="C7665" t="s">
        <v>47</v>
      </c>
      <c r="D7665" t="s">
        <v>1172</v>
      </c>
      <c r="E7665">
        <v>296</v>
      </c>
      <c r="F7665" t="s">
        <v>23</v>
      </c>
      <c r="H7665">
        <v>0</v>
      </c>
      <c r="I7665">
        <v>0</v>
      </c>
      <c r="K7665">
        <v>1</v>
      </c>
      <c r="L7665" t="b">
        <v>0</v>
      </c>
      <c r="N7665" t="b">
        <v>0</v>
      </c>
      <c r="O7665" t="b">
        <v>0</v>
      </c>
      <c r="T7665" t="s">
        <v>1169</v>
      </c>
    </row>
    <row r="7666" spans="1:20" hidden="1" x14ac:dyDescent="0.25">
      <c r="A7666">
        <v>224752</v>
      </c>
      <c r="B7666" t="s">
        <v>1801</v>
      </c>
      <c r="C7666" t="s">
        <v>47</v>
      </c>
      <c r="D7666" t="s">
        <v>1173</v>
      </c>
      <c r="E7666">
        <v>296</v>
      </c>
      <c r="F7666" t="s">
        <v>23</v>
      </c>
      <c r="H7666">
        <v>0</v>
      </c>
      <c r="I7666">
        <v>0</v>
      </c>
      <c r="K7666">
        <v>1</v>
      </c>
      <c r="L7666" t="b">
        <v>0</v>
      </c>
      <c r="N7666" t="b">
        <v>0</v>
      </c>
      <c r="O7666" t="b">
        <v>0</v>
      </c>
      <c r="T7666" t="s">
        <v>1169</v>
      </c>
    </row>
    <row r="7667" spans="1:20" hidden="1" x14ac:dyDescent="0.25">
      <c r="A7667">
        <v>224753</v>
      </c>
      <c r="B7667" t="s">
        <v>1801</v>
      </c>
      <c r="C7667" t="s">
        <v>47</v>
      </c>
      <c r="D7667" t="s">
        <v>1174</v>
      </c>
      <c r="E7667">
        <v>546</v>
      </c>
      <c r="F7667" t="s">
        <v>23</v>
      </c>
      <c r="H7667">
        <v>0</v>
      </c>
      <c r="I7667">
        <v>0</v>
      </c>
      <c r="K7667">
        <v>2</v>
      </c>
      <c r="L7667" t="b">
        <v>0</v>
      </c>
      <c r="N7667" t="b">
        <v>0</v>
      </c>
      <c r="O7667" t="b">
        <v>0</v>
      </c>
      <c r="T7667" t="s">
        <v>1169</v>
      </c>
    </row>
    <row r="7668" spans="1:20" hidden="1" x14ac:dyDescent="0.25">
      <c r="A7668">
        <v>224754</v>
      </c>
      <c r="B7668" t="s">
        <v>1801</v>
      </c>
      <c r="C7668" t="s">
        <v>47</v>
      </c>
      <c r="D7668" t="s">
        <v>1175</v>
      </c>
      <c r="E7668">
        <v>546</v>
      </c>
      <c r="F7668" t="s">
        <v>23</v>
      </c>
      <c r="H7668">
        <v>0</v>
      </c>
      <c r="I7668">
        <v>0</v>
      </c>
      <c r="K7668">
        <v>2</v>
      </c>
      <c r="L7668" t="b">
        <v>0</v>
      </c>
      <c r="N7668" t="b">
        <v>0</v>
      </c>
      <c r="O7668" t="b">
        <v>0</v>
      </c>
      <c r="T7668" t="s">
        <v>1169</v>
      </c>
    </row>
    <row r="7669" spans="1:20" hidden="1" x14ac:dyDescent="0.25">
      <c r="A7669">
        <v>224755</v>
      </c>
      <c r="B7669" t="s">
        <v>1801</v>
      </c>
      <c r="C7669" t="s">
        <v>47</v>
      </c>
      <c r="D7669" t="s">
        <v>1176</v>
      </c>
      <c r="E7669">
        <v>296</v>
      </c>
      <c r="F7669" t="s">
        <v>23</v>
      </c>
      <c r="H7669">
        <v>0</v>
      </c>
      <c r="I7669">
        <v>0</v>
      </c>
      <c r="K7669">
        <v>1</v>
      </c>
      <c r="L7669" t="b">
        <v>0</v>
      </c>
      <c r="N7669" t="b">
        <v>0</v>
      </c>
      <c r="O7669" t="b">
        <v>0</v>
      </c>
      <c r="T7669" t="s">
        <v>1169</v>
      </c>
    </row>
    <row r="7670" spans="1:20" hidden="1" x14ac:dyDescent="0.25">
      <c r="A7670">
        <v>224756</v>
      </c>
      <c r="B7670" t="s">
        <v>1801</v>
      </c>
      <c r="C7670" t="s">
        <v>47</v>
      </c>
      <c r="D7670" t="s">
        <v>1177</v>
      </c>
      <c r="E7670">
        <v>546</v>
      </c>
      <c r="F7670" t="s">
        <v>23</v>
      </c>
      <c r="H7670">
        <v>0</v>
      </c>
      <c r="I7670">
        <v>0</v>
      </c>
      <c r="K7670">
        <v>2</v>
      </c>
      <c r="L7670" t="b">
        <v>0</v>
      </c>
      <c r="N7670" t="b">
        <v>0</v>
      </c>
      <c r="O7670" t="b">
        <v>0</v>
      </c>
      <c r="T7670" t="s">
        <v>1169</v>
      </c>
    </row>
    <row r="7671" spans="1:20" hidden="1" x14ac:dyDescent="0.25">
      <c r="A7671">
        <v>224757</v>
      </c>
      <c r="B7671" t="s">
        <v>1801</v>
      </c>
      <c r="C7671" t="s">
        <v>47</v>
      </c>
      <c r="D7671" t="s">
        <v>1178</v>
      </c>
      <c r="E7671">
        <v>296</v>
      </c>
      <c r="F7671" t="s">
        <v>23</v>
      </c>
      <c r="H7671">
        <v>0</v>
      </c>
      <c r="I7671">
        <v>0</v>
      </c>
      <c r="K7671">
        <v>1</v>
      </c>
      <c r="L7671" t="b">
        <v>0</v>
      </c>
      <c r="N7671" t="b">
        <v>0</v>
      </c>
      <c r="O7671" t="b">
        <v>0</v>
      </c>
      <c r="T7671" t="s">
        <v>1169</v>
      </c>
    </row>
    <row r="7672" spans="1:20" hidden="1" x14ac:dyDescent="0.25">
      <c r="A7672">
        <v>224758</v>
      </c>
      <c r="B7672" t="s">
        <v>1801</v>
      </c>
      <c r="C7672" t="s">
        <v>47</v>
      </c>
      <c r="D7672" t="s">
        <v>1179</v>
      </c>
      <c r="E7672">
        <v>296</v>
      </c>
      <c r="F7672" t="s">
        <v>23</v>
      </c>
      <c r="H7672">
        <v>0</v>
      </c>
      <c r="I7672">
        <v>0</v>
      </c>
      <c r="K7672">
        <v>1</v>
      </c>
      <c r="L7672" t="b">
        <v>0</v>
      </c>
      <c r="N7672" t="b">
        <v>0</v>
      </c>
      <c r="O7672" t="b">
        <v>0</v>
      </c>
      <c r="T7672" t="s">
        <v>1169</v>
      </c>
    </row>
    <row r="7673" spans="1:20" hidden="1" x14ac:dyDescent="0.25">
      <c r="A7673">
        <v>224759</v>
      </c>
      <c r="B7673" t="s">
        <v>1801</v>
      </c>
      <c r="C7673" t="s">
        <v>47</v>
      </c>
      <c r="D7673" t="s">
        <v>1180</v>
      </c>
      <c r="E7673">
        <v>296</v>
      </c>
      <c r="F7673" t="s">
        <v>23</v>
      </c>
      <c r="H7673">
        <v>0</v>
      </c>
      <c r="I7673">
        <v>0</v>
      </c>
      <c r="K7673">
        <v>1</v>
      </c>
      <c r="L7673" t="b">
        <v>0</v>
      </c>
      <c r="N7673" t="b">
        <v>0</v>
      </c>
      <c r="O7673" t="b">
        <v>0</v>
      </c>
      <c r="T7673" t="s">
        <v>1169</v>
      </c>
    </row>
    <row r="7674" spans="1:20" hidden="1" x14ac:dyDescent="0.25">
      <c r="A7674">
        <v>224760</v>
      </c>
      <c r="B7674" t="s">
        <v>1801</v>
      </c>
      <c r="C7674" t="s">
        <v>47</v>
      </c>
      <c r="D7674" t="s">
        <v>1181</v>
      </c>
      <c r="E7674">
        <v>296</v>
      </c>
      <c r="F7674" t="s">
        <v>23</v>
      </c>
      <c r="H7674">
        <v>0</v>
      </c>
      <c r="I7674">
        <v>0</v>
      </c>
      <c r="K7674">
        <v>1</v>
      </c>
      <c r="L7674" t="b">
        <v>0</v>
      </c>
      <c r="N7674" t="b">
        <v>0</v>
      </c>
      <c r="O7674" t="b">
        <v>0</v>
      </c>
      <c r="T7674" t="s">
        <v>1169</v>
      </c>
    </row>
    <row r="7675" spans="1:20" hidden="1" x14ac:dyDescent="0.25">
      <c r="A7675">
        <v>224761</v>
      </c>
      <c r="B7675" t="s">
        <v>1801</v>
      </c>
      <c r="C7675" t="s">
        <v>47</v>
      </c>
      <c r="D7675" t="s">
        <v>1182</v>
      </c>
      <c r="E7675">
        <v>296</v>
      </c>
      <c r="F7675" t="s">
        <v>23</v>
      </c>
      <c r="H7675">
        <v>0</v>
      </c>
      <c r="I7675">
        <v>0</v>
      </c>
      <c r="K7675">
        <v>1</v>
      </c>
      <c r="L7675" t="b">
        <v>0</v>
      </c>
      <c r="N7675" t="b">
        <v>0</v>
      </c>
      <c r="O7675" t="b">
        <v>0</v>
      </c>
      <c r="T7675" t="s">
        <v>1169</v>
      </c>
    </row>
    <row r="7676" spans="1:20" hidden="1" x14ac:dyDescent="0.25">
      <c r="A7676">
        <v>224762</v>
      </c>
      <c r="B7676" t="s">
        <v>1801</v>
      </c>
      <c r="C7676" t="s">
        <v>47</v>
      </c>
      <c r="D7676" t="s">
        <v>1183</v>
      </c>
      <c r="E7676">
        <v>296</v>
      </c>
      <c r="F7676" t="s">
        <v>23</v>
      </c>
      <c r="H7676">
        <v>0</v>
      </c>
      <c r="I7676">
        <v>0</v>
      </c>
      <c r="K7676">
        <v>1</v>
      </c>
      <c r="L7676" t="b">
        <v>0</v>
      </c>
      <c r="N7676" t="b">
        <v>0</v>
      </c>
      <c r="O7676" t="b">
        <v>0</v>
      </c>
      <c r="T7676" t="s">
        <v>1169</v>
      </c>
    </row>
    <row r="7677" spans="1:20" hidden="1" x14ac:dyDescent="0.25">
      <c r="A7677">
        <v>224763</v>
      </c>
      <c r="B7677" t="s">
        <v>1801</v>
      </c>
      <c r="C7677" t="s">
        <v>47</v>
      </c>
      <c r="D7677" t="s">
        <v>1184</v>
      </c>
      <c r="E7677">
        <v>296</v>
      </c>
      <c r="F7677" t="s">
        <v>23</v>
      </c>
      <c r="H7677">
        <v>0</v>
      </c>
      <c r="I7677">
        <v>0</v>
      </c>
      <c r="K7677">
        <v>1</v>
      </c>
      <c r="L7677" t="b">
        <v>0</v>
      </c>
      <c r="N7677" t="b">
        <v>0</v>
      </c>
      <c r="O7677" t="b">
        <v>0</v>
      </c>
      <c r="T7677" t="s">
        <v>1169</v>
      </c>
    </row>
    <row r="7678" spans="1:20" hidden="1" x14ac:dyDescent="0.25">
      <c r="A7678">
        <v>224764</v>
      </c>
      <c r="B7678" t="s">
        <v>1801</v>
      </c>
      <c r="C7678" t="s">
        <v>47</v>
      </c>
      <c r="D7678" t="s">
        <v>1185</v>
      </c>
      <c r="E7678">
        <v>546</v>
      </c>
      <c r="F7678" t="s">
        <v>23</v>
      </c>
      <c r="H7678">
        <v>0</v>
      </c>
      <c r="I7678">
        <v>0</v>
      </c>
      <c r="K7678">
        <v>2</v>
      </c>
      <c r="L7678" t="b">
        <v>0</v>
      </c>
      <c r="N7678" t="b">
        <v>0</v>
      </c>
      <c r="O7678" t="b">
        <v>0</v>
      </c>
      <c r="T7678" t="s">
        <v>1169</v>
      </c>
    </row>
    <row r="7679" spans="1:20" hidden="1" x14ac:dyDescent="0.25">
      <c r="A7679">
        <v>224765</v>
      </c>
      <c r="B7679" t="s">
        <v>1801</v>
      </c>
      <c r="C7679" t="s">
        <v>236</v>
      </c>
      <c r="D7679" t="s">
        <v>237</v>
      </c>
      <c r="E7679">
        <v>67</v>
      </c>
      <c r="F7679" t="s">
        <v>23</v>
      </c>
      <c r="H7679">
        <v>0</v>
      </c>
      <c r="I7679">
        <v>0</v>
      </c>
      <c r="K7679">
        <v>7</v>
      </c>
      <c r="L7679" t="b">
        <v>0</v>
      </c>
      <c r="N7679" t="b">
        <v>0</v>
      </c>
      <c r="O7679" t="b">
        <v>0</v>
      </c>
      <c r="T7679" t="s">
        <v>1169</v>
      </c>
    </row>
    <row r="7680" spans="1:20" hidden="1" x14ac:dyDescent="0.25">
      <c r="A7680">
        <v>224766</v>
      </c>
      <c r="B7680" t="s">
        <v>1801</v>
      </c>
      <c r="C7680" t="s">
        <v>236</v>
      </c>
      <c r="D7680" t="s">
        <v>1226</v>
      </c>
      <c r="E7680">
        <v>99</v>
      </c>
      <c r="F7680" t="s">
        <v>23</v>
      </c>
      <c r="H7680">
        <v>0</v>
      </c>
      <c r="I7680">
        <v>0</v>
      </c>
      <c r="K7680">
        <v>13</v>
      </c>
      <c r="L7680" t="b">
        <v>0</v>
      </c>
      <c r="N7680" t="b">
        <v>0</v>
      </c>
      <c r="O7680" t="b">
        <v>0</v>
      </c>
      <c r="T7680" t="s">
        <v>1169</v>
      </c>
    </row>
    <row r="7681" spans="1:20" hidden="1" x14ac:dyDescent="0.25">
      <c r="A7681">
        <v>224767</v>
      </c>
      <c r="B7681" t="s">
        <v>1801</v>
      </c>
      <c r="C7681" t="s">
        <v>47</v>
      </c>
      <c r="D7681" t="s">
        <v>1270</v>
      </c>
      <c r="E7681">
        <v>0</v>
      </c>
      <c r="H7681">
        <v>0</v>
      </c>
      <c r="I7681">
        <v>0</v>
      </c>
      <c r="K7681">
        <v>0</v>
      </c>
      <c r="L7681" t="b">
        <v>0</v>
      </c>
      <c r="N7681" t="b">
        <v>0</v>
      </c>
      <c r="O7681" t="b">
        <v>0</v>
      </c>
      <c r="T7681" t="s">
        <v>1169</v>
      </c>
    </row>
    <row r="7682" spans="1:20" hidden="1" x14ac:dyDescent="0.25">
      <c r="A7682">
        <v>224769</v>
      </c>
      <c r="B7682" t="s">
        <v>1801</v>
      </c>
      <c r="C7682" t="s">
        <v>146</v>
      </c>
      <c r="D7682" t="s">
        <v>1227</v>
      </c>
      <c r="E7682">
        <v>955</v>
      </c>
      <c r="F7682" t="s">
        <v>23</v>
      </c>
      <c r="H7682">
        <v>0</v>
      </c>
      <c r="I7682">
        <v>0</v>
      </c>
      <c r="K7682">
        <v>3</v>
      </c>
      <c r="L7682" t="b">
        <v>0</v>
      </c>
      <c r="N7682" t="b">
        <v>0</v>
      </c>
      <c r="O7682" t="b">
        <v>0</v>
      </c>
      <c r="T7682" t="s">
        <v>1169</v>
      </c>
    </row>
    <row r="7683" spans="1:20" hidden="1" x14ac:dyDescent="0.25">
      <c r="A7683">
        <v>224770</v>
      </c>
      <c r="B7683" t="s">
        <v>1801</v>
      </c>
      <c r="C7683" t="s">
        <v>146</v>
      </c>
      <c r="D7683" t="s">
        <v>1228</v>
      </c>
      <c r="E7683">
        <v>1167</v>
      </c>
      <c r="F7683" t="s">
        <v>23</v>
      </c>
      <c r="H7683">
        <v>0</v>
      </c>
      <c r="I7683">
        <v>0</v>
      </c>
      <c r="K7683">
        <v>4</v>
      </c>
      <c r="L7683" t="b">
        <v>0</v>
      </c>
      <c r="N7683" t="b">
        <v>0</v>
      </c>
      <c r="O7683" t="b">
        <v>0</v>
      </c>
      <c r="T7683" t="s">
        <v>1169</v>
      </c>
    </row>
    <row r="7684" spans="1:20" hidden="1" x14ac:dyDescent="0.25">
      <c r="A7684">
        <v>224772</v>
      </c>
      <c r="B7684" t="s">
        <v>1801</v>
      </c>
      <c r="C7684" t="s">
        <v>236</v>
      </c>
      <c r="D7684" t="s">
        <v>1216</v>
      </c>
      <c r="E7684">
        <v>695</v>
      </c>
      <c r="F7684" t="s">
        <v>23</v>
      </c>
      <c r="H7684">
        <v>0</v>
      </c>
      <c r="I7684">
        <v>0</v>
      </c>
      <c r="K7684">
        <v>12</v>
      </c>
      <c r="L7684" t="b">
        <v>0</v>
      </c>
      <c r="N7684" t="b">
        <v>0</v>
      </c>
      <c r="O7684" t="b">
        <v>0</v>
      </c>
      <c r="T7684" t="s">
        <v>1169</v>
      </c>
    </row>
    <row r="7685" spans="1:20" hidden="1" x14ac:dyDescent="0.25">
      <c r="A7685">
        <v>224773</v>
      </c>
      <c r="B7685" t="s">
        <v>1801</v>
      </c>
      <c r="C7685" t="s">
        <v>236</v>
      </c>
      <c r="D7685" t="s">
        <v>1229</v>
      </c>
      <c r="E7685">
        <v>25</v>
      </c>
      <c r="F7685" t="s">
        <v>23</v>
      </c>
      <c r="H7685">
        <v>0</v>
      </c>
      <c r="I7685">
        <v>0</v>
      </c>
      <c r="K7685">
        <v>14</v>
      </c>
      <c r="L7685" t="b">
        <v>0</v>
      </c>
      <c r="N7685" t="b">
        <v>0</v>
      </c>
      <c r="O7685" t="b">
        <v>0</v>
      </c>
      <c r="T7685" t="s">
        <v>1169</v>
      </c>
    </row>
    <row r="7686" spans="1:20" hidden="1" x14ac:dyDescent="0.25">
      <c r="A7686">
        <v>224774</v>
      </c>
      <c r="B7686" t="s">
        <v>1801</v>
      </c>
      <c r="C7686" t="s">
        <v>236</v>
      </c>
      <c r="D7686" t="s">
        <v>1271</v>
      </c>
      <c r="E7686">
        <v>125</v>
      </c>
      <c r="F7686" t="s">
        <v>23</v>
      </c>
      <c r="H7686">
        <v>0</v>
      </c>
      <c r="I7686">
        <v>0</v>
      </c>
      <c r="K7686">
        <v>15</v>
      </c>
      <c r="L7686" t="b">
        <v>0</v>
      </c>
      <c r="N7686" t="b">
        <v>0</v>
      </c>
      <c r="O7686" t="b">
        <v>0</v>
      </c>
      <c r="T7686" t="s">
        <v>1169</v>
      </c>
    </row>
    <row r="7687" spans="1:20" hidden="1" x14ac:dyDescent="0.25">
      <c r="A7687">
        <v>224777</v>
      </c>
      <c r="B7687" t="s">
        <v>1801</v>
      </c>
      <c r="C7687" t="s">
        <v>1213</v>
      </c>
      <c r="D7687" t="s">
        <v>1238</v>
      </c>
      <c r="E7687">
        <v>0</v>
      </c>
      <c r="H7687">
        <v>0</v>
      </c>
      <c r="I7687">
        <v>0</v>
      </c>
      <c r="K7687">
        <v>0</v>
      </c>
      <c r="L7687" t="b">
        <v>0</v>
      </c>
      <c r="N7687" t="b">
        <v>0</v>
      </c>
      <c r="O7687" t="b">
        <v>1</v>
      </c>
      <c r="T7687" t="s">
        <v>1169</v>
      </c>
    </row>
    <row r="7688" spans="1:20" hidden="1" x14ac:dyDescent="0.25">
      <c r="A7688">
        <v>224778</v>
      </c>
      <c r="B7688" t="s">
        <v>1801</v>
      </c>
      <c r="C7688" t="s">
        <v>78</v>
      </c>
      <c r="D7688" t="s">
        <v>1232</v>
      </c>
      <c r="E7688">
        <v>0</v>
      </c>
      <c r="H7688">
        <v>0</v>
      </c>
      <c r="I7688">
        <v>0</v>
      </c>
      <c r="K7688">
        <v>0</v>
      </c>
      <c r="L7688" t="b">
        <v>0</v>
      </c>
      <c r="N7688" t="b">
        <v>0</v>
      </c>
      <c r="O7688" t="b">
        <v>1</v>
      </c>
      <c r="T7688" t="s">
        <v>1169</v>
      </c>
    </row>
    <row r="7689" spans="1:20" hidden="1" x14ac:dyDescent="0.25">
      <c r="A7689">
        <v>224779</v>
      </c>
      <c r="B7689" t="s">
        <v>1801</v>
      </c>
      <c r="C7689" t="s">
        <v>78</v>
      </c>
      <c r="D7689" t="s">
        <v>1230</v>
      </c>
      <c r="E7689">
        <v>0</v>
      </c>
      <c r="H7689">
        <v>0</v>
      </c>
      <c r="I7689">
        <v>0</v>
      </c>
      <c r="K7689">
        <v>1</v>
      </c>
      <c r="L7689" t="b">
        <v>0</v>
      </c>
      <c r="N7689" t="b">
        <v>0</v>
      </c>
      <c r="O7689" t="b">
        <v>0</v>
      </c>
      <c r="T7689" t="s">
        <v>1169</v>
      </c>
    </row>
    <row r="7690" spans="1:20" hidden="1" x14ac:dyDescent="0.25">
      <c r="A7690">
        <v>224780</v>
      </c>
      <c r="B7690" t="s">
        <v>1801</v>
      </c>
      <c r="C7690" t="s">
        <v>1234</v>
      </c>
      <c r="D7690" t="s">
        <v>1235</v>
      </c>
      <c r="E7690">
        <v>0</v>
      </c>
      <c r="H7690">
        <v>0</v>
      </c>
      <c r="I7690">
        <v>0</v>
      </c>
      <c r="K7690">
        <v>0</v>
      </c>
      <c r="L7690" t="b">
        <v>0</v>
      </c>
      <c r="N7690" t="b">
        <v>0</v>
      </c>
      <c r="O7690" t="b">
        <v>1</v>
      </c>
      <c r="T7690" t="s">
        <v>1169</v>
      </c>
    </row>
    <row r="7691" spans="1:20" hidden="1" x14ac:dyDescent="0.25">
      <c r="A7691">
        <v>224781</v>
      </c>
      <c r="B7691" t="s">
        <v>1801</v>
      </c>
      <c r="C7691" t="s">
        <v>1203</v>
      </c>
      <c r="D7691" t="s">
        <v>1236</v>
      </c>
      <c r="E7691">
        <v>0</v>
      </c>
      <c r="H7691">
        <v>0</v>
      </c>
      <c r="I7691">
        <v>0</v>
      </c>
      <c r="K7691">
        <v>1</v>
      </c>
      <c r="L7691" t="b">
        <v>0</v>
      </c>
      <c r="N7691" t="b">
        <v>0</v>
      </c>
      <c r="O7691" t="b">
        <v>0</v>
      </c>
      <c r="T7691" t="s">
        <v>1169</v>
      </c>
    </row>
    <row r="7692" spans="1:20" hidden="1" x14ac:dyDescent="0.25">
      <c r="A7692">
        <v>224784</v>
      </c>
      <c r="B7692" t="s">
        <v>1801</v>
      </c>
      <c r="C7692" t="s">
        <v>136</v>
      </c>
      <c r="D7692" t="s">
        <v>1237</v>
      </c>
      <c r="E7692">
        <v>0</v>
      </c>
      <c r="H7692">
        <v>0</v>
      </c>
      <c r="I7692">
        <v>0</v>
      </c>
      <c r="K7692">
        <v>0</v>
      </c>
      <c r="L7692" t="b">
        <v>0</v>
      </c>
      <c r="N7692" t="b">
        <v>0</v>
      </c>
      <c r="O7692" t="b">
        <v>1</v>
      </c>
      <c r="T7692" t="s">
        <v>1169</v>
      </c>
    </row>
    <row r="7693" spans="1:20" hidden="1" x14ac:dyDescent="0.25">
      <c r="A7693">
        <v>224785</v>
      </c>
      <c r="B7693" t="s">
        <v>1801</v>
      </c>
      <c r="C7693" t="s">
        <v>78</v>
      </c>
      <c r="D7693" t="s">
        <v>1272</v>
      </c>
      <c r="E7693">
        <v>259</v>
      </c>
      <c r="F7693" t="s">
        <v>23</v>
      </c>
      <c r="H7693">
        <v>0</v>
      </c>
      <c r="I7693">
        <v>0</v>
      </c>
      <c r="K7693">
        <v>4</v>
      </c>
      <c r="L7693" t="b">
        <v>0</v>
      </c>
      <c r="N7693" t="b">
        <v>0</v>
      </c>
      <c r="O7693" t="b">
        <v>0</v>
      </c>
      <c r="T7693" t="s">
        <v>1169</v>
      </c>
    </row>
    <row r="7694" spans="1:20" hidden="1" x14ac:dyDescent="0.25">
      <c r="A7694">
        <v>224786</v>
      </c>
      <c r="B7694" t="s">
        <v>1801</v>
      </c>
      <c r="C7694" t="s">
        <v>47</v>
      </c>
      <c r="D7694" t="s">
        <v>1244</v>
      </c>
      <c r="E7694">
        <v>259</v>
      </c>
      <c r="F7694" t="s">
        <v>23</v>
      </c>
      <c r="H7694">
        <v>0</v>
      </c>
      <c r="I7694">
        <v>0</v>
      </c>
      <c r="K7694">
        <v>1</v>
      </c>
      <c r="L7694" t="b">
        <v>0</v>
      </c>
      <c r="N7694" t="b">
        <v>0</v>
      </c>
      <c r="O7694" t="b">
        <v>0</v>
      </c>
      <c r="T7694" t="s">
        <v>1169</v>
      </c>
    </row>
    <row r="7695" spans="1:20" hidden="1" x14ac:dyDescent="0.25">
      <c r="A7695">
        <v>228011</v>
      </c>
      <c r="B7695" t="s">
        <v>1801</v>
      </c>
      <c r="C7695" t="s">
        <v>47</v>
      </c>
      <c r="D7695" t="s">
        <v>1246</v>
      </c>
      <c r="E7695">
        <v>445</v>
      </c>
      <c r="F7695" t="s">
        <v>23</v>
      </c>
      <c r="H7695">
        <v>0</v>
      </c>
      <c r="I7695">
        <v>0</v>
      </c>
      <c r="K7695">
        <v>2</v>
      </c>
      <c r="L7695" t="b">
        <v>0</v>
      </c>
      <c r="N7695" t="b">
        <v>0</v>
      </c>
      <c r="O7695" t="b">
        <v>0</v>
      </c>
      <c r="T7695" t="s">
        <v>1169</v>
      </c>
    </row>
    <row r="7696" spans="1:20" hidden="1" x14ac:dyDescent="0.25">
      <c r="A7696">
        <v>228012</v>
      </c>
      <c r="B7696" t="s">
        <v>1801</v>
      </c>
      <c r="C7696" t="s">
        <v>47</v>
      </c>
      <c r="D7696" t="s">
        <v>1245</v>
      </c>
      <c r="E7696">
        <v>646</v>
      </c>
      <c r="F7696" t="s">
        <v>23</v>
      </c>
      <c r="H7696">
        <v>0</v>
      </c>
      <c r="I7696">
        <v>0</v>
      </c>
      <c r="K7696">
        <v>2</v>
      </c>
      <c r="L7696" t="b">
        <v>0</v>
      </c>
      <c r="N7696" t="b">
        <v>0</v>
      </c>
      <c r="O7696" t="b">
        <v>0</v>
      </c>
      <c r="T7696" t="s">
        <v>1169</v>
      </c>
    </row>
    <row r="7697" spans="1:20" hidden="1" x14ac:dyDescent="0.25">
      <c r="A7697">
        <v>228013</v>
      </c>
      <c r="B7697" t="s">
        <v>1801</v>
      </c>
      <c r="C7697" t="s">
        <v>53</v>
      </c>
      <c r="D7697" t="s">
        <v>1247</v>
      </c>
      <c r="E7697">
        <v>20</v>
      </c>
      <c r="F7697" t="s">
        <v>23</v>
      </c>
      <c r="H7697">
        <v>0</v>
      </c>
      <c r="I7697">
        <v>0</v>
      </c>
      <c r="K7697">
        <v>1</v>
      </c>
      <c r="L7697" t="b">
        <v>0</v>
      </c>
      <c r="N7697" t="b">
        <v>0</v>
      </c>
      <c r="O7697" t="b">
        <v>0</v>
      </c>
      <c r="T7697" t="s">
        <v>1169</v>
      </c>
    </row>
    <row r="7698" spans="1:20" hidden="1" x14ac:dyDescent="0.25">
      <c r="A7698">
        <v>228014</v>
      </c>
      <c r="B7698" t="s">
        <v>1801</v>
      </c>
      <c r="C7698" t="s">
        <v>53</v>
      </c>
      <c r="D7698" t="s">
        <v>1231</v>
      </c>
      <c r="E7698">
        <v>315</v>
      </c>
      <c r="F7698" t="s">
        <v>23</v>
      </c>
      <c r="H7698">
        <v>0</v>
      </c>
      <c r="I7698">
        <v>0</v>
      </c>
      <c r="K7698">
        <v>2</v>
      </c>
      <c r="L7698" t="b">
        <v>0</v>
      </c>
      <c r="N7698" t="b">
        <v>0</v>
      </c>
      <c r="O7698" t="b">
        <v>0</v>
      </c>
      <c r="T7698" t="s">
        <v>1169</v>
      </c>
    </row>
    <row r="7699" spans="1:20" hidden="1" x14ac:dyDescent="0.25">
      <c r="A7699">
        <v>228018</v>
      </c>
      <c r="B7699" t="s">
        <v>1801</v>
      </c>
      <c r="C7699" t="s">
        <v>1234</v>
      </c>
      <c r="D7699" t="s">
        <v>1248</v>
      </c>
      <c r="E7699">
        <v>1922</v>
      </c>
      <c r="F7699" t="s">
        <v>23</v>
      </c>
      <c r="H7699">
        <v>0</v>
      </c>
      <c r="I7699">
        <v>0</v>
      </c>
      <c r="K7699">
        <v>2</v>
      </c>
      <c r="L7699" t="b">
        <v>0</v>
      </c>
      <c r="N7699" t="b">
        <v>0</v>
      </c>
      <c r="O7699" t="b">
        <v>0</v>
      </c>
      <c r="T7699" t="s">
        <v>1169</v>
      </c>
    </row>
    <row r="7700" spans="1:20" hidden="1" x14ac:dyDescent="0.25">
      <c r="A7700">
        <v>228019</v>
      </c>
      <c r="B7700" t="s">
        <v>1801</v>
      </c>
      <c r="C7700" t="s">
        <v>1027</v>
      </c>
      <c r="D7700" t="s">
        <v>1233</v>
      </c>
      <c r="E7700">
        <v>0</v>
      </c>
      <c r="H7700">
        <v>0</v>
      </c>
      <c r="I7700">
        <v>0</v>
      </c>
      <c r="K7700">
        <v>1</v>
      </c>
      <c r="L7700" t="b">
        <v>0</v>
      </c>
      <c r="N7700" t="b">
        <v>0</v>
      </c>
      <c r="O7700" t="b">
        <v>0</v>
      </c>
      <c r="T7700" t="s">
        <v>1169</v>
      </c>
    </row>
    <row r="7701" spans="1:20" hidden="1" x14ac:dyDescent="0.25">
      <c r="A7701">
        <v>228020</v>
      </c>
      <c r="B7701" t="s">
        <v>1801</v>
      </c>
      <c r="C7701" t="s">
        <v>1250</v>
      </c>
      <c r="D7701" t="s">
        <v>1252</v>
      </c>
      <c r="E7701">
        <v>426</v>
      </c>
      <c r="F7701" t="s">
        <v>23</v>
      </c>
      <c r="H7701">
        <v>0</v>
      </c>
      <c r="I7701">
        <v>0</v>
      </c>
      <c r="K7701">
        <v>2</v>
      </c>
      <c r="L7701" t="b">
        <v>0</v>
      </c>
      <c r="N7701" t="b">
        <v>0</v>
      </c>
      <c r="O7701" t="b">
        <v>0</v>
      </c>
      <c r="T7701" t="s">
        <v>1169</v>
      </c>
    </row>
    <row r="7702" spans="1:20" hidden="1" x14ac:dyDescent="0.25">
      <c r="A7702">
        <v>228021</v>
      </c>
      <c r="B7702" t="s">
        <v>1801</v>
      </c>
      <c r="C7702" t="s">
        <v>1250</v>
      </c>
      <c r="D7702" t="s">
        <v>1251</v>
      </c>
      <c r="E7702">
        <v>0</v>
      </c>
      <c r="H7702">
        <v>0</v>
      </c>
      <c r="I7702">
        <v>0</v>
      </c>
      <c r="K7702">
        <v>1</v>
      </c>
      <c r="L7702" t="b">
        <v>0</v>
      </c>
      <c r="N7702" t="b">
        <v>0</v>
      </c>
      <c r="O7702" t="b">
        <v>0</v>
      </c>
      <c r="T7702" t="s">
        <v>1169</v>
      </c>
    </row>
    <row r="7703" spans="1:20" hidden="1" x14ac:dyDescent="0.25">
      <c r="A7703">
        <v>228022</v>
      </c>
      <c r="B7703" t="s">
        <v>1801</v>
      </c>
      <c r="C7703" t="s">
        <v>236</v>
      </c>
      <c r="D7703" t="s">
        <v>1249</v>
      </c>
      <c r="E7703">
        <v>99</v>
      </c>
      <c r="F7703" t="s">
        <v>23</v>
      </c>
      <c r="H7703">
        <v>0</v>
      </c>
      <c r="I7703">
        <v>0</v>
      </c>
      <c r="K7703">
        <v>0</v>
      </c>
      <c r="L7703" t="b">
        <v>0</v>
      </c>
      <c r="N7703" t="b">
        <v>0</v>
      </c>
      <c r="O7703" t="b">
        <v>0</v>
      </c>
      <c r="T7703" t="s">
        <v>1169</v>
      </c>
    </row>
    <row r="7704" spans="1:20" hidden="1" x14ac:dyDescent="0.25">
      <c r="A7704">
        <v>228023</v>
      </c>
      <c r="B7704" t="s">
        <v>1801</v>
      </c>
      <c r="C7704" t="s">
        <v>1253</v>
      </c>
      <c r="D7704" t="s">
        <v>1255</v>
      </c>
      <c r="E7704">
        <v>0</v>
      </c>
      <c r="H7704">
        <v>0</v>
      </c>
      <c r="I7704">
        <v>0</v>
      </c>
      <c r="K7704">
        <v>1</v>
      </c>
      <c r="L7704" t="b">
        <v>0</v>
      </c>
      <c r="N7704" t="b">
        <v>0</v>
      </c>
      <c r="O7704" t="b">
        <v>0</v>
      </c>
      <c r="T7704" t="s">
        <v>1169</v>
      </c>
    </row>
    <row r="7705" spans="1:20" hidden="1" x14ac:dyDescent="0.25">
      <c r="A7705">
        <v>228024</v>
      </c>
      <c r="B7705" t="s">
        <v>1801</v>
      </c>
      <c r="C7705" t="s">
        <v>1253</v>
      </c>
      <c r="D7705" t="s">
        <v>1254</v>
      </c>
      <c r="E7705">
        <v>194</v>
      </c>
      <c r="F7705" t="s">
        <v>23</v>
      </c>
      <c r="H7705">
        <v>0</v>
      </c>
      <c r="I7705">
        <v>0</v>
      </c>
      <c r="K7705">
        <v>2</v>
      </c>
      <c r="L7705" t="b">
        <v>0</v>
      </c>
      <c r="N7705" t="b">
        <v>0</v>
      </c>
      <c r="O7705" t="b">
        <v>0</v>
      </c>
      <c r="T7705" t="s">
        <v>1169</v>
      </c>
    </row>
    <row r="7706" spans="1:20" hidden="1" x14ac:dyDescent="0.25">
      <c r="A7706">
        <v>228025</v>
      </c>
      <c r="B7706" t="s">
        <v>1801</v>
      </c>
      <c r="C7706" t="s">
        <v>141</v>
      </c>
      <c r="D7706" t="s">
        <v>1241</v>
      </c>
      <c r="E7706">
        <v>85</v>
      </c>
      <c r="F7706" t="s">
        <v>23</v>
      </c>
      <c r="H7706">
        <v>0</v>
      </c>
      <c r="I7706">
        <v>0</v>
      </c>
      <c r="K7706">
        <v>0</v>
      </c>
      <c r="L7706" t="b">
        <v>0</v>
      </c>
      <c r="N7706" t="b">
        <v>0</v>
      </c>
      <c r="O7706" t="b">
        <v>0</v>
      </c>
      <c r="T7706" t="s">
        <v>1169</v>
      </c>
    </row>
    <row r="7707" spans="1:20" hidden="1" x14ac:dyDescent="0.25">
      <c r="A7707">
        <v>228026</v>
      </c>
      <c r="B7707" t="s">
        <v>1801</v>
      </c>
      <c r="C7707" t="s">
        <v>141</v>
      </c>
      <c r="D7707" t="s">
        <v>1242</v>
      </c>
      <c r="E7707">
        <v>43</v>
      </c>
      <c r="F7707" t="s">
        <v>23</v>
      </c>
      <c r="H7707">
        <v>0</v>
      </c>
      <c r="I7707">
        <v>0</v>
      </c>
      <c r="K7707">
        <v>0</v>
      </c>
      <c r="L7707" t="b">
        <v>0</v>
      </c>
      <c r="N7707" t="b">
        <v>0</v>
      </c>
      <c r="O7707" t="b">
        <v>0</v>
      </c>
      <c r="T7707" t="s">
        <v>1169</v>
      </c>
    </row>
    <row r="7708" spans="1:20" hidden="1" x14ac:dyDescent="0.25">
      <c r="A7708">
        <v>228027</v>
      </c>
      <c r="B7708" t="s">
        <v>1801</v>
      </c>
      <c r="C7708" t="s">
        <v>141</v>
      </c>
      <c r="D7708" t="s">
        <v>1239</v>
      </c>
      <c r="E7708">
        <v>28</v>
      </c>
      <c r="F7708" t="s">
        <v>23</v>
      </c>
      <c r="H7708">
        <v>0</v>
      </c>
      <c r="I7708">
        <v>0</v>
      </c>
      <c r="K7708">
        <v>0</v>
      </c>
      <c r="L7708" t="b">
        <v>0</v>
      </c>
      <c r="N7708" t="b">
        <v>0</v>
      </c>
      <c r="O7708" t="b">
        <v>0</v>
      </c>
      <c r="T7708" t="s">
        <v>1169</v>
      </c>
    </row>
    <row r="7709" spans="1:20" hidden="1" x14ac:dyDescent="0.25">
      <c r="A7709">
        <v>228028</v>
      </c>
      <c r="B7709" t="s">
        <v>1801</v>
      </c>
      <c r="C7709" t="s">
        <v>141</v>
      </c>
      <c r="D7709" t="s">
        <v>1259</v>
      </c>
      <c r="E7709">
        <v>66</v>
      </c>
      <c r="F7709" t="s">
        <v>23</v>
      </c>
      <c r="H7709">
        <v>0</v>
      </c>
      <c r="I7709">
        <v>0</v>
      </c>
      <c r="K7709">
        <v>0</v>
      </c>
      <c r="L7709" t="b">
        <v>0</v>
      </c>
      <c r="N7709" t="b">
        <v>0</v>
      </c>
      <c r="O7709" t="b">
        <v>0</v>
      </c>
      <c r="T7709" t="s">
        <v>1169</v>
      </c>
    </row>
    <row r="7710" spans="1:20" hidden="1" x14ac:dyDescent="0.25">
      <c r="A7710">
        <v>228029</v>
      </c>
      <c r="B7710" t="s">
        <v>1801</v>
      </c>
      <c r="C7710" t="s">
        <v>141</v>
      </c>
      <c r="D7710" t="s">
        <v>1289</v>
      </c>
      <c r="E7710">
        <v>39</v>
      </c>
      <c r="F7710" t="s">
        <v>23</v>
      </c>
      <c r="H7710">
        <v>0</v>
      </c>
      <c r="I7710">
        <v>0</v>
      </c>
      <c r="K7710">
        <v>0</v>
      </c>
      <c r="L7710" t="b">
        <v>0</v>
      </c>
      <c r="N7710" t="b">
        <v>0</v>
      </c>
      <c r="O7710" t="b">
        <v>0</v>
      </c>
      <c r="T7710" t="s">
        <v>1169</v>
      </c>
    </row>
    <row r="7711" spans="1:20" hidden="1" x14ac:dyDescent="0.25">
      <c r="A7711">
        <v>232296</v>
      </c>
      <c r="B7711" t="s">
        <v>1801</v>
      </c>
      <c r="C7711" t="s">
        <v>1256</v>
      </c>
      <c r="D7711" t="s">
        <v>1257</v>
      </c>
      <c r="E7711">
        <v>0</v>
      </c>
      <c r="H7711">
        <v>0</v>
      </c>
      <c r="I7711">
        <v>0</v>
      </c>
      <c r="K7711">
        <v>0</v>
      </c>
      <c r="L7711" t="b">
        <v>0</v>
      </c>
      <c r="N7711" t="b">
        <v>0</v>
      </c>
      <c r="O7711" t="b">
        <v>0</v>
      </c>
      <c r="T7711" t="s">
        <v>1169</v>
      </c>
    </row>
    <row r="7712" spans="1:20" hidden="1" x14ac:dyDescent="0.25">
      <c r="A7712">
        <v>232297</v>
      </c>
      <c r="B7712" t="s">
        <v>1801</v>
      </c>
      <c r="C7712" t="s">
        <v>1256</v>
      </c>
      <c r="D7712" t="s">
        <v>1258</v>
      </c>
      <c r="E7712">
        <v>105</v>
      </c>
      <c r="F7712" t="s">
        <v>23</v>
      </c>
      <c r="H7712">
        <v>0</v>
      </c>
      <c r="I7712">
        <v>0</v>
      </c>
      <c r="K7712">
        <v>1</v>
      </c>
      <c r="L7712" t="b">
        <v>0</v>
      </c>
      <c r="N7712" t="b">
        <v>0</v>
      </c>
      <c r="O7712" t="b">
        <v>0</v>
      </c>
      <c r="T7712" t="s">
        <v>1169</v>
      </c>
    </row>
    <row r="7713" spans="1:20" hidden="1" x14ac:dyDescent="0.25">
      <c r="A7713">
        <v>224787</v>
      </c>
      <c r="B7713" t="s">
        <v>1805</v>
      </c>
      <c r="C7713" t="s">
        <v>1186</v>
      </c>
      <c r="D7713" t="s">
        <v>1187</v>
      </c>
      <c r="E7713">
        <v>0</v>
      </c>
      <c r="H7713">
        <v>0</v>
      </c>
      <c r="I7713">
        <v>0</v>
      </c>
      <c r="K7713">
        <v>0</v>
      </c>
      <c r="L7713" t="b">
        <v>0</v>
      </c>
      <c r="N7713" t="b">
        <v>0</v>
      </c>
      <c r="O7713" t="b">
        <v>0</v>
      </c>
      <c r="T7713" t="s">
        <v>1169</v>
      </c>
    </row>
    <row r="7714" spans="1:20" hidden="1" x14ac:dyDescent="0.25">
      <c r="A7714">
        <v>224788</v>
      </c>
      <c r="B7714" t="s">
        <v>1805</v>
      </c>
      <c r="C7714" t="s">
        <v>1186</v>
      </c>
      <c r="D7714" t="s">
        <v>1188</v>
      </c>
      <c r="E7714">
        <v>0</v>
      </c>
      <c r="H7714">
        <v>0</v>
      </c>
      <c r="I7714">
        <v>0</v>
      </c>
      <c r="K7714">
        <v>0</v>
      </c>
      <c r="L7714" t="b">
        <v>0</v>
      </c>
      <c r="N7714" t="b">
        <v>0</v>
      </c>
      <c r="O7714" t="b">
        <v>0</v>
      </c>
      <c r="T7714" t="s">
        <v>1169</v>
      </c>
    </row>
    <row r="7715" spans="1:20" hidden="1" x14ac:dyDescent="0.25">
      <c r="A7715">
        <v>224789</v>
      </c>
      <c r="B7715" t="s">
        <v>1805</v>
      </c>
      <c r="C7715" t="s">
        <v>1186</v>
      </c>
      <c r="D7715" t="s">
        <v>1189</v>
      </c>
      <c r="E7715">
        <v>0</v>
      </c>
      <c r="H7715">
        <v>0</v>
      </c>
      <c r="I7715">
        <v>0</v>
      </c>
      <c r="K7715">
        <v>0</v>
      </c>
      <c r="L7715" t="b">
        <v>0</v>
      </c>
      <c r="N7715" t="b">
        <v>0</v>
      </c>
      <c r="O7715" t="b">
        <v>0</v>
      </c>
      <c r="T7715" t="s">
        <v>1169</v>
      </c>
    </row>
    <row r="7716" spans="1:20" hidden="1" x14ac:dyDescent="0.25">
      <c r="A7716">
        <v>224790</v>
      </c>
      <c r="B7716" t="s">
        <v>1805</v>
      </c>
      <c r="C7716" t="s">
        <v>1186</v>
      </c>
      <c r="D7716" t="s">
        <v>1190</v>
      </c>
      <c r="E7716">
        <v>0</v>
      </c>
      <c r="H7716">
        <v>0</v>
      </c>
      <c r="I7716">
        <v>0</v>
      </c>
      <c r="K7716">
        <v>0</v>
      </c>
      <c r="L7716" t="b">
        <v>0</v>
      </c>
      <c r="N7716" t="b">
        <v>0</v>
      </c>
      <c r="O7716" t="b">
        <v>0</v>
      </c>
      <c r="T7716" t="s">
        <v>1169</v>
      </c>
    </row>
    <row r="7717" spans="1:20" hidden="1" x14ac:dyDescent="0.25">
      <c r="A7717">
        <v>224791</v>
      </c>
      <c r="B7717" t="s">
        <v>1805</v>
      </c>
      <c r="C7717" t="s">
        <v>1186</v>
      </c>
      <c r="D7717" t="s">
        <v>1191</v>
      </c>
      <c r="E7717">
        <v>0</v>
      </c>
      <c r="H7717">
        <v>0</v>
      </c>
      <c r="I7717">
        <v>0</v>
      </c>
      <c r="K7717">
        <v>0</v>
      </c>
      <c r="L7717" t="b">
        <v>0</v>
      </c>
      <c r="N7717" t="b">
        <v>0</v>
      </c>
      <c r="O7717" t="b">
        <v>0</v>
      </c>
      <c r="T7717" t="s">
        <v>1169</v>
      </c>
    </row>
    <row r="7718" spans="1:20" hidden="1" x14ac:dyDescent="0.25">
      <c r="A7718">
        <v>224792</v>
      </c>
      <c r="B7718" t="s">
        <v>1805</v>
      </c>
      <c r="C7718" t="s">
        <v>1186</v>
      </c>
      <c r="D7718" t="s">
        <v>1192</v>
      </c>
      <c r="E7718">
        <v>0</v>
      </c>
      <c r="H7718">
        <v>0</v>
      </c>
      <c r="I7718">
        <v>0</v>
      </c>
      <c r="K7718">
        <v>0</v>
      </c>
      <c r="L7718" t="b">
        <v>0</v>
      </c>
      <c r="N7718" t="b">
        <v>0</v>
      </c>
      <c r="O7718" t="b">
        <v>0</v>
      </c>
      <c r="T7718" t="s">
        <v>1169</v>
      </c>
    </row>
    <row r="7719" spans="1:20" hidden="1" x14ac:dyDescent="0.25">
      <c r="A7719">
        <v>224793</v>
      </c>
      <c r="B7719" t="s">
        <v>1805</v>
      </c>
      <c r="C7719" t="s">
        <v>1186</v>
      </c>
      <c r="D7719" t="s">
        <v>1193</v>
      </c>
      <c r="E7719">
        <v>85</v>
      </c>
      <c r="F7719" t="s">
        <v>23</v>
      </c>
      <c r="H7719">
        <v>0</v>
      </c>
      <c r="I7719">
        <v>0</v>
      </c>
      <c r="K7719">
        <v>1</v>
      </c>
      <c r="L7719" t="b">
        <v>0</v>
      </c>
      <c r="N7719" t="b">
        <v>0</v>
      </c>
      <c r="O7719" t="b">
        <v>0</v>
      </c>
      <c r="T7719" t="s">
        <v>1169</v>
      </c>
    </row>
    <row r="7720" spans="1:20" hidden="1" x14ac:dyDescent="0.25">
      <c r="A7720">
        <v>224794</v>
      </c>
      <c r="B7720" t="s">
        <v>1805</v>
      </c>
      <c r="C7720" t="s">
        <v>1186</v>
      </c>
      <c r="D7720" t="s">
        <v>1194</v>
      </c>
      <c r="E7720">
        <v>85</v>
      </c>
      <c r="F7720" t="s">
        <v>23</v>
      </c>
      <c r="H7720">
        <v>0</v>
      </c>
      <c r="I7720">
        <v>0</v>
      </c>
      <c r="K7720">
        <v>1</v>
      </c>
      <c r="L7720" t="b">
        <v>0</v>
      </c>
      <c r="N7720" t="b">
        <v>0</v>
      </c>
      <c r="O7720" t="b">
        <v>0</v>
      </c>
      <c r="T7720" t="s">
        <v>1169</v>
      </c>
    </row>
    <row r="7721" spans="1:20" hidden="1" x14ac:dyDescent="0.25">
      <c r="A7721">
        <v>224795</v>
      </c>
      <c r="B7721" t="s">
        <v>1805</v>
      </c>
      <c r="C7721" t="s">
        <v>1186</v>
      </c>
      <c r="D7721" t="s">
        <v>1195</v>
      </c>
      <c r="E7721">
        <v>85</v>
      </c>
      <c r="F7721" t="s">
        <v>23</v>
      </c>
      <c r="H7721">
        <v>0</v>
      </c>
      <c r="I7721">
        <v>0</v>
      </c>
      <c r="K7721">
        <v>1</v>
      </c>
      <c r="L7721" t="b">
        <v>0</v>
      </c>
      <c r="N7721" t="b">
        <v>0</v>
      </c>
      <c r="O7721" t="b">
        <v>0</v>
      </c>
      <c r="T7721" t="s">
        <v>1169</v>
      </c>
    </row>
    <row r="7722" spans="1:20" hidden="1" x14ac:dyDescent="0.25">
      <c r="A7722">
        <v>224796</v>
      </c>
      <c r="B7722" t="s">
        <v>1805</v>
      </c>
      <c r="C7722" t="s">
        <v>1196</v>
      </c>
      <c r="D7722" t="s">
        <v>1197</v>
      </c>
      <c r="E7722">
        <v>0</v>
      </c>
      <c r="H7722">
        <v>0</v>
      </c>
      <c r="I7722">
        <v>0</v>
      </c>
      <c r="K7722">
        <v>0</v>
      </c>
      <c r="L7722" t="b">
        <v>0</v>
      </c>
      <c r="N7722" t="b">
        <v>0</v>
      </c>
      <c r="O7722" t="b">
        <v>0</v>
      </c>
      <c r="T7722" t="s">
        <v>1169</v>
      </c>
    </row>
    <row r="7723" spans="1:20" hidden="1" x14ac:dyDescent="0.25">
      <c r="A7723">
        <v>224797</v>
      </c>
      <c r="B7723" t="s">
        <v>1805</v>
      </c>
      <c r="C7723" t="s">
        <v>1196</v>
      </c>
      <c r="D7723" t="s">
        <v>1198</v>
      </c>
      <c r="E7723">
        <v>0</v>
      </c>
      <c r="H7723">
        <v>0</v>
      </c>
      <c r="I7723">
        <v>0</v>
      </c>
      <c r="K7723">
        <v>1</v>
      </c>
      <c r="L7723" t="b">
        <v>0</v>
      </c>
      <c r="N7723" t="b">
        <v>0</v>
      </c>
      <c r="O7723" t="b">
        <v>0</v>
      </c>
      <c r="T7723" t="s">
        <v>1169</v>
      </c>
    </row>
    <row r="7724" spans="1:20" hidden="1" x14ac:dyDescent="0.25">
      <c r="A7724">
        <v>224798</v>
      </c>
      <c r="B7724" t="s">
        <v>1805</v>
      </c>
      <c r="C7724" t="s">
        <v>146</v>
      </c>
      <c r="D7724" t="s">
        <v>1802</v>
      </c>
      <c r="E7724">
        <v>0</v>
      </c>
      <c r="H7724">
        <v>0</v>
      </c>
      <c r="I7724">
        <v>0</v>
      </c>
      <c r="K7724">
        <v>0</v>
      </c>
      <c r="L7724" t="b">
        <v>0</v>
      </c>
      <c r="N7724" t="b">
        <v>0</v>
      </c>
      <c r="O7724" t="b">
        <v>0</v>
      </c>
      <c r="T7724" t="s">
        <v>1169</v>
      </c>
    </row>
    <row r="7725" spans="1:20" hidden="1" x14ac:dyDescent="0.25">
      <c r="A7725">
        <v>224799</v>
      </c>
      <c r="B7725" t="s">
        <v>1805</v>
      </c>
      <c r="C7725" t="s">
        <v>146</v>
      </c>
      <c r="D7725" t="s">
        <v>1200</v>
      </c>
      <c r="E7725">
        <v>411</v>
      </c>
      <c r="F7725" t="s">
        <v>23</v>
      </c>
      <c r="H7725">
        <v>0</v>
      </c>
      <c r="I7725">
        <v>100</v>
      </c>
      <c r="J7725" t="s">
        <v>257</v>
      </c>
      <c r="K7725">
        <v>1</v>
      </c>
      <c r="L7725" t="b">
        <v>0</v>
      </c>
      <c r="N7725" t="b">
        <v>0</v>
      </c>
      <c r="O7725" t="b">
        <v>0</v>
      </c>
      <c r="T7725" t="s">
        <v>1169</v>
      </c>
    </row>
    <row r="7726" spans="1:20" hidden="1" x14ac:dyDescent="0.25">
      <c r="A7726">
        <v>224801</v>
      </c>
      <c r="B7726" t="s">
        <v>1805</v>
      </c>
      <c r="C7726" t="s">
        <v>85</v>
      </c>
      <c r="D7726" t="s">
        <v>325</v>
      </c>
      <c r="E7726">
        <v>0</v>
      </c>
      <c r="H7726">
        <v>0</v>
      </c>
      <c r="I7726">
        <v>0</v>
      </c>
      <c r="K7726">
        <v>0</v>
      </c>
      <c r="L7726" t="b">
        <v>0</v>
      </c>
      <c r="N7726" t="b">
        <v>0</v>
      </c>
      <c r="O7726" t="b">
        <v>0</v>
      </c>
      <c r="T7726" t="s">
        <v>1169</v>
      </c>
    </row>
    <row r="7727" spans="1:20" hidden="1" x14ac:dyDescent="0.25">
      <c r="A7727">
        <v>224802</v>
      </c>
      <c r="B7727" t="s">
        <v>1805</v>
      </c>
      <c r="C7727" t="s">
        <v>85</v>
      </c>
      <c r="D7727" t="s">
        <v>1197</v>
      </c>
      <c r="E7727">
        <v>0</v>
      </c>
      <c r="H7727">
        <v>0</v>
      </c>
      <c r="I7727">
        <v>0</v>
      </c>
      <c r="K7727">
        <v>1</v>
      </c>
      <c r="L7727" t="b">
        <v>0</v>
      </c>
      <c r="N7727" t="b">
        <v>0</v>
      </c>
      <c r="O7727" t="b">
        <v>0</v>
      </c>
      <c r="T7727" t="s">
        <v>1169</v>
      </c>
    </row>
    <row r="7728" spans="1:20" hidden="1" x14ac:dyDescent="0.25">
      <c r="A7728">
        <v>224803</v>
      </c>
      <c r="B7728" t="s">
        <v>1805</v>
      </c>
      <c r="C7728" t="s">
        <v>85</v>
      </c>
      <c r="D7728" t="s">
        <v>331</v>
      </c>
      <c r="E7728">
        <v>0</v>
      </c>
      <c r="H7728">
        <v>0</v>
      </c>
      <c r="I7728">
        <v>0</v>
      </c>
      <c r="K7728">
        <v>2</v>
      </c>
      <c r="L7728" t="b">
        <v>0</v>
      </c>
      <c r="N7728" t="b">
        <v>0</v>
      </c>
      <c r="O7728" t="b">
        <v>0</v>
      </c>
      <c r="T7728" t="s">
        <v>1169</v>
      </c>
    </row>
    <row r="7729" spans="1:20" hidden="1" x14ac:dyDescent="0.25">
      <c r="A7729">
        <v>224804</v>
      </c>
      <c r="B7729" t="s">
        <v>1805</v>
      </c>
      <c r="C7729" t="s">
        <v>146</v>
      </c>
      <c r="D7729" t="s">
        <v>1201</v>
      </c>
      <c r="E7729">
        <v>762</v>
      </c>
      <c r="F7729" t="s">
        <v>23</v>
      </c>
      <c r="H7729">
        <v>0</v>
      </c>
      <c r="I7729">
        <v>150</v>
      </c>
      <c r="J7729" t="s">
        <v>257</v>
      </c>
      <c r="K7729">
        <v>2</v>
      </c>
      <c r="L7729" t="b">
        <v>0</v>
      </c>
      <c r="N7729" t="b">
        <v>0</v>
      </c>
      <c r="O7729" t="b">
        <v>0</v>
      </c>
      <c r="T7729" t="s">
        <v>1169</v>
      </c>
    </row>
    <row r="7730" spans="1:20" hidden="1" x14ac:dyDescent="0.25">
      <c r="A7730">
        <v>224807</v>
      </c>
      <c r="B7730" t="s">
        <v>1805</v>
      </c>
      <c r="C7730" t="s">
        <v>1027</v>
      </c>
      <c r="D7730" t="s">
        <v>1202</v>
      </c>
      <c r="E7730">
        <v>239</v>
      </c>
      <c r="F7730" t="s">
        <v>23</v>
      </c>
      <c r="H7730">
        <v>0</v>
      </c>
      <c r="I7730">
        <v>50</v>
      </c>
      <c r="J7730" t="s">
        <v>257</v>
      </c>
      <c r="K7730">
        <v>3</v>
      </c>
      <c r="L7730" t="b">
        <v>0</v>
      </c>
      <c r="N7730" t="b">
        <v>0</v>
      </c>
      <c r="O7730" t="b">
        <v>0</v>
      </c>
      <c r="T7730" t="s">
        <v>1169</v>
      </c>
    </row>
    <row r="7731" spans="1:20" hidden="1" x14ac:dyDescent="0.25">
      <c r="A7731">
        <v>224808</v>
      </c>
      <c r="B7731" t="s">
        <v>1805</v>
      </c>
      <c r="C7731" t="s">
        <v>1203</v>
      </c>
      <c r="D7731" t="s">
        <v>1282</v>
      </c>
      <c r="E7731">
        <v>1699</v>
      </c>
      <c r="F7731" t="s">
        <v>23</v>
      </c>
      <c r="H7731">
        <v>0</v>
      </c>
      <c r="I7731">
        <v>350</v>
      </c>
      <c r="J7731" t="s">
        <v>257</v>
      </c>
      <c r="K7731">
        <v>6</v>
      </c>
      <c r="L7731" t="b">
        <v>0</v>
      </c>
      <c r="N7731" t="b">
        <v>0</v>
      </c>
      <c r="O7731" t="b">
        <v>0</v>
      </c>
      <c r="T7731" t="s">
        <v>1169</v>
      </c>
    </row>
    <row r="7732" spans="1:20" hidden="1" x14ac:dyDescent="0.25">
      <c r="A7732">
        <v>224811</v>
      </c>
      <c r="B7732" t="s">
        <v>1805</v>
      </c>
      <c r="C7732" t="s">
        <v>53</v>
      </c>
      <c r="D7732" t="s">
        <v>1205</v>
      </c>
      <c r="E7732">
        <v>0</v>
      </c>
      <c r="H7732">
        <v>0</v>
      </c>
      <c r="I7732">
        <v>0</v>
      </c>
      <c r="K7732">
        <v>0</v>
      </c>
      <c r="L7732" t="b">
        <v>0</v>
      </c>
      <c r="N7732" t="b">
        <v>0</v>
      </c>
      <c r="O7732" t="b">
        <v>0</v>
      </c>
      <c r="T7732" t="s">
        <v>1169</v>
      </c>
    </row>
    <row r="7733" spans="1:20" hidden="1" x14ac:dyDescent="0.25">
      <c r="A7733">
        <v>224812</v>
      </c>
      <c r="B7733" t="s">
        <v>1805</v>
      </c>
      <c r="C7733" t="s">
        <v>53</v>
      </c>
      <c r="D7733" t="s">
        <v>383</v>
      </c>
      <c r="E7733">
        <v>169</v>
      </c>
      <c r="F7733" t="s">
        <v>23</v>
      </c>
      <c r="H7733">
        <v>0</v>
      </c>
      <c r="I7733">
        <v>0</v>
      </c>
      <c r="K7733">
        <v>1</v>
      </c>
      <c r="L7733" t="b">
        <v>0</v>
      </c>
      <c r="N7733" t="b">
        <v>0</v>
      </c>
      <c r="O7733" t="b">
        <v>0</v>
      </c>
      <c r="T7733" t="s">
        <v>1169</v>
      </c>
    </row>
    <row r="7734" spans="1:20" hidden="1" x14ac:dyDescent="0.25">
      <c r="A7734">
        <v>224813</v>
      </c>
      <c r="B7734" t="s">
        <v>1805</v>
      </c>
      <c r="C7734" t="s">
        <v>53</v>
      </c>
      <c r="D7734" t="s">
        <v>1206</v>
      </c>
      <c r="E7734">
        <v>375</v>
      </c>
      <c r="F7734" t="s">
        <v>23</v>
      </c>
      <c r="H7734">
        <v>0</v>
      </c>
      <c r="I7734">
        <v>0</v>
      </c>
      <c r="K7734">
        <v>2</v>
      </c>
      <c r="L7734" t="b">
        <v>0</v>
      </c>
      <c r="N7734" t="b">
        <v>0</v>
      </c>
      <c r="O7734" t="b">
        <v>0</v>
      </c>
      <c r="T7734" t="s">
        <v>1169</v>
      </c>
    </row>
    <row r="7735" spans="1:20" hidden="1" x14ac:dyDescent="0.25">
      <c r="A7735">
        <v>224814</v>
      </c>
      <c r="B7735" t="s">
        <v>1805</v>
      </c>
      <c r="C7735" t="s">
        <v>1207</v>
      </c>
      <c r="D7735" t="s">
        <v>1806</v>
      </c>
      <c r="E7735">
        <v>0</v>
      </c>
      <c r="H7735">
        <v>0</v>
      </c>
      <c r="I7735">
        <v>0</v>
      </c>
      <c r="K7735">
        <v>0</v>
      </c>
      <c r="L7735" t="b">
        <v>0</v>
      </c>
      <c r="N7735" t="b">
        <v>0</v>
      </c>
      <c r="O7735" t="b">
        <v>0</v>
      </c>
      <c r="T7735" t="s">
        <v>1169</v>
      </c>
    </row>
    <row r="7736" spans="1:20" hidden="1" x14ac:dyDescent="0.25">
      <c r="A7736">
        <v>224815</v>
      </c>
      <c r="B7736" t="s">
        <v>1805</v>
      </c>
      <c r="C7736" t="s">
        <v>1207</v>
      </c>
      <c r="D7736" t="s">
        <v>1261</v>
      </c>
      <c r="E7736">
        <v>0</v>
      </c>
      <c r="H7736">
        <v>0</v>
      </c>
      <c r="I7736">
        <v>0</v>
      </c>
      <c r="K7736">
        <v>1</v>
      </c>
      <c r="L7736" t="b">
        <v>0</v>
      </c>
      <c r="N7736" t="b">
        <v>0</v>
      </c>
      <c r="O7736" t="b">
        <v>0</v>
      </c>
      <c r="T7736" t="s">
        <v>1169</v>
      </c>
    </row>
    <row r="7737" spans="1:20" hidden="1" x14ac:dyDescent="0.25">
      <c r="A7737">
        <v>224816</v>
      </c>
      <c r="B7737" t="s">
        <v>1805</v>
      </c>
      <c r="C7737" t="s">
        <v>1207</v>
      </c>
      <c r="D7737" t="s">
        <v>1262</v>
      </c>
      <c r="E7737">
        <v>0</v>
      </c>
      <c r="H7737">
        <v>0</v>
      </c>
      <c r="I7737">
        <v>0</v>
      </c>
      <c r="K7737">
        <v>2</v>
      </c>
      <c r="L7737" t="b">
        <v>0</v>
      </c>
      <c r="N7737" t="b">
        <v>0</v>
      </c>
      <c r="O7737" t="b">
        <v>0</v>
      </c>
      <c r="T7737" t="s">
        <v>1169</v>
      </c>
    </row>
    <row r="7738" spans="1:20" hidden="1" x14ac:dyDescent="0.25">
      <c r="A7738">
        <v>224817</v>
      </c>
      <c r="B7738" t="s">
        <v>1805</v>
      </c>
      <c r="C7738" t="s">
        <v>1207</v>
      </c>
      <c r="D7738" t="s">
        <v>1275</v>
      </c>
      <c r="E7738">
        <v>0</v>
      </c>
      <c r="H7738">
        <v>0</v>
      </c>
      <c r="I7738">
        <v>0</v>
      </c>
      <c r="K7738">
        <v>3</v>
      </c>
      <c r="L7738" t="b">
        <v>0</v>
      </c>
      <c r="N7738" t="b">
        <v>0</v>
      </c>
      <c r="O7738" t="b">
        <v>0</v>
      </c>
      <c r="T7738" t="s">
        <v>1169</v>
      </c>
    </row>
    <row r="7739" spans="1:20" hidden="1" x14ac:dyDescent="0.25">
      <c r="A7739">
        <v>224818</v>
      </c>
      <c r="B7739" t="s">
        <v>1805</v>
      </c>
      <c r="C7739" t="s">
        <v>1207</v>
      </c>
      <c r="D7739" t="s">
        <v>1276</v>
      </c>
      <c r="E7739">
        <v>0</v>
      </c>
      <c r="H7739">
        <v>0</v>
      </c>
      <c r="I7739">
        <v>0</v>
      </c>
      <c r="K7739">
        <v>4</v>
      </c>
      <c r="L7739" t="b">
        <v>0</v>
      </c>
      <c r="N7739" t="b">
        <v>0</v>
      </c>
      <c r="O7739" t="b">
        <v>0</v>
      </c>
      <c r="T7739" t="s">
        <v>1169</v>
      </c>
    </row>
    <row r="7740" spans="1:20" hidden="1" x14ac:dyDescent="0.25">
      <c r="A7740">
        <v>224819</v>
      </c>
      <c r="B7740" t="s">
        <v>1805</v>
      </c>
      <c r="C7740" t="s">
        <v>1213</v>
      </c>
      <c r="D7740" t="s">
        <v>1214</v>
      </c>
      <c r="E7740">
        <v>139</v>
      </c>
      <c r="F7740" t="s">
        <v>23</v>
      </c>
      <c r="H7740">
        <v>0</v>
      </c>
      <c r="I7740">
        <v>0</v>
      </c>
      <c r="K7740">
        <v>2</v>
      </c>
      <c r="L7740" t="b">
        <v>0</v>
      </c>
      <c r="N7740" t="b">
        <v>0</v>
      </c>
      <c r="O7740" t="b">
        <v>0</v>
      </c>
      <c r="T7740" t="s">
        <v>1169</v>
      </c>
    </row>
    <row r="7741" spans="1:20" hidden="1" x14ac:dyDescent="0.25">
      <c r="A7741">
        <v>224820</v>
      </c>
      <c r="B7741" t="s">
        <v>1805</v>
      </c>
      <c r="C7741" t="s">
        <v>1213</v>
      </c>
      <c r="D7741" t="s">
        <v>1215</v>
      </c>
      <c r="E7741">
        <v>77</v>
      </c>
      <c r="F7741" t="s">
        <v>23</v>
      </c>
      <c r="H7741">
        <v>0</v>
      </c>
      <c r="I7741">
        <v>0</v>
      </c>
      <c r="K7741">
        <v>1</v>
      </c>
      <c r="L7741" t="b">
        <v>0</v>
      </c>
      <c r="N7741" t="b">
        <v>0</v>
      </c>
      <c r="O7741" t="b">
        <v>0</v>
      </c>
      <c r="T7741" t="s">
        <v>1169</v>
      </c>
    </row>
    <row r="7742" spans="1:20" hidden="1" x14ac:dyDescent="0.25">
      <c r="A7742">
        <v>224821</v>
      </c>
      <c r="B7742" t="s">
        <v>1805</v>
      </c>
      <c r="C7742" t="s">
        <v>1207</v>
      </c>
      <c r="D7742" t="s">
        <v>1718</v>
      </c>
      <c r="E7742">
        <v>0</v>
      </c>
      <c r="H7742">
        <v>0</v>
      </c>
      <c r="I7742">
        <v>0</v>
      </c>
      <c r="K7742">
        <v>5</v>
      </c>
      <c r="L7742" t="b">
        <v>0</v>
      </c>
      <c r="N7742" t="b">
        <v>0</v>
      </c>
      <c r="O7742" t="b">
        <v>0</v>
      </c>
      <c r="T7742" t="s">
        <v>1169</v>
      </c>
    </row>
    <row r="7743" spans="1:20" hidden="1" x14ac:dyDescent="0.25">
      <c r="A7743">
        <v>224822</v>
      </c>
      <c r="B7743" t="s">
        <v>1805</v>
      </c>
      <c r="C7743" t="s">
        <v>1207</v>
      </c>
      <c r="D7743" t="s">
        <v>1278</v>
      </c>
      <c r="E7743">
        <v>0</v>
      </c>
      <c r="H7743">
        <v>0</v>
      </c>
      <c r="I7743">
        <v>0</v>
      </c>
      <c r="K7743">
        <v>6</v>
      </c>
      <c r="L7743" t="b">
        <v>0</v>
      </c>
      <c r="N7743" t="b">
        <v>0</v>
      </c>
      <c r="O7743" t="b">
        <v>0</v>
      </c>
      <c r="T7743" t="s">
        <v>1169</v>
      </c>
    </row>
    <row r="7744" spans="1:20" hidden="1" x14ac:dyDescent="0.25">
      <c r="A7744">
        <v>224823</v>
      </c>
      <c r="B7744" t="s">
        <v>1805</v>
      </c>
      <c r="C7744" t="s">
        <v>1207</v>
      </c>
      <c r="D7744" t="s">
        <v>1279</v>
      </c>
      <c r="E7744">
        <v>0</v>
      </c>
      <c r="H7744">
        <v>0</v>
      </c>
      <c r="I7744">
        <v>0</v>
      </c>
      <c r="K7744">
        <v>7</v>
      </c>
      <c r="L7744" t="b">
        <v>0</v>
      </c>
      <c r="N7744" t="b">
        <v>0</v>
      </c>
      <c r="O7744" t="b">
        <v>0</v>
      </c>
      <c r="T7744" t="s">
        <v>1169</v>
      </c>
    </row>
    <row r="7745" spans="1:20" hidden="1" x14ac:dyDescent="0.25">
      <c r="A7745">
        <v>224824</v>
      </c>
      <c r="B7745" t="s">
        <v>1805</v>
      </c>
      <c r="C7745" t="s">
        <v>141</v>
      </c>
      <c r="D7745" t="s">
        <v>173</v>
      </c>
      <c r="E7745">
        <v>42</v>
      </c>
      <c r="F7745" t="s">
        <v>23</v>
      </c>
      <c r="H7745">
        <v>0</v>
      </c>
      <c r="I7745">
        <v>0</v>
      </c>
      <c r="K7745">
        <v>10</v>
      </c>
      <c r="L7745" t="b">
        <v>0</v>
      </c>
      <c r="N7745" t="b">
        <v>0</v>
      </c>
      <c r="O7745" t="b">
        <v>0</v>
      </c>
      <c r="T7745" t="s">
        <v>1169</v>
      </c>
    </row>
    <row r="7746" spans="1:20" hidden="1" x14ac:dyDescent="0.25">
      <c r="A7746">
        <v>224825</v>
      </c>
      <c r="B7746" t="s">
        <v>1805</v>
      </c>
      <c r="C7746" t="s">
        <v>1186</v>
      </c>
      <c r="D7746" t="s">
        <v>1217</v>
      </c>
      <c r="E7746">
        <v>0</v>
      </c>
      <c r="H7746">
        <v>0</v>
      </c>
      <c r="I7746">
        <v>0</v>
      </c>
      <c r="K7746">
        <v>0</v>
      </c>
      <c r="L7746" t="b">
        <v>0</v>
      </c>
      <c r="N7746" t="b">
        <v>0</v>
      </c>
      <c r="O7746" t="b">
        <v>0</v>
      </c>
      <c r="T7746" t="s">
        <v>1169</v>
      </c>
    </row>
    <row r="7747" spans="1:20" hidden="1" x14ac:dyDescent="0.25">
      <c r="A7747">
        <v>224826</v>
      </c>
      <c r="B7747" t="s">
        <v>1805</v>
      </c>
      <c r="C7747" t="s">
        <v>1186</v>
      </c>
      <c r="D7747" t="s">
        <v>1218</v>
      </c>
      <c r="E7747">
        <v>0</v>
      </c>
      <c r="H7747">
        <v>0</v>
      </c>
      <c r="I7747">
        <v>0</v>
      </c>
      <c r="K7747">
        <v>0</v>
      </c>
      <c r="L7747" t="b">
        <v>0</v>
      </c>
      <c r="N7747" t="b">
        <v>0</v>
      </c>
      <c r="O7747" t="b">
        <v>0</v>
      </c>
      <c r="T7747" t="s">
        <v>1169</v>
      </c>
    </row>
    <row r="7748" spans="1:20" hidden="1" x14ac:dyDescent="0.25">
      <c r="A7748">
        <v>224828</v>
      </c>
      <c r="B7748" t="s">
        <v>1805</v>
      </c>
      <c r="C7748" t="s">
        <v>136</v>
      </c>
      <c r="D7748" t="s">
        <v>137</v>
      </c>
      <c r="E7748">
        <v>0</v>
      </c>
      <c r="H7748">
        <v>0</v>
      </c>
      <c r="I7748">
        <v>0</v>
      </c>
      <c r="K7748">
        <v>1</v>
      </c>
      <c r="L7748" t="b">
        <v>0</v>
      </c>
      <c r="N7748" t="b">
        <v>0</v>
      </c>
      <c r="O7748" t="b">
        <v>0</v>
      </c>
      <c r="T7748" t="s">
        <v>1169</v>
      </c>
    </row>
    <row r="7749" spans="1:20" hidden="1" x14ac:dyDescent="0.25">
      <c r="A7749">
        <v>224830</v>
      </c>
      <c r="B7749" t="s">
        <v>1805</v>
      </c>
      <c r="C7749" t="s">
        <v>1196</v>
      </c>
      <c r="D7749" t="s">
        <v>1223</v>
      </c>
      <c r="E7749">
        <v>0</v>
      </c>
      <c r="H7749">
        <v>0</v>
      </c>
      <c r="I7749">
        <v>0</v>
      </c>
      <c r="K7749">
        <v>4</v>
      </c>
      <c r="L7749" t="b">
        <v>0</v>
      </c>
      <c r="N7749" t="b">
        <v>0</v>
      </c>
      <c r="O7749" t="b">
        <v>0</v>
      </c>
      <c r="T7749" t="s">
        <v>1169</v>
      </c>
    </row>
    <row r="7750" spans="1:20" hidden="1" x14ac:dyDescent="0.25">
      <c r="A7750">
        <v>224831</v>
      </c>
      <c r="B7750" t="s">
        <v>1805</v>
      </c>
      <c r="C7750" t="s">
        <v>1196</v>
      </c>
      <c r="D7750" t="s">
        <v>1224</v>
      </c>
      <c r="E7750">
        <v>0</v>
      </c>
      <c r="H7750">
        <v>0</v>
      </c>
      <c r="I7750">
        <v>0</v>
      </c>
      <c r="K7750">
        <v>4</v>
      </c>
      <c r="L7750" t="b">
        <v>0</v>
      </c>
      <c r="N7750" t="b">
        <v>0</v>
      </c>
      <c r="O7750" t="b">
        <v>0</v>
      </c>
      <c r="T7750" t="s">
        <v>1169</v>
      </c>
    </row>
    <row r="7751" spans="1:20" hidden="1" x14ac:dyDescent="0.25">
      <c r="A7751">
        <v>224832</v>
      </c>
      <c r="B7751" t="s">
        <v>1805</v>
      </c>
      <c r="C7751" t="s">
        <v>1196</v>
      </c>
      <c r="D7751" t="s">
        <v>1225</v>
      </c>
      <c r="E7751">
        <v>0</v>
      </c>
      <c r="H7751">
        <v>0</v>
      </c>
      <c r="I7751">
        <v>0</v>
      </c>
      <c r="K7751">
        <v>4</v>
      </c>
      <c r="L7751" t="b">
        <v>0</v>
      </c>
      <c r="N7751" t="b">
        <v>0</v>
      </c>
      <c r="O7751" t="b">
        <v>0</v>
      </c>
      <c r="T7751" t="s">
        <v>1169</v>
      </c>
    </row>
    <row r="7752" spans="1:20" hidden="1" x14ac:dyDescent="0.25">
      <c r="A7752">
        <v>224833</v>
      </c>
      <c r="B7752" t="s">
        <v>1805</v>
      </c>
      <c r="C7752" t="s">
        <v>47</v>
      </c>
      <c r="D7752" t="s">
        <v>1220</v>
      </c>
      <c r="E7752">
        <v>0</v>
      </c>
      <c r="H7752">
        <v>0</v>
      </c>
      <c r="I7752">
        <v>0</v>
      </c>
      <c r="K7752">
        <v>0</v>
      </c>
      <c r="L7752" t="b">
        <v>0</v>
      </c>
      <c r="N7752" t="b">
        <v>0</v>
      </c>
      <c r="O7752" t="b">
        <v>0</v>
      </c>
      <c r="T7752" t="s">
        <v>1169</v>
      </c>
    </row>
    <row r="7753" spans="1:20" hidden="1" x14ac:dyDescent="0.25">
      <c r="A7753">
        <v>224834</v>
      </c>
      <c r="B7753" t="s">
        <v>1805</v>
      </c>
      <c r="C7753" t="s">
        <v>47</v>
      </c>
      <c r="D7753" t="s">
        <v>1221</v>
      </c>
      <c r="E7753">
        <v>0</v>
      </c>
      <c r="H7753">
        <v>0</v>
      </c>
      <c r="I7753">
        <v>0</v>
      </c>
      <c r="K7753">
        <v>0</v>
      </c>
      <c r="L7753" t="b">
        <v>0</v>
      </c>
      <c r="N7753" t="b">
        <v>0</v>
      </c>
      <c r="O7753" t="b">
        <v>0</v>
      </c>
      <c r="T7753" t="s">
        <v>1169</v>
      </c>
    </row>
    <row r="7754" spans="1:20" hidden="1" x14ac:dyDescent="0.25">
      <c r="A7754">
        <v>224835</v>
      </c>
      <c r="B7754" t="s">
        <v>1805</v>
      </c>
      <c r="C7754" t="s">
        <v>47</v>
      </c>
      <c r="D7754" t="s">
        <v>1222</v>
      </c>
      <c r="E7754">
        <v>0</v>
      </c>
      <c r="H7754">
        <v>0</v>
      </c>
      <c r="I7754">
        <v>0</v>
      </c>
      <c r="K7754">
        <v>0</v>
      </c>
      <c r="L7754" t="b">
        <v>0</v>
      </c>
      <c r="N7754" t="b">
        <v>0</v>
      </c>
      <c r="O7754" t="b">
        <v>0</v>
      </c>
      <c r="T7754" t="s">
        <v>1169</v>
      </c>
    </row>
    <row r="7755" spans="1:20" hidden="1" x14ac:dyDescent="0.25">
      <c r="A7755">
        <v>224836</v>
      </c>
      <c r="B7755" t="s">
        <v>1805</v>
      </c>
      <c r="C7755" t="s">
        <v>47</v>
      </c>
      <c r="D7755" t="s">
        <v>284</v>
      </c>
      <c r="E7755">
        <v>322</v>
      </c>
      <c r="F7755" t="s">
        <v>23</v>
      </c>
      <c r="H7755">
        <v>0</v>
      </c>
      <c r="I7755">
        <v>0</v>
      </c>
      <c r="K7755">
        <v>1</v>
      </c>
      <c r="L7755" t="b">
        <v>0</v>
      </c>
      <c r="N7755" t="b">
        <v>0</v>
      </c>
      <c r="O7755" t="b">
        <v>0</v>
      </c>
      <c r="T7755" t="s">
        <v>1169</v>
      </c>
    </row>
    <row r="7756" spans="1:20" hidden="1" x14ac:dyDescent="0.25">
      <c r="A7756">
        <v>224837</v>
      </c>
      <c r="B7756" t="s">
        <v>1805</v>
      </c>
      <c r="C7756" t="s">
        <v>47</v>
      </c>
      <c r="D7756" t="s">
        <v>1170</v>
      </c>
      <c r="E7756">
        <v>322</v>
      </c>
      <c r="F7756" t="s">
        <v>23</v>
      </c>
      <c r="H7756">
        <v>0</v>
      </c>
      <c r="I7756">
        <v>0</v>
      </c>
      <c r="K7756">
        <v>1</v>
      </c>
      <c r="L7756" t="b">
        <v>0</v>
      </c>
      <c r="N7756" t="b">
        <v>0</v>
      </c>
      <c r="O7756" t="b">
        <v>0</v>
      </c>
      <c r="T7756" t="s">
        <v>1169</v>
      </c>
    </row>
    <row r="7757" spans="1:20" hidden="1" x14ac:dyDescent="0.25">
      <c r="A7757">
        <v>224838</v>
      </c>
      <c r="B7757" t="s">
        <v>1805</v>
      </c>
      <c r="C7757" t="s">
        <v>47</v>
      </c>
      <c r="D7757" t="s">
        <v>1171</v>
      </c>
      <c r="E7757">
        <v>322</v>
      </c>
      <c r="F7757" t="s">
        <v>23</v>
      </c>
      <c r="H7757">
        <v>0</v>
      </c>
      <c r="I7757">
        <v>0</v>
      </c>
      <c r="K7757">
        <v>1</v>
      </c>
      <c r="L7757" t="b">
        <v>0</v>
      </c>
      <c r="N7757" t="b">
        <v>0</v>
      </c>
      <c r="O7757" t="b">
        <v>0</v>
      </c>
      <c r="T7757" t="s">
        <v>1169</v>
      </c>
    </row>
    <row r="7758" spans="1:20" hidden="1" x14ac:dyDescent="0.25">
      <c r="A7758">
        <v>224839</v>
      </c>
      <c r="B7758" t="s">
        <v>1805</v>
      </c>
      <c r="C7758" t="s">
        <v>47</v>
      </c>
      <c r="D7758" t="s">
        <v>1172</v>
      </c>
      <c r="E7758">
        <v>322</v>
      </c>
      <c r="F7758" t="s">
        <v>23</v>
      </c>
      <c r="H7758">
        <v>0</v>
      </c>
      <c r="I7758">
        <v>0</v>
      </c>
      <c r="K7758">
        <v>1</v>
      </c>
      <c r="L7758" t="b">
        <v>0</v>
      </c>
      <c r="N7758" t="b">
        <v>0</v>
      </c>
      <c r="O7758" t="b">
        <v>0</v>
      </c>
      <c r="T7758" t="s">
        <v>1169</v>
      </c>
    </row>
    <row r="7759" spans="1:20" hidden="1" x14ac:dyDescent="0.25">
      <c r="A7759">
        <v>224840</v>
      </c>
      <c r="B7759" t="s">
        <v>1805</v>
      </c>
      <c r="C7759" t="s">
        <v>47</v>
      </c>
      <c r="D7759" t="s">
        <v>1173</v>
      </c>
      <c r="E7759">
        <v>322</v>
      </c>
      <c r="F7759" t="s">
        <v>23</v>
      </c>
      <c r="H7759">
        <v>0</v>
      </c>
      <c r="I7759">
        <v>0</v>
      </c>
      <c r="K7759">
        <v>1</v>
      </c>
      <c r="L7759" t="b">
        <v>0</v>
      </c>
      <c r="N7759" t="b">
        <v>0</v>
      </c>
      <c r="O7759" t="b">
        <v>0</v>
      </c>
      <c r="T7759" t="s">
        <v>1169</v>
      </c>
    </row>
    <row r="7760" spans="1:20" hidden="1" x14ac:dyDescent="0.25">
      <c r="A7760">
        <v>224841</v>
      </c>
      <c r="B7760" t="s">
        <v>1805</v>
      </c>
      <c r="C7760" t="s">
        <v>47</v>
      </c>
      <c r="D7760" t="s">
        <v>1174</v>
      </c>
      <c r="E7760">
        <v>572</v>
      </c>
      <c r="F7760" t="s">
        <v>23</v>
      </c>
      <c r="H7760">
        <v>0</v>
      </c>
      <c r="I7760">
        <v>0</v>
      </c>
      <c r="K7760">
        <v>2</v>
      </c>
      <c r="L7760" t="b">
        <v>0</v>
      </c>
      <c r="N7760" t="b">
        <v>0</v>
      </c>
      <c r="O7760" t="b">
        <v>0</v>
      </c>
      <c r="T7760" t="s">
        <v>1169</v>
      </c>
    </row>
    <row r="7761" spans="1:20" hidden="1" x14ac:dyDescent="0.25">
      <c r="A7761">
        <v>224842</v>
      </c>
      <c r="B7761" t="s">
        <v>1805</v>
      </c>
      <c r="C7761" t="s">
        <v>47</v>
      </c>
      <c r="D7761" t="s">
        <v>1175</v>
      </c>
      <c r="E7761">
        <v>572</v>
      </c>
      <c r="F7761" t="s">
        <v>23</v>
      </c>
      <c r="H7761">
        <v>0</v>
      </c>
      <c r="I7761">
        <v>0</v>
      </c>
      <c r="K7761">
        <v>2</v>
      </c>
      <c r="L7761" t="b">
        <v>0</v>
      </c>
      <c r="N7761" t="b">
        <v>0</v>
      </c>
      <c r="O7761" t="b">
        <v>0</v>
      </c>
      <c r="T7761" t="s">
        <v>1169</v>
      </c>
    </row>
    <row r="7762" spans="1:20" hidden="1" x14ac:dyDescent="0.25">
      <c r="A7762">
        <v>224843</v>
      </c>
      <c r="B7762" t="s">
        <v>1805</v>
      </c>
      <c r="C7762" t="s">
        <v>47</v>
      </c>
      <c r="D7762" t="s">
        <v>1176</v>
      </c>
      <c r="E7762">
        <v>322</v>
      </c>
      <c r="F7762" t="s">
        <v>23</v>
      </c>
      <c r="H7762">
        <v>0</v>
      </c>
      <c r="I7762">
        <v>0</v>
      </c>
      <c r="K7762">
        <v>1</v>
      </c>
      <c r="L7762" t="b">
        <v>0</v>
      </c>
      <c r="N7762" t="b">
        <v>0</v>
      </c>
      <c r="O7762" t="b">
        <v>0</v>
      </c>
      <c r="T7762" t="s">
        <v>1169</v>
      </c>
    </row>
    <row r="7763" spans="1:20" hidden="1" x14ac:dyDescent="0.25">
      <c r="A7763">
        <v>224844</v>
      </c>
      <c r="B7763" t="s">
        <v>1805</v>
      </c>
      <c r="C7763" t="s">
        <v>47</v>
      </c>
      <c r="D7763" t="s">
        <v>1177</v>
      </c>
      <c r="E7763">
        <v>572</v>
      </c>
      <c r="F7763" t="s">
        <v>23</v>
      </c>
      <c r="H7763">
        <v>0</v>
      </c>
      <c r="I7763">
        <v>0</v>
      </c>
      <c r="K7763">
        <v>2</v>
      </c>
      <c r="L7763" t="b">
        <v>0</v>
      </c>
      <c r="N7763" t="b">
        <v>0</v>
      </c>
      <c r="O7763" t="b">
        <v>0</v>
      </c>
      <c r="T7763" t="s">
        <v>1169</v>
      </c>
    </row>
    <row r="7764" spans="1:20" hidden="1" x14ac:dyDescent="0.25">
      <c r="A7764">
        <v>224845</v>
      </c>
      <c r="B7764" t="s">
        <v>1805</v>
      </c>
      <c r="C7764" t="s">
        <v>47</v>
      </c>
      <c r="D7764" t="s">
        <v>1178</v>
      </c>
      <c r="E7764">
        <v>322</v>
      </c>
      <c r="F7764" t="s">
        <v>23</v>
      </c>
      <c r="H7764">
        <v>0</v>
      </c>
      <c r="I7764">
        <v>0</v>
      </c>
      <c r="K7764">
        <v>1</v>
      </c>
      <c r="L7764" t="b">
        <v>0</v>
      </c>
      <c r="N7764" t="b">
        <v>0</v>
      </c>
      <c r="O7764" t="b">
        <v>0</v>
      </c>
      <c r="T7764" t="s">
        <v>1169</v>
      </c>
    </row>
    <row r="7765" spans="1:20" hidden="1" x14ac:dyDescent="0.25">
      <c r="A7765">
        <v>224846</v>
      </c>
      <c r="B7765" t="s">
        <v>1805</v>
      </c>
      <c r="C7765" t="s">
        <v>47</v>
      </c>
      <c r="D7765" t="s">
        <v>1179</v>
      </c>
      <c r="E7765">
        <v>322</v>
      </c>
      <c r="F7765" t="s">
        <v>23</v>
      </c>
      <c r="H7765">
        <v>0</v>
      </c>
      <c r="I7765">
        <v>0</v>
      </c>
      <c r="K7765">
        <v>1</v>
      </c>
      <c r="L7765" t="b">
        <v>0</v>
      </c>
      <c r="N7765" t="b">
        <v>0</v>
      </c>
      <c r="O7765" t="b">
        <v>0</v>
      </c>
      <c r="T7765" t="s">
        <v>1169</v>
      </c>
    </row>
    <row r="7766" spans="1:20" hidden="1" x14ac:dyDescent="0.25">
      <c r="A7766">
        <v>224847</v>
      </c>
      <c r="B7766" t="s">
        <v>1805</v>
      </c>
      <c r="C7766" t="s">
        <v>47</v>
      </c>
      <c r="D7766" t="s">
        <v>1180</v>
      </c>
      <c r="E7766">
        <v>322</v>
      </c>
      <c r="F7766" t="s">
        <v>23</v>
      </c>
      <c r="H7766">
        <v>0</v>
      </c>
      <c r="I7766">
        <v>0</v>
      </c>
      <c r="K7766">
        <v>1</v>
      </c>
      <c r="L7766" t="b">
        <v>0</v>
      </c>
      <c r="N7766" t="b">
        <v>0</v>
      </c>
      <c r="O7766" t="b">
        <v>0</v>
      </c>
      <c r="T7766" t="s">
        <v>1169</v>
      </c>
    </row>
    <row r="7767" spans="1:20" hidden="1" x14ac:dyDescent="0.25">
      <c r="A7767">
        <v>224848</v>
      </c>
      <c r="B7767" t="s">
        <v>1805</v>
      </c>
      <c r="C7767" t="s">
        <v>47</v>
      </c>
      <c r="D7767" t="s">
        <v>1181</v>
      </c>
      <c r="E7767">
        <v>322</v>
      </c>
      <c r="F7767" t="s">
        <v>23</v>
      </c>
      <c r="H7767">
        <v>0</v>
      </c>
      <c r="I7767">
        <v>0</v>
      </c>
      <c r="K7767">
        <v>1</v>
      </c>
      <c r="L7767" t="b">
        <v>0</v>
      </c>
      <c r="N7767" t="b">
        <v>0</v>
      </c>
      <c r="O7767" t="b">
        <v>0</v>
      </c>
      <c r="T7767" t="s">
        <v>1169</v>
      </c>
    </row>
    <row r="7768" spans="1:20" hidden="1" x14ac:dyDescent="0.25">
      <c r="A7768">
        <v>224849</v>
      </c>
      <c r="B7768" t="s">
        <v>1805</v>
      </c>
      <c r="C7768" t="s">
        <v>47</v>
      </c>
      <c r="D7768" t="s">
        <v>1182</v>
      </c>
      <c r="E7768">
        <v>322</v>
      </c>
      <c r="F7768" t="s">
        <v>23</v>
      </c>
      <c r="H7768">
        <v>0</v>
      </c>
      <c r="I7768">
        <v>0</v>
      </c>
      <c r="K7768">
        <v>1</v>
      </c>
      <c r="L7768" t="b">
        <v>0</v>
      </c>
      <c r="N7768" t="b">
        <v>0</v>
      </c>
      <c r="O7768" t="b">
        <v>0</v>
      </c>
      <c r="T7768" t="s">
        <v>1169</v>
      </c>
    </row>
    <row r="7769" spans="1:20" hidden="1" x14ac:dyDescent="0.25">
      <c r="A7769">
        <v>224850</v>
      </c>
      <c r="B7769" t="s">
        <v>1805</v>
      </c>
      <c r="C7769" t="s">
        <v>47</v>
      </c>
      <c r="D7769" t="s">
        <v>1183</v>
      </c>
      <c r="E7769">
        <v>322</v>
      </c>
      <c r="F7769" t="s">
        <v>23</v>
      </c>
      <c r="H7769">
        <v>0</v>
      </c>
      <c r="I7769">
        <v>0</v>
      </c>
      <c r="K7769">
        <v>1</v>
      </c>
      <c r="L7769" t="b">
        <v>0</v>
      </c>
      <c r="N7769" t="b">
        <v>0</v>
      </c>
      <c r="O7769" t="b">
        <v>0</v>
      </c>
      <c r="T7769" t="s">
        <v>1169</v>
      </c>
    </row>
    <row r="7770" spans="1:20" hidden="1" x14ac:dyDescent="0.25">
      <c r="A7770">
        <v>224851</v>
      </c>
      <c r="B7770" t="s">
        <v>1805</v>
      </c>
      <c r="C7770" t="s">
        <v>47</v>
      </c>
      <c r="D7770" t="s">
        <v>1184</v>
      </c>
      <c r="E7770">
        <v>322</v>
      </c>
      <c r="F7770" t="s">
        <v>23</v>
      </c>
      <c r="H7770">
        <v>0</v>
      </c>
      <c r="I7770">
        <v>0</v>
      </c>
      <c r="K7770">
        <v>1</v>
      </c>
      <c r="L7770" t="b">
        <v>0</v>
      </c>
      <c r="N7770" t="b">
        <v>0</v>
      </c>
      <c r="O7770" t="b">
        <v>0</v>
      </c>
      <c r="T7770" t="s">
        <v>1169</v>
      </c>
    </row>
    <row r="7771" spans="1:20" hidden="1" x14ac:dyDescent="0.25">
      <c r="A7771">
        <v>224852</v>
      </c>
      <c r="B7771" t="s">
        <v>1805</v>
      </c>
      <c r="C7771" t="s">
        <v>47</v>
      </c>
      <c r="D7771" t="s">
        <v>1185</v>
      </c>
      <c r="E7771">
        <v>572</v>
      </c>
      <c r="F7771" t="s">
        <v>23</v>
      </c>
      <c r="H7771">
        <v>0</v>
      </c>
      <c r="I7771">
        <v>0</v>
      </c>
      <c r="K7771">
        <v>2</v>
      </c>
      <c r="L7771" t="b">
        <v>0</v>
      </c>
      <c r="N7771" t="b">
        <v>0</v>
      </c>
      <c r="O7771" t="b">
        <v>0</v>
      </c>
      <c r="T7771" t="s">
        <v>1169</v>
      </c>
    </row>
    <row r="7772" spans="1:20" hidden="1" x14ac:dyDescent="0.25">
      <c r="A7772">
        <v>224853</v>
      </c>
      <c r="B7772" t="s">
        <v>1805</v>
      </c>
      <c r="C7772" t="s">
        <v>236</v>
      </c>
      <c r="D7772" t="s">
        <v>237</v>
      </c>
      <c r="E7772">
        <v>67</v>
      </c>
      <c r="F7772" t="s">
        <v>23</v>
      </c>
      <c r="H7772">
        <v>0</v>
      </c>
      <c r="I7772">
        <v>0</v>
      </c>
      <c r="K7772">
        <v>7</v>
      </c>
      <c r="L7772" t="b">
        <v>0</v>
      </c>
      <c r="N7772" t="b">
        <v>0</v>
      </c>
      <c r="O7772" t="b">
        <v>0</v>
      </c>
      <c r="T7772" t="s">
        <v>1169</v>
      </c>
    </row>
    <row r="7773" spans="1:20" hidden="1" x14ac:dyDescent="0.25">
      <c r="A7773">
        <v>224854</v>
      </c>
      <c r="B7773" t="s">
        <v>1805</v>
      </c>
      <c r="C7773" t="s">
        <v>236</v>
      </c>
      <c r="D7773" t="s">
        <v>1226</v>
      </c>
      <c r="E7773">
        <v>99</v>
      </c>
      <c r="F7773" t="s">
        <v>23</v>
      </c>
      <c r="H7773">
        <v>0</v>
      </c>
      <c r="I7773">
        <v>0</v>
      </c>
      <c r="K7773">
        <v>13</v>
      </c>
      <c r="L7773" t="b">
        <v>0</v>
      </c>
      <c r="N7773" t="b">
        <v>0</v>
      </c>
      <c r="O7773" t="b">
        <v>0</v>
      </c>
      <c r="T7773" t="s">
        <v>1169</v>
      </c>
    </row>
    <row r="7774" spans="1:20" hidden="1" x14ac:dyDescent="0.25">
      <c r="A7774">
        <v>224855</v>
      </c>
      <c r="B7774" t="s">
        <v>1805</v>
      </c>
      <c r="C7774" t="s">
        <v>47</v>
      </c>
      <c r="D7774" t="s">
        <v>1270</v>
      </c>
      <c r="E7774">
        <v>0</v>
      </c>
      <c r="H7774">
        <v>0</v>
      </c>
      <c r="I7774">
        <v>0</v>
      </c>
      <c r="K7774">
        <v>0</v>
      </c>
      <c r="L7774" t="b">
        <v>0</v>
      </c>
      <c r="N7774" t="b">
        <v>0</v>
      </c>
      <c r="O7774" t="b">
        <v>0</v>
      </c>
      <c r="T7774" t="s">
        <v>1169</v>
      </c>
    </row>
    <row r="7775" spans="1:20" hidden="1" x14ac:dyDescent="0.25">
      <c r="A7775">
        <v>224857</v>
      </c>
      <c r="B7775" t="s">
        <v>1805</v>
      </c>
      <c r="C7775" t="s">
        <v>146</v>
      </c>
      <c r="D7775" t="s">
        <v>1227</v>
      </c>
      <c r="E7775">
        <v>1097</v>
      </c>
      <c r="F7775" t="s">
        <v>23</v>
      </c>
      <c r="H7775">
        <v>0</v>
      </c>
      <c r="I7775">
        <v>0</v>
      </c>
      <c r="K7775">
        <v>3</v>
      </c>
      <c r="L7775" t="b">
        <v>0</v>
      </c>
      <c r="N7775" t="b">
        <v>0</v>
      </c>
      <c r="O7775" t="b">
        <v>0</v>
      </c>
      <c r="T7775" t="s">
        <v>1169</v>
      </c>
    </row>
    <row r="7776" spans="1:20" hidden="1" x14ac:dyDescent="0.25">
      <c r="A7776">
        <v>224858</v>
      </c>
      <c r="B7776" t="s">
        <v>1805</v>
      </c>
      <c r="C7776" t="s">
        <v>146</v>
      </c>
      <c r="D7776" t="s">
        <v>1228</v>
      </c>
      <c r="E7776">
        <v>1340</v>
      </c>
      <c r="F7776" t="s">
        <v>23</v>
      </c>
      <c r="H7776">
        <v>0</v>
      </c>
      <c r="I7776">
        <v>0</v>
      </c>
      <c r="K7776">
        <v>4</v>
      </c>
      <c r="L7776" t="b">
        <v>0</v>
      </c>
      <c r="N7776" t="b">
        <v>0</v>
      </c>
      <c r="O7776" t="b">
        <v>0</v>
      </c>
      <c r="T7776" t="s">
        <v>1169</v>
      </c>
    </row>
    <row r="7777" spans="1:20" hidden="1" x14ac:dyDescent="0.25">
      <c r="A7777">
        <v>224860</v>
      </c>
      <c r="B7777" t="s">
        <v>1805</v>
      </c>
      <c r="C7777" t="s">
        <v>236</v>
      </c>
      <c r="D7777" t="s">
        <v>1216</v>
      </c>
      <c r="E7777">
        <v>695</v>
      </c>
      <c r="F7777" t="s">
        <v>23</v>
      </c>
      <c r="H7777">
        <v>0</v>
      </c>
      <c r="I7777">
        <v>0</v>
      </c>
      <c r="K7777">
        <v>12</v>
      </c>
      <c r="L7777" t="b">
        <v>0</v>
      </c>
      <c r="N7777" t="b">
        <v>0</v>
      </c>
      <c r="O7777" t="b">
        <v>0</v>
      </c>
      <c r="T7777" t="s">
        <v>1169</v>
      </c>
    </row>
    <row r="7778" spans="1:20" hidden="1" x14ac:dyDescent="0.25">
      <c r="A7778">
        <v>224861</v>
      </c>
      <c r="B7778" t="s">
        <v>1805</v>
      </c>
      <c r="C7778" t="s">
        <v>236</v>
      </c>
      <c r="D7778" t="s">
        <v>1229</v>
      </c>
      <c r="E7778">
        <v>25</v>
      </c>
      <c r="F7778" t="s">
        <v>23</v>
      </c>
      <c r="H7778">
        <v>0</v>
      </c>
      <c r="I7778">
        <v>0</v>
      </c>
      <c r="K7778">
        <v>14</v>
      </c>
      <c r="L7778" t="b">
        <v>0</v>
      </c>
      <c r="N7778" t="b">
        <v>0</v>
      </c>
      <c r="O7778" t="b">
        <v>0</v>
      </c>
      <c r="T7778" t="s">
        <v>1169</v>
      </c>
    </row>
    <row r="7779" spans="1:20" hidden="1" x14ac:dyDescent="0.25">
      <c r="A7779">
        <v>224862</v>
      </c>
      <c r="B7779" t="s">
        <v>1805</v>
      </c>
      <c r="C7779" t="s">
        <v>236</v>
      </c>
      <c r="D7779" t="s">
        <v>1271</v>
      </c>
      <c r="E7779">
        <v>125</v>
      </c>
      <c r="F7779" t="s">
        <v>23</v>
      </c>
      <c r="H7779">
        <v>0</v>
      </c>
      <c r="I7779">
        <v>0</v>
      </c>
      <c r="K7779">
        <v>15</v>
      </c>
      <c r="L7779" t="b">
        <v>0</v>
      </c>
      <c r="N7779" t="b">
        <v>0</v>
      </c>
      <c r="O7779" t="b">
        <v>0</v>
      </c>
      <c r="T7779" t="s">
        <v>1169</v>
      </c>
    </row>
    <row r="7780" spans="1:20" hidden="1" x14ac:dyDescent="0.25">
      <c r="A7780">
        <v>224865</v>
      </c>
      <c r="B7780" t="s">
        <v>1805</v>
      </c>
      <c r="C7780" t="s">
        <v>1213</v>
      </c>
      <c r="D7780" t="s">
        <v>1238</v>
      </c>
      <c r="E7780">
        <v>0</v>
      </c>
      <c r="H7780">
        <v>0</v>
      </c>
      <c r="I7780">
        <v>0</v>
      </c>
      <c r="K7780">
        <v>0</v>
      </c>
      <c r="L7780" t="b">
        <v>0</v>
      </c>
      <c r="N7780" t="b">
        <v>0</v>
      </c>
      <c r="O7780" t="b">
        <v>1</v>
      </c>
      <c r="T7780" t="s">
        <v>1169</v>
      </c>
    </row>
    <row r="7781" spans="1:20" hidden="1" x14ac:dyDescent="0.25">
      <c r="A7781">
        <v>224866</v>
      </c>
      <c r="B7781" t="s">
        <v>1805</v>
      </c>
      <c r="C7781" t="s">
        <v>78</v>
      </c>
      <c r="D7781" t="s">
        <v>1232</v>
      </c>
      <c r="E7781">
        <v>0</v>
      </c>
      <c r="H7781">
        <v>0</v>
      </c>
      <c r="I7781">
        <v>0</v>
      </c>
      <c r="K7781">
        <v>0</v>
      </c>
      <c r="L7781" t="b">
        <v>0</v>
      </c>
      <c r="N7781" t="b">
        <v>0</v>
      </c>
      <c r="O7781" t="b">
        <v>1</v>
      </c>
      <c r="T7781" t="s">
        <v>1169</v>
      </c>
    </row>
    <row r="7782" spans="1:20" hidden="1" x14ac:dyDescent="0.25">
      <c r="A7782">
        <v>224867</v>
      </c>
      <c r="B7782" t="s">
        <v>1805</v>
      </c>
      <c r="C7782" t="s">
        <v>78</v>
      </c>
      <c r="D7782" t="s">
        <v>1230</v>
      </c>
      <c r="E7782">
        <v>0</v>
      </c>
      <c r="H7782">
        <v>0</v>
      </c>
      <c r="I7782">
        <v>0</v>
      </c>
      <c r="K7782">
        <v>1</v>
      </c>
      <c r="L7782" t="b">
        <v>0</v>
      </c>
      <c r="N7782" t="b">
        <v>0</v>
      </c>
      <c r="O7782" t="b">
        <v>0</v>
      </c>
      <c r="T7782" t="s">
        <v>1169</v>
      </c>
    </row>
    <row r="7783" spans="1:20" hidden="1" x14ac:dyDescent="0.25">
      <c r="A7783">
        <v>224868</v>
      </c>
      <c r="B7783" t="s">
        <v>1805</v>
      </c>
      <c r="C7783" t="s">
        <v>1234</v>
      </c>
      <c r="D7783" t="s">
        <v>1807</v>
      </c>
      <c r="E7783">
        <v>0</v>
      </c>
      <c r="H7783">
        <v>0</v>
      </c>
      <c r="I7783">
        <v>0</v>
      </c>
      <c r="K7783">
        <v>0</v>
      </c>
      <c r="L7783" t="b">
        <v>0</v>
      </c>
      <c r="N7783" t="b">
        <v>0</v>
      </c>
      <c r="O7783" t="b">
        <v>1</v>
      </c>
      <c r="T7783" t="s">
        <v>1169</v>
      </c>
    </row>
    <row r="7784" spans="1:20" hidden="1" x14ac:dyDescent="0.25">
      <c r="A7784">
        <v>224869</v>
      </c>
      <c r="B7784" t="s">
        <v>1805</v>
      </c>
      <c r="C7784" t="s">
        <v>1203</v>
      </c>
      <c r="D7784" t="s">
        <v>1236</v>
      </c>
      <c r="E7784">
        <v>0</v>
      </c>
      <c r="H7784">
        <v>0</v>
      </c>
      <c r="I7784">
        <v>0</v>
      </c>
      <c r="K7784">
        <v>0</v>
      </c>
      <c r="L7784" t="b">
        <v>0</v>
      </c>
      <c r="N7784" t="b">
        <v>0</v>
      </c>
      <c r="O7784" t="b">
        <v>0</v>
      </c>
      <c r="T7784" t="s">
        <v>1169</v>
      </c>
    </row>
    <row r="7785" spans="1:20" hidden="1" x14ac:dyDescent="0.25">
      <c r="A7785">
        <v>224870</v>
      </c>
      <c r="B7785" t="s">
        <v>1805</v>
      </c>
      <c r="C7785" t="s">
        <v>136</v>
      </c>
      <c r="D7785" t="s">
        <v>1237</v>
      </c>
      <c r="E7785">
        <v>0</v>
      </c>
      <c r="H7785">
        <v>0</v>
      </c>
      <c r="I7785">
        <v>0</v>
      </c>
      <c r="K7785">
        <v>0</v>
      </c>
      <c r="L7785" t="b">
        <v>0</v>
      </c>
      <c r="N7785" t="b">
        <v>0</v>
      </c>
      <c r="O7785" t="b">
        <v>1</v>
      </c>
      <c r="T7785" t="s">
        <v>1169</v>
      </c>
    </row>
    <row r="7786" spans="1:20" hidden="1" x14ac:dyDescent="0.25">
      <c r="A7786">
        <v>224871</v>
      </c>
      <c r="B7786" t="s">
        <v>1805</v>
      </c>
      <c r="C7786" t="s">
        <v>78</v>
      </c>
      <c r="D7786" t="s">
        <v>1272</v>
      </c>
      <c r="E7786">
        <v>259</v>
      </c>
      <c r="F7786" t="s">
        <v>23</v>
      </c>
      <c r="H7786">
        <v>0</v>
      </c>
      <c r="I7786">
        <v>0</v>
      </c>
      <c r="K7786">
        <v>4</v>
      </c>
      <c r="L7786" t="b">
        <v>0</v>
      </c>
      <c r="N7786" t="b">
        <v>0</v>
      </c>
      <c r="O7786" t="b">
        <v>0</v>
      </c>
      <c r="T7786" t="s">
        <v>1169</v>
      </c>
    </row>
    <row r="7787" spans="1:20" hidden="1" x14ac:dyDescent="0.25">
      <c r="A7787">
        <v>224872</v>
      </c>
      <c r="B7787" t="s">
        <v>1805</v>
      </c>
      <c r="C7787" t="s">
        <v>47</v>
      </c>
      <c r="D7787" t="s">
        <v>1244</v>
      </c>
      <c r="E7787">
        <v>259</v>
      </c>
      <c r="F7787" t="s">
        <v>23</v>
      </c>
      <c r="H7787">
        <v>0</v>
      </c>
      <c r="I7787">
        <v>0</v>
      </c>
      <c r="K7787">
        <v>1</v>
      </c>
      <c r="L7787" t="b">
        <v>0</v>
      </c>
      <c r="N7787" t="b">
        <v>0</v>
      </c>
      <c r="O7787" t="b">
        <v>0</v>
      </c>
      <c r="T7787" t="s">
        <v>1169</v>
      </c>
    </row>
    <row r="7788" spans="1:20" hidden="1" x14ac:dyDescent="0.25">
      <c r="A7788">
        <v>228030</v>
      </c>
      <c r="B7788" t="s">
        <v>1805</v>
      </c>
      <c r="C7788" t="s">
        <v>47</v>
      </c>
      <c r="D7788" t="s">
        <v>1246</v>
      </c>
      <c r="E7788">
        <v>471</v>
      </c>
      <c r="F7788" t="s">
        <v>23</v>
      </c>
      <c r="H7788">
        <v>0</v>
      </c>
      <c r="I7788">
        <v>0</v>
      </c>
      <c r="K7788">
        <v>2</v>
      </c>
      <c r="L7788" t="b">
        <v>0</v>
      </c>
      <c r="N7788" t="b">
        <v>0</v>
      </c>
      <c r="O7788" t="b">
        <v>0</v>
      </c>
      <c r="T7788" t="s">
        <v>1169</v>
      </c>
    </row>
    <row r="7789" spans="1:20" hidden="1" x14ac:dyDescent="0.25">
      <c r="A7789">
        <v>228031</v>
      </c>
      <c r="B7789" t="s">
        <v>1805</v>
      </c>
      <c r="C7789" t="s">
        <v>47</v>
      </c>
      <c r="D7789" t="s">
        <v>1245</v>
      </c>
      <c r="E7789">
        <v>672</v>
      </c>
      <c r="F7789" t="s">
        <v>23</v>
      </c>
      <c r="H7789">
        <v>0</v>
      </c>
      <c r="I7789">
        <v>0</v>
      </c>
      <c r="K7789">
        <v>2</v>
      </c>
      <c r="L7789" t="b">
        <v>0</v>
      </c>
      <c r="N7789" t="b">
        <v>0</v>
      </c>
      <c r="O7789" t="b">
        <v>0</v>
      </c>
      <c r="T7789" t="s">
        <v>1169</v>
      </c>
    </row>
    <row r="7790" spans="1:20" hidden="1" x14ac:dyDescent="0.25">
      <c r="A7790">
        <v>228032</v>
      </c>
      <c r="B7790" t="s">
        <v>1805</v>
      </c>
      <c r="C7790" t="s">
        <v>53</v>
      </c>
      <c r="D7790" t="s">
        <v>1247</v>
      </c>
      <c r="E7790">
        <v>20</v>
      </c>
      <c r="F7790" t="s">
        <v>23</v>
      </c>
      <c r="H7790">
        <v>0</v>
      </c>
      <c r="I7790">
        <v>0</v>
      </c>
      <c r="K7790">
        <v>1</v>
      </c>
      <c r="L7790" t="b">
        <v>0</v>
      </c>
      <c r="N7790" t="b">
        <v>0</v>
      </c>
      <c r="O7790" t="b">
        <v>0</v>
      </c>
      <c r="T7790" t="s">
        <v>1169</v>
      </c>
    </row>
    <row r="7791" spans="1:20" hidden="1" x14ac:dyDescent="0.25">
      <c r="A7791">
        <v>228033</v>
      </c>
      <c r="B7791" t="s">
        <v>1805</v>
      </c>
      <c r="C7791" t="s">
        <v>53</v>
      </c>
      <c r="D7791" t="s">
        <v>1231</v>
      </c>
      <c r="E7791">
        <v>315</v>
      </c>
      <c r="F7791" t="s">
        <v>23</v>
      </c>
      <c r="H7791">
        <v>0</v>
      </c>
      <c r="I7791">
        <v>0</v>
      </c>
      <c r="K7791">
        <v>2</v>
      </c>
      <c r="L7791" t="b">
        <v>0</v>
      </c>
      <c r="N7791" t="b">
        <v>0</v>
      </c>
      <c r="O7791" t="b">
        <v>0</v>
      </c>
      <c r="T7791" t="s">
        <v>1169</v>
      </c>
    </row>
    <row r="7792" spans="1:20" hidden="1" x14ac:dyDescent="0.25">
      <c r="A7792">
        <v>228034</v>
      </c>
      <c r="B7792" t="s">
        <v>1805</v>
      </c>
      <c r="C7792" t="s">
        <v>1234</v>
      </c>
      <c r="D7792" t="s">
        <v>1248</v>
      </c>
      <c r="E7792">
        <v>2334</v>
      </c>
      <c r="F7792" t="s">
        <v>23</v>
      </c>
      <c r="H7792">
        <v>0</v>
      </c>
      <c r="I7792">
        <v>0</v>
      </c>
      <c r="K7792">
        <v>2</v>
      </c>
      <c r="L7792" t="b">
        <v>0</v>
      </c>
      <c r="N7792" t="b">
        <v>0</v>
      </c>
      <c r="O7792" t="b">
        <v>0</v>
      </c>
      <c r="T7792" t="s">
        <v>1169</v>
      </c>
    </row>
    <row r="7793" spans="1:20" hidden="1" x14ac:dyDescent="0.25">
      <c r="A7793">
        <v>228035</v>
      </c>
      <c r="B7793" t="s">
        <v>1805</v>
      </c>
      <c r="C7793" t="s">
        <v>1027</v>
      </c>
      <c r="D7793" t="s">
        <v>1233</v>
      </c>
      <c r="E7793">
        <v>0</v>
      </c>
      <c r="H7793">
        <v>0</v>
      </c>
      <c r="I7793">
        <v>0</v>
      </c>
      <c r="K7793">
        <v>1</v>
      </c>
      <c r="L7793" t="b">
        <v>0</v>
      </c>
      <c r="N7793" t="b">
        <v>0</v>
      </c>
      <c r="O7793" t="b">
        <v>0</v>
      </c>
      <c r="T7793" t="s">
        <v>1169</v>
      </c>
    </row>
    <row r="7794" spans="1:20" hidden="1" x14ac:dyDescent="0.25">
      <c r="A7794">
        <v>228036</v>
      </c>
      <c r="B7794" t="s">
        <v>1805</v>
      </c>
      <c r="C7794" t="s">
        <v>236</v>
      </c>
      <c r="D7794" t="s">
        <v>1249</v>
      </c>
      <c r="E7794">
        <v>99</v>
      </c>
      <c r="F7794" t="s">
        <v>23</v>
      </c>
      <c r="H7794">
        <v>0</v>
      </c>
      <c r="I7794">
        <v>0</v>
      </c>
      <c r="K7794">
        <v>0</v>
      </c>
      <c r="L7794" t="b">
        <v>0</v>
      </c>
      <c r="N7794" t="b">
        <v>0</v>
      </c>
      <c r="O7794" t="b">
        <v>0</v>
      </c>
      <c r="T7794" t="s">
        <v>1169</v>
      </c>
    </row>
    <row r="7795" spans="1:20" hidden="1" x14ac:dyDescent="0.25">
      <c r="A7795">
        <v>228037</v>
      </c>
      <c r="B7795" t="s">
        <v>1805</v>
      </c>
      <c r="C7795" t="s">
        <v>141</v>
      </c>
      <c r="D7795" t="s">
        <v>1243</v>
      </c>
      <c r="E7795">
        <v>80</v>
      </c>
      <c r="F7795" t="s">
        <v>23</v>
      </c>
      <c r="H7795">
        <v>0</v>
      </c>
      <c r="I7795">
        <v>0</v>
      </c>
      <c r="K7795">
        <v>0</v>
      </c>
      <c r="L7795" t="b">
        <v>0</v>
      </c>
      <c r="N7795" t="b">
        <v>0</v>
      </c>
      <c r="O7795" t="b">
        <v>0</v>
      </c>
      <c r="T7795" t="s">
        <v>1169</v>
      </c>
    </row>
    <row r="7796" spans="1:20" hidden="1" x14ac:dyDescent="0.25">
      <c r="A7796">
        <v>228038</v>
      </c>
      <c r="B7796" t="s">
        <v>1805</v>
      </c>
      <c r="C7796" t="s">
        <v>141</v>
      </c>
      <c r="D7796" t="s">
        <v>1241</v>
      </c>
      <c r="E7796">
        <v>85</v>
      </c>
      <c r="F7796" t="s">
        <v>23</v>
      </c>
      <c r="H7796">
        <v>0</v>
      </c>
      <c r="I7796">
        <v>0</v>
      </c>
      <c r="K7796">
        <v>0</v>
      </c>
      <c r="L7796" t="b">
        <v>0</v>
      </c>
      <c r="N7796" t="b">
        <v>0</v>
      </c>
      <c r="O7796" t="b">
        <v>0</v>
      </c>
      <c r="T7796" t="s">
        <v>1169</v>
      </c>
    </row>
    <row r="7797" spans="1:20" hidden="1" x14ac:dyDescent="0.25">
      <c r="A7797">
        <v>228039</v>
      </c>
      <c r="B7797" t="s">
        <v>1805</v>
      </c>
      <c r="C7797" t="s">
        <v>141</v>
      </c>
      <c r="D7797" t="s">
        <v>1242</v>
      </c>
      <c r="E7797">
        <v>43</v>
      </c>
      <c r="F7797" t="s">
        <v>23</v>
      </c>
      <c r="H7797">
        <v>0</v>
      </c>
      <c r="I7797">
        <v>0</v>
      </c>
      <c r="K7797">
        <v>0</v>
      </c>
      <c r="L7797" t="b">
        <v>0</v>
      </c>
      <c r="N7797" t="b">
        <v>0</v>
      </c>
      <c r="O7797" t="b">
        <v>0</v>
      </c>
      <c r="T7797" t="s">
        <v>1169</v>
      </c>
    </row>
    <row r="7798" spans="1:20" hidden="1" x14ac:dyDescent="0.25">
      <c r="A7798">
        <v>228040</v>
      </c>
      <c r="B7798" t="s">
        <v>1805</v>
      </c>
      <c r="C7798" t="s">
        <v>141</v>
      </c>
      <c r="D7798" t="s">
        <v>1239</v>
      </c>
      <c r="E7798">
        <v>28</v>
      </c>
      <c r="F7798" t="s">
        <v>23</v>
      </c>
      <c r="H7798">
        <v>0</v>
      </c>
      <c r="I7798">
        <v>0</v>
      </c>
      <c r="K7798">
        <v>0</v>
      </c>
      <c r="L7798" t="b">
        <v>0</v>
      </c>
      <c r="N7798" t="b">
        <v>0</v>
      </c>
      <c r="O7798" t="b">
        <v>0</v>
      </c>
      <c r="T7798" t="s">
        <v>1169</v>
      </c>
    </row>
    <row r="7799" spans="1:20" hidden="1" x14ac:dyDescent="0.25">
      <c r="A7799">
        <v>228041</v>
      </c>
      <c r="B7799" t="s">
        <v>1805</v>
      </c>
      <c r="C7799" t="s">
        <v>141</v>
      </c>
      <c r="D7799" t="s">
        <v>1259</v>
      </c>
      <c r="E7799">
        <v>66</v>
      </c>
      <c r="F7799" t="s">
        <v>23</v>
      </c>
      <c r="H7799">
        <v>0</v>
      </c>
      <c r="I7799">
        <v>0</v>
      </c>
      <c r="K7799">
        <v>0</v>
      </c>
      <c r="L7799" t="b">
        <v>0</v>
      </c>
      <c r="N7799" t="b">
        <v>0</v>
      </c>
      <c r="O7799" t="b">
        <v>0</v>
      </c>
      <c r="T7799" t="s">
        <v>1169</v>
      </c>
    </row>
    <row r="7800" spans="1:20" hidden="1" x14ac:dyDescent="0.25">
      <c r="A7800">
        <v>228042</v>
      </c>
      <c r="B7800" t="s">
        <v>1805</v>
      </c>
      <c r="C7800" t="s">
        <v>141</v>
      </c>
      <c r="D7800" t="s">
        <v>1289</v>
      </c>
      <c r="E7800">
        <v>39</v>
      </c>
      <c r="F7800" t="s">
        <v>23</v>
      </c>
      <c r="H7800">
        <v>0</v>
      </c>
      <c r="I7800">
        <v>0</v>
      </c>
      <c r="K7800">
        <v>0</v>
      </c>
      <c r="L7800" t="b">
        <v>0</v>
      </c>
      <c r="N7800" t="b">
        <v>0</v>
      </c>
      <c r="O7800" t="b">
        <v>0</v>
      </c>
      <c r="T7800" t="s">
        <v>1169</v>
      </c>
    </row>
    <row r="7801" spans="1:20" hidden="1" x14ac:dyDescent="0.25">
      <c r="A7801">
        <v>232298</v>
      </c>
      <c r="B7801" t="s">
        <v>1805</v>
      </c>
      <c r="C7801" t="s">
        <v>1256</v>
      </c>
      <c r="D7801" t="s">
        <v>1257</v>
      </c>
      <c r="E7801">
        <v>0</v>
      </c>
      <c r="H7801">
        <v>0</v>
      </c>
      <c r="I7801">
        <v>0</v>
      </c>
      <c r="K7801">
        <v>0</v>
      </c>
      <c r="L7801" t="b">
        <v>0</v>
      </c>
      <c r="N7801" t="b">
        <v>0</v>
      </c>
      <c r="O7801" t="b">
        <v>0</v>
      </c>
      <c r="T7801" t="s">
        <v>1169</v>
      </c>
    </row>
    <row r="7802" spans="1:20" hidden="1" x14ac:dyDescent="0.25">
      <c r="A7802">
        <v>232299</v>
      </c>
      <c r="B7802" t="s">
        <v>1805</v>
      </c>
      <c r="C7802" t="s">
        <v>1256</v>
      </c>
      <c r="D7802" t="s">
        <v>1258</v>
      </c>
      <c r="E7802">
        <v>105</v>
      </c>
      <c r="F7802" t="s">
        <v>23</v>
      </c>
      <c r="H7802">
        <v>0</v>
      </c>
      <c r="I7802">
        <v>0</v>
      </c>
      <c r="K7802">
        <v>1</v>
      </c>
      <c r="L7802" t="b">
        <v>0</v>
      </c>
      <c r="N7802" t="b">
        <v>0</v>
      </c>
      <c r="O7802" t="b">
        <v>0</v>
      </c>
      <c r="T7802" t="s">
        <v>1169</v>
      </c>
    </row>
    <row r="7803" spans="1:20" hidden="1" x14ac:dyDescent="0.25">
      <c r="A7803">
        <v>237469</v>
      </c>
      <c r="B7803" t="s">
        <v>1805</v>
      </c>
      <c r="C7803" t="s">
        <v>1253</v>
      </c>
      <c r="D7803" t="s">
        <v>1255</v>
      </c>
      <c r="E7803">
        <v>0</v>
      </c>
      <c r="H7803">
        <v>0</v>
      </c>
      <c r="I7803">
        <v>0</v>
      </c>
      <c r="K7803">
        <v>0</v>
      </c>
      <c r="L7803" t="b">
        <v>0</v>
      </c>
      <c r="N7803" t="b">
        <v>0</v>
      </c>
      <c r="O7803" t="b">
        <v>0</v>
      </c>
      <c r="T7803" t="s">
        <v>1169</v>
      </c>
    </row>
    <row r="7804" spans="1:20" hidden="1" x14ac:dyDescent="0.25">
      <c r="A7804">
        <v>237470</v>
      </c>
      <c r="B7804" t="s">
        <v>1805</v>
      </c>
      <c r="C7804" t="s">
        <v>1253</v>
      </c>
      <c r="D7804" t="s">
        <v>1290</v>
      </c>
      <c r="E7804">
        <v>194</v>
      </c>
      <c r="F7804" t="s">
        <v>23</v>
      </c>
      <c r="H7804">
        <v>0</v>
      </c>
      <c r="I7804">
        <v>0</v>
      </c>
      <c r="K7804">
        <v>1</v>
      </c>
      <c r="L7804" t="b">
        <v>0</v>
      </c>
      <c r="N7804" t="b">
        <v>0</v>
      </c>
      <c r="O7804" t="b">
        <v>0</v>
      </c>
      <c r="T7804" t="s">
        <v>1169</v>
      </c>
    </row>
    <row r="7805" spans="1:20" hidden="1" x14ac:dyDescent="0.25">
      <c r="A7805">
        <v>237471</v>
      </c>
      <c r="B7805" t="s">
        <v>1805</v>
      </c>
      <c r="C7805" t="s">
        <v>1250</v>
      </c>
      <c r="D7805" t="s">
        <v>1251</v>
      </c>
      <c r="E7805">
        <v>0</v>
      </c>
      <c r="H7805">
        <v>0</v>
      </c>
      <c r="I7805">
        <v>0</v>
      </c>
      <c r="K7805">
        <v>0</v>
      </c>
      <c r="L7805" t="b">
        <v>0</v>
      </c>
      <c r="N7805" t="b">
        <v>0</v>
      </c>
      <c r="O7805" t="b">
        <v>0</v>
      </c>
      <c r="T7805" t="s">
        <v>1169</v>
      </c>
    </row>
    <row r="7806" spans="1:20" hidden="1" x14ac:dyDescent="0.25">
      <c r="A7806">
        <v>237472</v>
      </c>
      <c r="B7806" t="s">
        <v>1805</v>
      </c>
      <c r="C7806" t="s">
        <v>1250</v>
      </c>
      <c r="D7806" t="s">
        <v>1252</v>
      </c>
      <c r="E7806">
        <v>426</v>
      </c>
      <c r="F7806" t="s">
        <v>23</v>
      </c>
      <c r="H7806">
        <v>0</v>
      </c>
      <c r="I7806">
        <v>0</v>
      </c>
      <c r="K7806">
        <v>1</v>
      </c>
      <c r="L7806" t="b">
        <v>0</v>
      </c>
      <c r="N7806" t="b">
        <v>0</v>
      </c>
      <c r="O7806" t="b">
        <v>0</v>
      </c>
      <c r="T7806" t="s">
        <v>1169</v>
      </c>
    </row>
    <row r="7807" spans="1:20" hidden="1" x14ac:dyDescent="0.25">
      <c r="A7807">
        <v>224873</v>
      </c>
      <c r="B7807" t="s">
        <v>1808</v>
      </c>
      <c r="C7807" t="s">
        <v>1186</v>
      </c>
      <c r="D7807" t="s">
        <v>1187</v>
      </c>
      <c r="E7807">
        <v>0</v>
      </c>
      <c r="H7807">
        <v>0</v>
      </c>
      <c r="I7807">
        <v>0</v>
      </c>
      <c r="K7807">
        <v>0</v>
      </c>
      <c r="L7807" t="b">
        <v>0</v>
      </c>
      <c r="N7807" t="b">
        <v>0</v>
      </c>
      <c r="O7807" t="b">
        <v>0</v>
      </c>
      <c r="T7807" t="s">
        <v>1169</v>
      </c>
    </row>
    <row r="7808" spans="1:20" hidden="1" x14ac:dyDescent="0.25">
      <c r="A7808">
        <v>224874</v>
      </c>
      <c r="B7808" t="s">
        <v>1808</v>
      </c>
      <c r="C7808" t="s">
        <v>1186</v>
      </c>
      <c r="D7808" t="s">
        <v>1188</v>
      </c>
      <c r="E7808">
        <v>0</v>
      </c>
      <c r="H7808">
        <v>0</v>
      </c>
      <c r="I7808">
        <v>0</v>
      </c>
      <c r="K7808">
        <v>0</v>
      </c>
      <c r="L7808" t="b">
        <v>0</v>
      </c>
      <c r="N7808" t="b">
        <v>0</v>
      </c>
      <c r="O7808" t="b">
        <v>0</v>
      </c>
      <c r="T7808" t="s">
        <v>1169</v>
      </c>
    </row>
    <row r="7809" spans="1:20" hidden="1" x14ac:dyDescent="0.25">
      <c r="A7809">
        <v>224875</v>
      </c>
      <c r="B7809" t="s">
        <v>1808</v>
      </c>
      <c r="C7809" t="s">
        <v>1186</v>
      </c>
      <c r="D7809" t="s">
        <v>1189</v>
      </c>
      <c r="E7809">
        <v>0</v>
      </c>
      <c r="H7809">
        <v>0</v>
      </c>
      <c r="I7809">
        <v>0</v>
      </c>
      <c r="K7809">
        <v>0</v>
      </c>
      <c r="L7809" t="b">
        <v>0</v>
      </c>
      <c r="N7809" t="b">
        <v>0</v>
      </c>
      <c r="O7809" t="b">
        <v>0</v>
      </c>
      <c r="T7809" t="s">
        <v>1169</v>
      </c>
    </row>
    <row r="7810" spans="1:20" hidden="1" x14ac:dyDescent="0.25">
      <c r="A7810">
        <v>224876</v>
      </c>
      <c r="B7810" t="s">
        <v>1808</v>
      </c>
      <c r="C7810" t="s">
        <v>1186</v>
      </c>
      <c r="D7810" t="s">
        <v>1190</v>
      </c>
      <c r="E7810">
        <v>0</v>
      </c>
      <c r="H7810">
        <v>0</v>
      </c>
      <c r="I7810">
        <v>0</v>
      </c>
      <c r="K7810">
        <v>0</v>
      </c>
      <c r="L7810" t="b">
        <v>0</v>
      </c>
      <c r="N7810" t="b">
        <v>0</v>
      </c>
      <c r="O7810" t="b">
        <v>0</v>
      </c>
      <c r="T7810" t="s">
        <v>1169</v>
      </c>
    </row>
    <row r="7811" spans="1:20" hidden="1" x14ac:dyDescent="0.25">
      <c r="A7811">
        <v>224877</v>
      </c>
      <c r="B7811" t="s">
        <v>1808</v>
      </c>
      <c r="C7811" t="s">
        <v>1186</v>
      </c>
      <c r="D7811" t="s">
        <v>1191</v>
      </c>
      <c r="E7811">
        <v>0</v>
      </c>
      <c r="H7811">
        <v>0</v>
      </c>
      <c r="I7811">
        <v>0</v>
      </c>
      <c r="K7811">
        <v>0</v>
      </c>
      <c r="L7811" t="b">
        <v>0</v>
      </c>
      <c r="N7811" t="b">
        <v>0</v>
      </c>
      <c r="O7811" t="b">
        <v>0</v>
      </c>
      <c r="T7811" t="s">
        <v>1169</v>
      </c>
    </row>
    <row r="7812" spans="1:20" hidden="1" x14ac:dyDescent="0.25">
      <c r="A7812">
        <v>224878</v>
      </c>
      <c r="B7812" t="s">
        <v>1808</v>
      </c>
      <c r="C7812" t="s">
        <v>1186</v>
      </c>
      <c r="D7812" t="s">
        <v>1192</v>
      </c>
      <c r="E7812">
        <v>0</v>
      </c>
      <c r="H7812">
        <v>0</v>
      </c>
      <c r="I7812">
        <v>0</v>
      </c>
      <c r="K7812">
        <v>0</v>
      </c>
      <c r="L7812" t="b">
        <v>0</v>
      </c>
      <c r="N7812" t="b">
        <v>0</v>
      </c>
      <c r="O7812" t="b">
        <v>0</v>
      </c>
      <c r="T7812" t="s">
        <v>1169</v>
      </c>
    </row>
    <row r="7813" spans="1:20" hidden="1" x14ac:dyDescent="0.25">
      <c r="A7813">
        <v>224879</v>
      </c>
      <c r="B7813" t="s">
        <v>1808</v>
      </c>
      <c r="C7813" t="s">
        <v>1186</v>
      </c>
      <c r="D7813" t="s">
        <v>1193</v>
      </c>
      <c r="E7813">
        <v>85</v>
      </c>
      <c r="F7813" t="s">
        <v>23</v>
      </c>
      <c r="H7813">
        <v>0</v>
      </c>
      <c r="I7813">
        <v>0</v>
      </c>
      <c r="K7813">
        <v>1</v>
      </c>
      <c r="L7813" t="b">
        <v>0</v>
      </c>
      <c r="N7813" t="b">
        <v>0</v>
      </c>
      <c r="O7813" t="b">
        <v>0</v>
      </c>
      <c r="T7813" t="s">
        <v>1169</v>
      </c>
    </row>
    <row r="7814" spans="1:20" hidden="1" x14ac:dyDescent="0.25">
      <c r="A7814">
        <v>224880</v>
      </c>
      <c r="B7814" t="s">
        <v>1808</v>
      </c>
      <c r="C7814" t="s">
        <v>1186</v>
      </c>
      <c r="D7814" t="s">
        <v>1194</v>
      </c>
      <c r="E7814">
        <v>85</v>
      </c>
      <c r="F7814" t="s">
        <v>23</v>
      </c>
      <c r="H7814">
        <v>0</v>
      </c>
      <c r="I7814">
        <v>0</v>
      </c>
      <c r="K7814">
        <v>1</v>
      </c>
      <c r="L7814" t="b">
        <v>0</v>
      </c>
      <c r="N7814" t="b">
        <v>0</v>
      </c>
      <c r="O7814" t="b">
        <v>0</v>
      </c>
      <c r="T7814" t="s">
        <v>1169</v>
      </c>
    </row>
    <row r="7815" spans="1:20" hidden="1" x14ac:dyDescent="0.25">
      <c r="A7815">
        <v>224881</v>
      </c>
      <c r="B7815" t="s">
        <v>1808</v>
      </c>
      <c r="C7815" t="s">
        <v>1186</v>
      </c>
      <c r="D7815" t="s">
        <v>1195</v>
      </c>
      <c r="E7815">
        <v>85</v>
      </c>
      <c r="F7815" t="s">
        <v>23</v>
      </c>
      <c r="H7815">
        <v>0</v>
      </c>
      <c r="I7815">
        <v>0</v>
      </c>
      <c r="K7815">
        <v>1</v>
      </c>
      <c r="L7815" t="b">
        <v>0</v>
      </c>
      <c r="N7815" t="b">
        <v>0</v>
      </c>
      <c r="O7815" t="b">
        <v>0</v>
      </c>
      <c r="T7815" t="s">
        <v>1169</v>
      </c>
    </row>
    <row r="7816" spans="1:20" hidden="1" x14ac:dyDescent="0.25">
      <c r="A7816">
        <v>224882</v>
      </c>
      <c r="B7816" t="s">
        <v>1808</v>
      </c>
      <c r="C7816" t="s">
        <v>1196</v>
      </c>
      <c r="D7816" t="s">
        <v>1197</v>
      </c>
      <c r="E7816">
        <v>0</v>
      </c>
      <c r="H7816">
        <v>0</v>
      </c>
      <c r="I7816">
        <v>0</v>
      </c>
      <c r="K7816">
        <v>0</v>
      </c>
      <c r="L7816" t="b">
        <v>0</v>
      </c>
      <c r="N7816" t="b">
        <v>0</v>
      </c>
      <c r="O7816" t="b">
        <v>0</v>
      </c>
      <c r="T7816" t="s">
        <v>1169</v>
      </c>
    </row>
    <row r="7817" spans="1:20" hidden="1" x14ac:dyDescent="0.25">
      <c r="A7817">
        <v>224883</v>
      </c>
      <c r="B7817" t="s">
        <v>1808</v>
      </c>
      <c r="C7817" t="s">
        <v>1196</v>
      </c>
      <c r="D7817" t="s">
        <v>1198</v>
      </c>
      <c r="E7817">
        <v>0</v>
      </c>
      <c r="H7817">
        <v>0</v>
      </c>
      <c r="I7817">
        <v>0</v>
      </c>
      <c r="K7817">
        <v>1</v>
      </c>
      <c r="L7817" t="b">
        <v>0</v>
      </c>
      <c r="N7817" t="b">
        <v>0</v>
      </c>
      <c r="O7817" t="b">
        <v>0</v>
      </c>
      <c r="T7817" t="s">
        <v>1169</v>
      </c>
    </row>
    <row r="7818" spans="1:20" hidden="1" x14ac:dyDescent="0.25">
      <c r="A7818">
        <v>224884</v>
      </c>
      <c r="B7818" t="s">
        <v>1808</v>
      </c>
      <c r="C7818" t="s">
        <v>146</v>
      </c>
      <c r="D7818" t="s">
        <v>1802</v>
      </c>
      <c r="E7818">
        <v>0</v>
      </c>
      <c r="H7818">
        <v>0</v>
      </c>
      <c r="I7818">
        <v>0</v>
      </c>
      <c r="K7818">
        <v>0</v>
      </c>
      <c r="L7818" t="b">
        <v>0</v>
      </c>
      <c r="N7818" t="b">
        <v>0</v>
      </c>
      <c r="O7818" t="b">
        <v>0</v>
      </c>
      <c r="T7818" t="s">
        <v>1169</v>
      </c>
    </row>
    <row r="7819" spans="1:20" hidden="1" x14ac:dyDescent="0.25">
      <c r="A7819">
        <v>224885</v>
      </c>
      <c r="B7819" t="s">
        <v>1808</v>
      </c>
      <c r="C7819" t="s">
        <v>146</v>
      </c>
      <c r="D7819" t="s">
        <v>1200</v>
      </c>
      <c r="E7819">
        <v>471</v>
      </c>
      <c r="F7819" t="s">
        <v>23</v>
      </c>
      <c r="H7819">
        <v>0</v>
      </c>
      <c r="I7819">
        <v>100</v>
      </c>
      <c r="J7819" t="s">
        <v>257</v>
      </c>
      <c r="K7819">
        <v>1</v>
      </c>
      <c r="L7819" t="b">
        <v>0</v>
      </c>
      <c r="N7819" t="b">
        <v>0</v>
      </c>
      <c r="O7819" t="b">
        <v>0</v>
      </c>
      <c r="T7819" t="s">
        <v>1169</v>
      </c>
    </row>
    <row r="7820" spans="1:20" hidden="1" x14ac:dyDescent="0.25">
      <c r="A7820">
        <v>224887</v>
      </c>
      <c r="B7820" t="s">
        <v>1808</v>
      </c>
      <c r="C7820" t="s">
        <v>85</v>
      </c>
      <c r="D7820" t="s">
        <v>325</v>
      </c>
      <c r="E7820">
        <v>0</v>
      </c>
      <c r="H7820">
        <v>0</v>
      </c>
      <c r="I7820">
        <v>0</v>
      </c>
      <c r="K7820">
        <v>0</v>
      </c>
      <c r="L7820" t="b">
        <v>0</v>
      </c>
      <c r="N7820" t="b">
        <v>0</v>
      </c>
      <c r="O7820" t="b">
        <v>0</v>
      </c>
      <c r="T7820" t="s">
        <v>1169</v>
      </c>
    </row>
    <row r="7821" spans="1:20" hidden="1" x14ac:dyDescent="0.25">
      <c r="A7821">
        <v>224888</v>
      </c>
      <c r="B7821" t="s">
        <v>1808</v>
      </c>
      <c r="C7821" t="s">
        <v>85</v>
      </c>
      <c r="D7821" t="s">
        <v>1197</v>
      </c>
      <c r="E7821">
        <v>0</v>
      </c>
      <c r="H7821">
        <v>0</v>
      </c>
      <c r="I7821">
        <v>0</v>
      </c>
      <c r="K7821">
        <v>1</v>
      </c>
      <c r="L7821" t="b">
        <v>0</v>
      </c>
      <c r="N7821" t="b">
        <v>0</v>
      </c>
      <c r="O7821" t="b">
        <v>0</v>
      </c>
      <c r="T7821" t="s">
        <v>1169</v>
      </c>
    </row>
    <row r="7822" spans="1:20" hidden="1" x14ac:dyDescent="0.25">
      <c r="A7822">
        <v>224889</v>
      </c>
      <c r="B7822" t="s">
        <v>1808</v>
      </c>
      <c r="C7822" t="s">
        <v>85</v>
      </c>
      <c r="D7822" t="s">
        <v>331</v>
      </c>
      <c r="E7822">
        <v>0</v>
      </c>
      <c r="H7822">
        <v>0</v>
      </c>
      <c r="I7822">
        <v>0</v>
      </c>
      <c r="K7822">
        <v>2</v>
      </c>
      <c r="L7822" t="b">
        <v>0</v>
      </c>
      <c r="N7822" t="b">
        <v>0</v>
      </c>
      <c r="O7822" t="b">
        <v>0</v>
      </c>
      <c r="T7822" t="s">
        <v>1169</v>
      </c>
    </row>
    <row r="7823" spans="1:20" hidden="1" x14ac:dyDescent="0.25">
      <c r="A7823">
        <v>224890</v>
      </c>
      <c r="B7823" t="s">
        <v>1808</v>
      </c>
      <c r="C7823" t="s">
        <v>146</v>
      </c>
      <c r="D7823" t="s">
        <v>1201</v>
      </c>
      <c r="E7823">
        <v>871</v>
      </c>
      <c r="F7823" t="s">
        <v>23</v>
      </c>
      <c r="H7823">
        <v>0</v>
      </c>
      <c r="I7823">
        <v>150</v>
      </c>
      <c r="J7823" t="s">
        <v>257</v>
      </c>
      <c r="K7823">
        <v>2</v>
      </c>
      <c r="L7823" t="b">
        <v>0</v>
      </c>
      <c r="N7823" t="b">
        <v>0</v>
      </c>
      <c r="O7823" t="b">
        <v>0</v>
      </c>
      <c r="T7823" t="s">
        <v>1169</v>
      </c>
    </row>
    <row r="7824" spans="1:20" hidden="1" x14ac:dyDescent="0.25">
      <c r="A7824">
        <v>224893</v>
      </c>
      <c r="B7824" t="s">
        <v>1808</v>
      </c>
      <c r="C7824" t="s">
        <v>1027</v>
      </c>
      <c r="D7824" t="s">
        <v>1202</v>
      </c>
      <c r="E7824">
        <v>239</v>
      </c>
      <c r="F7824" t="s">
        <v>23</v>
      </c>
      <c r="H7824">
        <v>0</v>
      </c>
      <c r="I7824">
        <v>50</v>
      </c>
      <c r="J7824" t="s">
        <v>257</v>
      </c>
      <c r="K7824">
        <v>3</v>
      </c>
      <c r="L7824" t="b">
        <v>0</v>
      </c>
      <c r="N7824" t="b">
        <v>0</v>
      </c>
      <c r="O7824" t="b">
        <v>0</v>
      </c>
      <c r="T7824" t="s">
        <v>1169</v>
      </c>
    </row>
    <row r="7825" spans="1:20" hidden="1" x14ac:dyDescent="0.25">
      <c r="A7825">
        <v>224894</v>
      </c>
      <c r="B7825" t="s">
        <v>1808</v>
      </c>
      <c r="C7825" t="s">
        <v>1203</v>
      </c>
      <c r="D7825" t="s">
        <v>1282</v>
      </c>
      <c r="E7825">
        <v>1870</v>
      </c>
      <c r="F7825" t="s">
        <v>23</v>
      </c>
      <c r="H7825">
        <v>0</v>
      </c>
      <c r="I7825">
        <v>350</v>
      </c>
      <c r="J7825" t="s">
        <v>257</v>
      </c>
      <c r="K7825">
        <v>2</v>
      </c>
      <c r="L7825" t="b">
        <v>0</v>
      </c>
      <c r="N7825" t="b">
        <v>0</v>
      </c>
      <c r="O7825" t="b">
        <v>0</v>
      </c>
      <c r="T7825" t="s">
        <v>1169</v>
      </c>
    </row>
    <row r="7826" spans="1:20" hidden="1" x14ac:dyDescent="0.25">
      <c r="A7826">
        <v>224897</v>
      </c>
      <c r="B7826" t="s">
        <v>1808</v>
      </c>
      <c r="C7826" t="s">
        <v>53</v>
      </c>
      <c r="D7826" t="s">
        <v>1205</v>
      </c>
      <c r="E7826">
        <v>0</v>
      </c>
      <c r="H7826">
        <v>0</v>
      </c>
      <c r="I7826">
        <v>0</v>
      </c>
      <c r="K7826">
        <v>0</v>
      </c>
      <c r="L7826" t="b">
        <v>0</v>
      </c>
      <c r="N7826" t="b">
        <v>0</v>
      </c>
      <c r="O7826" t="b">
        <v>0</v>
      </c>
      <c r="T7826" t="s">
        <v>1169</v>
      </c>
    </row>
    <row r="7827" spans="1:20" hidden="1" x14ac:dyDescent="0.25">
      <c r="A7827">
        <v>224898</v>
      </c>
      <c r="B7827" t="s">
        <v>1808</v>
      </c>
      <c r="C7827" t="s">
        <v>53</v>
      </c>
      <c r="D7827" t="s">
        <v>383</v>
      </c>
      <c r="E7827">
        <v>169</v>
      </c>
      <c r="F7827" t="s">
        <v>23</v>
      </c>
      <c r="H7827">
        <v>0</v>
      </c>
      <c r="I7827">
        <v>0</v>
      </c>
      <c r="K7827">
        <v>1</v>
      </c>
      <c r="L7827" t="b">
        <v>0</v>
      </c>
      <c r="N7827" t="b">
        <v>0</v>
      </c>
      <c r="O7827" t="b">
        <v>0</v>
      </c>
      <c r="T7827" t="s">
        <v>1169</v>
      </c>
    </row>
    <row r="7828" spans="1:20" hidden="1" x14ac:dyDescent="0.25">
      <c r="A7828">
        <v>224899</v>
      </c>
      <c r="B7828" t="s">
        <v>1808</v>
      </c>
      <c r="C7828" t="s">
        <v>53</v>
      </c>
      <c r="D7828" t="s">
        <v>1206</v>
      </c>
      <c r="E7828">
        <v>375</v>
      </c>
      <c r="F7828" t="s">
        <v>23</v>
      </c>
      <c r="H7828">
        <v>0</v>
      </c>
      <c r="I7828">
        <v>0</v>
      </c>
      <c r="K7828">
        <v>2</v>
      </c>
      <c r="L7828" t="b">
        <v>0</v>
      </c>
      <c r="N7828" t="b">
        <v>0</v>
      </c>
      <c r="O7828" t="b">
        <v>0</v>
      </c>
      <c r="T7828" t="s">
        <v>1169</v>
      </c>
    </row>
    <row r="7829" spans="1:20" hidden="1" x14ac:dyDescent="0.25">
      <c r="A7829">
        <v>224900</v>
      </c>
      <c r="B7829" t="s">
        <v>1808</v>
      </c>
      <c r="C7829" t="s">
        <v>1207</v>
      </c>
      <c r="D7829" t="s">
        <v>1806</v>
      </c>
      <c r="E7829">
        <v>0</v>
      </c>
      <c r="H7829">
        <v>0</v>
      </c>
      <c r="I7829">
        <v>0</v>
      </c>
      <c r="K7829">
        <v>0</v>
      </c>
      <c r="L7829" t="b">
        <v>0</v>
      </c>
      <c r="N7829" t="b">
        <v>0</v>
      </c>
      <c r="O7829" t="b">
        <v>0</v>
      </c>
      <c r="T7829" t="s">
        <v>1169</v>
      </c>
    </row>
    <row r="7830" spans="1:20" hidden="1" x14ac:dyDescent="0.25">
      <c r="A7830">
        <v>224901</v>
      </c>
      <c r="B7830" t="s">
        <v>1808</v>
      </c>
      <c r="C7830" t="s">
        <v>1207</v>
      </c>
      <c r="D7830" t="s">
        <v>1261</v>
      </c>
      <c r="E7830">
        <v>0</v>
      </c>
      <c r="H7830">
        <v>0</v>
      </c>
      <c r="I7830">
        <v>0</v>
      </c>
      <c r="K7830">
        <v>1</v>
      </c>
      <c r="L7830" t="b">
        <v>0</v>
      </c>
      <c r="N7830" t="b">
        <v>0</v>
      </c>
      <c r="O7830" t="b">
        <v>0</v>
      </c>
      <c r="T7830" t="s">
        <v>1169</v>
      </c>
    </row>
    <row r="7831" spans="1:20" hidden="1" x14ac:dyDescent="0.25">
      <c r="A7831">
        <v>224902</v>
      </c>
      <c r="B7831" t="s">
        <v>1808</v>
      </c>
      <c r="C7831" t="s">
        <v>1207</v>
      </c>
      <c r="D7831" t="s">
        <v>1283</v>
      </c>
      <c r="E7831">
        <v>0</v>
      </c>
      <c r="H7831">
        <v>0</v>
      </c>
      <c r="I7831">
        <v>0</v>
      </c>
      <c r="K7831">
        <v>2</v>
      </c>
      <c r="L7831" t="b">
        <v>0</v>
      </c>
      <c r="N7831" t="b">
        <v>0</v>
      </c>
      <c r="O7831" t="b">
        <v>0</v>
      </c>
      <c r="T7831" t="s">
        <v>1169</v>
      </c>
    </row>
    <row r="7832" spans="1:20" hidden="1" x14ac:dyDescent="0.25">
      <c r="A7832">
        <v>224903</v>
      </c>
      <c r="B7832" t="s">
        <v>1808</v>
      </c>
      <c r="C7832" t="s">
        <v>1207</v>
      </c>
      <c r="D7832" t="s">
        <v>1284</v>
      </c>
      <c r="E7832">
        <v>0</v>
      </c>
      <c r="H7832">
        <v>0</v>
      </c>
      <c r="I7832">
        <v>0</v>
      </c>
      <c r="K7832">
        <v>3</v>
      </c>
      <c r="L7832" t="b">
        <v>0</v>
      </c>
      <c r="N7832" t="b">
        <v>0</v>
      </c>
      <c r="O7832" t="b">
        <v>0</v>
      </c>
      <c r="T7832" t="s">
        <v>1169</v>
      </c>
    </row>
    <row r="7833" spans="1:20" hidden="1" x14ac:dyDescent="0.25">
      <c r="A7833">
        <v>224904</v>
      </c>
      <c r="B7833" t="s">
        <v>1808</v>
      </c>
      <c r="C7833" t="s">
        <v>1207</v>
      </c>
      <c r="D7833" t="s">
        <v>1285</v>
      </c>
      <c r="E7833">
        <v>0</v>
      </c>
      <c r="H7833">
        <v>0</v>
      </c>
      <c r="I7833">
        <v>0</v>
      </c>
      <c r="K7833">
        <v>4</v>
      </c>
      <c r="L7833" t="b">
        <v>0</v>
      </c>
      <c r="N7833" t="b">
        <v>0</v>
      </c>
      <c r="O7833" t="b">
        <v>0</v>
      </c>
      <c r="T7833" t="s">
        <v>1169</v>
      </c>
    </row>
    <row r="7834" spans="1:20" hidden="1" x14ac:dyDescent="0.25">
      <c r="A7834">
        <v>224905</v>
      </c>
      <c r="B7834" t="s">
        <v>1808</v>
      </c>
      <c r="C7834" t="s">
        <v>1213</v>
      </c>
      <c r="D7834" t="s">
        <v>1214</v>
      </c>
      <c r="E7834">
        <v>139</v>
      </c>
      <c r="F7834" t="s">
        <v>23</v>
      </c>
      <c r="H7834">
        <v>0</v>
      </c>
      <c r="I7834">
        <v>0</v>
      </c>
      <c r="K7834">
        <v>2</v>
      </c>
      <c r="L7834" t="b">
        <v>0</v>
      </c>
      <c r="N7834" t="b">
        <v>0</v>
      </c>
      <c r="O7834" t="b">
        <v>0</v>
      </c>
      <c r="T7834" t="s">
        <v>1169</v>
      </c>
    </row>
    <row r="7835" spans="1:20" hidden="1" x14ac:dyDescent="0.25">
      <c r="A7835">
        <v>224906</v>
      </c>
      <c r="B7835" t="s">
        <v>1808</v>
      </c>
      <c r="C7835" t="s">
        <v>1213</v>
      </c>
      <c r="D7835" t="s">
        <v>1215</v>
      </c>
      <c r="E7835">
        <v>77</v>
      </c>
      <c r="F7835" t="s">
        <v>23</v>
      </c>
      <c r="H7835">
        <v>0</v>
      </c>
      <c r="I7835">
        <v>0</v>
      </c>
      <c r="K7835">
        <v>1</v>
      </c>
      <c r="L7835" t="b">
        <v>0</v>
      </c>
      <c r="N7835" t="b">
        <v>0</v>
      </c>
      <c r="O7835" t="b">
        <v>0</v>
      </c>
      <c r="T7835" t="s">
        <v>1169</v>
      </c>
    </row>
    <row r="7836" spans="1:20" hidden="1" x14ac:dyDescent="0.25">
      <c r="A7836">
        <v>224907</v>
      </c>
      <c r="B7836" t="s">
        <v>1808</v>
      </c>
      <c r="C7836" t="s">
        <v>1207</v>
      </c>
      <c r="D7836" t="s">
        <v>1722</v>
      </c>
      <c r="E7836">
        <v>0</v>
      </c>
      <c r="H7836">
        <v>0</v>
      </c>
      <c r="I7836">
        <v>0</v>
      </c>
      <c r="K7836">
        <v>5</v>
      </c>
      <c r="L7836" t="b">
        <v>0</v>
      </c>
      <c r="N7836" t="b">
        <v>0</v>
      </c>
      <c r="O7836" t="b">
        <v>0</v>
      </c>
      <c r="T7836" t="s">
        <v>1169</v>
      </c>
    </row>
    <row r="7837" spans="1:20" hidden="1" x14ac:dyDescent="0.25">
      <c r="A7837">
        <v>224908</v>
      </c>
      <c r="B7837" t="s">
        <v>1808</v>
      </c>
      <c r="C7837" t="s">
        <v>1207</v>
      </c>
      <c r="D7837" t="s">
        <v>1287</v>
      </c>
      <c r="E7837">
        <v>0</v>
      </c>
      <c r="H7837">
        <v>0</v>
      </c>
      <c r="I7837">
        <v>0</v>
      </c>
      <c r="K7837">
        <v>6</v>
      </c>
      <c r="L7837" t="b">
        <v>0</v>
      </c>
      <c r="N7837" t="b">
        <v>0</v>
      </c>
      <c r="O7837" t="b">
        <v>0</v>
      </c>
      <c r="T7837" t="s">
        <v>1169</v>
      </c>
    </row>
    <row r="7838" spans="1:20" hidden="1" x14ac:dyDescent="0.25">
      <c r="A7838">
        <v>224909</v>
      </c>
      <c r="B7838" t="s">
        <v>1808</v>
      </c>
      <c r="C7838" t="s">
        <v>1207</v>
      </c>
      <c r="D7838" t="s">
        <v>1288</v>
      </c>
      <c r="E7838">
        <v>0</v>
      </c>
      <c r="H7838">
        <v>0</v>
      </c>
      <c r="I7838">
        <v>0</v>
      </c>
      <c r="K7838">
        <v>7</v>
      </c>
      <c r="L7838" t="b">
        <v>0</v>
      </c>
      <c r="N7838" t="b">
        <v>0</v>
      </c>
      <c r="O7838" t="b">
        <v>0</v>
      </c>
      <c r="T7838" t="s">
        <v>1169</v>
      </c>
    </row>
    <row r="7839" spans="1:20" hidden="1" x14ac:dyDescent="0.25">
      <c r="A7839">
        <v>224910</v>
      </c>
      <c r="B7839" t="s">
        <v>1808</v>
      </c>
      <c r="C7839" t="s">
        <v>141</v>
      </c>
      <c r="D7839" t="s">
        <v>173</v>
      </c>
      <c r="E7839">
        <v>42</v>
      </c>
      <c r="F7839" t="s">
        <v>23</v>
      </c>
      <c r="H7839">
        <v>0</v>
      </c>
      <c r="I7839">
        <v>0</v>
      </c>
      <c r="K7839">
        <v>10</v>
      </c>
      <c r="L7839" t="b">
        <v>0</v>
      </c>
      <c r="N7839" t="b">
        <v>0</v>
      </c>
      <c r="O7839" t="b">
        <v>0</v>
      </c>
      <c r="T7839" t="s">
        <v>1169</v>
      </c>
    </row>
    <row r="7840" spans="1:20" hidden="1" x14ac:dyDescent="0.25">
      <c r="A7840">
        <v>224911</v>
      </c>
      <c r="B7840" t="s">
        <v>1808</v>
      </c>
      <c r="C7840" t="s">
        <v>1186</v>
      </c>
      <c r="D7840" t="s">
        <v>1217</v>
      </c>
      <c r="E7840">
        <v>0</v>
      </c>
      <c r="H7840">
        <v>0</v>
      </c>
      <c r="I7840">
        <v>0</v>
      </c>
      <c r="K7840">
        <v>0</v>
      </c>
      <c r="L7840" t="b">
        <v>0</v>
      </c>
      <c r="N7840" t="b">
        <v>0</v>
      </c>
      <c r="O7840" t="b">
        <v>0</v>
      </c>
      <c r="T7840" t="s">
        <v>1169</v>
      </c>
    </row>
    <row r="7841" spans="1:20" hidden="1" x14ac:dyDescent="0.25">
      <c r="A7841">
        <v>224912</v>
      </c>
      <c r="B7841" t="s">
        <v>1808</v>
      </c>
      <c r="C7841" t="s">
        <v>1186</v>
      </c>
      <c r="D7841" t="s">
        <v>1218</v>
      </c>
      <c r="E7841">
        <v>0</v>
      </c>
      <c r="H7841">
        <v>0</v>
      </c>
      <c r="I7841">
        <v>0</v>
      </c>
      <c r="K7841">
        <v>0</v>
      </c>
      <c r="L7841" t="b">
        <v>0</v>
      </c>
      <c r="N7841" t="b">
        <v>0</v>
      </c>
      <c r="O7841" t="b">
        <v>0</v>
      </c>
      <c r="T7841" t="s">
        <v>1169</v>
      </c>
    </row>
    <row r="7842" spans="1:20" hidden="1" x14ac:dyDescent="0.25">
      <c r="A7842">
        <v>224914</v>
      </c>
      <c r="B7842" t="s">
        <v>1808</v>
      </c>
      <c r="C7842" t="s">
        <v>136</v>
      </c>
      <c r="D7842" t="s">
        <v>137</v>
      </c>
      <c r="E7842">
        <v>0</v>
      </c>
      <c r="H7842">
        <v>0</v>
      </c>
      <c r="I7842">
        <v>0</v>
      </c>
      <c r="K7842">
        <v>1</v>
      </c>
      <c r="L7842" t="b">
        <v>0</v>
      </c>
      <c r="N7842" t="b">
        <v>0</v>
      </c>
      <c r="O7842" t="b">
        <v>0</v>
      </c>
      <c r="T7842" t="s">
        <v>1169</v>
      </c>
    </row>
    <row r="7843" spans="1:20" hidden="1" x14ac:dyDescent="0.25">
      <c r="A7843">
        <v>224916</v>
      </c>
      <c r="B7843" t="s">
        <v>1808</v>
      </c>
      <c r="C7843" t="s">
        <v>1196</v>
      </c>
      <c r="D7843" t="s">
        <v>1223</v>
      </c>
      <c r="E7843">
        <v>0</v>
      </c>
      <c r="H7843">
        <v>0</v>
      </c>
      <c r="I7843">
        <v>0</v>
      </c>
      <c r="K7843">
        <v>4</v>
      </c>
      <c r="L7843" t="b">
        <v>0</v>
      </c>
      <c r="N7843" t="b">
        <v>0</v>
      </c>
      <c r="O7843" t="b">
        <v>0</v>
      </c>
      <c r="T7843" t="s">
        <v>1169</v>
      </c>
    </row>
    <row r="7844" spans="1:20" hidden="1" x14ac:dyDescent="0.25">
      <c r="A7844">
        <v>224917</v>
      </c>
      <c r="B7844" t="s">
        <v>1808</v>
      </c>
      <c r="C7844" t="s">
        <v>1196</v>
      </c>
      <c r="D7844" t="s">
        <v>1224</v>
      </c>
      <c r="E7844">
        <v>0</v>
      </c>
      <c r="H7844">
        <v>0</v>
      </c>
      <c r="I7844">
        <v>0</v>
      </c>
      <c r="K7844">
        <v>4</v>
      </c>
      <c r="L7844" t="b">
        <v>0</v>
      </c>
      <c r="N7844" t="b">
        <v>0</v>
      </c>
      <c r="O7844" t="b">
        <v>0</v>
      </c>
      <c r="T7844" t="s">
        <v>1169</v>
      </c>
    </row>
    <row r="7845" spans="1:20" hidden="1" x14ac:dyDescent="0.25">
      <c r="A7845">
        <v>224918</v>
      </c>
      <c r="B7845" t="s">
        <v>1808</v>
      </c>
      <c r="C7845" t="s">
        <v>1196</v>
      </c>
      <c r="D7845" t="s">
        <v>1225</v>
      </c>
      <c r="E7845">
        <v>0</v>
      </c>
      <c r="H7845">
        <v>0</v>
      </c>
      <c r="I7845">
        <v>0</v>
      </c>
      <c r="K7845">
        <v>4</v>
      </c>
      <c r="L7845" t="b">
        <v>0</v>
      </c>
      <c r="N7845" t="b">
        <v>0</v>
      </c>
      <c r="O7845" t="b">
        <v>0</v>
      </c>
      <c r="T7845" t="s">
        <v>1169</v>
      </c>
    </row>
    <row r="7846" spans="1:20" hidden="1" x14ac:dyDescent="0.25">
      <c r="A7846">
        <v>224919</v>
      </c>
      <c r="B7846" t="s">
        <v>1808</v>
      </c>
      <c r="C7846" t="s">
        <v>47</v>
      </c>
      <c r="D7846" t="s">
        <v>1220</v>
      </c>
      <c r="E7846">
        <v>0</v>
      </c>
      <c r="H7846">
        <v>0</v>
      </c>
      <c r="I7846">
        <v>0</v>
      </c>
      <c r="K7846">
        <v>0</v>
      </c>
      <c r="L7846" t="b">
        <v>0</v>
      </c>
      <c r="N7846" t="b">
        <v>0</v>
      </c>
      <c r="O7846" t="b">
        <v>0</v>
      </c>
      <c r="T7846" t="s">
        <v>1169</v>
      </c>
    </row>
    <row r="7847" spans="1:20" hidden="1" x14ac:dyDescent="0.25">
      <c r="A7847">
        <v>224920</v>
      </c>
      <c r="B7847" t="s">
        <v>1808</v>
      </c>
      <c r="C7847" t="s">
        <v>47</v>
      </c>
      <c r="D7847" t="s">
        <v>1221</v>
      </c>
      <c r="E7847">
        <v>0</v>
      </c>
      <c r="H7847">
        <v>0</v>
      </c>
      <c r="I7847">
        <v>0</v>
      </c>
      <c r="K7847">
        <v>0</v>
      </c>
      <c r="L7847" t="b">
        <v>0</v>
      </c>
      <c r="N7847" t="b">
        <v>0</v>
      </c>
      <c r="O7847" t="b">
        <v>0</v>
      </c>
      <c r="T7847" t="s">
        <v>1169</v>
      </c>
    </row>
    <row r="7848" spans="1:20" hidden="1" x14ac:dyDescent="0.25">
      <c r="A7848">
        <v>224921</v>
      </c>
      <c r="B7848" t="s">
        <v>1808</v>
      </c>
      <c r="C7848" t="s">
        <v>47</v>
      </c>
      <c r="D7848" t="s">
        <v>1222</v>
      </c>
      <c r="E7848">
        <v>0</v>
      </c>
      <c r="H7848">
        <v>0</v>
      </c>
      <c r="I7848">
        <v>0</v>
      </c>
      <c r="K7848">
        <v>0</v>
      </c>
      <c r="L7848" t="b">
        <v>0</v>
      </c>
      <c r="N7848" t="b">
        <v>0</v>
      </c>
      <c r="O7848" t="b">
        <v>0</v>
      </c>
      <c r="T7848" t="s">
        <v>1169</v>
      </c>
    </row>
    <row r="7849" spans="1:20" hidden="1" x14ac:dyDescent="0.25">
      <c r="A7849">
        <v>224922</v>
      </c>
      <c r="B7849" t="s">
        <v>1808</v>
      </c>
      <c r="C7849" t="s">
        <v>47</v>
      </c>
      <c r="D7849" t="s">
        <v>284</v>
      </c>
      <c r="E7849">
        <v>361</v>
      </c>
      <c r="F7849" t="s">
        <v>23</v>
      </c>
      <c r="H7849">
        <v>0</v>
      </c>
      <c r="I7849">
        <v>0</v>
      </c>
      <c r="K7849">
        <v>1</v>
      </c>
      <c r="L7849" t="b">
        <v>0</v>
      </c>
      <c r="N7849" t="b">
        <v>0</v>
      </c>
      <c r="O7849" t="b">
        <v>0</v>
      </c>
      <c r="T7849" t="s">
        <v>1169</v>
      </c>
    </row>
    <row r="7850" spans="1:20" hidden="1" x14ac:dyDescent="0.25">
      <c r="A7850">
        <v>224923</v>
      </c>
      <c r="B7850" t="s">
        <v>1808</v>
      </c>
      <c r="C7850" t="s">
        <v>47</v>
      </c>
      <c r="D7850" t="s">
        <v>1170</v>
      </c>
      <c r="E7850">
        <v>361</v>
      </c>
      <c r="F7850" t="s">
        <v>23</v>
      </c>
      <c r="H7850">
        <v>0</v>
      </c>
      <c r="I7850">
        <v>0</v>
      </c>
      <c r="K7850">
        <v>1</v>
      </c>
      <c r="L7850" t="b">
        <v>0</v>
      </c>
      <c r="N7850" t="b">
        <v>0</v>
      </c>
      <c r="O7850" t="b">
        <v>0</v>
      </c>
      <c r="T7850" t="s">
        <v>1169</v>
      </c>
    </row>
    <row r="7851" spans="1:20" hidden="1" x14ac:dyDescent="0.25">
      <c r="A7851">
        <v>224924</v>
      </c>
      <c r="B7851" t="s">
        <v>1808</v>
      </c>
      <c r="C7851" t="s">
        <v>47</v>
      </c>
      <c r="D7851" t="s">
        <v>1171</v>
      </c>
      <c r="E7851">
        <v>361</v>
      </c>
      <c r="F7851" t="s">
        <v>23</v>
      </c>
      <c r="H7851">
        <v>0</v>
      </c>
      <c r="I7851">
        <v>0</v>
      </c>
      <c r="K7851">
        <v>1</v>
      </c>
      <c r="L7851" t="b">
        <v>0</v>
      </c>
      <c r="N7851" t="b">
        <v>0</v>
      </c>
      <c r="O7851" t="b">
        <v>0</v>
      </c>
      <c r="T7851" t="s">
        <v>1169</v>
      </c>
    </row>
    <row r="7852" spans="1:20" hidden="1" x14ac:dyDescent="0.25">
      <c r="A7852">
        <v>224925</v>
      </c>
      <c r="B7852" t="s">
        <v>1808</v>
      </c>
      <c r="C7852" t="s">
        <v>47</v>
      </c>
      <c r="D7852" t="s">
        <v>1172</v>
      </c>
      <c r="E7852">
        <v>361</v>
      </c>
      <c r="F7852" t="s">
        <v>23</v>
      </c>
      <c r="H7852">
        <v>0</v>
      </c>
      <c r="I7852">
        <v>0</v>
      </c>
      <c r="K7852">
        <v>1</v>
      </c>
      <c r="L7852" t="b">
        <v>0</v>
      </c>
      <c r="N7852" t="b">
        <v>0</v>
      </c>
      <c r="O7852" t="b">
        <v>0</v>
      </c>
      <c r="T7852" t="s">
        <v>1169</v>
      </c>
    </row>
    <row r="7853" spans="1:20" hidden="1" x14ac:dyDescent="0.25">
      <c r="A7853">
        <v>224926</v>
      </c>
      <c r="B7853" t="s">
        <v>1808</v>
      </c>
      <c r="C7853" t="s">
        <v>47</v>
      </c>
      <c r="D7853" t="s">
        <v>1173</v>
      </c>
      <c r="E7853">
        <v>361</v>
      </c>
      <c r="F7853" t="s">
        <v>23</v>
      </c>
      <c r="H7853">
        <v>0</v>
      </c>
      <c r="I7853">
        <v>0</v>
      </c>
      <c r="K7853">
        <v>1</v>
      </c>
      <c r="L7853" t="b">
        <v>0</v>
      </c>
      <c r="N7853" t="b">
        <v>0</v>
      </c>
      <c r="O7853" t="b">
        <v>0</v>
      </c>
      <c r="T7853" t="s">
        <v>1169</v>
      </c>
    </row>
    <row r="7854" spans="1:20" hidden="1" x14ac:dyDescent="0.25">
      <c r="A7854">
        <v>224927</v>
      </c>
      <c r="B7854" t="s">
        <v>1808</v>
      </c>
      <c r="C7854" t="s">
        <v>47</v>
      </c>
      <c r="D7854" t="s">
        <v>1174</v>
      </c>
      <c r="E7854">
        <v>611</v>
      </c>
      <c r="F7854" t="s">
        <v>23</v>
      </c>
      <c r="H7854">
        <v>0</v>
      </c>
      <c r="I7854">
        <v>0</v>
      </c>
      <c r="K7854">
        <v>2</v>
      </c>
      <c r="L7854" t="b">
        <v>0</v>
      </c>
      <c r="N7854" t="b">
        <v>0</v>
      </c>
      <c r="O7854" t="b">
        <v>0</v>
      </c>
      <c r="T7854" t="s">
        <v>1169</v>
      </c>
    </row>
    <row r="7855" spans="1:20" hidden="1" x14ac:dyDescent="0.25">
      <c r="A7855">
        <v>224928</v>
      </c>
      <c r="B7855" t="s">
        <v>1808</v>
      </c>
      <c r="C7855" t="s">
        <v>47</v>
      </c>
      <c r="D7855" t="s">
        <v>1175</v>
      </c>
      <c r="E7855">
        <v>611</v>
      </c>
      <c r="F7855" t="s">
        <v>23</v>
      </c>
      <c r="H7855">
        <v>0</v>
      </c>
      <c r="I7855">
        <v>0</v>
      </c>
      <c r="K7855">
        <v>2</v>
      </c>
      <c r="L7855" t="b">
        <v>0</v>
      </c>
      <c r="N7855" t="b">
        <v>0</v>
      </c>
      <c r="O7855" t="b">
        <v>0</v>
      </c>
      <c r="T7855" t="s">
        <v>1169</v>
      </c>
    </row>
    <row r="7856" spans="1:20" hidden="1" x14ac:dyDescent="0.25">
      <c r="A7856">
        <v>224929</v>
      </c>
      <c r="B7856" t="s">
        <v>1808</v>
      </c>
      <c r="C7856" t="s">
        <v>47</v>
      </c>
      <c r="D7856" t="s">
        <v>1176</v>
      </c>
      <c r="E7856">
        <v>361</v>
      </c>
      <c r="F7856" t="s">
        <v>23</v>
      </c>
      <c r="H7856">
        <v>0</v>
      </c>
      <c r="I7856">
        <v>0</v>
      </c>
      <c r="K7856">
        <v>1</v>
      </c>
      <c r="L7856" t="b">
        <v>0</v>
      </c>
      <c r="N7856" t="b">
        <v>0</v>
      </c>
      <c r="O7856" t="b">
        <v>0</v>
      </c>
      <c r="T7856" t="s">
        <v>1169</v>
      </c>
    </row>
    <row r="7857" spans="1:20" hidden="1" x14ac:dyDescent="0.25">
      <c r="A7857">
        <v>224930</v>
      </c>
      <c r="B7857" t="s">
        <v>1808</v>
      </c>
      <c r="C7857" t="s">
        <v>47</v>
      </c>
      <c r="D7857" t="s">
        <v>1177</v>
      </c>
      <c r="E7857">
        <v>611</v>
      </c>
      <c r="F7857" t="s">
        <v>23</v>
      </c>
      <c r="H7857">
        <v>0</v>
      </c>
      <c r="I7857">
        <v>0</v>
      </c>
      <c r="K7857">
        <v>2</v>
      </c>
      <c r="L7857" t="b">
        <v>0</v>
      </c>
      <c r="N7857" t="b">
        <v>0</v>
      </c>
      <c r="O7857" t="b">
        <v>0</v>
      </c>
      <c r="T7857" t="s">
        <v>1169</v>
      </c>
    </row>
    <row r="7858" spans="1:20" hidden="1" x14ac:dyDescent="0.25">
      <c r="A7858">
        <v>224931</v>
      </c>
      <c r="B7858" t="s">
        <v>1808</v>
      </c>
      <c r="C7858" t="s">
        <v>47</v>
      </c>
      <c r="D7858" t="s">
        <v>1178</v>
      </c>
      <c r="E7858">
        <v>361</v>
      </c>
      <c r="F7858" t="s">
        <v>23</v>
      </c>
      <c r="H7858">
        <v>0</v>
      </c>
      <c r="I7858">
        <v>0</v>
      </c>
      <c r="K7858">
        <v>1</v>
      </c>
      <c r="L7858" t="b">
        <v>0</v>
      </c>
      <c r="N7858" t="b">
        <v>0</v>
      </c>
      <c r="O7858" t="b">
        <v>0</v>
      </c>
      <c r="T7858" t="s">
        <v>1169</v>
      </c>
    </row>
    <row r="7859" spans="1:20" hidden="1" x14ac:dyDescent="0.25">
      <c r="A7859">
        <v>224932</v>
      </c>
      <c r="B7859" t="s">
        <v>1808</v>
      </c>
      <c r="C7859" t="s">
        <v>47</v>
      </c>
      <c r="D7859" t="s">
        <v>1179</v>
      </c>
      <c r="E7859">
        <v>361</v>
      </c>
      <c r="F7859" t="s">
        <v>23</v>
      </c>
      <c r="H7859">
        <v>0</v>
      </c>
      <c r="I7859">
        <v>0</v>
      </c>
      <c r="K7859">
        <v>1</v>
      </c>
      <c r="L7859" t="b">
        <v>0</v>
      </c>
      <c r="N7859" t="b">
        <v>0</v>
      </c>
      <c r="O7859" t="b">
        <v>0</v>
      </c>
      <c r="T7859" t="s">
        <v>1169</v>
      </c>
    </row>
    <row r="7860" spans="1:20" hidden="1" x14ac:dyDescent="0.25">
      <c r="A7860">
        <v>224933</v>
      </c>
      <c r="B7860" t="s">
        <v>1808</v>
      </c>
      <c r="C7860" t="s">
        <v>47</v>
      </c>
      <c r="D7860" t="s">
        <v>1180</v>
      </c>
      <c r="E7860">
        <v>361</v>
      </c>
      <c r="F7860" t="s">
        <v>23</v>
      </c>
      <c r="H7860">
        <v>0</v>
      </c>
      <c r="I7860">
        <v>0</v>
      </c>
      <c r="K7860">
        <v>1</v>
      </c>
      <c r="L7860" t="b">
        <v>0</v>
      </c>
      <c r="N7860" t="b">
        <v>0</v>
      </c>
      <c r="O7860" t="b">
        <v>0</v>
      </c>
      <c r="T7860" t="s">
        <v>1169</v>
      </c>
    </row>
    <row r="7861" spans="1:20" hidden="1" x14ac:dyDescent="0.25">
      <c r="A7861">
        <v>224934</v>
      </c>
      <c r="B7861" t="s">
        <v>1808</v>
      </c>
      <c r="C7861" t="s">
        <v>47</v>
      </c>
      <c r="D7861" t="s">
        <v>1181</v>
      </c>
      <c r="E7861">
        <v>361</v>
      </c>
      <c r="F7861" t="s">
        <v>23</v>
      </c>
      <c r="H7861">
        <v>0</v>
      </c>
      <c r="I7861">
        <v>0</v>
      </c>
      <c r="K7861">
        <v>1</v>
      </c>
      <c r="L7861" t="b">
        <v>0</v>
      </c>
      <c r="N7861" t="b">
        <v>0</v>
      </c>
      <c r="O7861" t="b">
        <v>0</v>
      </c>
      <c r="T7861" t="s">
        <v>1169</v>
      </c>
    </row>
    <row r="7862" spans="1:20" hidden="1" x14ac:dyDescent="0.25">
      <c r="A7862">
        <v>224935</v>
      </c>
      <c r="B7862" t="s">
        <v>1808</v>
      </c>
      <c r="C7862" t="s">
        <v>47</v>
      </c>
      <c r="D7862" t="s">
        <v>1182</v>
      </c>
      <c r="E7862">
        <v>361</v>
      </c>
      <c r="F7862" t="s">
        <v>23</v>
      </c>
      <c r="H7862">
        <v>0</v>
      </c>
      <c r="I7862">
        <v>0</v>
      </c>
      <c r="K7862">
        <v>1</v>
      </c>
      <c r="L7862" t="b">
        <v>0</v>
      </c>
      <c r="N7862" t="b">
        <v>0</v>
      </c>
      <c r="O7862" t="b">
        <v>0</v>
      </c>
      <c r="T7862" t="s">
        <v>1169</v>
      </c>
    </row>
    <row r="7863" spans="1:20" hidden="1" x14ac:dyDescent="0.25">
      <c r="A7863">
        <v>224936</v>
      </c>
      <c r="B7863" t="s">
        <v>1808</v>
      </c>
      <c r="C7863" t="s">
        <v>47</v>
      </c>
      <c r="D7863" t="s">
        <v>1183</v>
      </c>
      <c r="E7863">
        <v>361</v>
      </c>
      <c r="F7863" t="s">
        <v>23</v>
      </c>
      <c r="H7863">
        <v>0</v>
      </c>
      <c r="I7863">
        <v>0</v>
      </c>
      <c r="K7863">
        <v>1</v>
      </c>
      <c r="L7863" t="b">
        <v>0</v>
      </c>
      <c r="N7863" t="b">
        <v>0</v>
      </c>
      <c r="O7863" t="b">
        <v>0</v>
      </c>
      <c r="T7863" t="s">
        <v>1169</v>
      </c>
    </row>
    <row r="7864" spans="1:20" hidden="1" x14ac:dyDescent="0.25">
      <c r="A7864">
        <v>224937</v>
      </c>
      <c r="B7864" t="s">
        <v>1808</v>
      </c>
      <c r="C7864" t="s">
        <v>47</v>
      </c>
      <c r="D7864" t="s">
        <v>1184</v>
      </c>
      <c r="E7864">
        <v>361</v>
      </c>
      <c r="F7864" t="s">
        <v>23</v>
      </c>
      <c r="H7864">
        <v>0</v>
      </c>
      <c r="I7864">
        <v>0</v>
      </c>
      <c r="K7864">
        <v>1</v>
      </c>
      <c r="L7864" t="b">
        <v>0</v>
      </c>
      <c r="N7864" t="b">
        <v>0</v>
      </c>
      <c r="O7864" t="b">
        <v>0</v>
      </c>
      <c r="T7864" t="s">
        <v>1169</v>
      </c>
    </row>
    <row r="7865" spans="1:20" hidden="1" x14ac:dyDescent="0.25">
      <c r="A7865">
        <v>224938</v>
      </c>
      <c r="B7865" t="s">
        <v>1808</v>
      </c>
      <c r="C7865" t="s">
        <v>47</v>
      </c>
      <c r="D7865" t="s">
        <v>1185</v>
      </c>
      <c r="E7865">
        <v>611</v>
      </c>
      <c r="F7865" t="s">
        <v>23</v>
      </c>
      <c r="H7865">
        <v>0</v>
      </c>
      <c r="I7865">
        <v>0</v>
      </c>
      <c r="K7865">
        <v>2</v>
      </c>
      <c r="L7865" t="b">
        <v>0</v>
      </c>
      <c r="N7865" t="b">
        <v>0</v>
      </c>
      <c r="O7865" t="b">
        <v>0</v>
      </c>
      <c r="T7865" t="s">
        <v>1169</v>
      </c>
    </row>
    <row r="7866" spans="1:20" hidden="1" x14ac:dyDescent="0.25">
      <c r="A7866">
        <v>224939</v>
      </c>
      <c r="B7866" t="s">
        <v>1808</v>
      </c>
      <c r="C7866" t="s">
        <v>236</v>
      </c>
      <c r="D7866" t="s">
        <v>237</v>
      </c>
      <c r="E7866">
        <v>67</v>
      </c>
      <c r="F7866" t="s">
        <v>23</v>
      </c>
      <c r="H7866">
        <v>0</v>
      </c>
      <c r="I7866">
        <v>0</v>
      </c>
      <c r="K7866">
        <v>7</v>
      </c>
      <c r="L7866" t="b">
        <v>0</v>
      </c>
      <c r="N7866" t="b">
        <v>0</v>
      </c>
      <c r="O7866" t="b">
        <v>0</v>
      </c>
      <c r="T7866" t="s">
        <v>1169</v>
      </c>
    </row>
    <row r="7867" spans="1:20" hidden="1" x14ac:dyDescent="0.25">
      <c r="A7867">
        <v>224940</v>
      </c>
      <c r="B7867" t="s">
        <v>1808</v>
      </c>
      <c r="C7867" t="s">
        <v>236</v>
      </c>
      <c r="D7867" t="s">
        <v>1226</v>
      </c>
      <c r="E7867">
        <v>99</v>
      </c>
      <c r="F7867" t="s">
        <v>23</v>
      </c>
      <c r="H7867">
        <v>0</v>
      </c>
      <c r="I7867">
        <v>0</v>
      </c>
      <c r="K7867">
        <v>13</v>
      </c>
      <c r="L7867" t="b">
        <v>0</v>
      </c>
      <c r="N7867" t="b">
        <v>0</v>
      </c>
      <c r="O7867" t="b">
        <v>0</v>
      </c>
      <c r="T7867" t="s">
        <v>1169</v>
      </c>
    </row>
    <row r="7868" spans="1:20" hidden="1" x14ac:dyDescent="0.25">
      <c r="A7868">
        <v>224941</v>
      </c>
      <c r="B7868" t="s">
        <v>1808</v>
      </c>
      <c r="C7868" t="s">
        <v>47</v>
      </c>
      <c r="D7868" t="s">
        <v>1270</v>
      </c>
      <c r="E7868">
        <v>0</v>
      </c>
      <c r="H7868">
        <v>0</v>
      </c>
      <c r="I7868">
        <v>0</v>
      </c>
      <c r="K7868">
        <v>0</v>
      </c>
      <c r="L7868" t="b">
        <v>0</v>
      </c>
      <c r="N7868" t="b">
        <v>0</v>
      </c>
      <c r="O7868" t="b">
        <v>0</v>
      </c>
      <c r="T7868" t="s">
        <v>1169</v>
      </c>
    </row>
    <row r="7869" spans="1:20" hidden="1" x14ac:dyDescent="0.25">
      <c r="A7869">
        <v>224943</v>
      </c>
      <c r="B7869" t="s">
        <v>1808</v>
      </c>
      <c r="C7869" t="s">
        <v>146</v>
      </c>
      <c r="D7869" t="s">
        <v>1227</v>
      </c>
      <c r="E7869">
        <v>1255</v>
      </c>
      <c r="F7869" t="s">
        <v>23</v>
      </c>
      <c r="H7869">
        <v>0</v>
      </c>
      <c r="I7869">
        <v>0</v>
      </c>
      <c r="K7869">
        <v>3</v>
      </c>
      <c r="L7869" t="b">
        <v>0</v>
      </c>
      <c r="N7869" t="b">
        <v>0</v>
      </c>
      <c r="O7869" t="b">
        <v>0</v>
      </c>
      <c r="T7869" t="s">
        <v>1169</v>
      </c>
    </row>
    <row r="7870" spans="1:20" hidden="1" x14ac:dyDescent="0.25">
      <c r="A7870">
        <v>224944</v>
      </c>
      <c r="B7870" t="s">
        <v>1808</v>
      </c>
      <c r="C7870" t="s">
        <v>146</v>
      </c>
      <c r="D7870" t="s">
        <v>1228</v>
      </c>
      <c r="E7870">
        <v>1534</v>
      </c>
      <c r="F7870" t="s">
        <v>23</v>
      </c>
      <c r="H7870">
        <v>0</v>
      </c>
      <c r="I7870">
        <v>0</v>
      </c>
      <c r="K7870">
        <v>4</v>
      </c>
      <c r="L7870" t="b">
        <v>0</v>
      </c>
      <c r="N7870" t="b">
        <v>0</v>
      </c>
      <c r="O7870" t="b">
        <v>0</v>
      </c>
      <c r="T7870" t="s">
        <v>1169</v>
      </c>
    </row>
    <row r="7871" spans="1:20" hidden="1" x14ac:dyDescent="0.25">
      <c r="A7871">
        <v>224946</v>
      </c>
      <c r="B7871" t="s">
        <v>1808</v>
      </c>
      <c r="C7871" t="s">
        <v>236</v>
      </c>
      <c r="D7871" t="s">
        <v>1216</v>
      </c>
      <c r="E7871">
        <v>695</v>
      </c>
      <c r="F7871" t="s">
        <v>23</v>
      </c>
      <c r="H7871">
        <v>0</v>
      </c>
      <c r="I7871">
        <v>0</v>
      </c>
      <c r="K7871">
        <v>12</v>
      </c>
      <c r="L7871" t="b">
        <v>0</v>
      </c>
      <c r="N7871" t="b">
        <v>0</v>
      </c>
      <c r="O7871" t="b">
        <v>0</v>
      </c>
      <c r="T7871" t="s">
        <v>1169</v>
      </c>
    </row>
    <row r="7872" spans="1:20" hidden="1" x14ac:dyDescent="0.25">
      <c r="A7872">
        <v>224947</v>
      </c>
      <c r="B7872" t="s">
        <v>1808</v>
      </c>
      <c r="C7872" t="s">
        <v>236</v>
      </c>
      <c r="D7872" t="s">
        <v>1229</v>
      </c>
      <c r="E7872">
        <v>25</v>
      </c>
      <c r="F7872" t="s">
        <v>23</v>
      </c>
      <c r="H7872">
        <v>0</v>
      </c>
      <c r="I7872">
        <v>0</v>
      </c>
      <c r="K7872">
        <v>14</v>
      </c>
      <c r="L7872" t="b">
        <v>0</v>
      </c>
      <c r="N7872" t="b">
        <v>0</v>
      </c>
      <c r="O7872" t="b">
        <v>0</v>
      </c>
      <c r="T7872" t="s">
        <v>1169</v>
      </c>
    </row>
    <row r="7873" spans="1:20" hidden="1" x14ac:dyDescent="0.25">
      <c r="A7873">
        <v>224948</v>
      </c>
      <c r="B7873" t="s">
        <v>1808</v>
      </c>
      <c r="C7873" t="s">
        <v>236</v>
      </c>
      <c r="D7873" t="s">
        <v>1271</v>
      </c>
      <c r="E7873">
        <v>125</v>
      </c>
      <c r="F7873" t="s">
        <v>23</v>
      </c>
      <c r="H7873">
        <v>0</v>
      </c>
      <c r="I7873">
        <v>0</v>
      </c>
      <c r="K7873">
        <v>15</v>
      </c>
      <c r="L7873" t="b">
        <v>0</v>
      </c>
      <c r="N7873" t="b">
        <v>0</v>
      </c>
      <c r="O7873" t="b">
        <v>0</v>
      </c>
      <c r="T7873" t="s">
        <v>1169</v>
      </c>
    </row>
    <row r="7874" spans="1:20" hidden="1" x14ac:dyDescent="0.25">
      <c r="A7874">
        <v>224951</v>
      </c>
      <c r="B7874" t="s">
        <v>1808</v>
      </c>
      <c r="C7874" t="s">
        <v>1213</v>
      </c>
      <c r="D7874" t="s">
        <v>1238</v>
      </c>
      <c r="E7874">
        <v>0</v>
      </c>
      <c r="H7874">
        <v>0</v>
      </c>
      <c r="I7874">
        <v>0</v>
      </c>
      <c r="K7874">
        <v>0</v>
      </c>
      <c r="L7874" t="b">
        <v>0</v>
      </c>
      <c r="N7874" t="b">
        <v>0</v>
      </c>
      <c r="O7874" t="b">
        <v>1</v>
      </c>
      <c r="T7874" t="s">
        <v>1169</v>
      </c>
    </row>
    <row r="7875" spans="1:20" hidden="1" x14ac:dyDescent="0.25">
      <c r="A7875">
        <v>224952</v>
      </c>
      <c r="B7875" t="s">
        <v>1808</v>
      </c>
      <c r="C7875" t="s">
        <v>78</v>
      </c>
      <c r="D7875" t="s">
        <v>1232</v>
      </c>
      <c r="E7875">
        <v>0</v>
      </c>
      <c r="H7875">
        <v>0</v>
      </c>
      <c r="I7875">
        <v>0</v>
      </c>
      <c r="K7875">
        <v>0</v>
      </c>
      <c r="L7875" t="b">
        <v>0</v>
      </c>
      <c r="N7875" t="b">
        <v>0</v>
      </c>
      <c r="O7875" t="b">
        <v>1</v>
      </c>
      <c r="T7875" t="s">
        <v>1169</v>
      </c>
    </row>
    <row r="7876" spans="1:20" hidden="1" x14ac:dyDescent="0.25">
      <c r="A7876">
        <v>224953</v>
      </c>
      <c r="B7876" t="s">
        <v>1808</v>
      </c>
      <c r="C7876" t="s">
        <v>78</v>
      </c>
      <c r="D7876" t="s">
        <v>1230</v>
      </c>
      <c r="E7876">
        <v>0</v>
      </c>
      <c r="H7876">
        <v>0</v>
      </c>
      <c r="I7876">
        <v>0</v>
      </c>
      <c r="K7876">
        <v>1</v>
      </c>
      <c r="L7876" t="b">
        <v>0</v>
      </c>
      <c r="N7876" t="b">
        <v>0</v>
      </c>
      <c r="O7876" t="b">
        <v>0</v>
      </c>
      <c r="T7876" t="s">
        <v>1169</v>
      </c>
    </row>
    <row r="7877" spans="1:20" hidden="1" x14ac:dyDescent="0.25">
      <c r="A7877">
        <v>224954</v>
      </c>
      <c r="B7877" t="s">
        <v>1808</v>
      </c>
      <c r="C7877" t="s">
        <v>1234</v>
      </c>
      <c r="D7877" t="s">
        <v>1235</v>
      </c>
      <c r="E7877">
        <v>0</v>
      </c>
      <c r="H7877">
        <v>0</v>
      </c>
      <c r="I7877">
        <v>0</v>
      </c>
      <c r="K7877">
        <v>0</v>
      </c>
      <c r="L7877" t="b">
        <v>0</v>
      </c>
      <c r="N7877" t="b">
        <v>0</v>
      </c>
      <c r="O7877" t="b">
        <v>1</v>
      </c>
      <c r="T7877" t="s">
        <v>1169</v>
      </c>
    </row>
    <row r="7878" spans="1:20" hidden="1" x14ac:dyDescent="0.25">
      <c r="A7878">
        <v>224955</v>
      </c>
      <c r="B7878" t="s">
        <v>1808</v>
      </c>
      <c r="C7878" t="s">
        <v>1203</v>
      </c>
      <c r="D7878" t="s">
        <v>1236</v>
      </c>
      <c r="E7878">
        <v>0</v>
      </c>
      <c r="H7878">
        <v>0</v>
      </c>
      <c r="I7878">
        <v>0</v>
      </c>
      <c r="K7878">
        <v>1</v>
      </c>
      <c r="L7878" t="b">
        <v>0</v>
      </c>
      <c r="N7878" t="b">
        <v>0</v>
      </c>
      <c r="O7878" t="b">
        <v>0</v>
      </c>
      <c r="T7878" t="s">
        <v>1169</v>
      </c>
    </row>
    <row r="7879" spans="1:20" hidden="1" x14ac:dyDescent="0.25">
      <c r="A7879">
        <v>224956</v>
      </c>
      <c r="B7879" t="s">
        <v>1808</v>
      </c>
      <c r="C7879" t="s">
        <v>136</v>
      </c>
      <c r="D7879" t="s">
        <v>1237</v>
      </c>
      <c r="E7879">
        <v>0</v>
      </c>
      <c r="H7879">
        <v>0</v>
      </c>
      <c r="I7879">
        <v>0</v>
      </c>
      <c r="K7879">
        <v>0</v>
      </c>
      <c r="L7879" t="b">
        <v>0</v>
      </c>
      <c r="N7879" t="b">
        <v>0</v>
      </c>
      <c r="O7879" t="b">
        <v>1</v>
      </c>
      <c r="T7879" t="s">
        <v>1169</v>
      </c>
    </row>
    <row r="7880" spans="1:20" hidden="1" x14ac:dyDescent="0.25">
      <c r="A7880">
        <v>224957</v>
      </c>
      <c r="B7880" t="s">
        <v>1808</v>
      </c>
      <c r="C7880" t="s">
        <v>78</v>
      </c>
      <c r="D7880" t="s">
        <v>1272</v>
      </c>
      <c r="E7880">
        <v>259</v>
      </c>
      <c r="F7880" t="s">
        <v>23</v>
      </c>
      <c r="H7880">
        <v>0</v>
      </c>
      <c r="I7880">
        <v>0</v>
      </c>
      <c r="K7880">
        <v>4</v>
      </c>
      <c r="L7880" t="b">
        <v>0</v>
      </c>
      <c r="N7880" t="b">
        <v>0</v>
      </c>
      <c r="O7880" t="b">
        <v>0</v>
      </c>
      <c r="T7880" t="s">
        <v>1169</v>
      </c>
    </row>
    <row r="7881" spans="1:20" hidden="1" x14ac:dyDescent="0.25">
      <c r="A7881">
        <v>224958</v>
      </c>
      <c r="B7881" t="s">
        <v>1808</v>
      </c>
      <c r="C7881" t="s">
        <v>47</v>
      </c>
      <c r="D7881" t="s">
        <v>1244</v>
      </c>
      <c r="E7881">
        <v>259</v>
      </c>
      <c r="F7881" t="s">
        <v>23</v>
      </c>
      <c r="H7881">
        <v>0</v>
      </c>
      <c r="I7881">
        <v>0</v>
      </c>
      <c r="K7881">
        <v>1</v>
      </c>
      <c r="L7881" t="b">
        <v>0</v>
      </c>
      <c r="N7881" t="b">
        <v>0</v>
      </c>
      <c r="O7881" t="b">
        <v>0</v>
      </c>
      <c r="T7881" t="s">
        <v>1169</v>
      </c>
    </row>
    <row r="7882" spans="1:20" hidden="1" x14ac:dyDescent="0.25">
      <c r="A7882">
        <v>228043</v>
      </c>
      <c r="B7882" t="s">
        <v>1808</v>
      </c>
      <c r="C7882" t="s">
        <v>47</v>
      </c>
      <c r="D7882" t="s">
        <v>1246</v>
      </c>
      <c r="E7882">
        <v>510</v>
      </c>
      <c r="F7882" t="s">
        <v>23</v>
      </c>
      <c r="H7882">
        <v>0</v>
      </c>
      <c r="I7882">
        <v>0</v>
      </c>
      <c r="K7882">
        <v>2</v>
      </c>
      <c r="L7882" t="b">
        <v>0</v>
      </c>
      <c r="N7882" t="b">
        <v>0</v>
      </c>
      <c r="O7882" t="b">
        <v>0</v>
      </c>
      <c r="T7882" t="s">
        <v>1169</v>
      </c>
    </row>
    <row r="7883" spans="1:20" hidden="1" x14ac:dyDescent="0.25">
      <c r="A7883">
        <v>228044</v>
      </c>
      <c r="B7883" t="s">
        <v>1808</v>
      </c>
      <c r="C7883" t="s">
        <v>47</v>
      </c>
      <c r="D7883" t="s">
        <v>1245</v>
      </c>
      <c r="E7883">
        <v>711</v>
      </c>
      <c r="F7883" t="s">
        <v>23</v>
      </c>
      <c r="H7883">
        <v>0</v>
      </c>
      <c r="I7883">
        <v>0</v>
      </c>
      <c r="K7883">
        <v>2</v>
      </c>
      <c r="L7883" t="b">
        <v>0</v>
      </c>
      <c r="N7883" t="b">
        <v>0</v>
      </c>
      <c r="O7883" t="b">
        <v>0</v>
      </c>
      <c r="T7883" t="s">
        <v>1169</v>
      </c>
    </row>
    <row r="7884" spans="1:20" hidden="1" x14ac:dyDescent="0.25">
      <c r="A7884">
        <v>228045</v>
      </c>
      <c r="B7884" t="s">
        <v>1808</v>
      </c>
      <c r="C7884" t="s">
        <v>53</v>
      </c>
      <c r="D7884" t="s">
        <v>1247</v>
      </c>
      <c r="E7884">
        <v>20</v>
      </c>
      <c r="F7884" t="s">
        <v>23</v>
      </c>
      <c r="H7884">
        <v>0</v>
      </c>
      <c r="I7884">
        <v>0</v>
      </c>
      <c r="K7884">
        <v>1</v>
      </c>
      <c r="L7884" t="b">
        <v>0</v>
      </c>
      <c r="N7884" t="b">
        <v>0</v>
      </c>
      <c r="O7884" t="b">
        <v>0</v>
      </c>
      <c r="T7884" t="s">
        <v>1169</v>
      </c>
    </row>
    <row r="7885" spans="1:20" hidden="1" x14ac:dyDescent="0.25">
      <c r="A7885">
        <v>228046</v>
      </c>
      <c r="B7885" t="s">
        <v>1808</v>
      </c>
      <c r="C7885" t="s">
        <v>53</v>
      </c>
      <c r="D7885" t="s">
        <v>1231</v>
      </c>
      <c r="E7885">
        <v>315</v>
      </c>
      <c r="F7885" t="s">
        <v>23</v>
      </c>
      <c r="H7885">
        <v>0</v>
      </c>
      <c r="I7885">
        <v>0</v>
      </c>
      <c r="K7885">
        <v>2</v>
      </c>
      <c r="L7885" t="b">
        <v>0</v>
      </c>
      <c r="N7885" t="b">
        <v>0</v>
      </c>
      <c r="O7885" t="b">
        <v>0</v>
      </c>
      <c r="T7885" t="s">
        <v>1169</v>
      </c>
    </row>
    <row r="7886" spans="1:20" hidden="1" x14ac:dyDescent="0.25">
      <c r="A7886">
        <v>228047</v>
      </c>
      <c r="B7886" t="s">
        <v>1808</v>
      </c>
      <c r="C7886" t="s">
        <v>1234</v>
      </c>
      <c r="D7886" t="s">
        <v>1248</v>
      </c>
      <c r="E7886">
        <v>2704</v>
      </c>
      <c r="F7886" t="s">
        <v>23</v>
      </c>
      <c r="H7886">
        <v>0</v>
      </c>
      <c r="I7886">
        <v>0</v>
      </c>
      <c r="K7886">
        <v>2</v>
      </c>
      <c r="L7886" t="b">
        <v>0</v>
      </c>
      <c r="N7886" t="b">
        <v>0</v>
      </c>
      <c r="O7886" t="b">
        <v>0</v>
      </c>
      <c r="T7886" t="s">
        <v>1169</v>
      </c>
    </row>
    <row r="7887" spans="1:20" hidden="1" x14ac:dyDescent="0.25">
      <c r="A7887">
        <v>228048</v>
      </c>
      <c r="B7887" t="s">
        <v>1808</v>
      </c>
      <c r="C7887" t="s">
        <v>1027</v>
      </c>
      <c r="D7887" t="s">
        <v>1233</v>
      </c>
      <c r="E7887">
        <v>0</v>
      </c>
      <c r="H7887">
        <v>0</v>
      </c>
      <c r="I7887">
        <v>0</v>
      </c>
      <c r="K7887">
        <v>1</v>
      </c>
      <c r="L7887" t="b">
        <v>0</v>
      </c>
      <c r="N7887" t="b">
        <v>0</v>
      </c>
      <c r="O7887" t="b">
        <v>0</v>
      </c>
      <c r="T7887" t="s">
        <v>1169</v>
      </c>
    </row>
    <row r="7888" spans="1:20" hidden="1" x14ac:dyDescent="0.25">
      <c r="A7888">
        <v>228049</v>
      </c>
      <c r="B7888" t="s">
        <v>1808</v>
      </c>
      <c r="C7888" t="s">
        <v>1250</v>
      </c>
      <c r="D7888" t="s">
        <v>1252</v>
      </c>
      <c r="E7888">
        <v>426</v>
      </c>
      <c r="F7888" t="s">
        <v>23</v>
      </c>
      <c r="H7888">
        <v>0</v>
      </c>
      <c r="I7888">
        <v>0</v>
      </c>
      <c r="K7888">
        <v>2</v>
      </c>
      <c r="L7888" t="b">
        <v>0</v>
      </c>
      <c r="N7888" t="b">
        <v>0</v>
      </c>
      <c r="O7888" t="b">
        <v>0</v>
      </c>
      <c r="T7888" t="s">
        <v>1169</v>
      </c>
    </row>
    <row r="7889" spans="1:20" hidden="1" x14ac:dyDescent="0.25">
      <c r="A7889">
        <v>228050</v>
      </c>
      <c r="B7889" t="s">
        <v>1808</v>
      </c>
      <c r="C7889" t="s">
        <v>1250</v>
      </c>
      <c r="D7889" t="s">
        <v>1251</v>
      </c>
      <c r="E7889">
        <v>0</v>
      </c>
      <c r="H7889">
        <v>0</v>
      </c>
      <c r="I7889">
        <v>0</v>
      </c>
      <c r="K7889">
        <v>1</v>
      </c>
      <c r="L7889" t="b">
        <v>0</v>
      </c>
      <c r="N7889" t="b">
        <v>0</v>
      </c>
      <c r="O7889" t="b">
        <v>0</v>
      </c>
      <c r="T7889" t="s">
        <v>1169</v>
      </c>
    </row>
    <row r="7890" spans="1:20" hidden="1" x14ac:dyDescent="0.25">
      <c r="A7890">
        <v>228051</v>
      </c>
      <c r="B7890" t="s">
        <v>1808</v>
      </c>
      <c r="C7890" t="s">
        <v>1253</v>
      </c>
      <c r="D7890" t="s">
        <v>1255</v>
      </c>
      <c r="E7890">
        <v>0</v>
      </c>
      <c r="H7890">
        <v>0</v>
      </c>
      <c r="I7890">
        <v>0</v>
      </c>
      <c r="K7890">
        <v>1</v>
      </c>
      <c r="L7890" t="b">
        <v>0</v>
      </c>
      <c r="N7890" t="b">
        <v>0</v>
      </c>
      <c r="O7890" t="b">
        <v>0</v>
      </c>
      <c r="T7890" t="s">
        <v>1169</v>
      </c>
    </row>
    <row r="7891" spans="1:20" hidden="1" x14ac:dyDescent="0.25">
      <c r="A7891">
        <v>228052</v>
      </c>
      <c r="B7891" t="s">
        <v>1808</v>
      </c>
      <c r="C7891" t="s">
        <v>1253</v>
      </c>
      <c r="D7891" t="s">
        <v>1254</v>
      </c>
      <c r="E7891">
        <v>194</v>
      </c>
      <c r="F7891" t="s">
        <v>23</v>
      </c>
      <c r="H7891">
        <v>0</v>
      </c>
      <c r="I7891">
        <v>0</v>
      </c>
      <c r="K7891">
        <v>2</v>
      </c>
      <c r="L7891" t="b">
        <v>0</v>
      </c>
      <c r="N7891" t="b">
        <v>0</v>
      </c>
      <c r="O7891" t="b">
        <v>0</v>
      </c>
      <c r="T7891" t="s">
        <v>1169</v>
      </c>
    </row>
    <row r="7892" spans="1:20" hidden="1" x14ac:dyDescent="0.25">
      <c r="A7892">
        <v>228053</v>
      </c>
      <c r="B7892" t="s">
        <v>1808</v>
      </c>
      <c r="C7892" t="s">
        <v>141</v>
      </c>
      <c r="D7892" t="s">
        <v>1243</v>
      </c>
      <c r="E7892">
        <v>80</v>
      </c>
      <c r="F7892" t="s">
        <v>23</v>
      </c>
      <c r="H7892">
        <v>0</v>
      </c>
      <c r="I7892">
        <v>0</v>
      </c>
      <c r="K7892">
        <v>0</v>
      </c>
      <c r="L7892" t="b">
        <v>0</v>
      </c>
      <c r="N7892" t="b">
        <v>0</v>
      </c>
      <c r="O7892" t="b">
        <v>0</v>
      </c>
      <c r="T7892" t="s">
        <v>1169</v>
      </c>
    </row>
    <row r="7893" spans="1:20" hidden="1" x14ac:dyDescent="0.25">
      <c r="A7893">
        <v>228054</v>
      </c>
      <c r="B7893" t="s">
        <v>1808</v>
      </c>
      <c r="C7893" t="s">
        <v>141</v>
      </c>
      <c r="D7893" t="s">
        <v>1241</v>
      </c>
      <c r="E7893">
        <v>85</v>
      </c>
      <c r="F7893" t="s">
        <v>23</v>
      </c>
      <c r="H7893">
        <v>0</v>
      </c>
      <c r="I7893">
        <v>0</v>
      </c>
      <c r="K7893">
        <v>0</v>
      </c>
      <c r="L7893" t="b">
        <v>0</v>
      </c>
      <c r="N7893" t="b">
        <v>0</v>
      </c>
      <c r="O7893" t="b">
        <v>0</v>
      </c>
      <c r="T7893" t="s">
        <v>1169</v>
      </c>
    </row>
    <row r="7894" spans="1:20" hidden="1" x14ac:dyDescent="0.25">
      <c r="A7894">
        <v>228055</v>
      </c>
      <c r="B7894" t="s">
        <v>1808</v>
      </c>
      <c r="C7894" t="s">
        <v>141</v>
      </c>
      <c r="D7894" t="s">
        <v>1242</v>
      </c>
      <c r="E7894">
        <v>43</v>
      </c>
      <c r="F7894" t="s">
        <v>23</v>
      </c>
      <c r="H7894">
        <v>0</v>
      </c>
      <c r="I7894">
        <v>0</v>
      </c>
      <c r="K7894">
        <v>0</v>
      </c>
      <c r="L7894" t="b">
        <v>0</v>
      </c>
      <c r="N7894" t="b">
        <v>0</v>
      </c>
      <c r="O7894" t="b">
        <v>0</v>
      </c>
      <c r="T7894" t="s">
        <v>1169</v>
      </c>
    </row>
    <row r="7895" spans="1:20" hidden="1" x14ac:dyDescent="0.25">
      <c r="A7895">
        <v>228056</v>
      </c>
      <c r="B7895" t="s">
        <v>1808</v>
      </c>
      <c r="C7895" t="s">
        <v>141</v>
      </c>
      <c r="D7895" t="s">
        <v>1239</v>
      </c>
      <c r="E7895">
        <v>28</v>
      </c>
      <c r="F7895" t="s">
        <v>23</v>
      </c>
      <c r="H7895">
        <v>0</v>
      </c>
      <c r="I7895">
        <v>0</v>
      </c>
      <c r="K7895">
        <v>0</v>
      </c>
      <c r="L7895" t="b">
        <v>0</v>
      </c>
      <c r="N7895" t="b">
        <v>0</v>
      </c>
      <c r="O7895" t="b">
        <v>0</v>
      </c>
      <c r="T7895" t="s">
        <v>1169</v>
      </c>
    </row>
    <row r="7896" spans="1:20" hidden="1" x14ac:dyDescent="0.25">
      <c r="A7896">
        <v>228057</v>
      </c>
      <c r="B7896" t="s">
        <v>1808</v>
      </c>
      <c r="C7896" t="s">
        <v>141</v>
      </c>
      <c r="D7896" t="s">
        <v>1259</v>
      </c>
      <c r="E7896">
        <v>66</v>
      </c>
      <c r="F7896" t="s">
        <v>23</v>
      </c>
      <c r="H7896">
        <v>0</v>
      </c>
      <c r="I7896">
        <v>0</v>
      </c>
      <c r="K7896">
        <v>0</v>
      </c>
      <c r="L7896" t="b">
        <v>0</v>
      </c>
      <c r="N7896" t="b">
        <v>0</v>
      </c>
      <c r="O7896" t="b">
        <v>0</v>
      </c>
      <c r="T7896" t="s">
        <v>1169</v>
      </c>
    </row>
    <row r="7897" spans="1:20" hidden="1" x14ac:dyDescent="0.25">
      <c r="A7897">
        <v>228058</v>
      </c>
      <c r="B7897" t="s">
        <v>1808</v>
      </c>
      <c r="C7897" t="s">
        <v>141</v>
      </c>
      <c r="D7897" t="s">
        <v>1289</v>
      </c>
      <c r="E7897">
        <v>39</v>
      </c>
      <c r="F7897" t="s">
        <v>23</v>
      </c>
      <c r="H7897">
        <v>0</v>
      </c>
      <c r="I7897">
        <v>0</v>
      </c>
      <c r="K7897">
        <v>0</v>
      </c>
      <c r="L7897" t="b">
        <v>0</v>
      </c>
      <c r="N7897" t="b">
        <v>0</v>
      </c>
      <c r="O7897" t="b">
        <v>0</v>
      </c>
      <c r="T7897" t="s">
        <v>1169</v>
      </c>
    </row>
    <row r="7898" spans="1:20" hidden="1" x14ac:dyDescent="0.25">
      <c r="A7898">
        <v>232300</v>
      </c>
      <c r="B7898" t="s">
        <v>1808</v>
      </c>
      <c r="C7898" t="s">
        <v>1256</v>
      </c>
      <c r="D7898" t="s">
        <v>1257</v>
      </c>
      <c r="E7898">
        <v>0</v>
      </c>
      <c r="H7898">
        <v>0</v>
      </c>
      <c r="I7898">
        <v>0</v>
      </c>
      <c r="K7898">
        <v>0</v>
      </c>
      <c r="L7898" t="b">
        <v>0</v>
      </c>
      <c r="N7898" t="b">
        <v>0</v>
      </c>
      <c r="O7898" t="b">
        <v>0</v>
      </c>
      <c r="T7898" t="s">
        <v>1169</v>
      </c>
    </row>
    <row r="7899" spans="1:20" hidden="1" x14ac:dyDescent="0.25">
      <c r="A7899">
        <v>232301</v>
      </c>
      <c r="B7899" t="s">
        <v>1808</v>
      </c>
      <c r="C7899" t="s">
        <v>1256</v>
      </c>
      <c r="D7899" t="s">
        <v>1258</v>
      </c>
      <c r="E7899">
        <v>105</v>
      </c>
      <c r="F7899" t="s">
        <v>23</v>
      </c>
      <c r="H7899">
        <v>0</v>
      </c>
      <c r="I7899">
        <v>0</v>
      </c>
      <c r="K7899">
        <v>1</v>
      </c>
      <c r="L7899" t="b">
        <v>0</v>
      </c>
      <c r="N7899" t="b">
        <v>0</v>
      </c>
      <c r="O7899" t="b">
        <v>0</v>
      </c>
      <c r="T7899" t="s">
        <v>1169</v>
      </c>
    </row>
    <row r="7900" spans="1:20" hidden="1" x14ac:dyDescent="0.25">
      <c r="A7900">
        <v>237473</v>
      </c>
      <c r="B7900" t="s">
        <v>1808</v>
      </c>
      <c r="C7900" t="s">
        <v>236</v>
      </c>
      <c r="D7900" t="s">
        <v>1249</v>
      </c>
      <c r="E7900">
        <v>99</v>
      </c>
      <c r="F7900" t="s">
        <v>23</v>
      </c>
      <c r="H7900">
        <v>0</v>
      </c>
      <c r="I7900">
        <v>0</v>
      </c>
      <c r="K7900">
        <v>1</v>
      </c>
      <c r="L7900" t="b">
        <v>0</v>
      </c>
      <c r="N7900" t="b">
        <v>0</v>
      </c>
      <c r="O7900" t="b">
        <v>0</v>
      </c>
      <c r="T7900" t="s">
        <v>1169</v>
      </c>
    </row>
    <row r="7901" spans="1:20" hidden="1" x14ac:dyDescent="0.25">
      <c r="A7901">
        <v>224959</v>
      </c>
      <c r="B7901" t="s">
        <v>1809</v>
      </c>
      <c r="C7901" t="s">
        <v>1186</v>
      </c>
      <c r="D7901" t="s">
        <v>1187</v>
      </c>
      <c r="E7901">
        <v>0</v>
      </c>
      <c r="H7901">
        <v>0</v>
      </c>
      <c r="I7901">
        <v>0</v>
      </c>
      <c r="K7901">
        <v>0</v>
      </c>
      <c r="L7901" t="b">
        <v>0</v>
      </c>
      <c r="N7901" t="b">
        <v>0</v>
      </c>
      <c r="O7901" t="b">
        <v>0</v>
      </c>
      <c r="T7901" t="s">
        <v>1169</v>
      </c>
    </row>
    <row r="7902" spans="1:20" hidden="1" x14ac:dyDescent="0.25">
      <c r="A7902">
        <v>224960</v>
      </c>
      <c r="B7902" t="s">
        <v>1809</v>
      </c>
      <c r="C7902" t="s">
        <v>1186</v>
      </c>
      <c r="D7902" t="s">
        <v>1188</v>
      </c>
      <c r="E7902">
        <v>0</v>
      </c>
      <c r="H7902">
        <v>0</v>
      </c>
      <c r="I7902">
        <v>0</v>
      </c>
      <c r="K7902">
        <v>0</v>
      </c>
      <c r="L7902" t="b">
        <v>0</v>
      </c>
      <c r="N7902" t="b">
        <v>0</v>
      </c>
      <c r="O7902" t="b">
        <v>0</v>
      </c>
      <c r="T7902" t="s">
        <v>1169</v>
      </c>
    </row>
    <row r="7903" spans="1:20" hidden="1" x14ac:dyDescent="0.25">
      <c r="A7903">
        <v>224961</v>
      </c>
      <c r="B7903" t="s">
        <v>1809</v>
      </c>
      <c r="C7903" t="s">
        <v>1186</v>
      </c>
      <c r="D7903" t="s">
        <v>1189</v>
      </c>
      <c r="E7903">
        <v>0</v>
      </c>
      <c r="H7903">
        <v>0</v>
      </c>
      <c r="I7903">
        <v>0</v>
      </c>
      <c r="K7903">
        <v>0</v>
      </c>
      <c r="L7903" t="b">
        <v>0</v>
      </c>
      <c r="N7903" t="b">
        <v>0</v>
      </c>
      <c r="O7903" t="b">
        <v>0</v>
      </c>
      <c r="T7903" t="s">
        <v>1169</v>
      </c>
    </row>
    <row r="7904" spans="1:20" hidden="1" x14ac:dyDescent="0.25">
      <c r="A7904">
        <v>224962</v>
      </c>
      <c r="B7904" t="s">
        <v>1809</v>
      </c>
      <c r="C7904" t="s">
        <v>1186</v>
      </c>
      <c r="D7904" t="s">
        <v>1190</v>
      </c>
      <c r="E7904">
        <v>0</v>
      </c>
      <c r="H7904">
        <v>0</v>
      </c>
      <c r="I7904">
        <v>0</v>
      </c>
      <c r="K7904">
        <v>0</v>
      </c>
      <c r="L7904" t="b">
        <v>0</v>
      </c>
      <c r="N7904" t="b">
        <v>0</v>
      </c>
      <c r="O7904" t="b">
        <v>0</v>
      </c>
      <c r="T7904" t="s">
        <v>1169</v>
      </c>
    </row>
    <row r="7905" spans="1:20" hidden="1" x14ac:dyDescent="0.25">
      <c r="A7905">
        <v>224963</v>
      </c>
      <c r="B7905" t="s">
        <v>1809</v>
      </c>
      <c r="C7905" t="s">
        <v>1186</v>
      </c>
      <c r="D7905" t="s">
        <v>1191</v>
      </c>
      <c r="E7905">
        <v>0</v>
      </c>
      <c r="H7905">
        <v>0</v>
      </c>
      <c r="I7905">
        <v>0</v>
      </c>
      <c r="K7905">
        <v>0</v>
      </c>
      <c r="L7905" t="b">
        <v>0</v>
      </c>
      <c r="N7905" t="b">
        <v>0</v>
      </c>
      <c r="O7905" t="b">
        <v>0</v>
      </c>
      <c r="T7905" t="s">
        <v>1169</v>
      </c>
    </row>
    <row r="7906" spans="1:20" hidden="1" x14ac:dyDescent="0.25">
      <c r="A7906">
        <v>224964</v>
      </c>
      <c r="B7906" t="s">
        <v>1809</v>
      </c>
      <c r="C7906" t="s">
        <v>1186</v>
      </c>
      <c r="D7906" t="s">
        <v>1192</v>
      </c>
      <c r="E7906">
        <v>0</v>
      </c>
      <c r="H7906">
        <v>0</v>
      </c>
      <c r="I7906">
        <v>0</v>
      </c>
      <c r="K7906">
        <v>0</v>
      </c>
      <c r="L7906" t="b">
        <v>0</v>
      </c>
      <c r="N7906" t="b">
        <v>0</v>
      </c>
      <c r="O7906" t="b">
        <v>0</v>
      </c>
      <c r="T7906" t="s">
        <v>1169</v>
      </c>
    </row>
    <row r="7907" spans="1:20" hidden="1" x14ac:dyDescent="0.25">
      <c r="A7907">
        <v>224965</v>
      </c>
      <c r="B7907" t="s">
        <v>1809</v>
      </c>
      <c r="C7907" t="s">
        <v>1186</v>
      </c>
      <c r="D7907" t="s">
        <v>1193</v>
      </c>
      <c r="E7907">
        <v>85</v>
      </c>
      <c r="F7907" t="s">
        <v>23</v>
      </c>
      <c r="H7907">
        <v>0</v>
      </c>
      <c r="I7907">
        <v>0</v>
      </c>
      <c r="K7907">
        <v>1</v>
      </c>
      <c r="L7907" t="b">
        <v>0</v>
      </c>
      <c r="N7907" t="b">
        <v>0</v>
      </c>
      <c r="O7907" t="b">
        <v>0</v>
      </c>
      <c r="T7907" t="s">
        <v>1169</v>
      </c>
    </row>
    <row r="7908" spans="1:20" hidden="1" x14ac:dyDescent="0.25">
      <c r="A7908">
        <v>224966</v>
      </c>
      <c r="B7908" t="s">
        <v>1809</v>
      </c>
      <c r="C7908" t="s">
        <v>1186</v>
      </c>
      <c r="D7908" t="s">
        <v>1194</v>
      </c>
      <c r="E7908">
        <v>85</v>
      </c>
      <c r="F7908" t="s">
        <v>23</v>
      </c>
      <c r="H7908">
        <v>0</v>
      </c>
      <c r="I7908">
        <v>0</v>
      </c>
      <c r="K7908">
        <v>1</v>
      </c>
      <c r="L7908" t="b">
        <v>0</v>
      </c>
      <c r="N7908" t="b">
        <v>0</v>
      </c>
      <c r="O7908" t="b">
        <v>0</v>
      </c>
      <c r="T7908" t="s">
        <v>1169</v>
      </c>
    </row>
    <row r="7909" spans="1:20" hidden="1" x14ac:dyDescent="0.25">
      <c r="A7909">
        <v>224967</v>
      </c>
      <c r="B7909" t="s">
        <v>1809</v>
      </c>
      <c r="C7909" t="s">
        <v>1186</v>
      </c>
      <c r="D7909" t="s">
        <v>1195</v>
      </c>
      <c r="E7909">
        <v>85</v>
      </c>
      <c r="F7909" t="s">
        <v>23</v>
      </c>
      <c r="H7909">
        <v>0</v>
      </c>
      <c r="I7909">
        <v>0</v>
      </c>
      <c r="K7909">
        <v>1</v>
      </c>
      <c r="L7909" t="b">
        <v>0</v>
      </c>
      <c r="N7909" t="b">
        <v>0</v>
      </c>
      <c r="O7909" t="b">
        <v>0</v>
      </c>
      <c r="T7909" t="s">
        <v>1169</v>
      </c>
    </row>
    <row r="7910" spans="1:20" hidden="1" x14ac:dyDescent="0.25">
      <c r="A7910">
        <v>224968</v>
      </c>
      <c r="B7910" t="s">
        <v>1809</v>
      </c>
      <c r="C7910" t="s">
        <v>1196</v>
      </c>
      <c r="D7910" t="s">
        <v>1197</v>
      </c>
      <c r="E7910">
        <v>0</v>
      </c>
      <c r="H7910">
        <v>0</v>
      </c>
      <c r="I7910">
        <v>0</v>
      </c>
      <c r="K7910">
        <v>0</v>
      </c>
      <c r="L7910" t="b">
        <v>0</v>
      </c>
      <c r="N7910" t="b">
        <v>0</v>
      </c>
      <c r="O7910" t="b">
        <v>0</v>
      </c>
      <c r="T7910" t="s">
        <v>1169</v>
      </c>
    </row>
    <row r="7911" spans="1:20" hidden="1" x14ac:dyDescent="0.25">
      <c r="A7911">
        <v>224969</v>
      </c>
      <c r="B7911" t="s">
        <v>1809</v>
      </c>
      <c r="C7911" t="s">
        <v>1196</v>
      </c>
      <c r="D7911" t="s">
        <v>1198</v>
      </c>
      <c r="E7911">
        <v>0</v>
      </c>
      <c r="H7911">
        <v>0</v>
      </c>
      <c r="I7911">
        <v>0</v>
      </c>
      <c r="K7911">
        <v>1</v>
      </c>
      <c r="L7911" t="b">
        <v>0</v>
      </c>
      <c r="N7911" t="b">
        <v>0</v>
      </c>
      <c r="O7911" t="b">
        <v>0</v>
      </c>
      <c r="T7911" t="s">
        <v>1169</v>
      </c>
    </row>
    <row r="7912" spans="1:20" hidden="1" x14ac:dyDescent="0.25">
      <c r="A7912">
        <v>224970</v>
      </c>
      <c r="B7912" t="s">
        <v>1809</v>
      </c>
      <c r="C7912" t="s">
        <v>146</v>
      </c>
      <c r="D7912" t="s">
        <v>1802</v>
      </c>
      <c r="E7912">
        <v>0</v>
      </c>
      <c r="H7912">
        <v>0</v>
      </c>
      <c r="I7912">
        <v>0</v>
      </c>
      <c r="K7912">
        <v>0</v>
      </c>
      <c r="L7912" t="b">
        <v>0</v>
      </c>
      <c r="N7912" t="b">
        <v>0</v>
      </c>
      <c r="O7912" t="b">
        <v>0</v>
      </c>
      <c r="T7912" t="s">
        <v>1169</v>
      </c>
    </row>
    <row r="7913" spans="1:20" hidden="1" x14ac:dyDescent="0.25">
      <c r="A7913">
        <v>224971</v>
      </c>
      <c r="B7913" t="s">
        <v>1809</v>
      </c>
      <c r="C7913" t="s">
        <v>146</v>
      </c>
      <c r="D7913" t="s">
        <v>1200</v>
      </c>
      <c r="E7913">
        <v>579</v>
      </c>
      <c r="F7913" t="s">
        <v>23</v>
      </c>
      <c r="H7913">
        <v>0</v>
      </c>
      <c r="I7913">
        <v>100</v>
      </c>
      <c r="J7913" t="s">
        <v>257</v>
      </c>
      <c r="K7913">
        <v>1</v>
      </c>
      <c r="L7913" t="b">
        <v>0</v>
      </c>
      <c r="N7913" t="b">
        <v>0</v>
      </c>
      <c r="O7913" t="b">
        <v>0</v>
      </c>
      <c r="T7913" t="s">
        <v>1169</v>
      </c>
    </row>
    <row r="7914" spans="1:20" hidden="1" x14ac:dyDescent="0.25">
      <c r="A7914">
        <v>224973</v>
      </c>
      <c r="B7914" t="s">
        <v>1809</v>
      </c>
      <c r="C7914" t="s">
        <v>85</v>
      </c>
      <c r="D7914" t="s">
        <v>325</v>
      </c>
      <c r="E7914">
        <v>0</v>
      </c>
      <c r="H7914">
        <v>0</v>
      </c>
      <c r="I7914">
        <v>0</v>
      </c>
      <c r="K7914">
        <v>0</v>
      </c>
      <c r="L7914" t="b">
        <v>0</v>
      </c>
      <c r="N7914" t="b">
        <v>0</v>
      </c>
      <c r="O7914" t="b">
        <v>0</v>
      </c>
      <c r="T7914" t="s">
        <v>1169</v>
      </c>
    </row>
    <row r="7915" spans="1:20" hidden="1" x14ac:dyDescent="0.25">
      <c r="A7915">
        <v>224974</v>
      </c>
      <c r="B7915" t="s">
        <v>1809</v>
      </c>
      <c r="C7915" t="s">
        <v>85</v>
      </c>
      <c r="D7915" t="s">
        <v>1197</v>
      </c>
      <c r="E7915">
        <v>0</v>
      </c>
      <c r="H7915">
        <v>0</v>
      </c>
      <c r="I7915">
        <v>0</v>
      </c>
      <c r="K7915">
        <v>1</v>
      </c>
      <c r="L7915" t="b">
        <v>0</v>
      </c>
      <c r="N7915" t="b">
        <v>0</v>
      </c>
      <c r="O7915" t="b">
        <v>0</v>
      </c>
      <c r="T7915" t="s">
        <v>1169</v>
      </c>
    </row>
    <row r="7916" spans="1:20" hidden="1" x14ac:dyDescent="0.25">
      <c r="A7916">
        <v>224975</v>
      </c>
      <c r="B7916" t="s">
        <v>1809</v>
      </c>
      <c r="C7916" t="s">
        <v>85</v>
      </c>
      <c r="D7916" t="s">
        <v>331</v>
      </c>
      <c r="E7916">
        <v>0</v>
      </c>
      <c r="H7916">
        <v>0</v>
      </c>
      <c r="I7916">
        <v>0</v>
      </c>
      <c r="K7916">
        <v>2</v>
      </c>
      <c r="L7916" t="b">
        <v>0</v>
      </c>
      <c r="N7916" t="b">
        <v>0</v>
      </c>
      <c r="O7916" t="b">
        <v>0</v>
      </c>
      <c r="T7916" t="s">
        <v>1169</v>
      </c>
    </row>
    <row r="7917" spans="1:20" hidden="1" x14ac:dyDescent="0.25">
      <c r="A7917">
        <v>224976</v>
      </c>
      <c r="B7917" t="s">
        <v>1809</v>
      </c>
      <c r="C7917" t="s">
        <v>146</v>
      </c>
      <c r="D7917" t="s">
        <v>1201</v>
      </c>
      <c r="E7917">
        <v>1073</v>
      </c>
      <c r="F7917" t="s">
        <v>23</v>
      </c>
      <c r="H7917">
        <v>0</v>
      </c>
      <c r="I7917">
        <v>150</v>
      </c>
      <c r="J7917" t="s">
        <v>257</v>
      </c>
      <c r="K7917">
        <v>2</v>
      </c>
      <c r="L7917" t="b">
        <v>0</v>
      </c>
      <c r="N7917" t="b">
        <v>0</v>
      </c>
      <c r="O7917" t="b">
        <v>0</v>
      </c>
      <c r="T7917" t="s">
        <v>1169</v>
      </c>
    </row>
    <row r="7918" spans="1:20" hidden="1" x14ac:dyDescent="0.25">
      <c r="A7918">
        <v>224979</v>
      </c>
      <c r="B7918" t="s">
        <v>1809</v>
      </c>
      <c r="C7918" t="s">
        <v>1027</v>
      </c>
      <c r="D7918" t="s">
        <v>1202</v>
      </c>
      <c r="E7918">
        <v>239</v>
      </c>
      <c r="F7918" t="s">
        <v>23</v>
      </c>
      <c r="H7918">
        <v>0</v>
      </c>
      <c r="I7918">
        <v>50</v>
      </c>
      <c r="J7918" t="s">
        <v>257</v>
      </c>
      <c r="K7918">
        <v>3</v>
      </c>
      <c r="L7918" t="b">
        <v>0</v>
      </c>
      <c r="N7918" t="b">
        <v>0</v>
      </c>
      <c r="O7918" t="b">
        <v>0</v>
      </c>
      <c r="T7918" t="s">
        <v>1169</v>
      </c>
    </row>
    <row r="7919" spans="1:20" hidden="1" x14ac:dyDescent="0.25">
      <c r="A7919">
        <v>224980</v>
      </c>
      <c r="B7919" t="s">
        <v>1809</v>
      </c>
      <c r="C7919" t="s">
        <v>1203</v>
      </c>
      <c r="D7919" t="s">
        <v>1282</v>
      </c>
      <c r="E7919">
        <v>2333</v>
      </c>
      <c r="F7919" t="s">
        <v>23</v>
      </c>
      <c r="H7919">
        <v>0</v>
      </c>
      <c r="I7919">
        <v>350</v>
      </c>
      <c r="J7919" t="s">
        <v>257</v>
      </c>
      <c r="K7919">
        <v>6</v>
      </c>
      <c r="L7919" t="b">
        <v>0</v>
      </c>
      <c r="N7919" t="b">
        <v>0</v>
      </c>
      <c r="O7919" t="b">
        <v>0</v>
      </c>
      <c r="T7919" t="s">
        <v>1169</v>
      </c>
    </row>
    <row r="7920" spans="1:20" hidden="1" x14ac:dyDescent="0.25">
      <c r="A7920">
        <v>224983</v>
      </c>
      <c r="B7920" t="s">
        <v>1809</v>
      </c>
      <c r="C7920" t="s">
        <v>53</v>
      </c>
      <c r="D7920" t="s">
        <v>1205</v>
      </c>
      <c r="E7920">
        <v>0</v>
      </c>
      <c r="H7920">
        <v>0</v>
      </c>
      <c r="I7920">
        <v>0</v>
      </c>
      <c r="K7920">
        <v>0</v>
      </c>
      <c r="L7920" t="b">
        <v>0</v>
      </c>
      <c r="N7920" t="b">
        <v>0</v>
      </c>
      <c r="O7920" t="b">
        <v>0</v>
      </c>
      <c r="T7920" t="s">
        <v>1169</v>
      </c>
    </row>
    <row r="7921" spans="1:20" hidden="1" x14ac:dyDescent="0.25">
      <c r="A7921">
        <v>224984</v>
      </c>
      <c r="B7921" t="s">
        <v>1809</v>
      </c>
      <c r="C7921" t="s">
        <v>53</v>
      </c>
      <c r="D7921" t="s">
        <v>383</v>
      </c>
      <c r="E7921">
        <v>169</v>
      </c>
      <c r="F7921" t="s">
        <v>23</v>
      </c>
      <c r="H7921">
        <v>0</v>
      </c>
      <c r="I7921">
        <v>0</v>
      </c>
      <c r="K7921">
        <v>1</v>
      </c>
      <c r="L7921" t="b">
        <v>0</v>
      </c>
      <c r="N7921" t="b">
        <v>0</v>
      </c>
      <c r="O7921" t="b">
        <v>0</v>
      </c>
      <c r="T7921" t="s">
        <v>1169</v>
      </c>
    </row>
    <row r="7922" spans="1:20" hidden="1" x14ac:dyDescent="0.25">
      <c r="A7922">
        <v>224985</v>
      </c>
      <c r="B7922" t="s">
        <v>1809</v>
      </c>
      <c r="C7922" t="s">
        <v>53</v>
      </c>
      <c r="D7922" t="s">
        <v>1206</v>
      </c>
      <c r="E7922">
        <v>375</v>
      </c>
      <c r="F7922" t="s">
        <v>23</v>
      </c>
      <c r="H7922">
        <v>0</v>
      </c>
      <c r="I7922">
        <v>0</v>
      </c>
      <c r="K7922">
        <v>2</v>
      </c>
      <c r="L7922" t="b">
        <v>0</v>
      </c>
      <c r="N7922" t="b">
        <v>0</v>
      </c>
      <c r="O7922" t="b">
        <v>0</v>
      </c>
      <c r="T7922" t="s">
        <v>1169</v>
      </c>
    </row>
    <row r="7923" spans="1:20" hidden="1" x14ac:dyDescent="0.25">
      <c r="A7923">
        <v>224986</v>
      </c>
      <c r="B7923" t="s">
        <v>1809</v>
      </c>
      <c r="C7923" t="s">
        <v>1207</v>
      </c>
      <c r="D7923" t="s">
        <v>1806</v>
      </c>
      <c r="E7923">
        <v>0</v>
      </c>
      <c r="H7923">
        <v>0</v>
      </c>
      <c r="I7923">
        <v>0</v>
      </c>
      <c r="K7923">
        <v>0</v>
      </c>
      <c r="L7923" t="b">
        <v>0</v>
      </c>
      <c r="N7923" t="b">
        <v>0</v>
      </c>
      <c r="O7923" t="b">
        <v>0</v>
      </c>
      <c r="T7923" t="s">
        <v>1169</v>
      </c>
    </row>
    <row r="7924" spans="1:20" hidden="1" x14ac:dyDescent="0.25">
      <c r="A7924">
        <v>224987</v>
      </c>
      <c r="B7924" t="s">
        <v>1809</v>
      </c>
      <c r="C7924" t="s">
        <v>1207</v>
      </c>
      <c r="D7924" t="s">
        <v>1261</v>
      </c>
      <c r="E7924">
        <v>0</v>
      </c>
      <c r="H7924">
        <v>0</v>
      </c>
      <c r="I7924">
        <v>0</v>
      </c>
      <c r="K7924">
        <v>1</v>
      </c>
      <c r="L7924" t="b">
        <v>0</v>
      </c>
      <c r="N7924" t="b">
        <v>0</v>
      </c>
      <c r="O7924" t="b">
        <v>0</v>
      </c>
      <c r="T7924" t="s">
        <v>1169</v>
      </c>
    </row>
    <row r="7925" spans="1:20" hidden="1" x14ac:dyDescent="0.25">
      <c r="A7925">
        <v>224988</v>
      </c>
      <c r="B7925" t="s">
        <v>1809</v>
      </c>
      <c r="C7925" t="s">
        <v>1207</v>
      </c>
      <c r="D7925" t="s">
        <v>1283</v>
      </c>
      <c r="E7925">
        <v>0</v>
      </c>
      <c r="H7925">
        <v>0</v>
      </c>
      <c r="I7925">
        <v>0</v>
      </c>
      <c r="K7925">
        <v>2</v>
      </c>
      <c r="L7925" t="b">
        <v>0</v>
      </c>
      <c r="N7925" t="b">
        <v>0</v>
      </c>
      <c r="O7925" t="b">
        <v>0</v>
      </c>
      <c r="T7925" t="s">
        <v>1169</v>
      </c>
    </row>
    <row r="7926" spans="1:20" hidden="1" x14ac:dyDescent="0.25">
      <c r="A7926">
        <v>224989</v>
      </c>
      <c r="B7926" t="s">
        <v>1809</v>
      </c>
      <c r="C7926" t="s">
        <v>1207</v>
      </c>
      <c r="D7926" t="s">
        <v>1293</v>
      </c>
      <c r="E7926">
        <v>0</v>
      </c>
      <c r="H7926">
        <v>0</v>
      </c>
      <c r="I7926">
        <v>0</v>
      </c>
      <c r="K7926">
        <v>3</v>
      </c>
      <c r="L7926" t="b">
        <v>0</v>
      </c>
      <c r="N7926" t="b">
        <v>0</v>
      </c>
      <c r="O7926" t="b">
        <v>0</v>
      </c>
      <c r="T7926" t="s">
        <v>1169</v>
      </c>
    </row>
    <row r="7927" spans="1:20" hidden="1" x14ac:dyDescent="0.25">
      <c r="A7927">
        <v>224990</v>
      </c>
      <c r="B7927" t="s">
        <v>1809</v>
      </c>
      <c r="C7927" t="s">
        <v>1207</v>
      </c>
      <c r="D7927" t="s">
        <v>1294</v>
      </c>
      <c r="E7927">
        <v>0</v>
      </c>
      <c r="H7927">
        <v>0</v>
      </c>
      <c r="I7927">
        <v>0</v>
      </c>
      <c r="K7927">
        <v>4</v>
      </c>
      <c r="L7927" t="b">
        <v>0</v>
      </c>
      <c r="N7927" t="b">
        <v>0</v>
      </c>
      <c r="O7927" t="b">
        <v>0</v>
      </c>
      <c r="T7927" t="s">
        <v>1169</v>
      </c>
    </row>
    <row r="7928" spans="1:20" hidden="1" x14ac:dyDescent="0.25">
      <c r="A7928">
        <v>224991</v>
      </c>
      <c r="B7928" t="s">
        <v>1809</v>
      </c>
      <c r="C7928" t="s">
        <v>1213</v>
      </c>
      <c r="D7928" t="s">
        <v>1214</v>
      </c>
      <c r="E7928">
        <v>139</v>
      </c>
      <c r="F7928" t="s">
        <v>23</v>
      </c>
      <c r="H7928">
        <v>0</v>
      </c>
      <c r="I7928">
        <v>0</v>
      </c>
      <c r="K7928">
        <v>2</v>
      </c>
      <c r="L7928" t="b">
        <v>0</v>
      </c>
      <c r="N7928" t="b">
        <v>0</v>
      </c>
      <c r="O7928" t="b">
        <v>0</v>
      </c>
      <c r="T7928" t="s">
        <v>1169</v>
      </c>
    </row>
    <row r="7929" spans="1:20" hidden="1" x14ac:dyDescent="0.25">
      <c r="A7929">
        <v>224992</v>
      </c>
      <c r="B7929" t="s">
        <v>1809</v>
      </c>
      <c r="C7929" t="s">
        <v>1213</v>
      </c>
      <c r="D7929" t="s">
        <v>1215</v>
      </c>
      <c r="E7929">
        <v>77</v>
      </c>
      <c r="F7929" t="s">
        <v>23</v>
      </c>
      <c r="H7929">
        <v>0</v>
      </c>
      <c r="I7929">
        <v>0</v>
      </c>
      <c r="K7929">
        <v>1</v>
      </c>
      <c r="L7929" t="b">
        <v>0</v>
      </c>
      <c r="N7929" t="b">
        <v>0</v>
      </c>
      <c r="O7929" t="b">
        <v>0</v>
      </c>
      <c r="T7929" t="s">
        <v>1169</v>
      </c>
    </row>
    <row r="7930" spans="1:20" hidden="1" x14ac:dyDescent="0.25">
      <c r="A7930">
        <v>224993</v>
      </c>
      <c r="B7930" t="s">
        <v>1809</v>
      </c>
      <c r="C7930" t="s">
        <v>1207</v>
      </c>
      <c r="D7930" t="s">
        <v>1810</v>
      </c>
      <c r="E7930">
        <v>0</v>
      </c>
      <c r="H7930">
        <v>0</v>
      </c>
      <c r="I7930">
        <v>0</v>
      </c>
      <c r="K7930">
        <v>5</v>
      </c>
      <c r="L7930" t="b">
        <v>0</v>
      </c>
      <c r="N7930" t="b">
        <v>0</v>
      </c>
      <c r="O7930" t="b">
        <v>0</v>
      </c>
      <c r="T7930" t="s">
        <v>1169</v>
      </c>
    </row>
    <row r="7931" spans="1:20" hidden="1" x14ac:dyDescent="0.25">
      <c r="A7931">
        <v>224994</v>
      </c>
      <c r="B7931" t="s">
        <v>1809</v>
      </c>
      <c r="C7931" t="s">
        <v>1207</v>
      </c>
      <c r="D7931" t="s">
        <v>1811</v>
      </c>
      <c r="E7931">
        <v>0</v>
      </c>
      <c r="H7931">
        <v>0</v>
      </c>
      <c r="I7931">
        <v>0</v>
      </c>
      <c r="K7931">
        <v>6</v>
      </c>
      <c r="L7931" t="b">
        <v>0</v>
      </c>
      <c r="N7931" t="b">
        <v>0</v>
      </c>
      <c r="O7931" t="b">
        <v>0</v>
      </c>
      <c r="T7931" t="s">
        <v>1169</v>
      </c>
    </row>
    <row r="7932" spans="1:20" hidden="1" x14ac:dyDescent="0.25">
      <c r="A7932">
        <v>224995</v>
      </c>
      <c r="B7932" t="s">
        <v>1809</v>
      </c>
      <c r="C7932" t="s">
        <v>1207</v>
      </c>
      <c r="D7932" t="s">
        <v>1297</v>
      </c>
      <c r="E7932">
        <v>0</v>
      </c>
      <c r="H7932">
        <v>0</v>
      </c>
      <c r="I7932">
        <v>0</v>
      </c>
      <c r="K7932">
        <v>7</v>
      </c>
      <c r="L7932" t="b">
        <v>0</v>
      </c>
      <c r="N7932" t="b">
        <v>0</v>
      </c>
      <c r="O7932" t="b">
        <v>0</v>
      </c>
      <c r="T7932" t="s">
        <v>1169</v>
      </c>
    </row>
    <row r="7933" spans="1:20" hidden="1" x14ac:dyDescent="0.25">
      <c r="A7933">
        <v>224996</v>
      </c>
      <c r="B7933" t="s">
        <v>1809</v>
      </c>
      <c r="C7933" t="s">
        <v>141</v>
      </c>
      <c r="D7933" t="s">
        <v>173</v>
      </c>
      <c r="E7933">
        <v>42</v>
      </c>
      <c r="F7933" t="s">
        <v>23</v>
      </c>
      <c r="H7933">
        <v>0</v>
      </c>
      <c r="I7933">
        <v>0</v>
      </c>
      <c r="K7933">
        <v>10</v>
      </c>
      <c r="L7933" t="b">
        <v>0</v>
      </c>
      <c r="N7933" t="b">
        <v>0</v>
      </c>
      <c r="O7933" t="b">
        <v>0</v>
      </c>
      <c r="T7933" t="s">
        <v>1169</v>
      </c>
    </row>
    <row r="7934" spans="1:20" hidden="1" x14ac:dyDescent="0.25">
      <c r="A7934">
        <v>224997</v>
      </c>
      <c r="B7934" t="s">
        <v>1809</v>
      </c>
      <c r="C7934" t="s">
        <v>1186</v>
      </c>
      <c r="D7934" t="s">
        <v>1217</v>
      </c>
      <c r="E7934">
        <v>0</v>
      </c>
      <c r="H7934">
        <v>0</v>
      </c>
      <c r="I7934">
        <v>0</v>
      </c>
      <c r="K7934">
        <v>0</v>
      </c>
      <c r="L7934" t="b">
        <v>0</v>
      </c>
      <c r="N7934" t="b">
        <v>0</v>
      </c>
      <c r="O7934" t="b">
        <v>0</v>
      </c>
      <c r="T7934" t="s">
        <v>1169</v>
      </c>
    </row>
    <row r="7935" spans="1:20" hidden="1" x14ac:dyDescent="0.25">
      <c r="A7935">
        <v>224998</v>
      </c>
      <c r="B7935" t="s">
        <v>1809</v>
      </c>
      <c r="C7935" t="s">
        <v>1186</v>
      </c>
      <c r="D7935" t="s">
        <v>1218</v>
      </c>
      <c r="E7935">
        <v>0</v>
      </c>
      <c r="H7935">
        <v>0</v>
      </c>
      <c r="I7935">
        <v>0</v>
      </c>
      <c r="K7935">
        <v>0</v>
      </c>
      <c r="L7935" t="b">
        <v>0</v>
      </c>
      <c r="N7935" t="b">
        <v>0</v>
      </c>
      <c r="O7935" t="b">
        <v>0</v>
      </c>
      <c r="T7935" t="s">
        <v>1169</v>
      </c>
    </row>
    <row r="7936" spans="1:20" hidden="1" x14ac:dyDescent="0.25">
      <c r="A7936">
        <v>225000</v>
      </c>
      <c r="B7936" t="s">
        <v>1809</v>
      </c>
      <c r="C7936" t="s">
        <v>136</v>
      </c>
      <c r="D7936" t="s">
        <v>137</v>
      </c>
      <c r="E7936">
        <v>0</v>
      </c>
      <c r="H7936">
        <v>0</v>
      </c>
      <c r="I7936">
        <v>0</v>
      </c>
      <c r="K7936">
        <v>1</v>
      </c>
      <c r="L7936" t="b">
        <v>0</v>
      </c>
      <c r="N7936" t="b">
        <v>0</v>
      </c>
      <c r="O7936" t="b">
        <v>0</v>
      </c>
      <c r="T7936" t="s">
        <v>1169</v>
      </c>
    </row>
    <row r="7937" spans="1:20" hidden="1" x14ac:dyDescent="0.25">
      <c r="A7937">
        <v>225002</v>
      </c>
      <c r="B7937" t="s">
        <v>1809</v>
      </c>
      <c r="C7937" t="s">
        <v>1196</v>
      </c>
      <c r="D7937" t="s">
        <v>1223</v>
      </c>
      <c r="E7937">
        <v>0</v>
      </c>
      <c r="H7937">
        <v>0</v>
      </c>
      <c r="I7937">
        <v>0</v>
      </c>
      <c r="K7937">
        <v>4</v>
      </c>
      <c r="L7937" t="b">
        <v>0</v>
      </c>
      <c r="N7937" t="b">
        <v>0</v>
      </c>
      <c r="O7937" t="b">
        <v>0</v>
      </c>
      <c r="T7937" t="s">
        <v>1169</v>
      </c>
    </row>
    <row r="7938" spans="1:20" hidden="1" x14ac:dyDescent="0.25">
      <c r="A7938">
        <v>225003</v>
      </c>
      <c r="B7938" t="s">
        <v>1809</v>
      </c>
      <c r="C7938" t="s">
        <v>1196</v>
      </c>
      <c r="D7938" t="s">
        <v>1224</v>
      </c>
      <c r="E7938">
        <v>0</v>
      </c>
      <c r="H7938">
        <v>0</v>
      </c>
      <c r="I7938">
        <v>0</v>
      </c>
      <c r="K7938">
        <v>4</v>
      </c>
      <c r="L7938" t="b">
        <v>0</v>
      </c>
      <c r="N7938" t="b">
        <v>0</v>
      </c>
      <c r="O7938" t="b">
        <v>0</v>
      </c>
      <c r="T7938" t="s">
        <v>1169</v>
      </c>
    </row>
    <row r="7939" spans="1:20" hidden="1" x14ac:dyDescent="0.25">
      <c r="A7939">
        <v>225004</v>
      </c>
      <c r="B7939" t="s">
        <v>1809</v>
      </c>
      <c r="C7939" t="s">
        <v>1196</v>
      </c>
      <c r="D7939" t="s">
        <v>1225</v>
      </c>
      <c r="E7939">
        <v>0</v>
      </c>
      <c r="H7939">
        <v>0</v>
      </c>
      <c r="I7939">
        <v>0</v>
      </c>
      <c r="K7939">
        <v>4</v>
      </c>
      <c r="L7939" t="b">
        <v>0</v>
      </c>
      <c r="N7939" t="b">
        <v>0</v>
      </c>
      <c r="O7939" t="b">
        <v>0</v>
      </c>
      <c r="T7939" t="s">
        <v>1169</v>
      </c>
    </row>
    <row r="7940" spans="1:20" hidden="1" x14ac:dyDescent="0.25">
      <c r="A7940">
        <v>225005</v>
      </c>
      <c r="B7940" t="s">
        <v>1809</v>
      </c>
      <c r="C7940" t="s">
        <v>47</v>
      </c>
      <c r="D7940" t="s">
        <v>1220</v>
      </c>
      <c r="E7940">
        <v>0</v>
      </c>
      <c r="H7940">
        <v>0</v>
      </c>
      <c r="I7940">
        <v>0</v>
      </c>
      <c r="K7940">
        <v>0</v>
      </c>
      <c r="L7940" t="b">
        <v>0</v>
      </c>
      <c r="N7940" t="b">
        <v>0</v>
      </c>
      <c r="O7940" t="b">
        <v>0</v>
      </c>
      <c r="T7940" t="s">
        <v>1169</v>
      </c>
    </row>
    <row r="7941" spans="1:20" hidden="1" x14ac:dyDescent="0.25">
      <c r="A7941">
        <v>225006</v>
      </c>
      <c r="B7941" t="s">
        <v>1809</v>
      </c>
      <c r="C7941" t="s">
        <v>47</v>
      </c>
      <c r="D7941" t="s">
        <v>1221</v>
      </c>
      <c r="E7941">
        <v>0</v>
      </c>
      <c r="H7941">
        <v>0</v>
      </c>
      <c r="I7941">
        <v>0</v>
      </c>
      <c r="K7941">
        <v>0</v>
      </c>
      <c r="L7941" t="b">
        <v>0</v>
      </c>
      <c r="N7941" t="b">
        <v>0</v>
      </c>
      <c r="O7941" t="b">
        <v>0</v>
      </c>
      <c r="T7941" t="s">
        <v>1169</v>
      </c>
    </row>
    <row r="7942" spans="1:20" hidden="1" x14ac:dyDescent="0.25">
      <c r="A7942">
        <v>225007</v>
      </c>
      <c r="B7942" t="s">
        <v>1809</v>
      </c>
      <c r="C7942" t="s">
        <v>47</v>
      </c>
      <c r="D7942" t="s">
        <v>1222</v>
      </c>
      <c r="E7942">
        <v>0</v>
      </c>
      <c r="H7942">
        <v>0</v>
      </c>
      <c r="I7942">
        <v>0</v>
      </c>
      <c r="K7942">
        <v>0</v>
      </c>
      <c r="L7942" t="b">
        <v>0</v>
      </c>
      <c r="N7942" t="b">
        <v>0</v>
      </c>
      <c r="O7942" t="b">
        <v>0</v>
      </c>
      <c r="T7942" t="s">
        <v>1169</v>
      </c>
    </row>
    <row r="7943" spans="1:20" hidden="1" x14ac:dyDescent="0.25">
      <c r="A7943">
        <v>225008</v>
      </c>
      <c r="B7943" t="s">
        <v>1809</v>
      </c>
      <c r="C7943" t="s">
        <v>47</v>
      </c>
      <c r="D7943" t="s">
        <v>284</v>
      </c>
      <c r="E7943">
        <v>464</v>
      </c>
      <c r="F7943" t="s">
        <v>23</v>
      </c>
      <c r="H7943">
        <v>0</v>
      </c>
      <c r="I7943">
        <v>0</v>
      </c>
      <c r="K7943">
        <v>1</v>
      </c>
      <c r="L7943" t="b">
        <v>0</v>
      </c>
      <c r="N7943" t="b">
        <v>0</v>
      </c>
      <c r="O7943" t="b">
        <v>0</v>
      </c>
      <c r="T7943" t="s">
        <v>1169</v>
      </c>
    </row>
    <row r="7944" spans="1:20" hidden="1" x14ac:dyDescent="0.25">
      <c r="A7944">
        <v>225009</v>
      </c>
      <c r="B7944" t="s">
        <v>1809</v>
      </c>
      <c r="C7944" t="s">
        <v>47</v>
      </c>
      <c r="D7944" t="s">
        <v>1170</v>
      </c>
      <c r="E7944">
        <v>464</v>
      </c>
      <c r="F7944" t="s">
        <v>23</v>
      </c>
      <c r="H7944">
        <v>0</v>
      </c>
      <c r="I7944">
        <v>0</v>
      </c>
      <c r="K7944">
        <v>1</v>
      </c>
      <c r="L7944" t="b">
        <v>0</v>
      </c>
      <c r="N7944" t="b">
        <v>0</v>
      </c>
      <c r="O7944" t="b">
        <v>0</v>
      </c>
      <c r="T7944" t="s">
        <v>1169</v>
      </c>
    </row>
    <row r="7945" spans="1:20" hidden="1" x14ac:dyDescent="0.25">
      <c r="A7945">
        <v>225010</v>
      </c>
      <c r="B7945" t="s">
        <v>1809</v>
      </c>
      <c r="C7945" t="s">
        <v>47</v>
      </c>
      <c r="D7945" t="s">
        <v>1171</v>
      </c>
      <c r="E7945">
        <v>464</v>
      </c>
      <c r="F7945" t="s">
        <v>23</v>
      </c>
      <c r="H7945">
        <v>0</v>
      </c>
      <c r="I7945">
        <v>0</v>
      </c>
      <c r="K7945">
        <v>1</v>
      </c>
      <c r="L7945" t="b">
        <v>0</v>
      </c>
      <c r="N7945" t="b">
        <v>0</v>
      </c>
      <c r="O7945" t="b">
        <v>0</v>
      </c>
      <c r="T7945" t="s">
        <v>1169</v>
      </c>
    </row>
    <row r="7946" spans="1:20" hidden="1" x14ac:dyDescent="0.25">
      <c r="A7946">
        <v>225011</v>
      </c>
      <c r="B7946" t="s">
        <v>1809</v>
      </c>
      <c r="C7946" t="s">
        <v>47</v>
      </c>
      <c r="D7946" t="s">
        <v>1172</v>
      </c>
      <c r="E7946">
        <v>464</v>
      </c>
      <c r="F7946" t="s">
        <v>23</v>
      </c>
      <c r="H7946">
        <v>0</v>
      </c>
      <c r="I7946">
        <v>0</v>
      </c>
      <c r="K7946">
        <v>1</v>
      </c>
      <c r="L7946" t="b">
        <v>0</v>
      </c>
      <c r="N7946" t="b">
        <v>0</v>
      </c>
      <c r="O7946" t="b">
        <v>0</v>
      </c>
      <c r="T7946" t="s">
        <v>1169</v>
      </c>
    </row>
    <row r="7947" spans="1:20" hidden="1" x14ac:dyDescent="0.25">
      <c r="A7947">
        <v>225012</v>
      </c>
      <c r="B7947" t="s">
        <v>1809</v>
      </c>
      <c r="C7947" t="s">
        <v>47</v>
      </c>
      <c r="D7947" t="s">
        <v>1173</v>
      </c>
      <c r="E7947">
        <v>464</v>
      </c>
      <c r="F7947" t="s">
        <v>23</v>
      </c>
      <c r="H7947">
        <v>0</v>
      </c>
      <c r="I7947">
        <v>0</v>
      </c>
      <c r="K7947">
        <v>1</v>
      </c>
      <c r="L7947" t="b">
        <v>0</v>
      </c>
      <c r="N7947" t="b">
        <v>0</v>
      </c>
      <c r="O7947" t="b">
        <v>0</v>
      </c>
      <c r="T7947" t="s">
        <v>1169</v>
      </c>
    </row>
    <row r="7948" spans="1:20" hidden="1" x14ac:dyDescent="0.25">
      <c r="A7948">
        <v>225013</v>
      </c>
      <c r="B7948" t="s">
        <v>1809</v>
      </c>
      <c r="C7948" t="s">
        <v>47</v>
      </c>
      <c r="D7948" t="s">
        <v>1174</v>
      </c>
      <c r="E7948">
        <v>714</v>
      </c>
      <c r="F7948" t="s">
        <v>23</v>
      </c>
      <c r="H7948">
        <v>0</v>
      </c>
      <c r="I7948">
        <v>0</v>
      </c>
      <c r="K7948">
        <v>2</v>
      </c>
      <c r="L7948" t="b">
        <v>0</v>
      </c>
      <c r="N7948" t="b">
        <v>0</v>
      </c>
      <c r="O7948" t="b">
        <v>0</v>
      </c>
      <c r="T7948" t="s">
        <v>1169</v>
      </c>
    </row>
    <row r="7949" spans="1:20" hidden="1" x14ac:dyDescent="0.25">
      <c r="A7949">
        <v>225014</v>
      </c>
      <c r="B7949" t="s">
        <v>1809</v>
      </c>
      <c r="C7949" t="s">
        <v>47</v>
      </c>
      <c r="D7949" t="s">
        <v>1175</v>
      </c>
      <c r="E7949">
        <v>714</v>
      </c>
      <c r="F7949" t="s">
        <v>23</v>
      </c>
      <c r="H7949">
        <v>0</v>
      </c>
      <c r="I7949">
        <v>0</v>
      </c>
      <c r="K7949">
        <v>2</v>
      </c>
      <c r="L7949" t="b">
        <v>0</v>
      </c>
      <c r="N7949" t="b">
        <v>0</v>
      </c>
      <c r="O7949" t="b">
        <v>0</v>
      </c>
      <c r="T7949" t="s">
        <v>1169</v>
      </c>
    </row>
    <row r="7950" spans="1:20" hidden="1" x14ac:dyDescent="0.25">
      <c r="A7950">
        <v>225015</v>
      </c>
      <c r="B7950" t="s">
        <v>1809</v>
      </c>
      <c r="C7950" t="s">
        <v>47</v>
      </c>
      <c r="D7950" t="s">
        <v>1176</v>
      </c>
      <c r="E7950">
        <v>464</v>
      </c>
      <c r="F7950" t="s">
        <v>23</v>
      </c>
      <c r="H7950">
        <v>0</v>
      </c>
      <c r="I7950">
        <v>0</v>
      </c>
      <c r="K7950">
        <v>1</v>
      </c>
      <c r="L7950" t="b">
        <v>0</v>
      </c>
      <c r="N7950" t="b">
        <v>0</v>
      </c>
      <c r="O7950" t="b">
        <v>0</v>
      </c>
      <c r="T7950" t="s">
        <v>1169</v>
      </c>
    </row>
    <row r="7951" spans="1:20" hidden="1" x14ac:dyDescent="0.25">
      <c r="A7951">
        <v>225016</v>
      </c>
      <c r="B7951" t="s">
        <v>1809</v>
      </c>
      <c r="C7951" t="s">
        <v>47</v>
      </c>
      <c r="D7951" t="s">
        <v>1177</v>
      </c>
      <c r="E7951">
        <v>714</v>
      </c>
      <c r="F7951" t="s">
        <v>23</v>
      </c>
      <c r="H7951">
        <v>0</v>
      </c>
      <c r="I7951">
        <v>0</v>
      </c>
      <c r="K7951">
        <v>2</v>
      </c>
      <c r="L7951" t="b">
        <v>0</v>
      </c>
      <c r="N7951" t="b">
        <v>0</v>
      </c>
      <c r="O7951" t="b">
        <v>0</v>
      </c>
      <c r="T7951" t="s">
        <v>1169</v>
      </c>
    </row>
    <row r="7952" spans="1:20" hidden="1" x14ac:dyDescent="0.25">
      <c r="A7952">
        <v>225017</v>
      </c>
      <c r="B7952" t="s">
        <v>1809</v>
      </c>
      <c r="C7952" t="s">
        <v>47</v>
      </c>
      <c r="D7952" t="s">
        <v>1178</v>
      </c>
      <c r="E7952">
        <v>464</v>
      </c>
      <c r="F7952" t="s">
        <v>23</v>
      </c>
      <c r="H7952">
        <v>0</v>
      </c>
      <c r="I7952">
        <v>0</v>
      </c>
      <c r="K7952">
        <v>1</v>
      </c>
      <c r="L7952" t="b">
        <v>0</v>
      </c>
      <c r="N7952" t="b">
        <v>0</v>
      </c>
      <c r="O7952" t="b">
        <v>0</v>
      </c>
      <c r="T7952" t="s">
        <v>1169</v>
      </c>
    </row>
    <row r="7953" spans="1:20" hidden="1" x14ac:dyDescent="0.25">
      <c r="A7953">
        <v>225018</v>
      </c>
      <c r="B7953" t="s">
        <v>1809</v>
      </c>
      <c r="C7953" t="s">
        <v>47</v>
      </c>
      <c r="D7953" t="s">
        <v>1179</v>
      </c>
      <c r="E7953">
        <v>464</v>
      </c>
      <c r="F7953" t="s">
        <v>23</v>
      </c>
      <c r="H7953">
        <v>0</v>
      </c>
      <c r="I7953">
        <v>0</v>
      </c>
      <c r="K7953">
        <v>1</v>
      </c>
      <c r="L7953" t="b">
        <v>0</v>
      </c>
      <c r="N7953" t="b">
        <v>0</v>
      </c>
      <c r="O7953" t="b">
        <v>0</v>
      </c>
      <c r="T7953" t="s">
        <v>1169</v>
      </c>
    </row>
    <row r="7954" spans="1:20" hidden="1" x14ac:dyDescent="0.25">
      <c r="A7954">
        <v>225019</v>
      </c>
      <c r="B7954" t="s">
        <v>1809</v>
      </c>
      <c r="C7954" t="s">
        <v>47</v>
      </c>
      <c r="D7954" t="s">
        <v>1180</v>
      </c>
      <c r="E7954">
        <v>464</v>
      </c>
      <c r="F7954" t="s">
        <v>23</v>
      </c>
      <c r="H7954">
        <v>0</v>
      </c>
      <c r="I7954">
        <v>0</v>
      </c>
      <c r="K7954">
        <v>1</v>
      </c>
      <c r="L7954" t="b">
        <v>0</v>
      </c>
      <c r="N7954" t="b">
        <v>0</v>
      </c>
      <c r="O7954" t="b">
        <v>0</v>
      </c>
      <c r="T7954" t="s">
        <v>1169</v>
      </c>
    </row>
    <row r="7955" spans="1:20" hidden="1" x14ac:dyDescent="0.25">
      <c r="A7955">
        <v>225020</v>
      </c>
      <c r="B7955" t="s">
        <v>1809</v>
      </c>
      <c r="C7955" t="s">
        <v>47</v>
      </c>
      <c r="D7955" t="s">
        <v>1181</v>
      </c>
      <c r="E7955">
        <v>464</v>
      </c>
      <c r="F7955" t="s">
        <v>23</v>
      </c>
      <c r="H7955">
        <v>0</v>
      </c>
      <c r="I7955">
        <v>0</v>
      </c>
      <c r="K7955">
        <v>1</v>
      </c>
      <c r="L7955" t="b">
        <v>0</v>
      </c>
      <c r="N7955" t="b">
        <v>0</v>
      </c>
      <c r="O7955" t="b">
        <v>0</v>
      </c>
      <c r="T7955" t="s">
        <v>1169</v>
      </c>
    </row>
    <row r="7956" spans="1:20" hidden="1" x14ac:dyDescent="0.25">
      <c r="A7956">
        <v>225021</v>
      </c>
      <c r="B7956" t="s">
        <v>1809</v>
      </c>
      <c r="C7956" t="s">
        <v>47</v>
      </c>
      <c r="D7956" t="s">
        <v>1182</v>
      </c>
      <c r="E7956">
        <v>464</v>
      </c>
      <c r="F7956" t="s">
        <v>23</v>
      </c>
      <c r="H7956">
        <v>0</v>
      </c>
      <c r="I7956">
        <v>0</v>
      </c>
      <c r="K7956">
        <v>1</v>
      </c>
      <c r="L7956" t="b">
        <v>0</v>
      </c>
      <c r="N7956" t="b">
        <v>0</v>
      </c>
      <c r="O7956" t="b">
        <v>0</v>
      </c>
      <c r="T7956" t="s">
        <v>1169</v>
      </c>
    </row>
    <row r="7957" spans="1:20" hidden="1" x14ac:dyDescent="0.25">
      <c r="A7957">
        <v>225022</v>
      </c>
      <c r="B7957" t="s">
        <v>1809</v>
      </c>
      <c r="C7957" t="s">
        <v>47</v>
      </c>
      <c r="D7957" t="s">
        <v>1183</v>
      </c>
      <c r="E7957">
        <v>464</v>
      </c>
      <c r="F7957" t="s">
        <v>23</v>
      </c>
      <c r="H7957">
        <v>0</v>
      </c>
      <c r="I7957">
        <v>0</v>
      </c>
      <c r="K7957">
        <v>1</v>
      </c>
      <c r="L7957" t="b">
        <v>0</v>
      </c>
      <c r="N7957" t="b">
        <v>0</v>
      </c>
      <c r="O7957" t="b">
        <v>0</v>
      </c>
      <c r="T7957" t="s">
        <v>1169</v>
      </c>
    </row>
    <row r="7958" spans="1:20" hidden="1" x14ac:dyDescent="0.25">
      <c r="A7958">
        <v>225023</v>
      </c>
      <c r="B7958" t="s">
        <v>1809</v>
      </c>
      <c r="C7958" t="s">
        <v>47</v>
      </c>
      <c r="D7958" t="s">
        <v>1184</v>
      </c>
      <c r="E7958">
        <v>464</v>
      </c>
      <c r="F7958" t="s">
        <v>23</v>
      </c>
      <c r="H7958">
        <v>0</v>
      </c>
      <c r="I7958">
        <v>0</v>
      </c>
      <c r="K7958">
        <v>1</v>
      </c>
      <c r="L7958" t="b">
        <v>0</v>
      </c>
      <c r="N7958" t="b">
        <v>0</v>
      </c>
      <c r="O7958" t="b">
        <v>0</v>
      </c>
      <c r="T7958" t="s">
        <v>1169</v>
      </c>
    </row>
    <row r="7959" spans="1:20" hidden="1" x14ac:dyDescent="0.25">
      <c r="A7959">
        <v>225024</v>
      </c>
      <c r="B7959" t="s">
        <v>1809</v>
      </c>
      <c r="C7959" t="s">
        <v>47</v>
      </c>
      <c r="D7959" t="s">
        <v>1185</v>
      </c>
      <c r="E7959">
        <v>714</v>
      </c>
      <c r="F7959" t="s">
        <v>23</v>
      </c>
      <c r="H7959">
        <v>0</v>
      </c>
      <c r="I7959">
        <v>0</v>
      </c>
      <c r="K7959">
        <v>2</v>
      </c>
      <c r="L7959" t="b">
        <v>0</v>
      </c>
      <c r="N7959" t="b">
        <v>0</v>
      </c>
      <c r="O7959" t="b">
        <v>0</v>
      </c>
      <c r="T7959" t="s">
        <v>1169</v>
      </c>
    </row>
    <row r="7960" spans="1:20" hidden="1" x14ac:dyDescent="0.25">
      <c r="A7960">
        <v>225025</v>
      </c>
      <c r="B7960" t="s">
        <v>1809</v>
      </c>
      <c r="C7960" t="s">
        <v>236</v>
      </c>
      <c r="D7960" t="s">
        <v>237</v>
      </c>
      <c r="E7960">
        <v>67</v>
      </c>
      <c r="F7960" t="s">
        <v>23</v>
      </c>
      <c r="H7960">
        <v>0</v>
      </c>
      <c r="I7960">
        <v>0</v>
      </c>
      <c r="K7960">
        <v>7</v>
      </c>
      <c r="L7960" t="b">
        <v>0</v>
      </c>
      <c r="N7960" t="b">
        <v>0</v>
      </c>
      <c r="O7960" t="b">
        <v>0</v>
      </c>
      <c r="T7960" t="s">
        <v>1169</v>
      </c>
    </row>
    <row r="7961" spans="1:20" hidden="1" x14ac:dyDescent="0.25">
      <c r="A7961">
        <v>225026</v>
      </c>
      <c r="B7961" t="s">
        <v>1809</v>
      </c>
      <c r="C7961" t="s">
        <v>236</v>
      </c>
      <c r="D7961" t="s">
        <v>1226</v>
      </c>
      <c r="E7961">
        <v>99</v>
      </c>
      <c r="F7961" t="s">
        <v>23</v>
      </c>
      <c r="H7961">
        <v>0</v>
      </c>
      <c r="I7961">
        <v>0</v>
      </c>
      <c r="K7961">
        <v>13</v>
      </c>
      <c r="L7961" t="b">
        <v>0</v>
      </c>
      <c r="N7961" t="b">
        <v>0</v>
      </c>
      <c r="O7961" t="b">
        <v>0</v>
      </c>
      <c r="T7961" t="s">
        <v>1169</v>
      </c>
    </row>
    <row r="7962" spans="1:20" hidden="1" x14ac:dyDescent="0.25">
      <c r="A7962">
        <v>225027</v>
      </c>
      <c r="B7962" t="s">
        <v>1809</v>
      </c>
      <c r="C7962" t="s">
        <v>47</v>
      </c>
      <c r="D7962" t="s">
        <v>1270</v>
      </c>
      <c r="E7962">
        <v>0</v>
      </c>
      <c r="H7962">
        <v>0</v>
      </c>
      <c r="I7962">
        <v>0</v>
      </c>
      <c r="K7962">
        <v>0</v>
      </c>
      <c r="L7962" t="b">
        <v>0</v>
      </c>
      <c r="N7962" t="b">
        <v>0</v>
      </c>
      <c r="O7962" t="b">
        <v>0</v>
      </c>
      <c r="T7962" t="s">
        <v>1169</v>
      </c>
    </row>
    <row r="7963" spans="1:20" hidden="1" x14ac:dyDescent="0.25">
      <c r="A7963">
        <v>225029</v>
      </c>
      <c r="B7963" t="s">
        <v>1809</v>
      </c>
      <c r="C7963" t="s">
        <v>146</v>
      </c>
      <c r="D7963" t="s">
        <v>1227</v>
      </c>
      <c r="E7963">
        <v>1545</v>
      </c>
      <c r="F7963" t="s">
        <v>23</v>
      </c>
      <c r="H7963">
        <v>0</v>
      </c>
      <c r="I7963">
        <v>0</v>
      </c>
      <c r="K7963">
        <v>3</v>
      </c>
      <c r="L7963" t="b">
        <v>0</v>
      </c>
      <c r="N7963" t="b">
        <v>0</v>
      </c>
      <c r="O7963" t="b">
        <v>0</v>
      </c>
      <c r="T7963" t="s">
        <v>1169</v>
      </c>
    </row>
    <row r="7964" spans="1:20" hidden="1" x14ac:dyDescent="0.25">
      <c r="A7964">
        <v>225030</v>
      </c>
      <c r="B7964" t="s">
        <v>1809</v>
      </c>
      <c r="C7964" t="s">
        <v>146</v>
      </c>
      <c r="D7964" t="s">
        <v>1228</v>
      </c>
      <c r="E7964">
        <v>1888</v>
      </c>
      <c r="F7964" t="s">
        <v>23</v>
      </c>
      <c r="H7964">
        <v>0</v>
      </c>
      <c r="I7964">
        <v>0</v>
      </c>
      <c r="K7964">
        <v>4</v>
      </c>
      <c r="L7964" t="b">
        <v>0</v>
      </c>
      <c r="N7964" t="b">
        <v>0</v>
      </c>
      <c r="O7964" t="b">
        <v>0</v>
      </c>
      <c r="T7964" t="s">
        <v>1169</v>
      </c>
    </row>
    <row r="7965" spans="1:20" hidden="1" x14ac:dyDescent="0.25">
      <c r="A7965">
        <v>225032</v>
      </c>
      <c r="B7965" t="s">
        <v>1809</v>
      </c>
      <c r="C7965" t="s">
        <v>236</v>
      </c>
      <c r="D7965" t="s">
        <v>1216</v>
      </c>
      <c r="E7965">
        <v>695</v>
      </c>
      <c r="F7965" t="s">
        <v>23</v>
      </c>
      <c r="H7965">
        <v>0</v>
      </c>
      <c r="I7965">
        <v>0</v>
      </c>
      <c r="K7965">
        <v>12</v>
      </c>
      <c r="L7965" t="b">
        <v>0</v>
      </c>
      <c r="N7965" t="b">
        <v>0</v>
      </c>
      <c r="O7965" t="b">
        <v>0</v>
      </c>
      <c r="T7965" t="s">
        <v>1169</v>
      </c>
    </row>
    <row r="7966" spans="1:20" hidden="1" x14ac:dyDescent="0.25">
      <c r="A7966">
        <v>225033</v>
      </c>
      <c r="B7966" t="s">
        <v>1809</v>
      </c>
      <c r="C7966" t="s">
        <v>236</v>
      </c>
      <c r="D7966" t="s">
        <v>1229</v>
      </c>
      <c r="E7966">
        <v>25</v>
      </c>
      <c r="F7966" t="s">
        <v>23</v>
      </c>
      <c r="H7966">
        <v>0</v>
      </c>
      <c r="I7966">
        <v>0</v>
      </c>
      <c r="K7966">
        <v>14</v>
      </c>
      <c r="L7966" t="b">
        <v>0</v>
      </c>
      <c r="N7966" t="b">
        <v>0</v>
      </c>
      <c r="O7966" t="b">
        <v>0</v>
      </c>
      <c r="T7966" t="s">
        <v>1169</v>
      </c>
    </row>
    <row r="7967" spans="1:20" hidden="1" x14ac:dyDescent="0.25">
      <c r="A7967">
        <v>225034</v>
      </c>
      <c r="B7967" t="s">
        <v>1809</v>
      </c>
      <c r="C7967" t="s">
        <v>236</v>
      </c>
      <c r="D7967" t="s">
        <v>1812</v>
      </c>
      <c r="E7967">
        <v>125</v>
      </c>
      <c r="F7967" t="s">
        <v>23</v>
      </c>
      <c r="H7967">
        <v>0</v>
      </c>
      <c r="I7967">
        <v>0</v>
      </c>
      <c r="K7967">
        <v>15</v>
      </c>
      <c r="L7967" t="b">
        <v>0</v>
      </c>
      <c r="N7967" t="b">
        <v>0</v>
      </c>
      <c r="O7967" t="b">
        <v>0</v>
      </c>
      <c r="T7967" t="s">
        <v>1169</v>
      </c>
    </row>
    <row r="7968" spans="1:20" hidden="1" x14ac:dyDescent="0.25">
      <c r="A7968">
        <v>225035</v>
      </c>
      <c r="B7968" t="s">
        <v>1809</v>
      </c>
      <c r="C7968" t="s">
        <v>236</v>
      </c>
      <c r="D7968" t="s">
        <v>1343</v>
      </c>
      <c r="E7968">
        <v>40</v>
      </c>
      <c r="F7968" t="s">
        <v>23</v>
      </c>
      <c r="H7968">
        <v>0</v>
      </c>
      <c r="I7968">
        <v>0</v>
      </c>
      <c r="K7968">
        <v>16</v>
      </c>
      <c r="L7968" t="b">
        <v>0</v>
      </c>
      <c r="N7968" t="b">
        <v>0</v>
      </c>
      <c r="O7968" t="b">
        <v>0</v>
      </c>
      <c r="T7968" t="s">
        <v>1169</v>
      </c>
    </row>
    <row r="7969" spans="1:20" hidden="1" x14ac:dyDescent="0.25">
      <c r="A7969">
        <v>225037</v>
      </c>
      <c r="B7969" t="s">
        <v>1809</v>
      </c>
      <c r="C7969" t="s">
        <v>1213</v>
      </c>
      <c r="D7969" t="s">
        <v>1238</v>
      </c>
      <c r="E7969">
        <v>0</v>
      </c>
      <c r="H7969">
        <v>0</v>
      </c>
      <c r="I7969">
        <v>0</v>
      </c>
      <c r="K7969">
        <v>0</v>
      </c>
      <c r="L7969" t="b">
        <v>0</v>
      </c>
      <c r="N7969" t="b">
        <v>0</v>
      </c>
      <c r="O7969" t="b">
        <v>1</v>
      </c>
      <c r="T7969" t="s">
        <v>1169</v>
      </c>
    </row>
    <row r="7970" spans="1:20" hidden="1" x14ac:dyDescent="0.25">
      <c r="A7970">
        <v>225038</v>
      </c>
      <c r="B7970" t="s">
        <v>1809</v>
      </c>
      <c r="C7970" t="s">
        <v>78</v>
      </c>
      <c r="D7970" t="s">
        <v>1232</v>
      </c>
      <c r="E7970">
        <v>0</v>
      </c>
      <c r="H7970">
        <v>0</v>
      </c>
      <c r="I7970">
        <v>0</v>
      </c>
      <c r="K7970">
        <v>0</v>
      </c>
      <c r="L7970" t="b">
        <v>0</v>
      </c>
      <c r="N7970" t="b">
        <v>0</v>
      </c>
      <c r="O7970" t="b">
        <v>1</v>
      </c>
      <c r="T7970" t="s">
        <v>1169</v>
      </c>
    </row>
    <row r="7971" spans="1:20" hidden="1" x14ac:dyDescent="0.25">
      <c r="A7971">
        <v>225039</v>
      </c>
      <c r="B7971" t="s">
        <v>1809</v>
      </c>
      <c r="C7971" t="s">
        <v>78</v>
      </c>
      <c r="D7971" t="s">
        <v>1230</v>
      </c>
      <c r="E7971">
        <v>0</v>
      </c>
      <c r="H7971">
        <v>0</v>
      </c>
      <c r="I7971">
        <v>0</v>
      </c>
      <c r="K7971">
        <v>1</v>
      </c>
      <c r="L7971" t="b">
        <v>0</v>
      </c>
      <c r="N7971" t="b">
        <v>0</v>
      </c>
      <c r="O7971" t="b">
        <v>0</v>
      </c>
      <c r="T7971" t="s">
        <v>1169</v>
      </c>
    </row>
    <row r="7972" spans="1:20" hidden="1" x14ac:dyDescent="0.25">
      <c r="A7972">
        <v>225040</v>
      </c>
      <c r="B7972" t="s">
        <v>1809</v>
      </c>
      <c r="C7972" t="s">
        <v>1234</v>
      </c>
      <c r="D7972" t="s">
        <v>1235</v>
      </c>
      <c r="E7972">
        <v>0</v>
      </c>
      <c r="H7972">
        <v>0</v>
      </c>
      <c r="I7972">
        <v>0</v>
      </c>
      <c r="K7972">
        <v>0</v>
      </c>
      <c r="L7972" t="b">
        <v>0</v>
      </c>
      <c r="N7972" t="b">
        <v>0</v>
      </c>
      <c r="O7972" t="b">
        <v>1</v>
      </c>
      <c r="T7972" t="s">
        <v>1169</v>
      </c>
    </row>
    <row r="7973" spans="1:20" hidden="1" x14ac:dyDescent="0.25">
      <c r="A7973">
        <v>225041</v>
      </c>
      <c r="B7973" t="s">
        <v>1809</v>
      </c>
      <c r="C7973" t="s">
        <v>1203</v>
      </c>
      <c r="D7973" t="s">
        <v>1236</v>
      </c>
      <c r="E7973">
        <v>0</v>
      </c>
      <c r="H7973">
        <v>0</v>
      </c>
      <c r="I7973">
        <v>0</v>
      </c>
      <c r="K7973">
        <v>0</v>
      </c>
      <c r="L7973" t="b">
        <v>0</v>
      </c>
      <c r="N7973" t="b">
        <v>0</v>
      </c>
      <c r="O7973" t="b">
        <v>0</v>
      </c>
      <c r="T7973" t="s">
        <v>1169</v>
      </c>
    </row>
    <row r="7974" spans="1:20" hidden="1" x14ac:dyDescent="0.25">
      <c r="A7974">
        <v>225042</v>
      </c>
      <c r="B7974" t="s">
        <v>1809</v>
      </c>
      <c r="C7974" t="s">
        <v>136</v>
      </c>
      <c r="D7974" t="s">
        <v>1237</v>
      </c>
      <c r="E7974">
        <v>0</v>
      </c>
      <c r="H7974">
        <v>0</v>
      </c>
      <c r="I7974">
        <v>0</v>
      </c>
      <c r="K7974">
        <v>0</v>
      </c>
      <c r="L7974" t="b">
        <v>0</v>
      </c>
      <c r="N7974" t="b">
        <v>0</v>
      </c>
      <c r="O7974" t="b">
        <v>1</v>
      </c>
      <c r="T7974" t="s">
        <v>1169</v>
      </c>
    </row>
    <row r="7975" spans="1:20" hidden="1" x14ac:dyDescent="0.25">
      <c r="A7975">
        <v>225043</v>
      </c>
      <c r="B7975" t="s">
        <v>1809</v>
      </c>
      <c r="C7975" t="s">
        <v>78</v>
      </c>
      <c r="D7975" t="s">
        <v>1272</v>
      </c>
      <c r="E7975">
        <v>259</v>
      </c>
      <c r="F7975" t="s">
        <v>23</v>
      </c>
      <c r="H7975">
        <v>0</v>
      </c>
      <c r="I7975">
        <v>0</v>
      </c>
      <c r="K7975">
        <v>4</v>
      </c>
      <c r="L7975" t="b">
        <v>0</v>
      </c>
      <c r="N7975" t="b">
        <v>0</v>
      </c>
      <c r="O7975" t="b">
        <v>0</v>
      </c>
      <c r="T7975" t="s">
        <v>1169</v>
      </c>
    </row>
    <row r="7976" spans="1:20" hidden="1" x14ac:dyDescent="0.25">
      <c r="A7976">
        <v>225044</v>
      </c>
      <c r="B7976" t="s">
        <v>1809</v>
      </c>
      <c r="C7976" t="s">
        <v>47</v>
      </c>
      <c r="D7976" t="s">
        <v>1244</v>
      </c>
      <c r="E7976">
        <v>259</v>
      </c>
      <c r="F7976" t="s">
        <v>23</v>
      </c>
      <c r="H7976">
        <v>0</v>
      </c>
      <c r="I7976">
        <v>0</v>
      </c>
      <c r="K7976">
        <v>1</v>
      </c>
      <c r="L7976" t="b">
        <v>0</v>
      </c>
      <c r="N7976" t="b">
        <v>0</v>
      </c>
      <c r="O7976" t="b">
        <v>0</v>
      </c>
      <c r="T7976" t="s">
        <v>1169</v>
      </c>
    </row>
    <row r="7977" spans="1:20" hidden="1" x14ac:dyDescent="0.25">
      <c r="A7977">
        <v>228059</v>
      </c>
      <c r="B7977" t="s">
        <v>1809</v>
      </c>
      <c r="C7977" t="s">
        <v>47</v>
      </c>
      <c r="D7977" t="s">
        <v>1245</v>
      </c>
      <c r="E7977">
        <v>814</v>
      </c>
      <c r="F7977" t="s">
        <v>23</v>
      </c>
      <c r="H7977">
        <v>0</v>
      </c>
      <c r="I7977">
        <v>0</v>
      </c>
      <c r="K7977">
        <v>2</v>
      </c>
      <c r="L7977" t="b">
        <v>0</v>
      </c>
      <c r="N7977" t="b">
        <v>0</v>
      </c>
      <c r="O7977" t="b">
        <v>0</v>
      </c>
      <c r="T7977" t="s">
        <v>1169</v>
      </c>
    </row>
    <row r="7978" spans="1:20" hidden="1" x14ac:dyDescent="0.25">
      <c r="A7978">
        <v>228060</v>
      </c>
      <c r="B7978" t="s">
        <v>1809</v>
      </c>
      <c r="C7978" t="s">
        <v>47</v>
      </c>
      <c r="D7978" t="s">
        <v>1246</v>
      </c>
      <c r="E7978">
        <v>613</v>
      </c>
      <c r="F7978" t="s">
        <v>23</v>
      </c>
      <c r="H7978">
        <v>0</v>
      </c>
      <c r="I7978">
        <v>0</v>
      </c>
      <c r="K7978">
        <v>2</v>
      </c>
      <c r="L7978" t="b">
        <v>0</v>
      </c>
      <c r="N7978" t="b">
        <v>0</v>
      </c>
      <c r="O7978" t="b">
        <v>0</v>
      </c>
      <c r="T7978" t="s">
        <v>1169</v>
      </c>
    </row>
    <row r="7979" spans="1:20" hidden="1" x14ac:dyDescent="0.25">
      <c r="A7979">
        <v>228061</v>
      </c>
      <c r="B7979" t="s">
        <v>1809</v>
      </c>
      <c r="C7979" t="s">
        <v>53</v>
      </c>
      <c r="D7979" t="s">
        <v>1247</v>
      </c>
      <c r="E7979">
        <v>20</v>
      </c>
      <c r="F7979" t="s">
        <v>23</v>
      </c>
      <c r="H7979">
        <v>0</v>
      </c>
      <c r="I7979">
        <v>0</v>
      </c>
      <c r="K7979">
        <v>1</v>
      </c>
      <c r="L7979" t="b">
        <v>0</v>
      </c>
      <c r="N7979" t="b">
        <v>0</v>
      </c>
      <c r="O7979" t="b">
        <v>0</v>
      </c>
      <c r="T7979" t="s">
        <v>1169</v>
      </c>
    </row>
    <row r="7980" spans="1:20" hidden="1" x14ac:dyDescent="0.25">
      <c r="A7980">
        <v>228062</v>
      </c>
      <c r="B7980" t="s">
        <v>1809</v>
      </c>
      <c r="C7980" t="s">
        <v>53</v>
      </c>
      <c r="D7980" t="s">
        <v>1231</v>
      </c>
      <c r="E7980">
        <v>315</v>
      </c>
      <c r="F7980" t="s">
        <v>23</v>
      </c>
      <c r="H7980">
        <v>0</v>
      </c>
      <c r="I7980">
        <v>0</v>
      </c>
      <c r="K7980">
        <v>2</v>
      </c>
      <c r="L7980" t="b">
        <v>0</v>
      </c>
      <c r="N7980" t="b">
        <v>0</v>
      </c>
      <c r="O7980" t="b">
        <v>0</v>
      </c>
      <c r="T7980" t="s">
        <v>1169</v>
      </c>
    </row>
    <row r="7981" spans="1:20" hidden="1" x14ac:dyDescent="0.25">
      <c r="A7981">
        <v>228064</v>
      </c>
      <c r="B7981" t="s">
        <v>1809</v>
      </c>
      <c r="C7981" t="s">
        <v>1027</v>
      </c>
      <c r="D7981" t="s">
        <v>1233</v>
      </c>
      <c r="E7981">
        <v>0</v>
      </c>
      <c r="H7981">
        <v>0</v>
      </c>
      <c r="I7981">
        <v>0</v>
      </c>
      <c r="K7981">
        <v>0</v>
      </c>
      <c r="L7981" t="b">
        <v>0</v>
      </c>
      <c r="N7981" t="b">
        <v>0</v>
      </c>
      <c r="O7981" t="b">
        <v>0</v>
      </c>
      <c r="T7981" t="s">
        <v>1169</v>
      </c>
    </row>
    <row r="7982" spans="1:20" hidden="1" x14ac:dyDescent="0.25">
      <c r="A7982">
        <v>228065</v>
      </c>
      <c r="B7982" t="s">
        <v>1809</v>
      </c>
      <c r="C7982" t="s">
        <v>1234</v>
      </c>
      <c r="D7982" t="s">
        <v>1248</v>
      </c>
      <c r="E7982">
        <v>3207</v>
      </c>
      <c r="F7982" t="s">
        <v>23</v>
      </c>
      <c r="H7982">
        <v>0</v>
      </c>
      <c r="I7982">
        <v>0</v>
      </c>
      <c r="K7982">
        <v>2</v>
      </c>
      <c r="L7982" t="b">
        <v>0</v>
      </c>
      <c r="N7982" t="b">
        <v>0</v>
      </c>
      <c r="O7982" t="b">
        <v>0</v>
      </c>
      <c r="T7982" t="s">
        <v>1169</v>
      </c>
    </row>
    <row r="7983" spans="1:20" hidden="1" x14ac:dyDescent="0.25">
      <c r="A7983">
        <v>228071</v>
      </c>
      <c r="B7983" t="s">
        <v>1809</v>
      </c>
      <c r="C7983" t="s">
        <v>141</v>
      </c>
      <c r="D7983" t="s">
        <v>1249</v>
      </c>
      <c r="E7983">
        <v>99</v>
      </c>
      <c r="F7983" t="s">
        <v>23</v>
      </c>
      <c r="H7983">
        <v>0</v>
      </c>
      <c r="I7983">
        <v>0</v>
      </c>
      <c r="K7983">
        <v>0</v>
      </c>
      <c r="L7983" t="b">
        <v>0</v>
      </c>
      <c r="N7983" t="b">
        <v>0</v>
      </c>
      <c r="O7983" t="b">
        <v>0</v>
      </c>
      <c r="T7983" t="s">
        <v>1169</v>
      </c>
    </row>
    <row r="7984" spans="1:20" hidden="1" x14ac:dyDescent="0.25">
      <c r="A7984">
        <v>228072</v>
      </c>
      <c r="B7984" t="s">
        <v>1809</v>
      </c>
      <c r="C7984" t="s">
        <v>1250</v>
      </c>
      <c r="D7984" t="s">
        <v>1251</v>
      </c>
      <c r="E7984">
        <v>0</v>
      </c>
      <c r="H7984">
        <v>0</v>
      </c>
      <c r="I7984">
        <v>0</v>
      </c>
      <c r="K7984">
        <v>0</v>
      </c>
      <c r="L7984" t="b">
        <v>0</v>
      </c>
      <c r="N7984" t="b">
        <v>0</v>
      </c>
      <c r="O7984" t="b">
        <v>0</v>
      </c>
      <c r="T7984" t="s">
        <v>1169</v>
      </c>
    </row>
    <row r="7985" spans="1:20" hidden="1" x14ac:dyDescent="0.25">
      <c r="A7985">
        <v>228073</v>
      </c>
      <c r="B7985" t="s">
        <v>1809</v>
      </c>
      <c r="C7985" t="s">
        <v>1250</v>
      </c>
      <c r="D7985" t="s">
        <v>1252</v>
      </c>
      <c r="E7985">
        <v>426</v>
      </c>
      <c r="F7985" t="s">
        <v>23</v>
      </c>
      <c r="H7985">
        <v>0</v>
      </c>
      <c r="I7985">
        <v>0</v>
      </c>
      <c r="K7985">
        <v>2</v>
      </c>
      <c r="L7985" t="b">
        <v>0</v>
      </c>
      <c r="N7985" t="b">
        <v>0</v>
      </c>
      <c r="O7985" t="b">
        <v>0</v>
      </c>
      <c r="T7985" t="s">
        <v>1169</v>
      </c>
    </row>
    <row r="7986" spans="1:20" hidden="1" x14ac:dyDescent="0.25">
      <c r="A7986">
        <v>228074</v>
      </c>
      <c r="B7986" t="s">
        <v>1809</v>
      </c>
      <c r="C7986" t="s">
        <v>1253</v>
      </c>
      <c r="D7986" t="s">
        <v>1255</v>
      </c>
      <c r="E7986">
        <v>0</v>
      </c>
      <c r="H7986">
        <v>0</v>
      </c>
      <c r="I7986">
        <v>0</v>
      </c>
      <c r="K7986">
        <v>1</v>
      </c>
      <c r="L7986" t="b">
        <v>0</v>
      </c>
      <c r="N7986" t="b">
        <v>0</v>
      </c>
      <c r="O7986" t="b">
        <v>0</v>
      </c>
      <c r="T7986" t="s">
        <v>1169</v>
      </c>
    </row>
    <row r="7987" spans="1:20" hidden="1" x14ac:dyDescent="0.25">
      <c r="A7987">
        <v>228075</v>
      </c>
      <c r="B7987" t="s">
        <v>1809</v>
      </c>
      <c r="C7987" t="s">
        <v>1253</v>
      </c>
      <c r="D7987" t="s">
        <v>1254</v>
      </c>
      <c r="E7987">
        <v>194</v>
      </c>
      <c r="F7987" t="s">
        <v>23</v>
      </c>
      <c r="H7987">
        <v>0</v>
      </c>
      <c r="I7987">
        <v>0</v>
      </c>
      <c r="K7987">
        <v>2</v>
      </c>
      <c r="L7987" t="b">
        <v>0</v>
      </c>
      <c r="N7987" t="b">
        <v>0</v>
      </c>
      <c r="O7987" t="b">
        <v>0</v>
      </c>
      <c r="T7987" t="s">
        <v>1169</v>
      </c>
    </row>
    <row r="7988" spans="1:20" hidden="1" x14ac:dyDescent="0.25">
      <c r="A7988">
        <v>228076</v>
      </c>
      <c r="B7988" t="s">
        <v>1809</v>
      </c>
      <c r="C7988" t="s">
        <v>141</v>
      </c>
      <c r="D7988" t="s">
        <v>1243</v>
      </c>
      <c r="E7988">
        <v>80</v>
      </c>
      <c r="F7988" t="s">
        <v>23</v>
      </c>
      <c r="H7988">
        <v>0</v>
      </c>
      <c r="I7988">
        <v>0</v>
      </c>
      <c r="K7988">
        <v>0</v>
      </c>
      <c r="L7988" t="b">
        <v>0</v>
      </c>
      <c r="N7988" t="b">
        <v>0</v>
      </c>
      <c r="O7988" t="b">
        <v>0</v>
      </c>
      <c r="T7988" t="s">
        <v>1169</v>
      </c>
    </row>
    <row r="7989" spans="1:20" hidden="1" x14ac:dyDescent="0.25">
      <c r="A7989">
        <v>228077</v>
      </c>
      <c r="B7989" t="s">
        <v>1809</v>
      </c>
      <c r="C7989" t="s">
        <v>141</v>
      </c>
      <c r="D7989" t="s">
        <v>1241</v>
      </c>
      <c r="E7989">
        <v>85</v>
      </c>
      <c r="F7989" t="s">
        <v>23</v>
      </c>
      <c r="H7989">
        <v>0</v>
      </c>
      <c r="I7989">
        <v>0</v>
      </c>
      <c r="K7989">
        <v>0</v>
      </c>
      <c r="L7989" t="b">
        <v>0</v>
      </c>
      <c r="N7989" t="b">
        <v>0</v>
      </c>
      <c r="O7989" t="b">
        <v>0</v>
      </c>
      <c r="T7989" t="s">
        <v>1169</v>
      </c>
    </row>
    <row r="7990" spans="1:20" hidden="1" x14ac:dyDescent="0.25">
      <c r="A7990">
        <v>228078</v>
      </c>
      <c r="B7990" t="s">
        <v>1809</v>
      </c>
      <c r="C7990" t="s">
        <v>141</v>
      </c>
      <c r="D7990" t="s">
        <v>1242</v>
      </c>
      <c r="E7990">
        <v>43</v>
      </c>
      <c r="F7990" t="s">
        <v>23</v>
      </c>
      <c r="H7990">
        <v>0</v>
      </c>
      <c r="I7990">
        <v>0</v>
      </c>
      <c r="K7990">
        <v>0</v>
      </c>
      <c r="L7990" t="b">
        <v>0</v>
      </c>
      <c r="N7990" t="b">
        <v>0</v>
      </c>
      <c r="O7990" t="b">
        <v>0</v>
      </c>
      <c r="T7990" t="s">
        <v>1169</v>
      </c>
    </row>
    <row r="7991" spans="1:20" hidden="1" x14ac:dyDescent="0.25">
      <c r="A7991">
        <v>228079</v>
      </c>
      <c r="B7991" t="s">
        <v>1809</v>
      </c>
      <c r="C7991" t="s">
        <v>141</v>
      </c>
      <c r="D7991" t="s">
        <v>1239</v>
      </c>
      <c r="E7991">
        <v>28</v>
      </c>
      <c r="F7991" t="s">
        <v>23</v>
      </c>
      <c r="H7991">
        <v>0</v>
      </c>
      <c r="I7991">
        <v>0</v>
      </c>
      <c r="K7991">
        <v>0</v>
      </c>
      <c r="L7991" t="b">
        <v>0</v>
      </c>
      <c r="N7991" t="b">
        <v>0</v>
      </c>
      <c r="O7991" t="b">
        <v>0</v>
      </c>
      <c r="T7991" t="s">
        <v>1169</v>
      </c>
    </row>
    <row r="7992" spans="1:20" hidden="1" x14ac:dyDescent="0.25">
      <c r="A7992">
        <v>228080</v>
      </c>
      <c r="B7992" t="s">
        <v>1809</v>
      </c>
      <c r="C7992" t="s">
        <v>141</v>
      </c>
      <c r="D7992" t="s">
        <v>1259</v>
      </c>
      <c r="E7992">
        <v>66</v>
      </c>
      <c r="F7992" t="s">
        <v>23</v>
      </c>
      <c r="H7992">
        <v>0</v>
      </c>
      <c r="I7992">
        <v>0</v>
      </c>
      <c r="K7992">
        <v>0</v>
      </c>
      <c r="L7992" t="b">
        <v>0</v>
      </c>
      <c r="N7992" t="b">
        <v>0</v>
      </c>
      <c r="O7992" t="b">
        <v>0</v>
      </c>
      <c r="T7992" t="s">
        <v>1169</v>
      </c>
    </row>
    <row r="7993" spans="1:20" hidden="1" x14ac:dyDescent="0.25">
      <c r="A7993">
        <v>228081</v>
      </c>
      <c r="B7993" t="s">
        <v>1809</v>
      </c>
      <c r="C7993" t="s">
        <v>141</v>
      </c>
      <c r="D7993" t="s">
        <v>1289</v>
      </c>
      <c r="E7993">
        <v>39</v>
      </c>
      <c r="F7993" t="s">
        <v>23</v>
      </c>
      <c r="H7993">
        <v>0</v>
      </c>
      <c r="I7993">
        <v>0</v>
      </c>
      <c r="K7993">
        <v>0</v>
      </c>
      <c r="L7993" t="b">
        <v>0</v>
      </c>
      <c r="N7993" t="b">
        <v>0</v>
      </c>
      <c r="O7993" t="b">
        <v>0</v>
      </c>
      <c r="T7993" t="s">
        <v>1169</v>
      </c>
    </row>
    <row r="7994" spans="1:20" hidden="1" x14ac:dyDescent="0.25">
      <c r="A7994">
        <v>232302</v>
      </c>
      <c r="B7994" t="s">
        <v>1809</v>
      </c>
      <c r="C7994" t="s">
        <v>1256</v>
      </c>
      <c r="D7994" t="s">
        <v>1257</v>
      </c>
      <c r="E7994">
        <v>0</v>
      </c>
      <c r="H7994">
        <v>0</v>
      </c>
      <c r="I7994">
        <v>0</v>
      </c>
      <c r="K7994">
        <v>0</v>
      </c>
      <c r="L7994" t="b">
        <v>0</v>
      </c>
      <c r="N7994" t="b">
        <v>0</v>
      </c>
      <c r="O7994" t="b">
        <v>1</v>
      </c>
      <c r="T7994" t="s">
        <v>1169</v>
      </c>
    </row>
    <row r="7995" spans="1:20" hidden="1" x14ac:dyDescent="0.25">
      <c r="A7995">
        <v>232303</v>
      </c>
      <c r="B7995" t="s">
        <v>1809</v>
      </c>
      <c r="C7995" t="s">
        <v>1256</v>
      </c>
      <c r="D7995" t="s">
        <v>1258</v>
      </c>
      <c r="E7995">
        <v>105</v>
      </c>
      <c r="F7995" t="s">
        <v>23</v>
      </c>
      <c r="H7995">
        <v>0</v>
      </c>
      <c r="I7995">
        <v>0</v>
      </c>
      <c r="K7995">
        <v>1</v>
      </c>
      <c r="L7995" t="b">
        <v>0</v>
      </c>
      <c r="N7995" t="b">
        <v>0</v>
      </c>
      <c r="O7995" t="b">
        <v>0</v>
      </c>
      <c r="T7995" t="s">
        <v>1169</v>
      </c>
    </row>
    <row r="7996" spans="1:20" hidden="1" x14ac:dyDescent="0.25">
      <c r="A7996">
        <v>225045</v>
      </c>
      <c r="B7996" t="s">
        <v>1813</v>
      </c>
      <c r="C7996" t="s">
        <v>1186</v>
      </c>
      <c r="D7996" t="s">
        <v>1187</v>
      </c>
      <c r="E7996">
        <v>0</v>
      </c>
      <c r="H7996">
        <v>0</v>
      </c>
      <c r="I7996">
        <v>0</v>
      </c>
      <c r="K7996">
        <v>0</v>
      </c>
      <c r="L7996" t="b">
        <v>0</v>
      </c>
      <c r="N7996" t="b">
        <v>0</v>
      </c>
      <c r="O7996" t="b">
        <v>0</v>
      </c>
      <c r="T7996" t="s">
        <v>1169</v>
      </c>
    </row>
    <row r="7997" spans="1:20" hidden="1" x14ac:dyDescent="0.25">
      <c r="A7997">
        <v>225046</v>
      </c>
      <c r="B7997" t="s">
        <v>1813</v>
      </c>
      <c r="C7997" t="s">
        <v>1186</v>
      </c>
      <c r="D7997" t="s">
        <v>1188</v>
      </c>
      <c r="E7997">
        <v>0</v>
      </c>
      <c r="H7997">
        <v>0</v>
      </c>
      <c r="I7997">
        <v>0</v>
      </c>
      <c r="K7997">
        <v>0</v>
      </c>
      <c r="L7997" t="b">
        <v>0</v>
      </c>
      <c r="N7997" t="b">
        <v>0</v>
      </c>
      <c r="O7997" t="b">
        <v>0</v>
      </c>
      <c r="T7997" t="s">
        <v>1169</v>
      </c>
    </row>
    <row r="7998" spans="1:20" hidden="1" x14ac:dyDescent="0.25">
      <c r="A7998">
        <v>225047</v>
      </c>
      <c r="B7998" t="s">
        <v>1813</v>
      </c>
      <c r="C7998" t="s">
        <v>1186</v>
      </c>
      <c r="D7998" t="s">
        <v>1189</v>
      </c>
      <c r="E7998">
        <v>0</v>
      </c>
      <c r="H7998">
        <v>0</v>
      </c>
      <c r="I7998">
        <v>0</v>
      </c>
      <c r="K7998">
        <v>0</v>
      </c>
      <c r="L7998" t="b">
        <v>0</v>
      </c>
      <c r="N7998" t="b">
        <v>0</v>
      </c>
      <c r="O7998" t="b">
        <v>0</v>
      </c>
      <c r="T7998" t="s">
        <v>1169</v>
      </c>
    </row>
    <row r="7999" spans="1:20" hidden="1" x14ac:dyDescent="0.25">
      <c r="A7999">
        <v>225048</v>
      </c>
      <c r="B7999" t="s">
        <v>1813</v>
      </c>
      <c r="C7999" t="s">
        <v>1186</v>
      </c>
      <c r="D7999" t="s">
        <v>1190</v>
      </c>
      <c r="E7999">
        <v>0</v>
      </c>
      <c r="H7999">
        <v>0</v>
      </c>
      <c r="I7999">
        <v>0</v>
      </c>
      <c r="K7999">
        <v>0</v>
      </c>
      <c r="L7999" t="b">
        <v>0</v>
      </c>
      <c r="N7999" t="b">
        <v>0</v>
      </c>
      <c r="O7999" t="b">
        <v>0</v>
      </c>
      <c r="T7999" t="s">
        <v>1169</v>
      </c>
    </row>
    <row r="8000" spans="1:20" hidden="1" x14ac:dyDescent="0.25">
      <c r="A8000">
        <v>225049</v>
      </c>
      <c r="B8000" t="s">
        <v>1813</v>
      </c>
      <c r="C8000" t="s">
        <v>1186</v>
      </c>
      <c r="D8000" t="s">
        <v>1191</v>
      </c>
      <c r="E8000">
        <v>0</v>
      </c>
      <c r="H8000">
        <v>0</v>
      </c>
      <c r="I8000">
        <v>0</v>
      </c>
      <c r="K8000">
        <v>0</v>
      </c>
      <c r="L8000" t="b">
        <v>0</v>
      </c>
      <c r="N8000" t="b">
        <v>0</v>
      </c>
      <c r="O8000" t="b">
        <v>0</v>
      </c>
      <c r="T8000" t="s">
        <v>1169</v>
      </c>
    </row>
    <row r="8001" spans="1:20" hidden="1" x14ac:dyDescent="0.25">
      <c r="A8001">
        <v>225050</v>
      </c>
      <c r="B8001" t="s">
        <v>1813</v>
      </c>
      <c r="C8001" t="s">
        <v>1186</v>
      </c>
      <c r="D8001" t="s">
        <v>1192</v>
      </c>
      <c r="E8001">
        <v>0</v>
      </c>
      <c r="H8001">
        <v>0</v>
      </c>
      <c r="I8001">
        <v>0</v>
      </c>
      <c r="K8001">
        <v>0</v>
      </c>
      <c r="L8001" t="b">
        <v>0</v>
      </c>
      <c r="N8001" t="b">
        <v>0</v>
      </c>
      <c r="O8001" t="b">
        <v>0</v>
      </c>
      <c r="T8001" t="s">
        <v>1169</v>
      </c>
    </row>
    <row r="8002" spans="1:20" hidden="1" x14ac:dyDescent="0.25">
      <c r="A8002">
        <v>225051</v>
      </c>
      <c r="B8002" t="s">
        <v>1813</v>
      </c>
      <c r="C8002" t="s">
        <v>1186</v>
      </c>
      <c r="D8002" t="s">
        <v>1193</v>
      </c>
      <c r="E8002">
        <v>85</v>
      </c>
      <c r="F8002" t="s">
        <v>23</v>
      </c>
      <c r="H8002">
        <v>0</v>
      </c>
      <c r="I8002">
        <v>0</v>
      </c>
      <c r="K8002">
        <v>1</v>
      </c>
      <c r="L8002" t="b">
        <v>0</v>
      </c>
      <c r="N8002" t="b">
        <v>0</v>
      </c>
      <c r="O8002" t="b">
        <v>0</v>
      </c>
      <c r="T8002" t="s">
        <v>1169</v>
      </c>
    </row>
    <row r="8003" spans="1:20" hidden="1" x14ac:dyDescent="0.25">
      <c r="A8003">
        <v>225052</v>
      </c>
      <c r="B8003" t="s">
        <v>1813</v>
      </c>
      <c r="C8003" t="s">
        <v>1186</v>
      </c>
      <c r="D8003" t="s">
        <v>1194</v>
      </c>
      <c r="E8003">
        <v>85</v>
      </c>
      <c r="F8003" t="s">
        <v>23</v>
      </c>
      <c r="H8003">
        <v>0</v>
      </c>
      <c r="I8003">
        <v>0</v>
      </c>
      <c r="K8003">
        <v>1</v>
      </c>
      <c r="L8003" t="b">
        <v>0</v>
      </c>
      <c r="N8003" t="b">
        <v>0</v>
      </c>
      <c r="O8003" t="b">
        <v>0</v>
      </c>
      <c r="T8003" t="s">
        <v>1169</v>
      </c>
    </row>
    <row r="8004" spans="1:20" hidden="1" x14ac:dyDescent="0.25">
      <c r="A8004">
        <v>225053</v>
      </c>
      <c r="B8004" t="s">
        <v>1813</v>
      </c>
      <c r="C8004" t="s">
        <v>1186</v>
      </c>
      <c r="D8004" t="s">
        <v>1195</v>
      </c>
      <c r="E8004">
        <v>85</v>
      </c>
      <c r="F8004" t="s">
        <v>23</v>
      </c>
      <c r="H8004">
        <v>0</v>
      </c>
      <c r="I8004">
        <v>0</v>
      </c>
      <c r="K8004">
        <v>1</v>
      </c>
      <c r="L8004" t="b">
        <v>0</v>
      </c>
      <c r="N8004" t="b">
        <v>0</v>
      </c>
      <c r="O8004" t="b">
        <v>0</v>
      </c>
      <c r="T8004" t="s">
        <v>1169</v>
      </c>
    </row>
    <row r="8005" spans="1:20" hidden="1" x14ac:dyDescent="0.25">
      <c r="A8005">
        <v>225054</v>
      </c>
      <c r="B8005" t="s">
        <v>1813</v>
      </c>
      <c r="C8005" t="s">
        <v>1196</v>
      </c>
      <c r="D8005" t="s">
        <v>1197</v>
      </c>
      <c r="E8005">
        <v>0</v>
      </c>
      <c r="H8005">
        <v>0</v>
      </c>
      <c r="I8005">
        <v>0</v>
      </c>
      <c r="K8005">
        <v>0</v>
      </c>
      <c r="L8005" t="b">
        <v>0</v>
      </c>
      <c r="N8005" t="b">
        <v>0</v>
      </c>
      <c r="O8005" t="b">
        <v>0</v>
      </c>
      <c r="T8005" t="s">
        <v>1169</v>
      </c>
    </row>
    <row r="8006" spans="1:20" hidden="1" x14ac:dyDescent="0.25">
      <c r="A8006">
        <v>225055</v>
      </c>
      <c r="B8006" t="s">
        <v>1813</v>
      </c>
      <c r="C8006" t="s">
        <v>1196</v>
      </c>
      <c r="D8006" t="s">
        <v>1198</v>
      </c>
      <c r="E8006">
        <v>0</v>
      </c>
      <c r="H8006">
        <v>0</v>
      </c>
      <c r="I8006">
        <v>0</v>
      </c>
      <c r="K8006">
        <v>1</v>
      </c>
      <c r="L8006" t="b">
        <v>0</v>
      </c>
      <c r="N8006" t="b">
        <v>0</v>
      </c>
      <c r="O8006" t="b">
        <v>0</v>
      </c>
      <c r="T8006" t="s">
        <v>1169</v>
      </c>
    </row>
    <row r="8007" spans="1:20" hidden="1" x14ac:dyDescent="0.25">
      <c r="A8007">
        <v>225056</v>
      </c>
      <c r="B8007" t="s">
        <v>1813</v>
      </c>
      <c r="C8007" t="s">
        <v>146</v>
      </c>
      <c r="D8007" t="s">
        <v>1199</v>
      </c>
      <c r="E8007">
        <v>0</v>
      </c>
      <c r="H8007">
        <v>0</v>
      </c>
      <c r="I8007">
        <v>0</v>
      </c>
      <c r="K8007">
        <v>0</v>
      </c>
      <c r="L8007" t="b">
        <v>0</v>
      </c>
      <c r="N8007" t="b">
        <v>0</v>
      </c>
      <c r="O8007" t="b">
        <v>0</v>
      </c>
      <c r="T8007" t="s">
        <v>1169</v>
      </c>
    </row>
    <row r="8008" spans="1:20" hidden="1" x14ac:dyDescent="0.25">
      <c r="A8008">
        <v>225057</v>
      </c>
      <c r="B8008" t="s">
        <v>1813</v>
      </c>
      <c r="C8008" t="s">
        <v>146</v>
      </c>
      <c r="D8008" t="s">
        <v>1200</v>
      </c>
      <c r="E8008">
        <v>695</v>
      </c>
      <c r="F8008" t="s">
        <v>23</v>
      </c>
      <c r="H8008">
        <v>0</v>
      </c>
      <c r="I8008">
        <v>100</v>
      </c>
      <c r="J8008" t="s">
        <v>257</v>
      </c>
      <c r="K8008">
        <v>1</v>
      </c>
      <c r="L8008" t="b">
        <v>0</v>
      </c>
      <c r="N8008" t="b">
        <v>0</v>
      </c>
      <c r="O8008" t="b">
        <v>0</v>
      </c>
      <c r="T8008" t="s">
        <v>1169</v>
      </c>
    </row>
    <row r="8009" spans="1:20" hidden="1" x14ac:dyDescent="0.25">
      <c r="A8009">
        <v>225059</v>
      </c>
      <c r="B8009" t="s">
        <v>1813</v>
      </c>
      <c r="C8009" t="s">
        <v>85</v>
      </c>
      <c r="D8009" t="s">
        <v>325</v>
      </c>
      <c r="E8009">
        <v>0</v>
      </c>
      <c r="H8009">
        <v>0</v>
      </c>
      <c r="I8009">
        <v>0</v>
      </c>
      <c r="K8009">
        <v>0</v>
      </c>
      <c r="L8009" t="b">
        <v>0</v>
      </c>
      <c r="N8009" t="b">
        <v>0</v>
      </c>
      <c r="O8009" t="b">
        <v>0</v>
      </c>
      <c r="T8009" t="s">
        <v>1169</v>
      </c>
    </row>
    <row r="8010" spans="1:20" hidden="1" x14ac:dyDescent="0.25">
      <c r="A8010">
        <v>225060</v>
      </c>
      <c r="B8010" t="s">
        <v>1813</v>
      </c>
      <c r="C8010" t="s">
        <v>85</v>
      </c>
      <c r="D8010" t="s">
        <v>1197</v>
      </c>
      <c r="E8010">
        <v>0</v>
      </c>
      <c r="H8010">
        <v>0</v>
      </c>
      <c r="I8010">
        <v>0</v>
      </c>
      <c r="K8010">
        <v>1</v>
      </c>
      <c r="L8010" t="b">
        <v>0</v>
      </c>
      <c r="N8010" t="b">
        <v>0</v>
      </c>
      <c r="O8010" t="b">
        <v>0</v>
      </c>
      <c r="T8010" t="s">
        <v>1169</v>
      </c>
    </row>
    <row r="8011" spans="1:20" hidden="1" x14ac:dyDescent="0.25">
      <c r="A8011">
        <v>225061</v>
      </c>
      <c r="B8011" t="s">
        <v>1813</v>
      </c>
      <c r="C8011" t="s">
        <v>85</v>
      </c>
      <c r="D8011" t="s">
        <v>331</v>
      </c>
      <c r="E8011">
        <v>0</v>
      </c>
      <c r="H8011">
        <v>0</v>
      </c>
      <c r="I8011">
        <v>0</v>
      </c>
      <c r="K8011">
        <v>2</v>
      </c>
      <c r="L8011" t="b">
        <v>0</v>
      </c>
      <c r="N8011" t="b">
        <v>0</v>
      </c>
      <c r="O8011" t="b">
        <v>0</v>
      </c>
      <c r="T8011" t="s">
        <v>1169</v>
      </c>
    </row>
    <row r="8012" spans="1:20" hidden="1" x14ac:dyDescent="0.25">
      <c r="A8012">
        <v>225062</v>
      </c>
      <c r="B8012" t="s">
        <v>1813</v>
      </c>
      <c r="C8012" t="s">
        <v>146</v>
      </c>
      <c r="D8012" t="s">
        <v>1201</v>
      </c>
      <c r="E8012">
        <v>1287</v>
      </c>
      <c r="F8012" t="s">
        <v>23</v>
      </c>
      <c r="H8012">
        <v>0</v>
      </c>
      <c r="I8012">
        <v>150</v>
      </c>
      <c r="J8012" t="s">
        <v>257</v>
      </c>
      <c r="K8012">
        <v>2</v>
      </c>
      <c r="L8012" t="b">
        <v>0</v>
      </c>
      <c r="N8012" t="b">
        <v>0</v>
      </c>
      <c r="O8012" t="b">
        <v>0</v>
      </c>
      <c r="T8012" t="s">
        <v>1169</v>
      </c>
    </row>
    <row r="8013" spans="1:20" hidden="1" x14ac:dyDescent="0.25">
      <c r="A8013">
        <v>225065</v>
      </c>
      <c r="B8013" t="s">
        <v>1813</v>
      </c>
      <c r="C8013" t="s">
        <v>1027</v>
      </c>
      <c r="D8013" t="s">
        <v>1202</v>
      </c>
      <c r="E8013">
        <v>239</v>
      </c>
      <c r="F8013" t="s">
        <v>23</v>
      </c>
      <c r="H8013">
        <v>0</v>
      </c>
      <c r="I8013">
        <v>50</v>
      </c>
      <c r="J8013" t="s">
        <v>257</v>
      </c>
      <c r="K8013">
        <v>3</v>
      </c>
      <c r="L8013" t="b">
        <v>0</v>
      </c>
      <c r="N8013" t="b">
        <v>0</v>
      </c>
      <c r="O8013" t="b">
        <v>0</v>
      </c>
      <c r="T8013" t="s">
        <v>1169</v>
      </c>
    </row>
    <row r="8014" spans="1:20" hidden="1" x14ac:dyDescent="0.25">
      <c r="A8014">
        <v>225066</v>
      </c>
      <c r="B8014" t="s">
        <v>1813</v>
      </c>
      <c r="C8014" t="s">
        <v>1203</v>
      </c>
      <c r="D8014" t="s">
        <v>1282</v>
      </c>
      <c r="E8014">
        <v>2664</v>
      </c>
      <c r="F8014" t="s">
        <v>23</v>
      </c>
      <c r="H8014">
        <v>0</v>
      </c>
      <c r="I8014">
        <v>350</v>
      </c>
      <c r="J8014" t="s">
        <v>257</v>
      </c>
      <c r="K8014">
        <v>6</v>
      </c>
      <c r="L8014" t="b">
        <v>0</v>
      </c>
      <c r="N8014" t="b">
        <v>0</v>
      </c>
      <c r="O8014" t="b">
        <v>0</v>
      </c>
      <c r="T8014" t="s">
        <v>1169</v>
      </c>
    </row>
    <row r="8015" spans="1:20" hidden="1" x14ac:dyDescent="0.25">
      <c r="A8015">
        <v>225069</v>
      </c>
      <c r="B8015" t="s">
        <v>1813</v>
      </c>
      <c r="C8015" t="s">
        <v>53</v>
      </c>
      <c r="D8015" t="s">
        <v>1205</v>
      </c>
      <c r="E8015">
        <v>0</v>
      </c>
      <c r="H8015">
        <v>0</v>
      </c>
      <c r="I8015">
        <v>0</v>
      </c>
      <c r="K8015">
        <v>0</v>
      </c>
      <c r="L8015" t="b">
        <v>0</v>
      </c>
      <c r="N8015" t="b">
        <v>0</v>
      </c>
      <c r="O8015" t="b">
        <v>0</v>
      </c>
      <c r="T8015" t="s">
        <v>1169</v>
      </c>
    </row>
    <row r="8016" spans="1:20" hidden="1" x14ac:dyDescent="0.25">
      <c r="A8016">
        <v>225070</v>
      </c>
      <c r="B8016" t="s">
        <v>1813</v>
      </c>
      <c r="C8016" t="s">
        <v>53</v>
      </c>
      <c r="D8016" t="s">
        <v>383</v>
      </c>
      <c r="E8016">
        <v>169</v>
      </c>
      <c r="F8016" t="s">
        <v>23</v>
      </c>
      <c r="H8016">
        <v>0</v>
      </c>
      <c r="I8016">
        <v>0</v>
      </c>
      <c r="K8016">
        <v>1</v>
      </c>
      <c r="L8016" t="b">
        <v>0</v>
      </c>
      <c r="N8016" t="b">
        <v>0</v>
      </c>
      <c r="O8016" t="b">
        <v>0</v>
      </c>
      <c r="T8016" t="s">
        <v>1169</v>
      </c>
    </row>
    <row r="8017" spans="1:20" hidden="1" x14ac:dyDescent="0.25">
      <c r="A8017">
        <v>225071</v>
      </c>
      <c r="B8017" t="s">
        <v>1813</v>
      </c>
      <c r="C8017" t="s">
        <v>53</v>
      </c>
      <c r="D8017" t="s">
        <v>1206</v>
      </c>
      <c r="E8017">
        <v>375</v>
      </c>
      <c r="F8017" t="s">
        <v>23</v>
      </c>
      <c r="H8017">
        <v>0</v>
      </c>
      <c r="I8017">
        <v>0</v>
      </c>
      <c r="K8017">
        <v>2</v>
      </c>
      <c r="L8017" t="b">
        <v>0</v>
      </c>
      <c r="N8017" t="b">
        <v>0</v>
      </c>
      <c r="O8017" t="b">
        <v>0</v>
      </c>
      <c r="T8017" t="s">
        <v>1169</v>
      </c>
    </row>
    <row r="8018" spans="1:20" hidden="1" x14ac:dyDescent="0.25">
      <c r="A8018">
        <v>225072</v>
      </c>
      <c r="B8018" t="s">
        <v>1813</v>
      </c>
      <c r="C8018" t="s">
        <v>1207</v>
      </c>
      <c r="D8018" t="s">
        <v>1806</v>
      </c>
      <c r="E8018">
        <v>0</v>
      </c>
      <c r="H8018">
        <v>0</v>
      </c>
      <c r="I8018">
        <v>0</v>
      </c>
      <c r="K8018">
        <v>0</v>
      </c>
      <c r="L8018" t="b">
        <v>0</v>
      </c>
      <c r="N8018" t="b">
        <v>0</v>
      </c>
      <c r="O8018" t="b">
        <v>0</v>
      </c>
      <c r="T8018" t="s">
        <v>1169</v>
      </c>
    </row>
    <row r="8019" spans="1:20" hidden="1" x14ac:dyDescent="0.25">
      <c r="A8019">
        <v>225073</v>
      </c>
      <c r="B8019" t="s">
        <v>1813</v>
      </c>
      <c r="C8019" t="s">
        <v>1207</v>
      </c>
      <c r="D8019" t="s">
        <v>1261</v>
      </c>
      <c r="E8019">
        <v>0</v>
      </c>
      <c r="H8019">
        <v>0</v>
      </c>
      <c r="I8019">
        <v>0</v>
      </c>
      <c r="K8019">
        <v>1</v>
      </c>
      <c r="L8019" t="b">
        <v>0</v>
      </c>
      <c r="N8019" t="b">
        <v>0</v>
      </c>
      <c r="O8019" t="b">
        <v>0</v>
      </c>
      <c r="T8019" t="s">
        <v>1169</v>
      </c>
    </row>
    <row r="8020" spans="1:20" hidden="1" x14ac:dyDescent="0.25">
      <c r="A8020">
        <v>225074</v>
      </c>
      <c r="B8020" t="s">
        <v>1813</v>
      </c>
      <c r="C8020" t="s">
        <v>1207</v>
      </c>
      <c r="D8020" t="s">
        <v>1283</v>
      </c>
      <c r="E8020">
        <v>0</v>
      </c>
      <c r="H8020">
        <v>0</v>
      </c>
      <c r="I8020">
        <v>0</v>
      </c>
      <c r="K8020">
        <v>2</v>
      </c>
      <c r="L8020" t="b">
        <v>0</v>
      </c>
      <c r="N8020" t="b">
        <v>0</v>
      </c>
      <c r="O8020" t="b">
        <v>0</v>
      </c>
      <c r="T8020" t="s">
        <v>1169</v>
      </c>
    </row>
    <row r="8021" spans="1:20" hidden="1" x14ac:dyDescent="0.25">
      <c r="A8021">
        <v>225075</v>
      </c>
      <c r="B8021" t="s">
        <v>1813</v>
      </c>
      <c r="C8021" t="s">
        <v>1207</v>
      </c>
      <c r="D8021" t="s">
        <v>1333</v>
      </c>
      <c r="E8021">
        <v>0</v>
      </c>
      <c r="H8021">
        <v>0</v>
      </c>
      <c r="I8021">
        <v>0</v>
      </c>
      <c r="K8021">
        <v>3</v>
      </c>
      <c r="L8021" t="b">
        <v>0</v>
      </c>
      <c r="N8021" t="b">
        <v>0</v>
      </c>
      <c r="O8021" t="b">
        <v>0</v>
      </c>
      <c r="T8021" t="s">
        <v>1169</v>
      </c>
    </row>
    <row r="8022" spans="1:20" hidden="1" x14ac:dyDescent="0.25">
      <c r="A8022">
        <v>225076</v>
      </c>
      <c r="B8022" t="s">
        <v>1813</v>
      </c>
      <c r="C8022" t="s">
        <v>1207</v>
      </c>
      <c r="D8022" t="s">
        <v>1334</v>
      </c>
      <c r="E8022">
        <v>0</v>
      </c>
      <c r="H8022">
        <v>0</v>
      </c>
      <c r="I8022">
        <v>0</v>
      </c>
      <c r="K8022">
        <v>4</v>
      </c>
      <c r="L8022" t="b">
        <v>0</v>
      </c>
      <c r="N8022" t="b">
        <v>0</v>
      </c>
      <c r="O8022" t="b">
        <v>0</v>
      </c>
      <c r="T8022" t="s">
        <v>1169</v>
      </c>
    </row>
    <row r="8023" spans="1:20" hidden="1" x14ac:dyDescent="0.25">
      <c r="A8023">
        <v>225077</v>
      </c>
      <c r="B8023" t="s">
        <v>1813</v>
      </c>
      <c r="C8023" t="s">
        <v>1213</v>
      </c>
      <c r="D8023" t="s">
        <v>1214</v>
      </c>
      <c r="E8023">
        <v>139</v>
      </c>
      <c r="F8023" t="s">
        <v>23</v>
      </c>
      <c r="H8023">
        <v>0</v>
      </c>
      <c r="I8023">
        <v>0</v>
      </c>
      <c r="K8023">
        <v>2</v>
      </c>
      <c r="L8023" t="b">
        <v>0</v>
      </c>
      <c r="N8023" t="b">
        <v>0</v>
      </c>
      <c r="O8023" t="b">
        <v>0</v>
      </c>
      <c r="T8023" t="s">
        <v>1169</v>
      </c>
    </row>
    <row r="8024" spans="1:20" hidden="1" x14ac:dyDescent="0.25">
      <c r="A8024">
        <v>225078</v>
      </c>
      <c r="B8024" t="s">
        <v>1813</v>
      </c>
      <c r="C8024" t="s">
        <v>1213</v>
      </c>
      <c r="D8024" t="s">
        <v>1215</v>
      </c>
      <c r="E8024">
        <v>77</v>
      </c>
      <c r="F8024" t="s">
        <v>23</v>
      </c>
      <c r="H8024">
        <v>0</v>
      </c>
      <c r="I8024">
        <v>0</v>
      </c>
      <c r="K8024">
        <v>1</v>
      </c>
      <c r="L8024" t="b">
        <v>0</v>
      </c>
      <c r="N8024" t="b">
        <v>0</v>
      </c>
      <c r="O8024" t="b">
        <v>0</v>
      </c>
      <c r="T8024" t="s">
        <v>1169</v>
      </c>
    </row>
    <row r="8025" spans="1:20" hidden="1" x14ac:dyDescent="0.25">
      <c r="A8025">
        <v>225079</v>
      </c>
      <c r="B8025" t="s">
        <v>1813</v>
      </c>
      <c r="C8025" t="s">
        <v>1207</v>
      </c>
      <c r="D8025" t="s">
        <v>1814</v>
      </c>
      <c r="E8025">
        <v>0</v>
      </c>
      <c r="H8025">
        <v>0</v>
      </c>
      <c r="I8025">
        <v>0</v>
      </c>
      <c r="K8025">
        <v>5</v>
      </c>
      <c r="L8025" t="b">
        <v>0</v>
      </c>
      <c r="N8025" t="b">
        <v>0</v>
      </c>
      <c r="O8025" t="b">
        <v>0</v>
      </c>
      <c r="T8025" t="s">
        <v>1169</v>
      </c>
    </row>
    <row r="8026" spans="1:20" hidden="1" x14ac:dyDescent="0.25">
      <c r="A8026">
        <v>225080</v>
      </c>
      <c r="B8026" t="s">
        <v>1813</v>
      </c>
      <c r="C8026" t="s">
        <v>1207</v>
      </c>
      <c r="D8026" t="s">
        <v>1465</v>
      </c>
      <c r="E8026">
        <v>0</v>
      </c>
      <c r="H8026">
        <v>0</v>
      </c>
      <c r="I8026">
        <v>0</v>
      </c>
      <c r="K8026">
        <v>6</v>
      </c>
      <c r="L8026" t="b">
        <v>0</v>
      </c>
      <c r="N8026" t="b">
        <v>0</v>
      </c>
      <c r="O8026" t="b">
        <v>0</v>
      </c>
      <c r="T8026" t="s">
        <v>1169</v>
      </c>
    </row>
    <row r="8027" spans="1:20" hidden="1" x14ac:dyDescent="0.25">
      <c r="A8027">
        <v>225081</v>
      </c>
      <c r="B8027" t="s">
        <v>1813</v>
      </c>
      <c r="C8027" t="s">
        <v>1207</v>
      </c>
      <c r="D8027" t="s">
        <v>1466</v>
      </c>
      <c r="E8027">
        <v>0</v>
      </c>
      <c r="H8027">
        <v>0</v>
      </c>
      <c r="I8027">
        <v>0</v>
      </c>
      <c r="K8027">
        <v>7</v>
      </c>
      <c r="L8027" t="b">
        <v>0</v>
      </c>
      <c r="N8027" t="b">
        <v>0</v>
      </c>
      <c r="O8027" t="b">
        <v>0</v>
      </c>
      <c r="T8027" t="s">
        <v>1169</v>
      </c>
    </row>
    <row r="8028" spans="1:20" hidden="1" x14ac:dyDescent="0.25">
      <c r="A8028">
        <v>225082</v>
      </c>
      <c r="B8028" t="s">
        <v>1813</v>
      </c>
      <c r="C8028" t="s">
        <v>141</v>
      </c>
      <c r="D8028" t="s">
        <v>173</v>
      </c>
      <c r="E8028">
        <v>42</v>
      </c>
      <c r="F8028" t="s">
        <v>23</v>
      </c>
      <c r="H8028">
        <v>0</v>
      </c>
      <c r="I8028">
        <v>0</v>
      </c>
      <c r="K8028">
        <v>10</v>
      </c>
      <c r="L8028" t="b">
        <v>0</v>
      </c>
      <c r="N8028" t="b">
        <v>0</v>
      </c>
      <c r="O8028" t="b">
        <v>0</v>
      </c>
      <c r="T8028" t="s">
        <v>1169</v>
      </c>
    </row>
    <row r="8029" spans="1:20" hidden="1" x14ac:dyDescent="0.25">
      <c r="A8029">
        <v>225083</v>
      </c>
      <c r="B8029" t="s">
        <v>1813</v>
      </c>
      <c r="C8029" t="s">
        <v>1186</v>
      </c>
      <c r="D8029" t="s">
        <v>1217</v>
      </c>
      <c r="E8029">
        <v>0</v>
      </c>
      <c r="H8029">
        <v>0</v>
      </c>
      <c r="I8029">
        <v>0</v>
      </c>
      <c r="K8029">
        <v>0</v>
      </c>
      <c r="L8029" t="b">
        <v>0</v>
      </c>
      <c r="N8029" t="b">
        <v>0</v>
      </c>
      <c r="O8029" t="b">
        <v>0</v>
      </c>
      <c r="T8029" t="s">
        <v>1169</v>
      </c>
    </row>
    <row r="8030" spans="1:20" hidden="1" x14ac:dyDescent="0.25">
      <c r="A8030">
        <v>225084</v>
      </c>
      <c r="B8030" t="s">
        <v>1813</v>
      </c>
      <c r="C8030" t="s">
        <v>1186</v>
      </c>
      <c r="D8030" t="s">
        <v>1218</v>
      </c>
      <c r="E8030">
        <v>0</v>
      </c>
      <c r="H8030">
        <v>0</v>
      </c>
      <c r="I8030">
        <v>0</v>
      </c>
      <c r="K8030">
        <v>0</v>
      </c>
      <c r="L8030" t="b">
        <v>0</v>
      </c>
      <c r="N8030" t="b">
        <v>0</v>
      </c>
      <c r="O8030" t="b">
        <v>0</v>
      </c>
      <c r="T8030" t="s">
        <v>1169</v>
      </c>
    </row>
    <row r="8031" spans="1:20" hidden="1" x14ac:dyDescent="0.25">
      <c r="A8031">
        <v>225086</v>
      </c>
      <c r="B8031" t="s">
        <v>1813</v>
      </c>
      <c r="C8031" t="s">
        <v>136</v>
      </c>
      <c r="D8031" t="s">
        <v>137</v>
      </c>
      <c r="E8031">
        <v>0</v>
      </c>
      <c r="H8031">
        <v>0</v>
      </c>
      <c r="I8031">
        <v>0</v>
      </c>
      <c r="K8031">
        <v>1</v>
      </c>
      <c r="L8031" t="b">
        <v>0</v>
      </c>
      <c r="N8031" t="b">
        <v>0</v>
      </c>
      <c r="O8031" t="b">
        <v>0</v>
      </c>
      <c r="T8031" t="s">
        <v>1169</v>
      </c>
    </row>
    <row r="8032" spans="1:20" hidden="1" x14ac:dyDescent="0.25">
      <c r="A8032">
        <v>225088</v>
      </c>
      <c r="B8032" t="s">
        <v>1813</v>
      </c>
      <c r="C8032" t="s">
        <v>1196</v>
      </c>
      <c r="D8032" t="s">
        <v>1223</v>
      </c>
      <c r="E8032">
        <v>0</v>
      </c>
      <c r="H8032">
        <v>0</v>
      </c>
      <c r="I8032">
        <v>0</v>
      </c>
      <c r="K8032">
        <v>4</v>
      </c>
      <c r="L8032" t="b">
        <v>0</v>
      </c>
      <c r="N8032" t="b">
        <v>0</v>
      </c>
      <c r="O8032" t="b">
        <v>0</v>
      </c>
      <c r="T8032" t="s">
        <v>1169</v>
      </c>
    </row>
    <row r="8033" spans="1:20" hidden="1" x14ac:dyDescent="0.25">
      <c r="A8033">
        <v>225089</v>
      </c>
      <c r="B8033" t="s">
        <v>1813</v>
      </c>
      <c r="C8033" t="s">
        <v>1196</v>
      </c>
      <c r="D8033" t="s">
        <v>1224</v>
      </c>
      <c r="E8033">
        <v>0</v>
      </c>
      <c r="H8033">
        <v>0</v>
      </c>
      <c r="I8033">
        <v>0</v>
      </c>
      <c r="K8033">
        <v>4</v>
      </c>
      <c r="L8033" t="b">
        <v>0</v>
      </c>
      <c r="N8033" t="b">
        <v>0</v>
      </c>
      <c r="O8033" t="b">
        <v>0</v>
      </c>
      <c r="T8033" t="s">
        <v>1169</v>
      </c>
    </row>
    <row r="8034" spans="1:20" hidden="1" x14ac:dyDescent="0.25">
      <c r="A8034">
        <v>225090</v>
      </c>
      <c r="B8034" t="s">
        <v>1813</v>
      </c>
      <c r="C8034" t="s">
        <v>1196</v>
      </c>
      <c r="D8034" t="s">
        <v>1225</v>
      </c>
      <c r="E8034">
        <v>0</v>
      </c>
      <c r="H8034">
        <v>0</v>
      </c>
      <c r="I8034">
        <v>0</v>
      </c>
      <c r="K8034">
        <v>4</v>
      </c>
      <c r="L8034" t="b">
        <v>0</v>
      </c>
      <c r="N8034" t="b">
        <v>0</v>
      </c>
      <c r="O8034" t="b">
        <v>0</v>
      </c>
      <c r="T8034" t="s">
        <v>1169</v>
      </c>
    </row>
    <row r="8035" spans="1:20" hidden="1" x14ac:dyDescent="0.25">
      <c r="A8035">
        <v>225091</v>
      </c>
      <c r="B8035" t="s">
        <v>1813</v>
      </c>
      <c r="C8035" t="s">
        <v>47</v>
      </c>
      <c r="D8035" t="s">
        <v>1220</v>
      </c>
      <c r="E8035">
        <v>0</v>
      </c>
      <c r="H8035">
        <v>0</v>
      </c>
      <c r="I8035">
        <v>0</v>
      </c>
      <c r="K8035">
        <v>0</v>
      </c>
      <c r="L8035" t="b">
        <v>0</v>
      </c>
      <c r="N8035" t="b">
        <v>0</v>
      </c>
      <c r="O8035" t="b">
        <v>0</v>
      </c>
      <c r="T8035" t="s">
        <v>1169</v>
      </c>
    </row>
    <row r="8036" spans="1:20" hidden="1" x14ac:dyDescent="0.25">
      <c r="A8036">
        <v>225092</v>
      </c>
      <c r="B8036" t="s">
        <v>1813</v>
      </c>
      <c r="C8036" t="s">
        <v>47</v>
      </c>
      <c r="D8036" t="s">
        <v>1221</v>
      </c>
      <c r="E8036">
        <v>0</v>
      </c>
      <c r="H8036">
        <v>0</v>
      </c>
      <c r="I8036">
        <v>0</v>
      </c>
      <c r="K8036">
        <v>0</v>
      </c>
      <c r="L8036" t="b">
        <v>0</v>
      </c>
      <c r="N8036" t="b">
        <v>0</v>
      </c>
      <c r="O8036" t="b">
        <v>0</v>
      </c>
      <c r="T8036" t="s">
        <v>1169</v>
      </c>
    </row>
    <row r="8037" spans="1:20" hidden="1" x14ac:dyDescent="0.25">
      <c r="A8037">
        <v>225093</v>
      </c>
      <c r="B8037" t="s">
        <v>1813</v>
      </c>
      <c r="C8037" t="s">
        <v>47</v>
      </c>
      <c r="D8037" t="s">
        <v>1222</v>
      </c>
      <c r="E8037">
        <v>0</v>
      </c>
      <c r="H8037">
        <v>0</v>
      </c>
      <c r="I8037">
        <v>0</v>
      </c>
      <c r="K8037">
        <v>0</v>
      </c>
      <c r="L8037" t="b">
        <v>0</v>
      </c>
      <c r="N8037" t="b">
        <v>0</v>
      </c>
      <c r="O8037" t="b">
        <v>0</v>
      </c>
      <c r="T8037" t="s">
        <v>1169</v>
      </c>
    </row>
    <row r="8038" spans="1:20" hidden="1" x14ac:dyDescent="0.25">
      <c r="A8038">
        <v>225094</v>
      </c>
      <c r="B8038" t="s">
        <v>1813</v>
      </c>
      <c r="C8038" t="s">
        <v>47</v>
      </c>
      <c r="D8038" t="s">
        <v>284</v>
      </c>
      <c r="E8038">
        <v>548</v>
      </c>
      <c r="F8038" t="s">
        <v>23</v>
      </c>
      <c r="H8038">
        <v>0</v>
      </c>
      <c r="I8038">
        <v>0</v>
      </c>
      <c r="K8038">
        <v>1</v>
      </c>
      <c r="L8038" t="b">
        <v>0</v>
      </c>
      <c r="N8038" t="b">
        <v>0</v>
      </c>
      <c r="O8038" t="b">
        <v>0</v>
      </c>
      <c r="T8038" t="s">
        <v>1169</v>
      </c>
    </row>
    <row r="8039" spans="1:20" hidden="1" x14ac:dyDescent="0.25">
      <c r="A8039">
        <v>225095</v>
      </c>
      <c r="B8039" t="s">
        <v>1813</v>
      </c>
      <c r="C8039" t="s">
        <v>47</v>
      </c>
      <c r="D8039" t="s">
        <v>1170</v>
      </c>
      <c r="E8039">
        <v>548</v>
      </c>
      <c r="F8039" t="s">
        <v>23</v>
      </c>
      <c r="H8039">
        <v>0</v>
      </c>
      <c r="I8039">
        <v>0</v>
      </c>
      <c r="K8039">
        <v>1</v>
      </c>
      <c r="L8039" t="b">
        <v>0</v>
      </c>
      <c r="N8039" t="b">
        <v>0</v>
      </c>
      <c r="O8039" t="b">
        <v>0</v>
      </c>
      <c r="T8039" t="s">
        <v>1169</v>
      </c>
    </row>
    <row r="8040" spans="1:20" hidden="1" x14ac:dyDescent="0.25">
      <c r="A8040">
        <v>225096</v>
      </c>
      <c r="B8040" t="s">
        <v>1813</v>
      </c>
      <c r="C8040" t="s">
        <v>47</v>
      </c>
      <c r="D8040" t="s">
        <v>1171</v>
      </c>
      <c r="E8040">
        <v>548</v>
      </c>
      <c r="F8040" t="s">
        <v>23</v>
      </c>
      <c r="H8040">
        <v>0</v>
      </c>
      <c r="I8040">
        <v>0</v>
      </c>
      <c r="K8040">
        <v>1</v>
      </c>
      <c r="L8040" t="b">
        <v>0</v>
      </c>
      <c r="N8040" t="b">
        <v>0</v>
      </c>
      <c r="O8040" t="b">
        <v>0</v>
      </c>
      <c r="T8040" t="s">
        <v>1169</v>
      </c>
    </row>
    <row r="8041" spans="1:20" hidden="1" x14ac:dyDescent="0.25">
      <c r="A8041">
        <v>225097</v>
      </c>
      <c r="B8041" t="s">
        <v>1813</v>
      </c>
      <c r="C8041" t="s">
        <v>47</v>
      </c>
      <c r="D8041" t="s">
        <v>1172</v>
      </c>
      <c r="E8041">
        <v>548</v>
      </c>
      <c r="F8041" t="s">
        <v>23</v>
      </c>
      <c r="H8041">
        <v>0</v>
      </c>
      <c r="I8041">
        <v>0</v>
      </c>
      <c r="K8041">
        <v>1</v>
      </c>
      <c r="L8041" t="b">
        <v>0</v>
      </c>
      <c r="N8041" t="b">
        <v>0</v>
      </c>
      <c r="O8041" t="b">
        <v>0</v>
      </c>
      <c r="T8041" t="s">
        <v>1169</v>
      </c>
    </row>
    <row r="8042" spans="1:20" hidden="1" x14ac:dyDescent="0.25">
      <c r="A8042">
        <v>225098</v>
      </c>
      <c r="B8042" t="s">
        <v>1813</v>
      </c>
      <c r="C8042" t="s">
        <v>47</v>
      </c>
      <c r="D8042" t="s">
        <v>1173</v>
      </c>
      <c r="E8042">
        <v>548</v>
      </c>
      <c r="F8042" t="s">
        <v>23</v>
      </c>
      <c r="H8042">
        <v>0</v>
      </c>
      <c r="I8042">
        <v>0</v>
      </c>
      <c r="K8042">
        <v>1</v>
      </c>
      <c r="L8042" t="b">
        <v>0</v>
      </c>
      <c r="N8042" t="b">
        <v>0</v>
      </c>
      <c r="O8042" t="b">
        <v>0</v>
      </c>
      <c r="T8042" t="s">
        <v>1169</v>
      </c>
    </row>
    <row r="8043" spans="1:20" hidden="1" x14ac:dyDescent="0.25">
      <c r="A8043">
        <v>225099</v>
      </c>
      <c r="B8043" t="s">
        <v>1813</v>
      </c>
      <c r="C8043" t="s">
        <v>47</v>
      </c>
      <c r="D8043" t="s">
        <v>1174</v>
      </c>
      <c r="E8043">
        <v>798</v>
      </c>
      <c r="F8043" t="s">
        <v>23</v>
      </c>
      <c r="H8043">
        <v>0</v>
      </c>
      <c r="I8043">
        <v>0</v>
      </c>
      <c r="K8043">
        <v>2</v>
      </c>
      <c r="L8043" t="b">
        <v>0</v>
      </c>
      <c r="N8043" t="b">
        <v>0</v>
      </c>
      <c r="O8043" t="b">
        <v>0</v>
      </c>
      <c r="T8043" t="s">
        <v>1169</v>
      </c>
    </row>
    <row r="8044" spans="1:20" hidden="1" x14ac:dyDescent="0.25">
      <c r="A8044">
        <v>225100</v>
      </c>
      <c r="B8044" t="s">
        <v>1813</v>
      </c>
      <c r="C8044" t="s">
        <v>47</v>
      </c>
      <c r="D8044" t="s">
        <v>1175</v>
      </c>
      <c r="E8044">
        <v>798</v>
      </c>
      <c r="F8044" t="s">
        <v>23</v>
      </c>
      <c r="H8044">
        <v>0</v>
      </c>
      <c r="I8044">
        <v>0</v>
      </c>
      <c r="K8044">
        <v>2</v>
      </c>
      <c r="L8044" t="b">
        <v>0</v>
      </c>
      <c r="N8044" t="b">
        <v>0</v>
      </c>
      <c r="O8044" t="b">
        <v>0</v>
      </c>
      <c r="T8044" t="s">
        <v>1169</v>
      </c>
    </row>
    <row r="8045" spans="1:20" hidden="1" x14ac:dyDescent="0.25">
      <c r="A8045">
        <v>225101</v>
      </c>
      <c r="B8045" t="s">
        <v>1813</v>
      </c>
      <c r="C8045" t="s">
        <v>47</v>
      </c>
      <c r="D8045" t="s">
        <v>1176</v>
      </c>
      <c r="E8045">
        <v>548</v>
      </c>
      <c r="F8045" t="s">
        <v>23</v>
      </c>
      <c r="H8045">
        <v>0</v>
      </c>
      <c r="I8045">
        <v>0</v>
      </c>
      <c r="K8045">
        <v>1</v>
      </c>
      <c r="L8045" t="b">
        <v>0</v>
      </c>
      <c r="N8045" t="b">
        <v>0</v>
      </c>
      <c r="O8045" t="b">
        <v>0</v>
      </c>
      <c r="T8045" t="s">
        <v>1169</v>
      </c>
    </row>
    <row r="8046" spans="1:20" hidden="1" x14ac:dyDescent="0.25">
      <c r="A8046">
        <v>225102</v>
      </c>
      <c r="B8046" t="s">
        <v>1813</v>
      </c>
      <c r="C8046" t="s">
        <v>47</v>
      </c>
      <c r="D8046" t="s">
        <v>1177</v>
      </c>
      <c r="E8046">
        <v>798</v>
      </c>
      <c r="F8046" t="s">
        <v>23</v>
      </c>
      <c r="H8046">
        <v>0</v>
      </c>
      <c r="I8046">
        <v>0</v>
      </c>
      <c r="K8046">
        <v>2</v>
      </c>
      <c r="L8046" t="b">
        <v>0</v>
      </c>
      <c r="N8046" t="b">
        <v>0</v>
      </c>
      <c r="O8046" t="b">
        <v>0</v>
      </c>
      <c r="T8046" t="s">
        <v>1169</v>
      </c>
    </row>
    <row r="8047" spans="1:20" hidden="1" x14ac:dyDescent="0.25">
      <c r="A8047">
        <v>225103</v>
      </c>
      <c r="B8047" t="s">
        <v>1813</v>
      </c>
      <c r="C8047" t="s">
        <v>47</v>
      </c>
      <c r="D8047" t="s">
        <v>1178</v>
      </c>
      <c r="E8047">
        <v>548</v>
      </c>
      <c r="F8047" t="s">
        <v>23</v>
      </c>
      <c r="H8047">
        <v>0</v>
      </c>
      <c r="I8047">
        <v>0</v>
      </c>
      <c r="K8047">
        <v>1</v>
      </c>
      <c r="L8047" t="b">
        <v>0</v>
      </c>
      <c r="N8047" t="b">
        <v>0</v>
      </c>
      <c r="O8047" t="b">
        <v>0</v>
      </c>
      <c r="T8047" t="s">
        <v>1169</v>
      </c>
    </row>
    <row r="8048" spans="1:20" hidden="1" x14ac:dyDescent="0.25">
      <c r="A8048">
        <v>225104</v>
      </c>
      <c r="B8048" t="s">
        <v>1813</v>
      </c>
      <c r="C8048" t="s">
        <v>47</v>
      </c>
      <c r="D8048" t="s">
        <v>1179</v>
      </c>
      <c r="E8048">
        <v>548</v>
      </c>
      <c r="F8048" t="s">
        <v>23</v>
      </c>
      <c r="H8048">
        <v>0</v>
      </c>
      <c r="I8048">
        <v>0</v>
      </c>
      <c r="K8048">
        <v>1</v>
      </c>
      <c r="L8048" t="b">
        <v>0</v>
      </c>
      <c r="N8048" t="b">
        <v>0</v>
      </c>
      <c r="O8048" t="b">
        <v>0</v>
      </c>
      <c r="T8048" t="s">
        <v>1169</v>
      </c>
    </row>
    <row r="8049" spans="1:20" hidden="1" x14ac:dyDescent="0.25">
      <c r="A8049">
        <v>225105</v>
      </c>
      <c r="B8049" t="s">
        <v>1813</v>
      </c>
      <c r="C8049" t="s">
        <v>47</v>
      </c>
      <c r="D8049" t="s">
        <v>1180</v>
      </c>
      <c r="E8049">
        <v>548</v>
      </c>
      <c r="F8049" t="s">
        <v>23</v>
      </c>
      <c r="H8049">
        <v>0</v>
      </c>
      <c r="I8049">
        <v>0</v>
      </c>
      <c r="K8049">
        <v>1</v>
      </c>
      <c r="L8049" t="b">
        <v>0</v>
      </c>
      <c r="N8049" t="b">
        <v>0</v>
      </c>
      <c r="O8049" t="b">
        <v>0</v>
      </c>
      <c r="T8049" t="s">
        <v>1169</v>
      </c>
    </row>
    <row r="8050" spans="1:20" hidden="1" x14ac:dyDescent="0.25">
      <c r="A8050">
        <v>225106</v>
      </c>
      <c r="B8050" t="s">
        <v>1813</v>
      </c>
      <c r="C8050" t="s">
        <v>47</v>
      </c>
      <c r="D8050" t="s">
        <v>1181</v>
      </c>
      <c r="E8050">
        <v>548</v>
      </c>
      <c r="F8050" t="s">
        <v>23</v>
      </c>
      <c r="H8050">
        <v>0</v>
      </c>
      <c r="I8050">
        <v>0</v>
      </c>
      <c r="K8050">
        <v>1</v>
      </c>
      <c r="L8050" t="b">
        <v>0</v>
      </c>
      <c r="N8050" t="b">
        <v>0</v>
      </c>
      <c r="O8050" t="b">
        <v>0</v>
      </c>
      <c r="T8050" t="s">
        <v>1169</v>
      </c>
    </row>
    <row r="8051" spans="1:20" hidden="1" x14ac:dyDescent="0.25">
      <c r="A8051">
        <v>225107</v>
      </c>
      <c r="B8051" t="s">
        <v>1813</v>
      </c>
      <c r="C8051" t="s">
        <v>47</v>
      </c>
      <c r="D8051" t="s">
        <v>1182</v>
      </c>
      <c r="E8051">
        <v>548</v>
      </c>
      <c r="F8051" t="s">
        <v>23</v>
      </c>
      <c r="H8051">
        <v>0</v>
      </c>
      <c r="I8051">
        <v>0</v>
      </c>
      <c r="K8051">
        <v>1</v>
      </c>
      <c r="L8051" t="b">
        <v>0</v>
      </c>
      <c r="N8051" t="b">
        <v>0</v>
      </c>
      <c r="O8051" t="b">
        <v>0</v>
      </c>
      <c r="T8051" t="s">
        <v>1169</v>
      </c>
    </row>
    <row r="8052" spans="1:20" hidden="1" x14ac:dyDescent="0.25">
      <c r="A8052">
        <v>225108</v>
      </c>
      <c r="B8052" t="s">
        <v>1813</v>
      </c>
      <c r="C8052" t="s">
        <v>47</v>
      </c>
      <c r="D8052" t="s">
        <v>1183</v>
      </c>
      <c r="E8052">
        <v>548</v>
      </c>
      <c r="F8052" t="s">
        <v>23</v>
      </c>
      <c r="H8052">
        <v>0</v>
      </c>
      <c r="I8052">
        <v>0</v>
      </c>
      <c r="K8052">
        <v>1</v>
      </c>
      <c r="L8052" t="b">
        <v>0</v>
      </c>
      <c r="N8052" t="b">
        <v>0</v>
      </c>
      <c r="O8052" t="b">
        <v>0</v>
      </c>
      <c r="T8052" t="s">
        <v>1169</v>
      </c>
    </row>
    <row r="8053" spans="1:20" hidden="1" x14ac:dyDescent="0.25">
      <c r="A8053">
        <v>225109</v>
      </c>
      <c r="B8053" t="s">
        <v>1813</v>
      </c>
      <c r="C8053" t="s">
        <v>47</v>
      </c>
      <c r="D8053" t="s">
        <v>1184</v>
      </c>
      <c r="E8053">
        <v>548</v>
      </c>
      <c r="F8053" t="s">
        <v>23</v>
      </c>
      <c r="H8053">
        <v>0</v>
      </c>
      <c r="I8053">
        <v>0</v>
      </c>
      <c r="K8053">
        <v>1</v>
      </c>
      <c r="L8053" t="b">
        <v>0</v>
      </c>
      <c r="N8053" t="b">
        <v>0</v>
      </c>
      <c r="O8053" t="b">
        <v>0</v>
      </c>
      <c r="T8053" t="s">
        <v>1169</v>
      </c>
    </row>
    <row r="8054" spans="1:20" hidden="1" x14ac:dyDescent="0.25">
      <c r="A8054">
        <v>225110</v>
      </c>
      <c r="B8054" t="s">
        <v>1813</v>
      </c>
      <c r="C8054" t="s">
        <v>47</v>
      </c>
      <c r="D8054" t="s">
        <v>1185</v>
      </c>
      <c r="E8054">
        <v>798</v>
      </c>
      <c r="F8054" t="s">
        <v>23</v>
      </c>
      <c r="H8054">
        <v>0</v>
      </c>
      <c r="I8054">
        <v>0</v>
      </c>
      <c r="K8054">
        <v>2</v>
      </c>
      <c r="L8054" t="b">
        <v>0</v>
      </c>
      <c r="N8054" t="b">
        <v>0</v>
      </c>
      <c r="O8054" t="b">
        <v>0</v>
      </c>
      <c r="T8054" t="s">
        <v>1169</v>
      </c>
    </row>
    <row r="8055" spans="1:20" hidden="1" x14ac:dyDescent="0.25">
      <c r="A8055">
        <v>225111</v>
      </c>
      <c r="B8055" t="s">
        <v>1813</v>
      </c>
      <c r="C8055" t="s">
        <v>236</v>
      </c>
      <c r="D8055" t="s">
        <v>237</v>
      </c>
      <c r="E8055">
        <v>67</v>
      </c>
      <c r="F8055" t="s">
        <v>23</v>
      </c>
      <c r="H8055">
        <v>0</v>
      </c>
      <c r="I8055">
        <v>0</v>
      </c>
      <c r="K8055">
        <v>7</v>
      </c>
      <c r="L8055" t="b">
        <v>0</v>
      </c>
      <c r="N8055" t="b">
        <v>0</v>
      </c>
      <c r="O8055" t="b">
        <v>0</v>
      </c>
      <c r="T8055" t="s">
        <v>1169</v>
      </c>
    </row>
    <row r="8056" spans="1:20" hidden="1" x14ac:dyDescent="0.25">
      <c r="A8056">
        <v>225112</v>
      </c>
      <c r="B8056" t="s">
        <v>1813</v>
      </c>
      <c r="C8056" t="s">
        <v>236</v>
      </c>
      <c r="D8056" t="s">
        <v>1226</v>
      </c>
      <c r="E8056">
        <v>99</v>
      </c>
      <c r="F8056" t="s">
        <v>23</v>
      </c>
      <c r="H8056">
        <v>0</v>
      </c>
      <c r="I8056">
        <v>0</v>
      </c>
      <c r="K8056">
        <v>13</v>
      </c>
      <c r="L8056" t="b">
        <v>0</v>
      </c>
      <c r="N8056" t="b">
        <v>0</v>
      </c>
      <c r="O8056" t="b">
        <v>0</v>
      </c>
      <c r="T8056" t="s">
        <v>1169</v>
      </c>
    </row>
    <row r="8057" spans="1:20" hidden="1" x14ac:dyDescent="0.25">
      <c r="A8057">
        <v>225113</v>
      </c>
      <c r="B8057" t="s">
        <v>1813</v>
      </c>
      <c r="C8057" t="s">
        <v>47</v>
      </c>
      <c r="D8057" t="s">
        <v>1270</v>
      </c>
      <c r="E8057">
        <v>0</v>
      </c>
      <c r="H8057">
        <v>0</v>
      </c>
      <c r="I8057">
        <v>0</v>
      </c>
      <c r="K8057">
        <v>0</v>
      </c>
      <c r="L8057" t="b">
        <v>0</v>
      </c>
      <c r="N8057" t="b">
        <v>0</v>
      </c>
      <c r="O8057" t="b">
        <v>0</v>
      </c>
      <c r="T8057" t="s">
        <v>1169</v>
      </c>
    </row>
    <row r="8058" spans="1:20" hidden="1" x14ac:dyDescent="0.25">
      <c r="A8058">
        <v>225115</v>
      </c>
      <c r="B8058" t="s">
        <v>1813</v>
      </c>
      <c r="C8058" t="s">
        <v>146</v>
      </c>
      <c r="D8058" t="s">
        <v>1227</v>
      </c>
      <c r="E8058">
        <v>1854</v>
      </c>
      <c r="F8058" t="s">
        <v>23</v>
      </c>
      <c r="H8058">
        <v>0</v>
      </c>
      <c r="I8058">
        <v>0</v>
      </c>
      <c r="K8058">
        <v>3</v>
      </c>
      <c r="L8058" t="b">
        <v>0</v>
      </c>
      <c r="N8058" t="b">
        <v>0</v>
      </c>
      <c r="O8058" t="b">
        <v>0</v>
      </c>
      <c r="T8058" t="s">
        <v>1169</v>
      </c>
    </row>
    <row r="8059" spans="1:20" hidden="1" x14ac:dyDescent="0.25">
      <c r="A8059">
        <v>225116</v>
      </c>
      <c r="B8059" t="s">
        <v>1813</v>
      </c>
      <c r="C8059" t="s">
        <v>146</v>
      </c>
      <c r="D8059" t="s">
        <v>1228</v>
      </c>
      <c r="E8059">
        <v>2266</v>
      </c>
      <c r="F8059" t="s">
        <v>23</v>
      </c>
      <c r="H8059">
        <v>0</v>
      </c>
      <c r="I8059">
        <v>0</v>
      </c>
      <c r="K8059">
        <v>4</v>
      </c>
      <c r="L8059" t="b">
        <v>0</v>
      </c>
      <c r="N8059" t="b">
        <v>0</v>
      </c>
      <c r="O8059" t="b">
        <v>0</v>
      </c>
      <c r="T8059" t="s">
        <v>1169</v>
      </c>
    </row>
    <row r="8060" spans="1:20" hidden="1" x14ac:dyDescent="0.25">
      <c r="A8060">
        <v>225118</v>
      </c>
      <c r="B8060" t="s">
        <v>1813</v>
      </c>
      <c r="C8060" t="s">
        <v>236</v>
      </c>
      <c r="D8060" t="s">
        <v>1216</v>
      </c>
      <c r="E8060">
        <v>695</v>
      </c>
      <c r="F8060" t="s">
        <v>23</v>
      </c>
      <c r="H8060">
        <v>0</v>
      </c>
      <c r="I8060">
        <v>0</v>
      </c>
      <c r="K8060">
        <v>12</v>
      </c>
      <c r="L8060" t="b">
        <v>0</v>
      </c>
      <c r="N8060" t="b">
        <v>0</v>
      </c>
      <c r="O8060" t="b">
        <v>0</v>
      </c>
      <c r="T8060" t="s">
        <v>1169</v>
      </c>
    </row>
    <row r="8061" spans="1:20" hidden="1" x14ac:dyDescent="0.25">
      <c r="A8061">
        <v>225119</v>
      </c>
      <c r="B8061" t="s">
        <v>1813</v>
      </c>
      <c r="C8061" t="s">
        <v>236</v>
      </c>
      <c r="D8061" t="s">
        <v>1229</v>
      </c>
      <c r="E8061">
        <v>25</v>
      </c>
      <c r="F8061" t="s">
        <v>23</v>
      </c>
      <c r="H8061">
        <v>0</v>
      </c>
      <c r="I8061">
        <v>0</v>
      </c>
      <c r="K8061">
        <v>14</v>
      </c>
      <c r="L8061" t="b">
        <v>0</v>
      </c>
      <c r="N8061" t="b">
        <v>0</v>
      </c>
      <c r="O8061" t="b">
        <v>0</v>
      </c>
      <c r="T8061" t="s">
        <v>1169</v>
      </c>
    </row>
    <row r="8062" spans="1:20" hidden="1" x14ac:dyDescent="0.25">
      <c r="A8062">
        <v>225120</v>
      </c>
      <c r="B8062" t="s">
        <v>1813</v>
      </c>
      <c r="C8062" t="s">
        <v>236</v>
      </c>
      <c r="D8062" t="s">
        <v>1271</v>
      </c>
      <c r="E8062">
        <v>125</v>
      </c>
      <c r="F8062" t="s">
        <v>23</v>
      </c>
      <c r="H8062">
        <v>0</v>
      </c>
      <c r="I8062">
        <v>0</v>
      </c>
      <c r="K8062">
        <v>15</v>
      </c>
      <c r="L8062" t="b">
        <v>0</v>
      </c>
      <c r="N8062" t="b">
        <v>0</v>
      </c>
      <c r="O8062" t="b">
        <v>0</v>
      </c>
      <c r="T8062" t="s">
        <v>1169</v>
      </c>
    </row>
    <row r="8063" spans="1:20" hidden="1" x14ac:dyDescent="0.25">
      <c r="A8063">
        <v>225123</v>
      </c>
      <c r="B8063" t="s">
        <v>1813</v>
      </c>
      <c r="C8063" t="s">
        <v>1213</v>
      </c>
      <c r="D8063" t="s">
        <v>1238</v>
      </c>
      <c r="E8063">
        <v>0</v>
      </c>
      <c r="H8063">
        <v>0</v>
      </c>
      <c r="I8063">
        <v>0</v>
      </c>
      <c r="K8063">
        <v>0</v>
      </c>
      <c r="L8063" t="b">
        <v>0</v>
      </c>
      <c r="N8063" t="b">
        <v>0</v>
      </c>
      <c r="O8063" t="b">
        <v>1</v>
      </c>
      <c r="T8063" t="s">
        <v>1169</v>
      </c>
    </row>
    <row r="8064" spans="1:20" hidden="1" x14ac:dyDescent="0.25">
      <c r="A8064">
        <v>225124</v>
      </c>
      <c r="B8064" t="s">
        <v>1813</v>
      </c>
      <c r="C8064" t="s">
        <v>78</v>
      </c>
      <c r="D8064" t="s">
        <v>1815</v>
      </c>
      <c r="E8064">
        <v>0</v>
      </c>
      <c r="H8064">
        <v>0</v>
      </c>
      <c r="I8064">
        <v>0</v>
      </c>
      <c r="K8064">
        <v>0</v>
      </c>
      <c r="L8064" t="b">
        <v>0</v>
      </c>
      <c r="N8064" t="b">
        <v>0</v>
      </c>
      <c r="O8064" t="b">
        <v>1</v>
      </c>
      <c r="T8064" t="s">
        <v>1169</v>
      </c>
    </row>
    <row r="8065" spans="1:20" hidden="1" x14ac:dyDescent="0.25">
      <c r="A8065">
        <v>225125</v>
      </c>
      <c r="B8065" t="s">
        <v>1813</v>
      </c>
      <c r="C8065" t="s">
        <v>78</v>
      </c>
      <c r="D8065" t="s">
        <v>1230</v>
      </c>
      <c r="E8065">
        <v>0</v>
      </c>
      <c r="H8065">
        <v>0</v>
      </c>
      <c r="I8065">
        <v>0</v>
      </c>
      <c r="K8065">
        <v>1</v>
      </c>
      <c r="L8065" t="b">
        <v>0</v>
      </c>
      <c r="N8065" t="b">
        <v>0</v>
      </c>
      <c r="O8065" t="b">
        <v>0</v>
      </c>
      <c r="T8065" t="s">
        <v>1169</v>
      </c>
    </row>
    <row r="8066" spans="1:20" hidden="1" x14ac:dyDescent="0.25">
      <c r="A8066">
        <v>225126</v>
      </c>
      <c r="B8066" t="s">
        <v>1813</v>
      </c>
      <c r="C8066" t="s">
        <v>1234</v>
      </c>
      <c r="D8066" t="s">
        <v>1235</v>
      </c>
      <c r="E8066">
        <v>0</v>
      </c>
      <c r="H8066">
        <v>0</v>
      </c>
      <c r="I8066">
        <v>0</v>
      </c>
      <c r="K8066">
        <v>0</v>
      </c>
      <c r="L8066" t="b">
        <v>0</v>
      </c>
      <c r="N8066" t="b">
        <v>0</v>
      </c>
      <c r="O8066" t="b">
        <v>1</v>
      </c>
      <c r="T8066" t="s">
        <v>1169</v>
      </c>
    </row>
    <row r="8067" spans="1:20" hidden="1" x14ac:dyDescent="0.25">
      <c r="A8067">
        <v>225127</v>
      </c>
      <c r="B8067" t="s">
        <v>1813</v>
      </c>
      <c r="C8067" t="s">
        <v>1203</v>
      </c>
      <c r="D8067" t="s">
        <v>1236</v>
      </c>
      <c r="E8067">
        <v>0</v>
      </c>
      <c r="H8067">
        <v>0</v>
      </c>
      <c r="I8067">
        <v>0</v>
      </c>
      <c r="K8067">
        <v>0</v>
      </c>
      <c r="L8067" t="b">
        <v>0</v>
      </c>
      <c r="N8067" t="b">
        <v>0</v>
      </c>
      <c r="O8067" t="b">
        <v>0</v>
      </c>
      <c r="T8067" t="s">
        <v>1169</v>
      </c>
    </row>
    <row r="8068" spans="1:20" hidden="1" x14ac:dyDescent="0.25">
      <c r="A8068">
        <v>225128</v>
      </c>
      <c r="B8068" t="s">
        <v>1813</v>
      </c>
      <c r="C8068" t="s">
        <v>136</v>
      </c>
      <c r="D8068" t="s">
        <v>1237</v>
      </c>
      <c r="E8068">
        <v>0</v>
      </c>
      <c r="H8068">
        <v>0</v>
      </c>
      <c r="I8068">
        <v>0</v>
      </c>
      <c r="K8068">
        <v>0</v>
      </c>
      <c r="L8068" t="b">
        <v>0</v>
      </c>
      <c r="N8068" t="b">
        <v>0</v>
      </c>
      <c r="O8068" t="b">
        <v>1</v>
      </c>
      <c r="T8068" t="s">
        <v>1169</v>
      </c>
    </row>
    <row r="8069" spans="1:20" hidden="1" x14ac:dyDescent="0.25">
      <c r="A8069">
        <v>225129</v>
      </c>
      <c r="B8069" t="s">
        <v>1813</v>
      </c>
      <c r="C8069" t="s">
        <v>78</v>
      </c>
      <c r="D8069" t="s">
        <v>1272</v>
      </c>
      <c r="E8069">
        <v>259</v>
      </c>
      <c r="F8069" t="s">
        <v>23</v>
      </c>
      <c r="H8069">
        <v>0</v>
      </c>
      <c r="I8069">
        <v>0</v>
      </c>
      <c r="K8069">
        <v>4</v>
      </c>
      <c r="L8069" t="b">
        <v>0</v>
      </c>
      <c r="N8069" t="b">
        <v>0</v>
      </c>
      <c r="O8069" t="b">
        <v>0</v>
      </c>
      <c r="T8069" t="s">
        <v>1169</v>
      </c>
    </row>
    <row r="8070" spans="1:20" hidden="1" x14ac:dyDescent="0.25">
      <c r="A8070">
        <v>225130</v>
      </c>
      <c r="B8070" t="s">
        <v>1813</v>
      </c>
      <c r="C8070" t="s">
        <v>47</v>
      </c>
      <c r="D8070" t="s">
        <v>1244</v>
      </c>
      <c r="E8070">
        <v>259</v>
      </c>
      <c r="F8070" t="s">
        <v>23</v>
      </c>
      <c r="H8070">
        <v>0</v>
      </c>
      <c r="I8070">
        <v>0</v>
      </c>
      <c r="K8070">
        <v>1</v>
      </c>
      <c r="L8070" t="b">
        <v>0</v>
      </c>
      <c r="N8070" t="b">
        <v>0</v>
      </c>
      <c r="O8070" t="b">
        <v>0</v>
      </c>
      <c r="T8070" t="s">
        <v>1169</v>
      </c>
    </row>
    <row r="8071" spans="1:20" hidden="1" x14ac:dyDescent="0.25">
      <c r="A8071">
        <v>227285</v>
      </c>
      <c r="B8071" t="s">
        <v>1813</v>
      </c>
      <c r="C8071" t="s">
        <v>1027</v>
      </c>
      <c r="D8071" t="s">
        <v>1233</v>
      </c>
      <c r="E8071">
        <v>0</v>
      </c>
      <c r="H8071">
        <v>0</v>
      </c>
      <c r="I8071">
        <v>0</v>
      </c>
      <c r="K8071">
        <v>1</v>
      </c>
      <c r="L8071" t="b">
        <v>0</v>
      </c>
      <c r="N8071" t="b">
        <v>0</v>
      </c>
      <c r="O8071" t="b">
        <v>0</v>
      </c>
      <c r="T8071" t="s">
        <v>1169</v>
      </c>
    </row>
    <row r="8072" spans="1:20" hidden="1" x14ac:dyDescent="0.25">
      <c r="A8072">
        <v>228084</v>
      </c>
      <c r="B8072" t="s">
        <v>1813</v>
      </c>
      <c r="C8072" t="s">
        <v>47</v>
      </c>
      <c r="D8072" t="s">
        <v>1245</v>
      </c>
      <c r="E8072">
        <v>898</v>
      </c>
      <c r="F8072" t="s">
        <v>23</v>
      </c>
      <c r="H8072">
        <v>0</v>
      </c>
      <c r="I8072">
        <v>0</v>
      </c>
      <c r="K8072">
        <v>2</v>
      </c>
      <c r="L8072" t="b">
        <v>0</v>
      </c>
      <c r="N8072" t="b">
        <v>0</v>
      </c>
      <c r="O8072" t="b">
        <v>0</v>
      </c>
      <c r="T8072" t="s">
        <v>1169</v>
      </c>
    </row>
    <row r="8073" spans="1:20" hidden="1" x14ac:dyDescent="0.25">
      <c r="A8073">
        <v>228085</v>
      </c>
      <c r="B8073" t="s">
        <v>1813</v>
      </c>
      <c r="C8073" t="s">
        <v>47</v>
      </c>
      <c r="D8073" t="s">
        <v>1246</v>
      </c>
      <c r="E8073">
        <v>697</v>
      </c>
      <c r="F8073" t="s">
        <v>23</v>
      </c>
      <c r="H8073">
        <v>0</v>
      </c>
      <c r="I8073">
        <v>0</v>
      </c>
      <c r="K8073">
        <v>2</v>
      </c>
      <c r="L8073" t="b">
        <v>0</v>
      </c>
      <c r="N8073" t="b">
        <v>0</v>
      </c>
      <c r="O8073" t="b">
        <v>0</v>
      </c>
      <c r="T8073" t="s">
        <v>1169</v>
      </c>
    </row>
    <row r="8074" spans="1:20" hidden="1" x14ac:dyDescent="0.25">
      <c r="A8074">
        <v>228086</v>
      </c>
      <c r="B8074" t="s">
        <v>1813</v>
      </c>
      <c r="C8074" t="s">
        <v>53</v>
      </c>
      <c r="D8074" t="s">
        <v>1247</v>
      </c>
      <c r="E8074">
        <v>20</v>
      </c>
      <c r="F8074" t="s">
        <v>23</v>
      </c>
      <c r="H8074">
        <v>0</v>
      </c>
      <c r="I8074">
        <v>0</v>
      </c>
      <c r="K8074">
        <v>1</v>
      </c>
      <c r="L8074" t="b">
        <v>0</v>
      </c>
      <c r="N8074" t="b">
        <v>0</v>
      </c>
      <c r="O8074" t="b">
        <v>0</v>
      </c>
      <c r="T8074" t="s">
        <v>1169</v>
      </c>
    </row>
    <row r="8075" spans="1:20" hidden="1" x14ac:dyDescent="0.25">
      <c r="A8075">
        <v>228087</v>
      </c>
      <c r="B8075" t="s">
        <v>1813</v>
      </c>
      <c r="C8075" t="s">
        <v>53</v>
      </c>
      <c r="D8075" t="s">
        <v>1231</v>
      </c>
      <c r="E8075">
        <v>315</v>
      </c>
      <c r="F8075" t="s">
        <v>23</v>
      </c>
      <c r="H8075">
        <v>0</v>
      </c>
      <c r="I8075">
        <v>0</v>
      </c>
      <c r="K8075">
        <v>2</v>
      </c>
      <c r="L8075" t="b">
        <v>0</v>
      </c>
      <c r="N8075" t="b">
        <v>0</v>
      </c>
      <c r="O8075" t="b">
        <v>0</v>
      </c>
      <c r="T8075" t="s">
        <v>1169</v>
      </c>
    </row>
    <row r="8076" spans="1:20" hidden="1" x14ac:dyDescent="0.25">
      <c r="A8076">
        <v>228088</v>
      </c>
      <c r="B8076" t="s">
        <v>1813</v>
      </c>
      <c r="C8076" t="s">
        <v>1234</v>
      </c>
      <c r="D8076" t="s">
        <v>1248</v>
      </c>
      <c r="E8076">
        <v>3681</v>
      </c>
      <c r="F8076" t="s">
        <v>23</v>
      </c>
      <c r="H8076">
        <v>0</v>
      </c>
      <c r="I8076">
        <v>0</v>
      </c>
      <c r="K8076">
        <v>1</v>
      </c>
      <c r="L8076" t="b">
        <v>0</v>
      </c>
      <c r="N8076" t="b">
        <v>0</v>
      </c>
      <c r="O8076" t="b">
        <v>0</v>
      </c>
      <c r="T8076" t="s">
        <v>1169</v>
      </c>
    </row>
    <row r="8077" spans="1:20" hidden="1" x14ac:dyDescent="0.25">
      <c r="A8077">
        <v>228089</v>
      </c>
      <c r="B8077" t="s">
        <v>1813</v>
      </c>
      <c r="C8077" t="s">
        <v>1250</v>
      </c>
      <c r="D8077" t="s">
        <v>1251</v>
      </c>
      <c r="E8077">
        <v>0</v>
      </c>
      <c r="H8077">
        <v>0</v>
      </c>
      <c r="I8077">
        <v>0</v>
      </c>
      <c r="K8077">
        <v>1</v>
      </c>
      <c r="L8077" t="b">
        <v>0</v>
      </c>
      <c r="N8077" t="b">
        <v>0</v>
      </c>
      <c r="O8077" t="b">
        <v>0</v>
      </c>
      <c r="T8077" t="s">
        <v>1169</v>
      </c>
    </row>
    <row r="8078" spans="1:20" hidden="1" x14ac:dyDescent="0.25">
      <c r="A8078">
        <v>228090</v>
      </c>
      <c r="B8078" t="s">
        <v>1813</v>
      </c>
      <c r="C8078" t="s">
        <v>1250</v>
      </c>
      <c r="D8078" t="s">
        <v>1252</v>
      </c>
      <c r="E8078">
        <v>426</v>
      </c>
      <c r="F8078" t="s">
        <v>23</v>
      </c>
      <c r="H8078">
        <v>0</v>
      </c>
      <c r="I8078">
        <v>0</v>
      </c>
      <c r="K8078">
        <v>2</v>
      </c>
      <c r="L8078" t="b">
        <v>0</v>
      </c>
      <c r="N8078" t="b">
        <v>0</v>
      </c>
      <c r="O8078" t="b">
        <v>0</v>
      </c>
      <c r="T8078" t="s">
        <v>1169</v>
      </c>
    </row>
    <row r="8079" spans="1:20" hidden="1" x14ac:dyDescent="0.25">
      <c r="A8079">
        <v>228091</v>
      </c>
      <c r="B8079" t="s">
        <v>1813</v>
      </c>
      <c r="C8079" t="s">
        <v>1253</v>
      </c>
      <c r="D8079" t="s">
        <v>1255</v>
      </c>
      <c r="E8079">
        <v>0</v>
      </c>
      <c r="H8079">
        <v>0</v>
      </c>
      <c r="I8079">
        <v>0</v>
      </c>
      <c r="K8079">
        <v>1</v>
      </c>
      <c r="L8079" t="b">
        <v>0</v>
      </c>
      <c r="N8079" t="b">
        <v>0</v>
      </c>
      <c r="O8079" t="b">
        <v>0</v>
      </c>
      <c r="T8079" t="s">
        <v>1169</v>
      </c>
    </row>
    <row r="8080" spans="1:20" hidden="1" x14ac:dyDescent="0.25">
      <c r="A8080">
        <v>228092</v>
      </c>
      <c r="B8080" t="s">
        <v>1813</v>
      </c>
      <c r="C8080" t="s">
        <v>1253</v>
      </c>
      <c r="D8080" t="s">
        <v>1254</v>
      </c>
      <c r="E8080">
        <v>194</v>
      </c>
      <c r="F8080" t="s">
        <v>23</v>
      </c>
      <c r="H8080">
        <v>0</v>
      </c>
      <c r="I8080">
        <v>0</v>
      </c>
      <c r="K8080">
        <v>2</v>
      </c>
      <c r="L8080" t="b">
        <v>0</v>
      </c>
      <c r="N8080" t="b">
        <v>0</v>
      </c>
      <c r="O8080" t="b">
        <v>0</v>
      </c>
      <c r="T8080" t="s">
        <v>1169</v>
      </c>
    </row>
    <row r="8081" spans="1:20" hidden="1" x14ac:dyDescent="0.25">
      <c r="A8081">
        <v>228093</v>
      </c>
      <c r="B8081" t="s">
        <v>1813</v>
      </c>
      <c r="C8081" t="s">
        <v>141</v>
      </c>
      <c r="D8081" t="s">
        <v>1243</v>
      </c>
      <c r="E8081">
        <v>80</v>
      </c>
      <c r="F8081" t="s">
        <v>23</v>
      </c>
      <c r="H8081">
        <v>0</v>
      </c>
      <c r="I8081">
        <v>0</v>
      </c>
      <c r="K8081">
        <v>0</v>
      </c>
      <c r="L8081" t="b">
        <v>0</v>
      </c>
      <c r="N8081" t="b">
        <v>0</v>
      </c>
      <c r="O8081" t="b">
        <v>0</v>
      </c>
      <c r="T8081" t="s">
        <v>1169</v>
      </c>
    </row>
    <row r="8082" spans="1:20" hidden="1" x14ac:dyDescent="0.25">
      <c r="A8082">
        <v>228094</v>
      </c>
      <c r="B8082" t="s">
        <v>1813</v>
      </c>
      <c r="C8082" t="s">
        <v>141</v>
      </c>
      <c r="D8082" t="s">
        <v>1241</v>
      </c>
      <c r="E8082">
        <v>85</v>
      </c>
      <c r="F8082" t="s">
        <v>23</v>
      </c>
      <c r="H8082">
        <v>0</v>
      </c>
      <c r="I8082">
        <v>0</v>
      </c>
      <c r="K8082">
        <v>0</v>
      </c>
      <c r="L8082" t="b">
        <v>0</v>
      </c>
      <c r="N8082" t="b">
        <v>0</v>
      </c>
      <c r="O8082" t="b">
        <v>0</v>
      </c>
      <c r="T8082" t="s">
        <v>1169</v>
      </c>
    </row>
    <row r="8083" spans="1:20" hidden="1" x14ac:dyDescent="0.25">
      <c r="A8083">
        <v>228095</v>
      </c>
      <c r="B8083" t="s">
        <v>1813</v>
      </c>
      <c r="C8083" t="s">
        <v>141</v>
      </c>
      <c r="D8083" t="s">
        <v>1242</v>
      </c>
      <c r="E8083">
        <v>43</v>
      </c>
      <c r="F8083" t="s">
        <v>23</v>
      </c>
      <c r="H8083">
        <v>0</v>
      </c>
      <c r="I8083">
        <v>0</v>
      </c>
      <c r="K8083">
        <v>0</v>
      </c>
      <c r="L8083" t="b">
        <v>0</v>
      </c>
      <c r="N8083" t="b">
        <v>0</v>
      </c>
      <c r="O8083" t="b">
        <v>0</v>
      </c>
      <c r="T8083" t="s">
        <v>1169</v>
      </c>
    </row>
    <row r="8084" spans="1:20" hidden="1" x14ac:dyDescent="0.25">
      <c r="A8084">
        <v>228096</v>
      </c>
      <c r="B8084" t="s">
        <v>1813</v>
      </c>
      <c r="C8084" t="s">
        <v>141</v>
      </c>
      <c r="D8084" t="s">
        <v>1239</v>
      </c>
      <c r="E8084">
        <v>28</v>
      </c>
      <c r="F8084" t="s">
        <v>23</v>
      </c>
      <c r="H8084">
        <v>0</v>
      </c>
      <c r="I8084">
        <v>0</v>
      </c>
      <c r="K8084">
        <v>0</v>
      </c>
      <c r="L8084" t="b">
        <v>0</v>
      </c>
      <c r="N8084" t="b">
        <v>0</v>
      </c>
      <c r="O8084" t="b">
        <v>0</v>
      </c>
      <c r="T8084" t="s">
        <v>1169</v>
      </c>
    </row>
    <row r="8085" spans="1:20" hidden="1" x14ac:dyDescent="0.25">
      <c r="A8085">
        <v>228097</v>
      </c>
      <c r="B8085" t="s">
        <v>1813</v>
      </c>
      <c r="C8085" t="s">
        <v>141</v>
      </c>
      <c r="D8085" t="s">
        <v>1259</v>
      </c>
      <c r="E8085">
        <v>66</v>
      </c>
      <c r="F8085" t="s">
        <v>23</v>
      </c>
      <c r="H8085">
        <v>0</v>
      </c>
      <c r="I8085">
        <v>0</v>
      </c>
      <c r="K8085">
        <v>0</v>
      </c>
      <c r="L8085" t="b">
        <v>0</v>
      </c>
      <c r="N8085" t="b">
        <v>0</v>
      </c>
      <c r="O8085" t="b">
        <v>0</v>
      </c>
      <c r="T8085" t="s">
        <v>1169</v>
      </c>
    </row>
    <row r="8086" spans="1:20" hidden="1" x14ac:dyDescent="0.25">
      <c r="A8086">
        <v>228098</v>
      </c>
      <c r="B8086" t="s">
        <v>1813</v>
      </c>
      <c r="C8086" t="s">
        <v>141</v>
      </c>
      <c r="D8086" t="s">
        <v>1289</v>
      </c>
      <c r="E8086">
        <v>39</v>
      </c>
      <c r="F8086" t="s">
        <v>23</v>
      </c>
      <c r="H8086">
        <v>0</v>
      </c>
      <c r="I8086">
        <v>0</v>
      </c>
      <c r="K8086">
        <v>0</v>
      </c>
      <c r="L8086" t="b">
        <v>0</v>
      </c>
      <c r="N8086" t="b">
        <v>0</v>
      </c>
      <c r="O8086" t="b">
        <v>0</v>
      </c>
      <c r="T8086" t="s">
        <v>1169</v>
      </c>
    </row>
    <row r="8087" spans="1:20" hidden="1" x14ac:dyDescent="0.25">
      <c r="A8087">
        <v>232304</v>
      </c>
      <c r="B8087" t="s">
        <v>1813</v>
      </c>
      <c r="C8087" t="s">
        <v>1256</v>
      </c>
      <c r="D8087" t="s">
        <v>1257</v>
      </c>
      <c r="E8087">
        <v>0</v>
      </c>
      <c r="H8087">
        <v>0</v>
      </c>
      <c r="I8087">
        <v>0</v>
      </c>
      <c r="K8087">
        <v>0</v>
      </c>
      <c r="L8087" t="b">
        <v>0</v>
      </c>
      <c r="N8087" t="b">
        <v>0</v>
      </c>
      <c r="O8087" t="b">
        <v>0</v>
      </c>
      <c r="T8087" t="s">
        <v>1169</v>
      </c>
    </row>
    <row r="8088" spans="1:20" hidden="1" x14ac:dyDescent="0.25">
      <c r="A8088">
        <v>232305</v>
      </c>
      <c r="B8088" t="s">
        <v>1813</v>
      </c>
      <c r="C8088" t="s">
        <v>1256</v>
      </c>
      <c r="D8088" t="s">
        <v>1258</v>
      </c>
      <c r="E8088">
        <v>105</v>
      </c>
      <c r="F8088" t="s">
        <v>23</v>
      </c>
      <c r="H8088">
        <v>0</v>
      </c>
      <c r="I8088">
        <v>0</v>
      </c>
      <c r="K8088">
        <v>1</v>
      </c>
      <c r="L8088" t="b">
        <v>0</v>
      </c>
      <c r="N8088" t="b">
        <v>0</v>
      </c>
      <c r="O8088" t="b">
        <v>0</v>
      </c>
      <c r="T8088" t="s">
        <v>1169</v>
      </c>
    </row>
    <row r="8089" spans="1:20" hidden="1" x14ac:dyDescent="0.25">
      <c r="A8089">
        <v>237474</v>
      </c>
      <c r="B8089" t="s">
        <v>1813</v>
      </c>
      <c r="C8089" t="s">
        <v>236</v>
      </c>
      <c r="D8089" t="s">
        <v>1249</v>
      </c>
      <c r="E8089">
        <v>99</v>
      </c>
      <c r="F8089" t="s">
        <v>23</v>
      </c>
      <c r="H8089">
        <v>0</v>
      </c>
      <c r="I8089">
        <v>0</v>
      </c>
      <c r="K8089">
        <v>0</v>
      </c>
      <c r="L8089" t="b">
        <v>0</v>
      </c>
      <c r="N8089" t="b">
        <v>0</v>
      </c>
      <c r="O8089" t="b">
        <v>0</v>
      </c>
      <c r="T8089" t="s">
        <v>1169</v>
      </c>
    </row>
    <row r="8090" spans="1:20" hidden="1" x14ac:dyDescent="0.25">
      <c r="A8090">
        <v>225282</v>
      </c>
      <c r="B8090" t="s">
        <v>1816</v>
      </c>
      <c r="C8090" t="s">
        <v>141</v>
      </c>
      <c r="D8090" t="s">
        <v>173</v>
      </c>
      <c r="E8090">
        <v>40</v>
      </c>
      <c r="F8090" t="s">
        <v>23</v>
      </c>
      <c r="H8090">
        <v>0</v>
      </c>
      <c r="I8090">
        <v>0</v>
      </c>
      <c r="K8090">
        <v>10</v>
      </c>
      <c r="L8090" t="b">
        <v>0</v>
      </c>
      <c r="N8090" t="b">
        <v>0</v>
      </c>
      <c r="O8090" t="b">
        <v>0</v>
      </c>
      <c r="T8090" t="s">
        <v>1169</v>
      </c>
    </row>
    <row r="8091" spans="1:20" hidden="1" x14ac:dyDescent="0.25">
      <c r="A8091">
        <v>225315</v>
      </c>
      <c r="B8091" t="s">
        <v>1816</v>
      </c>
      <c r="C8091" t="s">
        <v>141</v>
      </c>
      <c r="D8091" t="s">
        <v>1240</v>
      </c>
      <c r="E8091">
        <v>40</v>
      </c>
      <c r="F8091" t="s">
        <v>23</v>
      </c>
      <c r="H8091">
        <v>0</v>
      </c>
      <c r="I8091">
        <v>0</v>
      </c>
      <c r="K8091">
        <v>0</v>
      </c>
      <c r="L8091" t="b">
        <v>0</v>
      </c>
      <c r="N8091" t="b">
        <v>0</v>
      </c>
      <c r="O8091" t="b">
        <v>0</v>
      </c>
      <c r="T8091" t="s">
        <v>1169</v>
      </c>
    </row>
    <row r="8092" spans="1:20" hidden="1" x14ac:dyDescent="0.25">
      <c r="A8092">
        <v>225321</v>
      </c>
      <c r="B8092" t="s">
        <v>1816</v>
      </c>
      <c r="C8092" t="s">
        <v>141</v>
      </c>
      <c r="D8092" t="s">
        <v>1817</v>
      </c>
      <c r="E8092">
        <v>380</v>
      </c>
      <c r="F8092" t="s">
        <v>23</v>
      </c>
      <c r="H8092">
        <v>0</v>
      </c>
      <c r="I8092">
        <v>0</v>
      </c>
      <c r="K8092">
        <v>0</v>
      </c>
      <c r="L8092" t="b">
        <v>0</v>
      </c>
      <c r="N8092" t="b">
        <v>0</v>
      </c>
      <c r="O8092" t="b">
        <v>0</v>
      </c>
      <c r="T8092" t="s">
        <v>1169</v>
      </c>
    </row>
    <row r="8093" spans="1:20" hidden="1" x14ac:dyDescent="0.25">
      <c r="A8093">
        <v>225322</v>
      </c>
      <c r="B8093" t="s">
        <v>1816</v>
      </c>
      <c r="C8093" t="s">
        <v>141</v>
      </c>
      <c r="D8093" t="s">
        <v>1818</v>
      </c>
      <c r="E8093">
        <v>380</v>
      </c>
      <c r="F8093" t="s">
        <v>23</v>
      </c>
      <c r="H8093">
        <v>0</v>
      </c>
      <c r="I8093">
        <v>0</v>
      </c>
      <c r="K8093">
        <v>0</v>
      </c>
      <c r="L8093" t="b">
        <v>0</v>
      </c>
      <c r="N8093" t="b">
        <v>0</v>
      </c>
      <c r="O8093" t="b">
        <v>0</v>
      </c>
      <c r="T8093" t="s">
        <v>1169</v>
      </c>
    </row>
    <row r="8094" spans="1:20" hidden="1" x14ac:dyDescent="0.25">
      <c r="A8094">
        <v>225323</v>
      </c>
      <c r="B8094" t="s">
        <v>1816</v>
      </c>
      <c r="C8094" t="s">
        <v>141</v>
      </c>
      <c r="D8094" t="s">
        <v>1819</v>
      </c>
      <c r="E8094">
        <v>390</v>
      </c>
      <c r="F8094" t="s">
        <v>23</v>
      </c>
      <c r="H8094">
        <v>0</v>
      </c>
      <c r="I8094">
        <v>0</v>
      </c>
      <c r="K8094">
        <v>0</v>
      </c>
      <c r="L8094" t="b">
        <v>0</v>
      </c>
      <c r="N8094" t="b">
        <v>0</v>
      </c>
      <c r="O8094" t="b">
        <v>0</v>
      </c>
      <c r="T8094" t="s">
        <v>1169</v>
      </c>
    </row>
    <row r="8095" spans="1:20" hidden="1" x14ac:dyDescent="0.25">
      <c r="A8095">
        <v>225361</v>
      </c>
      <c r="B8095" t="s">
        <v>1820</v>
      </c>
      <c r="C8095" t="s">
        <v>269</v>
      </c>
      <c r="D8095" t="s">
        <v>1449</v>
      </c>
      <c r="E8095">
        <v>0</v>
      </c>
      <c r="G8095" t="s">
        <v>1443</v>
      </c>
      <c r="H8095">
        <v>0</v>
      </c>
      <c r="I8095">
        <v>0</v>
      </c>
      <c r="K8095">
        <v>0</v>
      </c>
      <c r="L8095" t="b">
        <v>0</v>
      </c>
      <c r="N8095" t="b">
        <v>0</v>
      </c>
      <c r="O8095" t="b">
        <v>0</v>
      </c>
      <c r="T8095" t="s">
        <v>395</v>
      </c>
    </row>
    <row r="8096" spans="1:20" hidden="1" x14ac:dyDescent="0.25">
      <c r="A8096">
        <v>225362</v>
      </c>
      <c r="B8096" t="s">
        <v>1820</v>
      </c>
      <c r="C8096" t="s">
        <v>269</v>
      </c>
      <c r="D8096" t="s">
        <v>1446</v>
      </c>
      <c r="E8096">
        <v>20</v>
      </c>
      <c r="F8096" t="s">
        <v>23</v>
      </c>
      <c r="G8096" t="s">
        <v>1447</v>
      </c>
      <c r="H8096">
        <v>0</v>
      </c>
      <c r="I8096">
        <v>0</v>
      </c>
      <c r="K8096">
        <v>0</v>
      </c>
      <c r="L8096" t="b">
        <v>0</v>
      </c>
      <c r="N8096" t="b">
        <v>0</v>
      </c>
      <c r="O8096" t="b">
        <v>0</v>
      </c>
      <c r="T8096" t="s">
        <v>395</v>
      </c>
    </row>
    <row r="8097" spans="1:20" hidden="1" x14ac:dyDescent="0.25">
      <c r="A8097">
        <v>225363</v>
      </c>
      <c r="B8097" t="s">
        <v>1820</v>
      </c>
      <c r="C8097" t="s">
        <v>269</v>
      </c>
      <c r="D8097" t="s">
        <v>1440</v>
      </c>
      <c r="E8097">
        <v>0</v>
      </c>
      <c r="G8097" t="s">
        <v>1450</v>
      </c>
      <c r="H8097">
        <v>0</v>
      </c>
      <c r="I8097">
        <v>0</v>
      </c>
      <c r="K8097">
        <v>1</v>
      </c>
      <c r="L8097" t="b">
        <v>0</v>
      </c>
      <c r="N8097" t="b">
        <v>0</v>
      </c>
      <c r="O8097" t="b">
        <v>0</v>
      </c>
      <c r="T8097" t="s">
        <v>395</v>
      </c>
    </row>
    <row r="8098" spans="1:20" hidden="1" x14ac:dyDescent="0.25">
      <c r="A8098">
        <v>225364</v>
      </c>
      <c r="B8098" t="s">
        <v>1820</v>
      </c>
      <c r="C8098" t="s">
        <v>269</v>
      </c>
      <c r="D8098" t="s">
        <v>1444</v>
      </c>
      <c r="E8098">
        <v>20</v>
      </c>
      <c r="F8098" t="s">
        <v>23</v>
      </c>
      <c r="G8098" t="s">
        <v>1451</v>
      </c>
      <c r="H8098">
        <v>0</v>
      </c>
      <c r="I8098">
        <v>0</v>
      </c>
      <c r="K8098">
        <v>2</v>
      </c>
      <c r="L8098" t="b">
        <v>0</v>
      </c>
      <c r="N8098" t="b">
        <v>0</v>
      </c>
      <c r="O8098" t="b">
        <v>0</v>
      </c>
      <c r="T8098" t="s">
        <v>395</v>
      </c>
    </row>
    <row r="8099" spans="1:20" hidden="1" x14ac:dyDescent="0.25">
      <c r="A8099">
        <v>225399</v>
      </c>
      <c r="B8099" t="s">
        <v>1821</v>
      </c>
      <c r="C8099" t="s">
        <v>306</v>
      </c>
      <c r="D8099" t="s">
        <v>350</v>
      </c>
      <c r="E8099">
        <v>29</v>
      </c>
      <c r="F8099" t="s">
        <v>23</v>
      </c>
      <c r="H8099">
        <v>0</v>
      </c>
      <c r="I8099">
        <v>0</v>
      </c>
      <c r="K8099">
        <v>14</v>
      </c>
      <c r="L8099" t="b">
        <v>0</v>
      </c>
      <c r="N8099" t="b">
        <v>0</v>
      </c>
      <c r="O8099" t="b">
        <v>0</v>
      </c>
      <c r="T8099" t="s">
        <v>281</v>
      </c>
    </row>
    <row r="8100" spans="1:20" hidden="1" x14ac:dyDescent="0.25">
      <c r="A8100">
        <v>225400</v>
      </c>
      <c r="B8100" t="s">
        <v>1821</v>
      </c>
      <c r="C8100" t="s">
        <v>306</v>
      </c>
      <c r="D8100" t="s">
        <v>172</v>
      </c>
      <c r="E8100">
        <v>20</v>
      </c>
      <c r="F8100" t="s">
        <v>23</v>
      </c>
      <c r="H8100">
        <v>0</v>
      </c>
      <c r="I8100">
        <v>0</v>
      </c>
      <c r="K8100">
        <v>12</v>
      </c>
      <c r="L8100" t="b">
        <v>0</v>
      </c>
      <c r="N8100" t="b">
        <v>0</v>
      </c>
      <c r="O8100" t="b">
        <v>0</v>
      </c>
      <c r="T8100" t="s">
        <v>281</v>
      </c>
    </row>
    <row r="8101" spans="1:20" hidden="1" x14ac:dyDescent="0.25">
      <c r="A8101">
        <v>225401</v>
      </c>
      <c r="B8101" t="s">
        <v>1821</v>
      </c>
      <c r="C8101" t="s">
        <v>306</v>
      </c>
      <c r="D8101" t="s">
        <v>310</v>
      </c>
      <c r="E8101">
        <v>25</v>
      </c>
      <c r="F8101" t="s">
        <v>23</v>
      </c>
      <c r="H8101">
        <v>0</v>
      </c>
      <c r="I8101">
        <v>0</v>
      </c>
      <c r="K8101">
        <v>13</v>
      </c>
      <c r="L8101" t="b">
        <v>0</v>
      </c>
      <c r="N8101" t="b">
        <v>0</v>
      </c>
      <c r="O8101" t="b">
        <v>0</v>
      </c>
      <c r="T8101" t="s">
        <v>281</v>
      </c>
    </row>
    <row r="8102" spans="1:20" hidden="1" x14ac:dyDescent="0.25">
      <c r="A8102">
        <v>225402</v>
      </c>
      <c r="B8102" t="s">
        <v>1821</v>
      </c>
      <c r="C8102" t="s">
        <v>306</v>
      </c>
      <c r="D8102" t="s">
        <v>326</v>
      </c>
      <c r="E8102">
        <v>27</v>
      </c>
      <c r="F8102" t="s">
        <v>23</v>
      </c>
      <c r="H8102">
        <v>0</v>
      </c>
      <c r="I8102">
        <v>0</v>
      </c>
      <c r="K8102">
        <v>7</v>
      </c>
      <c r="L8102" t="b">
        <v>0</v>
      </c>
      <c r="N8102" t="b">
        <v>0</v>
      </c>
      <c r="O8102" t="b">
        <v>0</v>
      </c>
      <c r="T8102" t="s">
        <v>281</v>
      </c>
    </row>
    <row r="8103" spans="1:20" hidden="1" x14ac:dyDescent="0.25">
      <c r="A8103">
        <v>225403</v>
      </c>
      <c r="B8103" t="s">
        <v>1821</v>
      </c>
      <c r="C8103" t="s">
        <v>306</v>
      </c>
      <c r="D8103" t="s">
        <v>329</v>
      </c>
      <c r="E8103">
        <v>30</v>
      </c>
      <c r="F8103" t="s">
        <v>23</v>
      </c>
      <c r="H8103">
        <v>0</v>
      </c>
      <c r="I8103">
        <v>0</v>
      </c>
      <c r="K8103">
        <v>2</v>
      </c>
      <c r="L8103" t="b">
        <v>0</v>
      </c>
      <c r="N8103" t="b">
        <v>0</v>
      </c>
      <c r="O8103" t="b">
        <v>0</v>
      </c>
      <c r="T8103" t="s">
        <v>281</v>
      </c>
    </row>
    <row r="8104" spans="1:20" hidden="1" x14ac:dyDescent="0.25">
      <c r="A8104">
        <v>225404</v>
      </c>
      <c r="B8104" t="s">
        <v>1821</v>
      </c>
      <c r="C8104" t="s">
        <v>306</v>
      </c>
      <c r="D8104" t="s">
        <v>327</v>
      </c>
      <c r="E8104">
        <v>60</v>
      </c>
      <c r="F8104" t="s">
        <v>23</v>
      </c>
      <c r="H8104">
        <v>0</v>
      </c>
      <c r="I8104">
        <v>0</v>
      </c>
      <c r="K8104">
        <v>1</v>
      </c>
      <c r="L8104" t="b">
        <v>0</v>
      </c>
      <c r="N8104" t="b">
        <v>0</v>
      </c>
      <c r="O8104" t="b">
        <v>0</v>
      </c>
      <c r="T8104" t="s">
        <v>281</v>
      </c>
    </row>
    <row r="8105" spans="1:20" hidden="1" x14ac:dyDescent="0.25">
      <c r="A8105">
        <v>225405</v>
      </c>
      <c r="B8105" t="s">
        <v>1821</v>
      </c>
      <c r="C8105" t="s">
        <v>306</v>
      </c>
      <c r="D8105" t="s">
        <v>328</v>
      </c>
      <c r="E8105">
        <v>18</v>
      </c>
      <c r="F8105" t="s">
        <v>23</v>
      </c>
      <c r="H8105">
        <v>0</v>
      </c>
      <c r="I8105">
        <v>0</v>
      </c>
      <c r="K8105">
        <v>6</v>
      </c>
      <c r="L8105" t="b">
        <v>0</v>
      </c>
      <c r="N8105" t="b">
        <v>0</v>
      </c>
      <c r="O8105" t="b">
        <v>0</v>
      </c>
      <c r="T8105" t="s">
        <v>281</v>
      </c>
    </row>
    <row r="8106" spans="1:20" hidden="1" x14ac:dyDescent="0.25">
      <c r="A8106">
        <v>225406</v>
      </c>
      <c r="B8106" t="s">
        <v>1821</v>
      </c>
      <c r="C8106" t="s">
        <v>306</v>
      </c>
      <c r="D8106" t="s">
        <v>840</v>
      </c>
      <c r="E8106">
        <v>38</v>
      </c>
      <c r="F8106" t="s">
        <v>23</v>
      </c>
      <c r="H8106">
        <v>0</v>
      </c>
      <c r="I8106">
        <v>0</v>
      </c>
      <c r="K8106">
        <v>5</v>
      </c>
      <c r="L8106" t="b">
        <v>0</v>
      </c>
      <c r="N8106" t="b">
        <v>0</v>
      </c>
      <c r="O8106" t="b">
        <v>0</v>
      </c>
      <c r="T8106" t="s">
        <v>281</v>
      </c>
    </row>
    <row r="8107" spans="1:20" hidden="1" x14ac:dyDescent="0.25">
      <c r="A8107">
        <v>225407</v>
      </c>
      <c r="B8107" t="s">
        <v>1821</v>
      </c>
      <c r="C8107" t="s">
        <v>306</v>
      </c>
      <c r="D8107" t="s">
        <v>841</v>
      </c>
      <c r="E8107">
        <v>55</v>
      </c>
      <c r="F8107" t="s">
        <v>23</v>
      </c>
      <c r="H8107">
        <v>0</v>
      </c>
      <c r="I8107">
        <v>0</v>
      </c>
      <c r="K8107">
        <v>4</v>
      </c>
      <c r="L8107" t="b">
        <v>0</v>
      </c>
      <c r="N8107" t="b">
        <v>0</v>
      </c>
      <c r="O8107" t="b">
        <v>0</v>
      </c>
      <c r="T8107" t="s">
        <v>281</v>
      </c>
    </row>
    <row r="8108" spans="1:20" hidden="1" x14ac:dyDescent="0.25">
      <c r="A8108">
        <v>225409</v>
      </c>
      <c r="B8108" t="s">
        <v>1821</v>
      </c>
      <c r="C8108" t="s">
        <v>306</v>
      </c>
      <c r="D8108" t="s">
        <v>330</v>
      </c>
      <c r="E8108">
        <v>40</v>
      </c>
      <c r="F8108" t="s">
        <v>23</v>
      </c>
      <c r="H8108">
        <v>0</v>
      </c>
      <c r="I8108">
        <v>0</v>
      </c>
      <c r="K8108">
        <v>15</v>
      </c>
      <c r="L8108" t="b">
        <v>0</v>
      </c>
      <c r="N8108" t="b">
        <v>0</v>
      </c>
      <c r="O8108" t="b">
        <v>0</v>
      </c>
      <c r="T8108" t="s">
        <v>281</v>
      </c>
    </row>
    <row r="8109" spans="1:20" hidden="1" x14ac:dyDescent="0.25">
      <c r="A8109">
        <v>225414</v>
      </c>
      <c r="B8109" t="s">
        <v>1821</v>
      </c>
      <c r="C8109" t="s">
        <v>306</v>
      </c>
      <c r="D8109" t="s">
        <v>335</v>
      </c>
      <c r="E8109">
        <v>18</v>
      </c>
      <c r="F8109" t="s">
        <v>23</v>
      </c>
      <c r="H8109">
        <v>0</v>
      </c>
      <c r="I8109">
        <v>0</v>
      </c>
      <c r="K8109">
        <v>3</v>
      </c>
      <c r="L8109" t="b">
        <v>0</v>
      </c>
      <c r="N8109" t="b">
        <v>0</v>
      </c>
      <c r="O8109" t="b">
        <v>0</v>
      </c>
      <c r="T8109" t="s">
        <v>281</v>
      </c>
    </row>
    <row r="8110" spans="1:20" hidden="1" x14ac:dyDescent="0.25">
      <c r="A8110">
        <v>225515</v>
      </c>
      <c r="B8110" t="s">
        <v>1822</v>
      </c>
      <c r="C8110" t="s">
        <v>47</v>
      </c>
      <c r="D8110" t="s">
        <v>284</v>
      </c>
      <c r="E8110">
        <v>362</v>
      </c>
      <c r="F8110" t="s">
        <v>23</v>
      </c>
      <c r="H8110">
        <v>0</v>
      </c>
      <c r="I8110">
        <v>0</v>
      </c>
      <c r="K8110">
        <v>1</v>
      </c>
      <c r="L8110" t="b">
        <v>0</v>
      </c>
      <c r="N8110" t="b">
        <v>0</v>
      </c>
      <c r="O8110" t="b">
        <v>0</v>
      </c>
      <c r="T8110" t="s">
        <v>1169</v>
      </c>
    </row>
    <row r="8111" spans="1:20" hidden="1" x14ac:dyDescent="0.25">
      <c r="A8111">
        <v>225516</v>
      </c>
      <c r="B8111" t="s">
        <v>1822</v>
      </c>
      <c r="C8111" t="s">
        <v>47</v>
      </c>
      <c r="D8111" t="s">
        <v>1170</v>
      </c>
      <c r="E8111">
        <v>362</v>
      </c>
      <c r="F8111" t="s">
        <v>23</v>
      </c>
      <c r="H8111">
        <v>0</v>
      </c>
      <c r="I8111">
        <v>0</v>
      </c>
      <c r="K8111">
        <v>1</v>
      </c>
      <c r="L8111" t="b">
        <v>0</v>
      </c>
      <c r="N8111" t="b">
        <v>0</v>
      </c>
      <c r="O8111" t="b">
        <v>0</v>
      </c>
      <c r="T8111" t="s">
        <v>1169</v>
      </c>
    </row>
    <row r="8112" spans="1:20" hidden="1" x14ac:dyDescent="0.25">
      <c r="A8112">
        <v>225517</v>
      </c>
      <c r="B8112" t="s">
        <v>1822</v>
      </c>
      <c r="C8112" t="s">
        <v>47</v>
      </c>
      <c r="D8112" t="s">
        <v>1171</v>
      </c>
      <c r="E8112">
        <v>362</v>
      </c>
      <c r="F8112" t="s">
        <v>23</v>
      </c>
      <c r="H8112">
        <v>0</v>
      </c>
      <c r="I8112">
        <v>0</v>
      </c>
      <c r="K8112">
        <v>1</v>
      </c>
      <c r="L8112" t="b">
        <v>0</v>
      </c>
      <c r="N8112" t="b">
        <v>0</v>
      </c>
      <c r="O8112" t="b">
        <v>0</v>
      </c>
      <c r="T8112" t="s">
        <v>1169</v>
      </c>
    </row>
    <row r="8113" spans="1:20" hidden="1" x14ac:dyDescent="0.25">
      <c r="A8113">
        <v>225518</v>
      </c>
      <c r="B8113" t="s">
        <v>1822</v>
      </c>
      <c r="C8113" t="s">
        <v>47</v>
      </c>
      <c r="D8113" t="s">
        <v>1172</v>
      </c>
      <c r="E8113">
        <v>350</v>
      </c>
      <c r="F8113" t="s">
        <v>23</v>
      </c>
      <c r="H8113">
        <v>0</v>
      </c>
      <c r="I8113">
        <v>0</v>
      </c>
      <c r="K8113">
        <v>1</v>
      </c>
      <c r="L8113" t="b">
        <v>0</v>
      </c>
      <c r="N8113" t="b">
        <v>0</v>
      </c>
      <c r="O8113" t="b">
        <v>0</v>
      </c>
      <c r="T8113" t="s">
        <v>1169</v>
      </c>
    </row>
    <row r="8114" spans="1:20" hidden="1" x14ac:dyDescent="0.25">
      <c r="A8114">
        <v>225519</v>
      </c>
      <c r="B8114" t="s">
        <v>1822</v>
      </c>
      <c r="C8114" t="s">
        <v>47</v>
      </c>
      <c r="D8114" t="s">
        <v>1173</v>
      </c>
      <c r="E8114">
        <v>362</v>
      </c>
      <c r="F8114" t="s">
        <v>23</v>
      </c>
      <c r="H8114">
        <v>0</v>
      </c>
      <c r="I8114">
        <v>0</v>
      </c>
      <c r="K8114">
        <v>1</v>
      </c>
      <c r="L8114" t="b">
        <v>0</v>
      </c>
      <c r="N8114" t="b">
        <v>0</v>
      </c>
      <c r="O8114" t="b">
        <v>0</v>
      </c>
      <c r="T8114" t="s">
        <v>1169</v>
      </c>
    </row>
    <row r="8115" spans="1:20" hidden="1" x14ac:dyDescent="0.25">
      <c r="A8115">
        <v>225520</v>
      </c>
      <c r="B8115" t="s">
        <v>1822</v>
      </c>
      <c r="C8115" t="s">
        <v>47</v>
      </c>
      <c r="D8115" t="s">
        <v>1174</v>
      </c>
      <c r="E8115">
        <v>612</v>
      </c>
      <c r="F8115" t="s">
        <v>23</v>
      </c>
      <c r="H8115">
        <v>0</v>
      </c>
      <c r="I8115">
        <v>0</v>
      </c>
      <c r="K8115">
        <v>2</v>
      </c>
      <c r="L8115" t="b">
        <v>0</v>
      </c>
      <c r="N8115" t="b">
        <v>0</v>
      </c>
      <c r="O8115" t="b">
        <v>0</v>
      </c>
      <c r="T8115" t="s">
        <v>1169</v>
      </c>
    </row>
    <row r="8116" spans="1:20" hidden="1" x14ac:dyDescent="0.25">
      <c r="A8116">
        <v>225521</v>
      </c>
      <c r="B8116" t="s">
        <v>1822</v>
      </c>
      <c r="C8116" t="s">
        <v>47</v>
      </c>
      <c r="D8116" t="s">
        <v>1175</v>
      </c>
      <c r="E8116">
        <v>612</v>
      </c>
      <c r="F8116" t="s">
        <v>23</v>
      </c>
      <c r="H8116">
        <v>0</v>
      </c>
      <c r="I8116">
        <v>0</v>
      </c>
      <c r="K8116">
        <v>2</v>
      </c>
      <c r="L8116" t="b">
        <v>0</v>
      </c>
      <c r="N8116" t="b">
        <v>0</v>
      </c>
      <c r="O8116" t="b">
        <v>0</v>
      </c>
      <c r="T8116" t="s">
        <v>1169</v>
      </c>
    </row>
    <row r="8117" spans="1:20" hidden="1" x14ac:dyDescent="0.25">
      <c r="A8117">
        <v>225522</v>
      </c>
      <c r="B8117" t="s">
        <v>1822</v>
      </c>
      <c r="C8117" t="s">
        <v>47</v>
      </c>
      <c r="D8117" t="s">
        <v>1176</v>
      </c>
      <c r="E8117">
        <v>362</v>
      </c>
      <c r="F8117" t="s">
        <v>23</v>
      </c>
      <c r="H8117">
        <v>0</v>
      </c>
      <c r="I8117">
        <v>0</v>
      </c>
      <c r="K8117">
        <v>1</v>
      </c>
      <c r="L8117" t="b">
        <v>0</v>
      </c>
      <c r="N8117" t="b">
        <v>0</v>
      </c>
      <c r="O8117" t="b">
        <v>0</v>
      </c>
      <c r="T8117" t="s">
        <v>1169</v>
      </c>
    </row>
    <row r="8118" spans="1:20" hidden="1" x14ac:dyDescent="0.25">
      <c r="A8118">
        <v>225523</v>
      </c>
      <c r="B8118" t="s">
        <v>1822</v>
      </c>
      <c r="C8118" t="s">
        <v>47</v>
      </c>
      <c r="D8118" t="s">
        <v>1177</v>
      </c>
      <c r="E8118">
        <v>612</v>
      </c>
      <c r="F8118" t="s">
        <v>23</v>
      </c>
      <c r="H8118">
        <v>0</v>
      </c>
      <c r="I8118">
        <v>0</v>
      </c>
      <c r="K8118">
        <v>2</v>
      </c>
      <c r="L8118" t="b">
        <v>0</v>
      </c>
      <c r="N8118" t="b">
        <v>0</v>
      </c>
      <c r="O8118" t="b">
        <v>0</v>
      </c>
      <c r="T8118" t="s">
        <v>1169</v>
      </c>
    </row>
    <row r="8119" spans="1:20" hidden="1" x14ac:dyDescent="0.25">
      <c r="A8119">
        <v>225524</v>
      </c>
      <c r="B8119" t="s">
        <v>1822</v>
      </c>
      <c r="C8119" t="s">
        <v>47</v>
      </c>
      <c r="D8119" t="s">
        <v>1178</v>
      </c>
      <c r="E8119">
        <v>362</v>
      </c>
      <c r="F8119" t="s">
        <v>23</v>
      </c>
      <c r="H8119">
        <v>0</v>
      </c>
      <c r="I8119">
        <v>0</v>
      </c>
      <c r="K8119">
        <v>1</v>
      </c>
      <c r="L8119" t="b">
        <v>0</v>
      </c>
      <c r="N8119" t="b">
        <v>0</v>
      </c>
      <c r="O8119" t="b">
        <v>0</v>
      </c>
      <c r="T8119" t="s">
        <v>1169</v>
      </c>
    </row>
    <row r="8120" spans="1:20" hidden="1" x14ac:dyDescent="0.25">
      <c r="A8120">
        <v>225525</v>
      </c>
      <c r="B8120" t="s">
        <v>1822</v>
      </c>
      <c r="C8120" t="s">
        <v>47</v>
      </c>
      <c r="D8120" t="s">
        <v>1179</v>
      </c>
      <c r="E8120">
        <v>362</v>
      </c>
      <c r="F8120" t="s">
        <v>23</v>
      </c>
      <c r="H8120">
        <v>0</v>
      </c>
      <c r="I8120">
        <v>0</v>
      </c>
      <c r="K8120">
        <v>1</v>
      </c>
      <c r="L8120" t="b">
        <v>0</v>
      </c>
      <c r="N8120" t="b">
        <v>0</v>
      </c>
      <c r="O8120" t="b">
        <v>0</v>
      </c>
      <c r="T8120" t="s">
        <v>1169</v>
      </c>
    </row>
    <row r="8121" spans="1:20" hidden="1" x14ac:dyDescent="0.25">
      <c r="A8121">
        <v>225526</v>
      </c>
      <c r="B8121" t="s">
        <v>1822</v>
      </c>
      <c r="C8121" t="s">
        <v>47</v>
      </c>
      <c r="D8121" t="s">
        <v>1180</v>
      </c>
      <c r="E8121">
        <v>362</v>
      </c>
      <c r="F8121" t="s">
        <v>23</v>
      </c>
      <c r="H8121">
        <v>0</v>
      </c>
      <c r="I8121">
        <v>0</v>
      </c>
      <c r="K8121">
        <v>1</v>
      </c>
      <c r="L8121" t="b">
        <v>0</v>
      </c>
      <c r="N8121" t="b">
        <v>0</v>
      </c>
      <c r="O8121" t="b">
        <v>0</v>
      </c>
      <c r="T8121" t="s">
        <v>1169</v>
      </c>
    </row>
    <row r="8122" spans="1:20" hidden="1" x14ac:dyDescent="0.25">
      <c r="A8122">
        <v>225527</v>
      </c>
      <c r="B8122" t="s">
        <v>1822</v>
      </c>
      <c r="C8122" t="s">
        <v>47</v>
      </c>
      <c r="D8122" t="s">
        <v>1181</v>
      </c>
      <c r="E8122">
        <v>362</v>
      </c>
      <c r="F8122" t="s">
        <v>23</v>
      </c>
      <c r="H8122">
        <v>0</v>
      </c>
      <c r="I8122">
        <v>0</v>
      </c>
      <c r="K8122">
        <v>1</v>
      </c>
      <c r="L8122" t="b">
        <v>0</v>
      </c>
      <c r="N8122" t="b">
        <v>0</v>
      </c>
      <c r="O8122" t="b">
        <v>0</v>
      </c>
      <c r="T8122" t="s">
        <v>1169</v>
      </c>
    </row>
    <row r="8123" spans="1:20" hidden="1" x14ac:dyDescent="0.25">
      <c r="A8123">
        <v>225528</v>
      </c>
      <c r="B8123" t="s">
        <v>1822</v>
      </c>
      <c r="C8123" t="s">
        <v>47</v>
      </c>
      <c r="D8123" t="s">
        <v>1182</v>
      </c>
      <c r="E8123">
        <v>362</v>
      </c>
      <c r="F8123" t="s">
        <v>23</v>
      </c>
      <c r="H8123">
        <v>0</v>
      </c>
      <c r="I8123">
        <v>0</v>
      </c>
      <c r="K8123">
        <v>1</v>
      </c>
      <c r="L8123" t="b">
        <v>0</v>
      </c>
      <c r="N8123" t="b">
        <v>0</v>
      </c>
      <c r="O8123" t="b">
        <v>0</v>
      </c>
      <c r="T8123" t="s">
        <v>1169</v>
      </c>
    </row>
    <row r="8124" spans="1:20" hidden="1" x14ac:dyDescent="0.25">
      <c r="A8124">
        <v>225529</v>
      </c>
      <c r="B8124" t="s">
        <v>1822</v>
      </c>
      <c r="C8124" t="s">
        <v>47</v>
      </c>
      <c r="D8124" t="s">
        <v>1183</v>
      </c>
      <c r="E8124">
        <v>362</v>
      </c>
      <c r="F8124" t="s">
        <v>23</v>
      </c>
      <c r="H8124">
        <v>0</v>
      </c>
      <c r="I8124">
        <v>0</v>
      </c>
      <c r="K8124">
        <v>1</v>
      </c>
      <c r="L8124" t="b">
        <v>0</v>
      </c>
      <c r="N8124" t="b">
        <v>0</v>
      </c>
      <c r="O8124" t="b">
        <v>0</v>
      </c>
      <c r="T8124" t="s">
        <v>1169</v>
      </c>
    </row>
    <row r="8125" spans="1:20" hidden="1" x14ac:dyDescent="0.25">
      <c r="A8125">
        <v>225530</v>
      </c>
      <c r="B8125" t="s">
        <v>1822</v>
      </c>
      <c r="C8125" t="s">
        <v>47</v>
      </c>
      <c r="D8125" t="s">
        <v>1184</v>
      </c>
      <c r="E8125">
        <v>362</v>
      </c>
      <c r="F8125" t="s">
        <v>23</v>
      </c>
      <c r="H8125">
        <v>0</v>
      </c>
      <c r="I8125">
        <v>0</v>
      </c>
      <c r="K8125">
        <v>1</v>
      </c>
      <c r="L8125" t="b">
        <v>0</v>
      </c>
      <c r="N8125" t="b">
        <v>0</v>
      </c>
      <c r="O8125" t="b">
        <v>0</v>
      </c>
      <c r="T8125" t="s">
        <v>1169</v>
      </c>
    </row>
    <row r="8126" spans="1:20" hidden="1" x14ac:dyDescent="0.25">
      <c r="A8126">
        <v>225531</v>
      </c>
      <c r="B8126" t="s">
        <v>1822</v>
      </c>
      <c r="C8126" t="s">
        <v>47</v>
      </c>
      <c r="D8126" t="s">
        <v>1185</v>
      </c>
      <c r="E8126">
        <v>612</v>
      </c>
      <c r="F8126" t="s">
        <v>23</v>
      </c>
      <c r="H8126">
        <v>0</v>
      </c>
      <c r="I8126">
        <v>0</v>
      </c>
      <c r="K8126">
        <v>2</v>
      </c>
      <c r="L8126" t="b">
        <v>0</v>
      </c>
      <c r="N8126" t="b">
        <v>0</v>
      </c>
      <c r="O8126" t="b">
        <v>0</v>
      </c>
      <c r="T8126" t="s">
        <v>1169</v>
      </c>
    </row>
    <row r="8127" spans="1:20" hidden="1" x14ac:dyDescent="0.25">
      <c r="A8127">
        <v>225532</v>
      </c>
      <c r="B8127" t="s">
        <v>1822</v>
      </c>
      <c r="C8127" t="s">
        <v>1186</v>
      </c>
      <c r="D8127" t="s">
        <v>1187</v>
      </c>
      <c r="E8127">
        <v>0</v>
      </c>
      <c r="H8127">
        <v>0</v>
      </c>
      <c r="I8127">
        <v>0</v>
      </c>
      <c r="K8127">
        <v>0</v>
      </c>
      <c r="L8127" t="b">
        <v>0</v>
      </c>
      <c r="N8127" t="b">
        <v>0</v>
      </c>
      <c r="O8127" t="b">
        <v>0</v>
      </c>
      <c r="T8127" t="s">
        <v>1169</v>
      </c>
    </row>
    <row r="8128" spans="1:20" hidden="1" x14ac:dyDescent="0.25">
      <c r="A8128">
        <v>225533</v>
      </c>
      <c r="B8128" t="s">
        <v>1822</v>
      </c>
      <c r="C8128" t="s">
        <v>1186</v>
      </c>
      <c r="D8128" t="s">
        <v>1188</v>
      </c>
      <c r="E8128">
        <v>0</v>
      </c>
      <c r="H8128">
        <v>0</v>
      </c>
      <c r="I8128">
        <v>0</v>
      </c>
      <c r="K8128">
        <v>0</v>
      </c>
      <c r="L8128" t="b">
        <v>0</v>
      </c>
      <c r="N8128" t="b">
        <v>0</v>
      </c>
      <c r="O8128" t="b">
        <v>0</v>
      </c>
      <c r="T8128" t="s">
        <v>1169</v>
      </c>
    </row>
    <row r="8129" spans="1:20" hidden="1" x14ac:dyDescent="0.25">
      <c r="A8129">
        <v>225534</v>
      </c>
      <c r="B8129" t="s">
        <v>1822</v>
      </c>
      <c r="C8129" t="s">
        <v>1186</v>
      </c>
      <c r="D8129" t="s">
        <v>1189</v>
      </c>
      <c r="E8129">
        <v>0</v>
      </c>
      <c r="H8129">
        <v>0</v>
      </c>
      <c r="I8129">
        <v>0</v>
      </c>
      <c r="K8129">
        <v>0</v>
      </c>
      <c r="L8129" t="b">
        <v>0</v>
      </c>
      <c r="N8129" t="b">
        <v>0</v>
      </c>
      <c r="O8129" t="b">
        <v>0</v>
      </c>
      <c r="T8129" t="s">
        <v>1169</v>
      </c>
    </row>
    <row r="8130" spans="1:20" hidden="1" x14ac:dyDescent="0.25">
      <c r="A8130">
        <v>225535</v>
      </c>
      <c r="B8130" t="s">
        <v>1822</v>
      </c>
      <c r="C8130" t="s">
        <v>1186</v>
      </c>
      <c r="D8130" t="s">
        <v>1190</v>
      </c>
      <c r="E8130">
        <v>0</v>
      </c>
      <c r="H8130">
        <v>0</v>
      </c>
      <c r="I8130">
        <v>0</v>
      </c>
      <c r="K8130">
        <v>0</v>
      </c>
      <c r="L8130" t="b">
        <v>0</v>
      </c>
      <c r="N8130" t="b">
        <v>0</v>
      </c>
      <c r="O8130" t="b">
        <v>0</v>
      </c>
      <c r="T8130" t="s">
        <v>1169</v>
      </c>
    </row>
    <row r="8131" spans="1:20" hidden="1" x14ac:dyDescent="0.25">
      <c r="A8131">
        <v>225536</v>
      </c>
      <c r="B8131" t="s">
        <v>1822</v>
      </c>
      <c r="C8131" t="s">
        <v>1186</v>
      </c>
      <c r="D8131" t="s">
        <v>1191</v>
      </c>
      <c r="E8131">
        <v>0</v>
      </c>
      <c r="H8131">
        <v>0</v>
      </c>
      <c r="I8131">
        <v>0</v>
      </c>
      <c r="K8131">
        <v>0</v>
      </c>
      <c r="L8131" t="b">
        <v>0</v>
      </c>
      <c r="N8131" t="b">
        <v>0</v>
      </c>
      <c r="O8131" t="b">
        <v>0</v>
      </c>
      <c r="T8131" t="s">
        <v>1169</v>
      </c>
    </row>
    <row r="8132" spans="1:20" hidden="1" x14ac:dyDescent="0.25">
      <c r="A8132">
        <v>225537</v>
      </c>
      <c r="B8132" t="s">
        <v>1822</v>
      </c>
      <c r="C8132" t="s">
        <v>1186</v>
      </c>
      <c r="D8132" t="s">
        <v>1192</v>
      </c>
      <c r="E8132">
        <v>0</v>
      </c>
      <c r="H8132">
        <v>0</v>
      </c>
      <c r="I8132">
        <v>0</v>
      </c>
      <c r="K8132">
        <v>0</v>
      </c>
      <c r="L8132" t="b">
        <v>0</v>
      </c>
      <c r="N8132" t="b">
        <v>0</v>
      </c>
      <c r="O8132" t="b">
        <v>0</v>
      </c>
      <c r="T8132" t="s">
        <v>1169</v>
      </c>
    </row>
    <row r="8133" spans="1:20" hidden="1" x14ac:dyDescent="0.25">
      <c r="A8133">
        <v>225538</v>
      </c>
      <c r="B8133" t="s">
        <v>1822</v>
      </c>
      <c r="C8133" t="s">
        <v>1186</v>
      </c>
      <c r="D8133" t="s">
        <v>1193</v>
      </c>
      <c r="E8133">
        <v>85</v>
      </c>
      <c r="F8133" t="s">
        <v>23</v>
      </c>
      <c r="H8133">
        <v>0</v>
      </c>
      <c r="I8133">
        <v>0</v>
      </c>
      <c r="K8133">
        <v>1</v>
      </c>
      <c r="L8133" t="b">
        <v>0</v>
      </c>
      <c r="N8133" t="b">
        <v>0</v>
      </c>
      <c r="O8133" t="b">
        <v>0</v>
      </c>
      <c r="T8133" t="s">
        <v>1169</v>
      </c>
    </row>
    <row r="8134" spans="1:20" hidden="1" x14ac:dyDescent="0.25">
      <c r="A8134">
        <v>225539</v>
      </c>
      <c r="B8134" t="s">
        <v>1822</v>
      </c>
      <c r="C8134" t="s">
        <v>1186</v>
      </c>
      <c r="D8134" t="s">
        <v>1194</v>
      </c>
      <c r="E8134">
        <v>85</v>
      </c>
      <c r="F8134" t="s">
        <v>23</v>
      </c>
      <c r="H8134">
        <v>0</v>
      </c>
      <c r="I8134">
        <v>0</v>
      </c>
      <c r="K8134">
        <v>1</v>
      </c>
      <c r="L8134" t="b">
        <v>0</v>
      </c>
      <c r="N8134" t="b">
        <v>0</v>
      </c>
      <c r="O8134" t="b">
        <v>0</v>
      </c>
      <c r="T8134" t="s">
        <v>1169</v>
      </c>
    </row>
    <row r="8135" spans="1:20" hidden="1" x14ac:dyDescent="0.25">
      <c r="A8135">
        <v>225540</v>
      </c>
      <c r="B8135" t="s">
        <v>1822</v>
      </c>
      <c r="C8135" t="s">
        <v>1186</v>
      </c>
      <c r="D8135" t="s">
        <v>1195</v>
      </c>
      <c r="E8135">
        <v>85</v>
      </c>
      <c r="F8135" t="s">
        <v>23</v>
      </c>
      <c r="H8135">
        <v>0</v>
      </c>
      <c r="I8135">
        <v>0</v>
      </c>
      <c r="K8135">
        <v>1</v>
      </c>
      <c r="L8135" t="b">
        <v>0</v>
      </c>
      <c r="N8135" t="b">
        <v>0</v>
      </c>
      <c r="O8135" t="b">
        <v>0</v>
      </c>
      <c r="T8135" t="s">
        <v>1169</v>
      </c>
    </row>
    <row r="8136" spans="1:20" hidden="1" x14ac:dyDescent="0.25">
      <c r="A8136">
        <v>225541</v>
      </c>
      <c r="B8136" t="s">
        <v>1822</v>
      </c>
      <c r="C8136" t="s">
        <v>1196</v>
      </c>
      <c r="D8136" t="s">
        <v>1197</v>
      </c>
      <c r="E8136">
        <v>0</v>
      </c>
      <c r="H8136">
        <v>0</v>
      </c>
      <c r="I8136">
        <v>0</v>
      </c>
      <c r="K8136">
        <v>0</v>
      </c>
      <c r="L8136" t="b">
        <v>0</v>
      </c>
      <c r="N8136" t="b">
        <v>0</v>
      </c>
      <c r="O8136" t="b">
        <v>0</v>
      </c>
      <c r="T8136" t="s">
        <v>1169</v>
      </c>
    </row>
    <row r="8137" spans="1:20" hidden="1" x14ac:dyDescent="0.25">
      <c r="A8137">
        <v>225542</v>
      </c>
      <c r="B8137" t="s">
        <v>1822</v>
      </c>
      <c r="C8137" t="s">
        <v>1196</v>
      </c>
      <c r="D8137" t="s">
        <v>1198</v>
      </c>
      <c r="E8137">
        <v>0</v>
      </c>
      <c r="H8137">
        <v>0</v>
      </c>
      <c r="I8137">
        <v>0</v>
      </c>
      <c r="K8137">
        <v>1</v>
      </c>
      <c r="L8137" t="b">
        <v>0</v>
      </c>
      <c r="N8137" t="b">
        <v>0</v>
      </c>
      <c r="O8137" t="b">
        <v>0</v>
      </c>
      <c r="T8137" t="s">
        <v>1169</v>
      </c>
    </row>
    <row r="8138" spans="1:20" hidden="1" x14ac:dyDescent="0.25">
      <c r="A8138">
        <v>225544</v>
      </c>
      <c r="B8138" t="s">
        <v>1822</v>
      </c>
      <c r="C8138" t="s">
        <v>85</v>
      </c>
      <c r="D8138" t="s">
        <v>325</v>
      </c>
      <c r="E8138">
        <v>0</v>
      </c>
      <c r="H8138">
        <v>0</v>
      </c>
      <c r="I8138">
        <v>0</v>
      </c>
      <c r="K8138">
        <v>0</v>
      </c>
      <c r="L8138" t="b">
        <v>0</v>
      </c>
      <c r="N8138" t="b">
        <v>0</v>
      </c>
      <c r="O8138" t="b">
        <v>0</v>
      </c>
      <c r="T8138" t="s">
        <v>1169</v>
      </c>
    </row>
    <row r="8139" spans="1:20" hidden="1" x14ac:dyDescent="0.25">
      <c r="A8139">
        <v>225545</v>
      </c>
      <c r="B8139" t="s">
        <v>1822</v>
      </c>
      <c r="C8139" t="s">
        <v>85</v>
      </c>
      <c r="D8139" t="s">
        <v>1197</v>
      </c>
      <c r="E8139">
        <v>0</v>
      </c>
      <c r="H8139">
        <v>0</v>
      </c>
      <c r="I8139">
        <v>0</v>
      </c>
      <c r="K8139">
        <v>1</v>
      </c>
      <c r="L8139" t="b">
        <v>0</v>
      </c>
      <c r="N8139" t="b">
        <v>0</v>
      </c>
      <c r="O8139" t="b">
        <v>0</v>
      </c>
      <c r="T8139" t="s">
        <v>1169</v>
      </c>
    </row>
    <row r="8140" spans="1:20" hidden="1" x14ac:dyDescent="0.25">
      <c r="A8140">
        <v>225546</v>
      </c>
      <c r="B8140" t="s">
        <v>1822</v>
      </c>
      <c r="C8140" t="s">
        <v>85</v>
      </c>
      <c r="D8140" t="s">
        <v>331</v>
      </c>
      <c r="E8140">
        <v>0</v>
      </c>
      <c r="H8140">
        <v>0</v>
      </c>
      <c r="I8140">
        <v>0</v>
      </c>
      <c r="K8140">
        <v>2</v>
      </c>
      <c r="L8140" t="b">
        <v>0</v>
      </c>
      <c r="N8140" t="b">
        <v>0</v>
      </c>
      <c r="O8140" t="b">
        <v>0</v>
      </c>
      <c r="T8140" t="s">
        <v>1169</v>
      </c>
    </row>
    <row r="8141" spans="1:20" hidden="1" x14ac:dyDescent="0.25">
      <c r="A8141">
        <v>225554</v>
      </c>
      <c r="B8141" t="s">
        <v>1822</v>
      </c>
      <c r="C8141" t="s">
        <v>53</v>
      </c>
      <c r="D8141" t="s">
        <v>1205</v>
      </c>
      <c r="E8141">
        <v>0</v>
      </c>
      <c r="H8141">
        <v>0</v>
      </c>
      <c r="I8141">
        <v>0</v>
      </c>
      <c r="K8141">
        <v>0</v>
      </c>
      <c r="L8141" t="b">
        <v>0</v>
      </c>
      <c r="N8141" t="b">
        <v>0</v>
      </c>
      <c r="O8141" t="b">
        <v>0</v>
      </c>
      <c r="T8141" t="s">
        <v>1169</v>
      </c>
    </row>
    <row r="8142" spans="1:20" hidden="1" x14ac:dyDescent="0.25">
      <c r="A8142">
        <v>225555</v>
      </c>
      <c r="B8142" t="s">
        <v>1822</v>
      </c>
      <c r="C8142" t="s">
        <v>53</v>
      </c>
      <c r="D8142" t="s">
        <v>383</v>
      </c>
      <c r="E8142">
        <v>169</v>
      </c>
      <c r="F8142" t="s">
        <v>23</v>
      </c>
      <c r="H8142">
        <v>0</v>
      </c>
      <c r="I8142">
        <v>0</v>
      </c>
      <c r="K8142">
        <v>1</v>
      </c>
      <c r="L8142" t="b">
        <v>0</v>
      </c>
      <c r="N8142" t="b">
        <v>0</v>
      </c>
      <c r="O8142" t="b">
        <v>0</v>
      </c>
      <c r="T8142" t="s">
        <v>1169</v>
      </c>
    </row>
    <row r="8143" spans="1:20" hidden="1" x14ac:dyDescent="0.25">
      <c r="A8143">
        <v>225556</v>
      </c>
      <c r="B8143" t="s">
        <v>1822</v>
      </c>
      <c r="C8143" t="s">
        <v>53</v>
      </c>
      <c r="D8143" t="s">
        <v>1206</v>
      </c>
      <c r="E8143">
        <v>375</v>
      </c>
      <c r="F8143" t="s">
        <v>23</v>
      </c>
      <c r="H8143">
        <v>0</v>
      </c>
      <c r="I8143">
        <v>0</v>
      </c>
      <c r="K8143">
        <v>2</v>
      </c>
      <c r="L8143" t="b">
        <v>0</v>
      </c>
      <c r="N8143" t="b">
        <v>0</v>
      </c>
      <c r="O8143" t="b">
        <v>0</v>
      </c>
      <c r="T8143" t="s">
        <v>1169</v>
      </c>
    </row>
    <row r="8144" spans="1:20" hidden="1" x14ac:dyDescent="0.25">
      <c r="A8144">
        <v>225557</v>
      </c>
      <c r="B8144" t="s">
        <v>1822</v>
      </c>
      <c r="C8144" t="s">
        <v>1207</v>
      </c>
      <c r="D8144" t="s">
        <v>1274</v>
      </c>
      <c r="E8144">
        <v>0</v>
      </c>
      <c r="H8144">
        <v>0</v>
      </c>
      <c r="I8144">
        <v>0</v>
      </c>
      <c r="K8144">
        <v>0</v>
      </c>
      <c r="L8144" t="b">
        <v>0</v>
      </c>
      <c r="N8144" t="b">
        <v>0</v>
      </c>
      <c r="O8144" t="b">
        <v>0</v>
      </c>
      <c r="T8144" t="s">
        <v>1169</v>
      </c>
    </row>
    <row r="8145" spans="1:20" hidden="1" x14ac:dyDescent="0.25">
      <c r="A8145">
        <v>225558</v>
      </c>
      <c r="B8145" t="s">
        <v>1822</v>
      </c>
      <c r="C8145" t="s">
        <v>1207</v>
      </c>
      <c r="D8145" t="s">
        <v>1354</v>
      </c>
      <c r="E8145">
        <v>0</v>
      </c>
      <c r="H8145">
        <v>0</v>
      </c>
      <c r="I8145">
        <v>0</v>
      </c>
      <c r="K8145">
        <v>1</v>
      </c>
      <c r="L8145" t="b">
        <v>0</v>
      </c>
      <c r="N8145" t="b">
        <v>0</v>
      </c>
      <c r="O8145" t="b">
        <v>0</v>
      </c>
      <c r="T8145" t="s">
        <v>1169</v>
      </c>
    </row>
    <row r="8146" spans="1:20" hidden="1" x14ac:dyDescent="0.25">
      <c r="A8146">
        <v>225559</v>
      </c>
      <c r="B8146" t="s">
        <v>1822</v>
      </c>
      <c r="C8146" t="s">
        <v>1207</v>
      </c>
      <c r="D8146" t="s">
        <v>1361</v>
      </c>
      <c r="E8146">
        <v>0</v>
      </c>
      <c r="H8146">
        <v>0</v>
      </c>
      <c r="I8146">
        <v>0</v>
      </c>
      <c r="K8146">
        <v>2</v>
      </c>
      <c r="L8146" t="b">
        <v>0</v>
      </c>
      <c r="N8146" t="b">
        <v>0</v>
      </c>
      <c r="O8146" t="b">
        <v>0</v>
      </c>
      <c r="T8146" t="s">
        <v>1169</v>
      </c>
    </row>
    <row r="8147" spans="1:20" hidden="1" x14ac:dyDescent="0.25">
      <c r="A8147">
        <v>225560</v>
      </c>
      <c r="B8147" t="s">
        <v>1822</v>
      </c>
      <c r="C8147" t="s">
        <v>1207</v>
      </c>
      <c r="D8147" t="s">
        <v>1362</v>
      </c>
      <c r="E8147">
        <v>0</v>
      </c>
      <c r="H8147">
        <v>0</v>
      </c>
      <c r="I8147">
        <v>0</v>
      </c>
      <c r="K8147">
        <v>3</v>
      </c>
      <c r="L8147" t="b">
        <v>0</v>
      </c>
      <c r="N8147" t="b">
        <v>0</v>
      </c>
      <c r="O8147" t="b">
        <v>0</v>
      </c>
      <c r="T8147" t="s">
        <v>1169</v>
      </c>
    </row>
    <row r="8148" spans="1:20" hidden="1" x14ac:dyDescent="0.25">
      <c r="A8148">
        <v>225561</v>
      </c>
      <c r="B8148" t="s">
        <v>1822</v>
      </c>
      <c r="C8148" t="s">
        <v>1207</v>
      </c>
      <c r="D8148" t="s">
        <v>1363</v>
      </c>
      <c r="E8148">
        <v>0</v>
      </c>
      <c r="H8148">
        <v>0</v>
      </c>
      <c r="I8148">
        <v>0</v>
      </c>
      <c r="K8148">
        <v>4</v>
      </c>
      <c r="L8148" t="b">
        <v>0</v>
      </c>
      <c r="N8148" t="b">
        <v>0</v>
      </c>
      <c r="O8148" t="b">
        <v>0</v>
      </c>
      <c r="T8148" t="s">
        <v>1169</v>
      </c>
    </row>
    <row r="8149" spans="1:20" hidden="1" x14ac:dyDescent="0.25">
      <c r="A8149">
        <v>225562</v>
      </c>
      <c r="B8149" t="s">
        <v>1822</v>
      </c>
      <c r="C8149" t="s">
        <v>1213</v>
      </c>
      <c r="D8149" t="s">
        <v>1214</v>
      </c>
      <c r="E8149">
        <v>139</v>
      </c>
      <c r="F8149" t="s">
        <v>23</v>
      </c>
      <c r="H8149">
        <v>0</v>
      </c>
      <c r="I8149">
        <v>0</v>
      </c>
      <c r="K8149">
        <v>3</v>
      </c>
      <c r="L8149" t="b">
        <v>0</v>
      </c>
      <c r="N8149" t="b">
        <v>0</v>
      </c>
      <c r="O8149" t="b">
        <v>0</v>
      </c>
      <c r="T8149" t="s">
        <v>1169</v>
      </c>
    </row>
    <row r="8150" spans="1:20" hidden="1" x14ac:dyDescent="0.25">
      <c r="A8150">
        <v>225563</v>
      </c>
      <c r="B8150" t="s">
        <v>1822</v>
      </c>
      <c r="C8150" t="s">
        <v>1213</v>
      </c>
      <c r="D8150" t="s">
        <v>1215</v>
      </c>
      <c r="E8150">
        <v>77</v>
      </c>
      <c r="F8150" t="s">
        <v>23</v>
      </c>
      <c r="H8150">
        <v>0</v>
      </c>
      <c r="I8150">
        <v>0</v>
      </c>
      <c r="K8150">
        <v>2</v>
      </c>
      <c r="L8150" t="b">
        <v>0</v>
      </c>
      <c r="N8150" t="b">
        <v>0</v>
      </c>
      <c r="O8150" t="b">
        <v>0</v>
      </c>
      <c r="T8150" t="s">
        <v>1169</v>
      </c>
    </row>
    <row r="8151" spans="1:20" hidden="1" x14ac:dyDescent="0.25">
      <c r="A8151">
        <v>225566</v>
      </c>
      <c r="B8151" t="s">
        <v>1822</v>
      </c>
      <c r="C8151" t="s">
        <v>141</v>
      </c>
      <c r="D8151" t="s">
        <v>173</v>
      </c>
      <c r="E8151">
        <v>42</v>
      </c>
      <c r="F8151" t="s">
        <v>23</v>
      </c>
      <c r="H8151">
        <v>0</v>
      </c>
      <c r="I8151">
        <v>0</v>
      </c>
      <c r="K8151">
        <v>10</v>
      </c>
      <c r="L8151" t="b">
        <v>0</v>
      </c>
      <c r="N8151" t="b">
        <v>0</v>
      </c>
      <c r="O8151" t="b">
        <v>0</v>
      </c>
      <c r="T8151" t="s">
        <v>1169</v>
      </c>
    </row>
    <row r="8152" spans="1:20" hidden="1" x14ac:dyDescent="0.25">
      <c r="A8152">
        <v>225567</v>
      </c>
      <c r="B8152" t="s">
        <v>1822</v>
      </c>
      <c r="C8152" t="s">
        <v>1186</v>
      </c>
      <c r="D8152" t="s">
        <v>1217</v>
      </c>
      <c r="E8152">
        <v>0</v>
      </c>
      <c r="H8152">
        <v>0</v>
      </c>
      <c r="I8152">
        <v>0</v>
      </c>
      <c r="K8152">
        <v>0</v>
      </c>
      <c r="L8152" t="b">
        <v>0</v>
      </c>
      <c r="N8152" t="b">
        <v>0</v>
      </c>
      <c r="O8152" t="b">
        <v>0</v>
      </c>
      <c r="T8152" t="s">
        <v>1169</v>
      </c>
    </row>
    <row r="8153" spans="1:20" hidden="1" x14ac:dyDescent="0.25">
      <c r="A8153">
        <v>225568</v>
      </c>
      <c r="B8153" t="s">
        <v>1822</v>
      </c>
      <c r="C8153" t="s">
        <v>1186</v>
      </c>
      <c r="D8153" t="s">
        <v>1218</v>
      </c>
      <c r="E8153">
        <v>0</v>
      </c>
      <c r="H8153">
        <v>0</v>
      </c>
      <c r="I8153">
        <v>0</v>
      </c>
      <c r="K8153">
        <v>0</v>
      </c>
      <c r="L8153" t="b">
        <v>0</v>
      </c>
      <c r="N8153" t="b">
        <v>0</v>
      </c>
      <c r="O8153" t="b">
        <v>0</v>
      </c>
      <c r="T8153" t="s">
        <v>1169</v>
      </c>
    </row>
    <row r="8154" spans="1:20" hidden="1" x14ac:dyDescent="0.25">
      <c r="A8154">
        <v>225569</v>
      </c>
      <c r="B8154" t="s">
        <v>1822</v>
      </c>
      <c r="C8154" t="s">
        <v>47</v>
      </c>
      <c r="D8154" t="s">
        <v>1220</v>
      </c>
      <c r="E8154">
        <v>0</v>
      </c>
      <c r="H8154">
        <v>0</v>
      </c>
      <c r="I8154">
        <v>0</v>
      </c>
      <c r="K8154">
        <v>0</v>
      </c>
      <c r="L8154" t="b">
        <v>0</v>
      </c>
      <c r="N8154" t="b">
        <v>0</v>
      </c>
      <c r="O8154" t="b">
        <v>0</v>
      </c>
      <c r="T8154" t="s">
        <v>1169</v>
      </c>
    </row>
    <row r="8155" spans="1:20" hidden="1" x14ac:dyDescent="0.25">
      <c r="A8155">
        <v>225570</v>
      </c>
      <c r="B8155" t="s">
        <v>1822</v>
      </c>
      <c r="C8155" t="s">
        <v>47</v>
      </c>
      <c r="D8155" t="s">
        <v>1221</v>
      </c>
      <c r="E8155">
        <v>0</v>
      </c>
      <c r="H8155">
        <v>0</v>
      </c>
      <c r="I8155">
        <v>0</v>
      </c>
      <c r="K8155">
        <v>0</v>
      </c>
      <c r="L8155" t="b">
        <v>0</v>
      </c>
      <c r="N8155" t="b">
        <v>0</v>
      </c>
      <c r="O8155" t="b">
        <v>0</v>
      </c>
      <c r="T8155" t="s">
        <v>1169</v>
      </c>
    </row>
    <row r="8156" spans="1:20" hidden="1" x14ac:dyDescent="0.25">
      <c r="A8156">
        <v>225571</v>
      </c>
      <c r="B8156" t="s">
        <v>1822</v>
      </c>
      <c r="C8156" t="s">
        <v>47</v>
      </c>
      <c r="D8156" t="s">
        <v>1222</v>
      </c>
      <c r="E8156">
        <v>0</v>
      </c>
      <c r="H8156">
        <v>0</v>
      </c>
      <c r="I8156">
        <v>0</v>
      </c>
      <c r="K8156">
        <v>0</v>
      </c>
      <c r="L8156" t="b">
        <v>0</v>
      </c>
      <c r="N8156" t="b">
        <v>0</v>
      </c>
      <c r="O8156" t="b">
        <v>0</v>
      </c>
      <c r="T8156" t="s">
        <v>1169</v>
      </c>
    </row>
    <row r="8157" spans="1:20" hidden="1" x14ac:dyDescent="0.25">
      <c r="A8157">
        <v>225572</v>
      </c>
      <c r="B8157" t="s">
        <v>1822</v>
      </c>
      <c r="C8157" t="s">
        <v>47</v>
      </c>
      <c r="D8157" t="s">
        <v>1270</v>
      </c>
      <c r="E8157">
        <v>0</v>
      </c>
      <c r="H8157">
        <v>0</v>
      </c>
      <c r="I8157">
        <v>0</v>
      </c>
      <c r="K8157">
        <v>0</v>
      </c>
      <c r="L8157" t="b">
        <v>0</v>
      </c>
      <c r="N8157" t="b">
        <v>0</v>
      </c>
      <c r="O8157" t="b">
        <v>0</v>
      </c>
      <c r="T8157" t="s">
        <v>1169</v>
      </c>
    </row>
    <row r="8158" spans="1:20" hidden="1" x14ac:dyDescent="0.25">
      <c r="A8158">
        <v>225573</v>
      </c>
      <c r="B8158" t="s">
        <v>1822</v>
      </c>
      <c r="C8158" t="s">
        <v>1207</v>
      </c>
      <c r="D8158" t="s">
        <v>1364</v>
      </c>
      <c r="E8158">
        <v>0</v>
      </c>
      <c r="H8158">
        <v>0</v>
      </c>
      <c r="I8158">
        <v>0</v>
      </c>
      <c r="K8158">
        <v>5</v>
      </c>
      <c r="L8158" t="b">
        <v>0</v>
      </c>
      <c r="N8158" t="b">
        <v>0</v>
      </c>
      <c r="O8158" t="b">
        <v>0</v>
      </c>
      <c r="T8158" t="s">
        <v>1169</v>
      </c>
    </row>
    <row r="8159" spans="1:20" hidden="1" x14ac:dyDescent="0.25">
      <c r="A8159">
        <v>225574</v>
      </c>
      <c r="B8159" t="s">
        <v>1822</v>
      </c>
      <c r="C8159" t="s">
        <v>1207</v>
      </c>
      <c r="D8159" t="s">
        <v>1823</v>
      </c>
      <c r="E8159">
        <v>0</v>
      </c>
      <c r="H8159">
        <v>0</v>
      </c>
      <c r="I8159">
        <v>0</v>
      </c>
      <c r="K8159">
        <v>6</v>
      </c>
      <c r="L8159" t="b">
        <v>0</v>
      </c>
      <c r="N8159" t="b">
        <v>0</v>
      </c>
      <c r="O8159" t="b">
        <v>0</v>
      </c>
      <c r="T8159" t="s">
        <v>1169</v>
      </c>
    </row>
    <row r="8160" spans="1:20" hidden="1" x14ac:dyDescent="0.25">
      <c r="A8160">
        <v>225575</v>
      </c>
      <c r="B8160" t="s">
        <v>1822</v>
      </c>
      <c r="C8160" t="s">
        <v>1207</v>
      </c>
      <c r="D8160" t="s">
        <v>1288</v>
      </c>
      <c r="E8160">
        <v>0</v>
      </c>
      <c r="H8160">
        <v>0</v>
      </c>
      <c r="I8160">
        <v>0</v>
      </c>
      <c r="K8160">
        <v>7</v>
      </c>
      <c r="L8160" t="b">
        <v>0</v>
      </c>
      <c r="N8160" t="b">
        <v>0</v>
      </c>
      <c r="O8160" t="b">
        <v>0</v>
      </c>
      <c r="T8160" t="s">
        <v>1169</v>
      </c>
    </row>
    <row r="8161" spans="1:20" hidden="1" x14ac:dyDescent="0.25">
      <c r="A8161">
        <v>225577</v>
      </c>
      <c r="B8161" t="s">
        <v>1822</v>
      </c>
      <c r="C8161" t="s">
        <v>141</v>
      </c>
      <c r="D8161" t="s">
        <v>1315</v>
      </c>
      <c r="E8161">
        <v>124</v>
      </c>
      <c r="F8161" t="s">
        <v>23</v>
      </c>
      <c r="H8161">
        <v>0</v>
      </c>
      <c r="I8161">
        <v>0</v>
      </c>
      <c r="K8161">
        <v>0</v>
      </c>
      <c r="L8161" t="b">
        <v>0</v>
      </c>
      <c r="N8161" t="b">
        <v>0</v>
      </c>
      <c r="O8161" t="b">
        <v>0</v>
      </c>
      <c r="T8161" t="s">
        <v>1169</v>
      </c>
    </row>
    <row r="8162" spans="1:20" hidden="1" x14ac:dyDescent="0.25">
      <c r="A8162">
        <v>225578</v>
      </c>
      <c r="B8162" t="s">
        <v>1822</v>
      </c>
      <c r="C8162" t="s">
        <v>1196</v>
      </c>
      <c r="D8162" t="s">
        <v>1223</v>
      </c>
      <c r="E8162">
        <v>0</v>
      </c>
      <c r="H8162">
        <v>0</v>
      </c>
      <c r="I8162">
        <v>0</v>
      </c>
      <c r="K8162">
        <v>4</v>
      </c>
      <c r="L8162" t="b">
        <v>0</v>
      </c>
      <c r="N8162" t="b">
        <v>0</v>
      </c>
      <c r="O8162" t="b">
        <v>0</v>
      </c>
      <c r="T8162" t="s">
        <v>1169</v>
      </c>
    </row>
    <row r="8163" spans="1:20" hidden="1" x14ac:dyDescent="0.25">
      <c r="A8163">
        <v>225579</v>
      </c>
      <c r="B8163" t="s">
        <v>1822</v>
      </c>
      <c r="C8163" t="s">
        <v>1196</v>
      </c>
      <c r="D8163" t="s">
        <v>1224</v>
      </c>
      <c r="E8163">
        <v>0</v>
      </c>
      <c r="H8163">
        <v>0</v>
      </c>
      <c r="I8163">
        <v>0</v>
      </c>
      <c r="K8163">
        <v>4</v>
      </c>
      <c r="L8163" t="b">
        <v>0</v>
      </c>
      <c r="N8163" t="b">
        <v>0</v>
      </c>
      <c r="O8163" t="b">
        <v>0</v>
      </c>
      <c r="T8163" t="s">
        <v>1169</v>
      </c>
    </row>
    <row r="8164" spans="1:20" hidden="1" x14ac:dyDescent="0.25">
      <c r="A8164">
        <v>225580</v>
      </c>
      <c r="B8164" t="s">
        <v>1822</v>
      </c>
      <c r="C8164" t="s">
        <v>1196</v>
      </c>
      <c r="D8164" t="s">
        <v>1225</v>
      </c>
      <c r="E8164">
        <v>0</v>
      </c>
      <c r="H8164">
        <v>0</v>
      </c>
      <c r="I8164">
        <v>0</v>
      </c>
      <c r="K8164">
        <v>4</v>
      </c>
      <c r="L8164" t="b">
        <v>0</v>
      </c>
      <c r="N8164" t="b">
        <v>0</v>
      </c>
      <c r="O8164" t="b">
        <v>0</v>
      </c>
      <c r="T8164" t="s">
        <v>1169</v>
      </c>
    </row>
    <row r="8165" spans="1:20" hidden="1" x14ac:dyDescent="0.25">
      <c r="A8165">
        <v>225581</v>
      </c>
      <c r="B8165" t="s">
        <v>1822</v>
      </c>
      <c r="C8165" t="s">
        <v>47</v>
      </c>
      <c r="D8165" t="s">
        <v>1244</v>
      </c>
      <c r="E8165">
        <v>259</v>
      </c>
      <c r="F8165" t="s">
        <v>23</v>
      </c>
      <c r="H8165">
        <v>0</v>
      </c>
      <c r="I8165">
        <v>0</v>
      </c>
      <c r="K8165">
        <v>1</v>
      </c>
      <c r="L8165" t="b">
        <v>0</v>
      </c>
      <c r="N8165" t="b">
        <v>0</v>
      </c>
      <c r="O8165" t="b">
        <v>0</v>
      </c>
      <c r="T8165" t="s">
        <v>1169</v>
      </c>
    </row>
    <row r="8166" spans="1:20" hidden="1" x14ac:dyDescent="0.25">
      <c r="A8166">
        <v>225582</v>
      </c>
      <c r="B8166" t="s">
        <v>1822</v>
      </c>
      <c r="C8166" t="s">
        <v>47</v>
      </c>
      <c r="D8166" t="s">
        <v>1303</v>
      </c>
      <c r="E8166">
        <v>712</v>
      </c>
      <c r="F8166" t="s">
        <v>23</v>
      </c>
      <c r="H8166">
        <v>0</v>
      </c>
      <c r="I8166">
        <v>0</v>
      </c>
      <c r="K8166">
        <v>2</v>
      </c>
      <c r="L8166" t="b">
        <v>0</v>
      </c>
      <c r="N8166" t="b">
        <v>0</v>
      </c>
      <c r="O8166" t="b">
        <v>0</v>
      </c>
      <c r="T8166" t="s">
        <v>1169</v>
      </c>
    </row>
    <row r="8167" spans="1:20" hidden="1" x14ac:dyDescent="0.25">
      <c r="A8167">
        <v>225583</v>
      </c>
      <c r="B8167" t="s">
        <v>1822</v>
      </c>
      <c r="C8167" t="s">
        <v>47</v>
      </c>
      <c r="D8167" t="s">
        <v>1304</v>
      </c>
      <c r="E8167">
        <v>511</v>
      </c>
      <c r="F8167" t="s">
        <v>23</v>
      </c>
      <c r="H8167">
        <v>0</v>
      </c>
      <c r="I8167">
        <v>0</v>
      </c>
      <c r="K8167">
        <v>2</v>
      </c>
      <c r="L8167" t="b">
        <v>0</v>
      </c>
      <c r="N8167" t="b">
        <v>0</v>
      </c>
      <c r="O8167" t="b">
        <v>0</v>
      </c>
      <c r="T8167" t="s">
        <v>1169</v>
      </c>
    </row>
    <row r="8168" spans="1:20" hidden="1" x14ac:dyDescent="0.25">
      <c r="A8168">
        <v>225584</v>
      </c>
      <c r="B8168" t="s">
        <v>1822</v>
      </c>
      <c r="C8168" t="s">
        <v>236</v>
      </c>
      <c r="D8168" t="s">
        <v>237</v>
      </c>
      <c r="E8168">
        <v>67</v>
      </c>
      <c r="F8168" t="s">
        <v>23</v>
      </c>
      <c r="H8168">
        <v>0</v>
      </c>
      <c r="I8168">
        <v>0</v>
      </c>
      <c r="K8168">
        <v>0</v>
      </c>
      <c r="L8168" t="b">
        <v>0</v>
      </c>
      <c r="N8168" t="b">
        <v>0</v>
      </c>
      <c r="O8168" t="b">
        <v>0</v>
      </c>
      <c r="T8168" t="s">
        <v>1169</v>
      </c>
    </row>
    <row r="8169" spans="1:20" hidden="1" x14ac:dyDescent="0.25">
      <c r="A8169">
        <v>225585</v>
      </c>
      <c r="B8169" t="s">
        <v>1822</v>
      </c>
      <c r="C8169" t="s">
        <v>53</v>
      </c>
      <c r="D8169" t="s">
        <v>1231</v>
      </c>
      <c r="E8169">
        <v>315</v>
      </c>
      <c r="F8169" t="s">
        <v>23</v>
      </c>
      <c r="H8169">
        <v>0</v>
      </c>
      <c r="I8169">
        <v>0</v>
      </c>
      <c r="K8169">
        <v>2</v>
      </c>
      <c r="L8169" t="b">
        <v>0</v>
      </c>
      <c r="N8169" t="b">
        <v>0</v>
      </c>
      <c r="O8169" t="b">
        <v>0</v>
      </c>
      <c r="T8169" t="s">
        <v>1169</v>
      </c>
    </row>
    <row r="8170" spans="1:20" hidden="1" x14ac:dyDescent="0.25">
      <c r="A8170">
        <v>225586</v>
      </c>
      <c r="B8170" t="s">
        <v>1822</v>
      </c>
      <c r="C8170" t="s">
        <v>236</v>
      </c>
      <c r="D8170" t="s">
        <v>1342</v>
      </c>
      <c r="E8170">
        <v>25</v>
      </c>
      <c r="F8170" t="s">
        <v>23</v>
      </c>
      <c r="H8170">
        <v>0</v>
      </c>
      <c r="I8170">
        <v>0</v>
      </c>
      <c r="K8170">
        <v>0</v>
      </c>
      <c r="L8170" t="b">
        <v>0</v>
      </c>
      <c r="N8170" t="b">
        <v>0</v>
      </c>
      <c r="O8170" t="b">
        <v>0</v>
      </c>
      <c r="T8170" t="s">
        <v>1169</v>
      </c>
    </row>
    <row r="8171" spans="1:20" hidden="1" x14ac:dyDescent="0.25">
      <c r="A8171">
        <v>225587</v>
      </c>
      <c r="B8171" t="s">
        <v>1822</v>
      </c>
      <c r="C8171" t="s">
        <v>236</v>
      </c>
      <c r="D8171" t="s">
        <v>1271</v>
      </c>
      <c r="E8171">
        <v>125</v>
      </c>
      <c r="F8171" t="s">
        <v>23</v>
      </c>
      <c r="H8171">
        <v>0</v>
      </c>
      <c r="I8171">
        <v>0</v>
      </c>
      <c r="K8171">
        <v>0</v>
      </c>
      <c r="L8171" t="b">
        <v>0</v>
      </c>
      <c r="N8171" t="b">
        <v>0</v>
      </c>
      <c r="O8171" t="b">
        <v>0</v>
      </c>
      <c r="T8171" t="s">
        <v>1169</v>
      </c>
    </row>
    <row r="8172" spans="1:20" hidden="1" x14ac:dyDescent="0.25">
      <c r="A8172">
        <v>225588</v>
      </c>
      <c r="B8172" t="s">
        <v>1822</v>
      </c>
      <c r="C8172" t="s">
        <v>236</v>
      </c>
      <c r="D8172" t="s">
        <v>1289</v>
      </c>
      <c r="E8172">
        <v>39</v>
      </c>
      <c r="F8172" t="s">
        <v>23</v>
      </c>
      <c r="H8172">
        <v>0</v>
      </c>
      <c r="I8172">
        <v>0</v>
      </c>
      <c r="K8172">
        <v>0</v>
      </c>
      <c r="L8172" t="b">
        <v>0</v>
      </c>
      <c r="N8172" t="b">
        <v>0</v>
      </c>
      <c r="O8172" t="b">
        <v>0</v>
      </c>
      <c r="T8172" t="s">
        <v>1169</v>
      </c>
    </row>
    <row r="8173" spans="1:20" hidden="1" x14ac:dyDescent="0.25">
      <c r="A8173">
        <v>225589</v>
      </c>
      <c r="B8173" t="s">
        <v>1822</v>
      </c>
      <c r="C8173" t="s">
        <v>141</v>
      </c>
      <c r="D8173" t="s">
        <v>1243</v>
      </c>
      <c r="E8173">
        <v>80</v>
      </c>
      <c r="F8173" t="s">
        <v>23</v>
      </c>
      <c r="H8173">
        <v>0</v>
      </c>
      <c r="I8173">
        <v>0</v>
      </c>
      <c r="K8173">
        <v>0</v>
      </c>
      <c r="L8173" t="b">
        <v>0</v>
      </c>
      <c r="N8173" t="b">
        <v>0</v>
      </c>
      <c r="O8173" t="b">
        <v>0</v>
      </c>
      <c r="T8173" t="s">
        <v>1169</v>
      </c>
    </row>
    <row r="8174" spans="1:20" hidden="1" x14ac:dyDescent="0.25">
      <c r="A8174">
        <v>225590</v>
      </c>
      <c r="B8174" t="s">
        <v>1822</v>
      </c>
      <c r="C8174" t="s">
        <v>141</v>
      </c>
      <c r="D8174" t="s">
        <v>1241</v>
      </c>
      <c r="E8174">
        <v>85</v>
      </c>
      <c r="F8174" t="s">
        <v>23</v>
      </c>
      <c r="H8174">
        <v>0</v>
      </c>
      <c r="I8174">
        <v>0</v>
      </c>
      <c r="K8174">
        <v>0</v>
      </c>
      <c r="L8174" t="b">
        <v>0</v>
      </c>
      <c r="N8174" t="b">
        <v>0</v>
      </c>
      <c r="O8174" t="b">
        <v>0</v>
      </c>
      <c r="T8174" t="s">
        <v>1169</v>
      </c>
    </row>
    <row r="8175" spans="1:20" hidden="1" x14ac:dyDescent="0.25">
      <c r="A8175">
        <v>225591</v>
      </c>
      <c r="B8175" t="s">
        <v>1822</v>
      </c>
      <c r="C8175" t="s">
        <v>141</v>
      </c>
      <c r="D8175" t="s">
        <v>1242</v>
      </c>
      <c r="E8175">
        <v>43</v>
      </c>
      <c r="F8175" t="s">
        <v>23</v>
      </c>
      <c r="H8175">
        <v>0</v>
      </c>
      <c r="I8175">
        <v>0</v>
      </c>
      <c r="K8175">
        <v>0</v>
      </c>
      <c r="L8175" t="b">
        <v>0</v>
      </c>
      <c r="N8175" t="b">
        <v>0</v>
      </c>
      <c r="O8175" t="b">
        <v>0</v>
      </c>
      <c r="T8175" t="s">
        <v>1169</v>
      </c>
    </row>
    <row r="8176" spans="1:20" hidden="1" x14ac:dyDescent="0.25">
      <c r="A8176">
        <v>225596</v>
      </c>
      <c r="B8176" t="s">
        <v>1822</v>
      </c>
      <c r="C8176" t="s">
        <v>141</v>
      </c>
      <c r="D8176" t="s">
        <v>1239</v>
      </c>
      <c r="E8176">
        <v>28</v>
      </c>
      <c r="F8176" t="s">
        <v>23</v>
      </c>
      <c r="H8176">
        <v>0</v>
      </c>
      <c r="I8176">
        <v>0</v>
      </c>
      <c r="K8176">
        <v>0</v>
      </c>
      <c r="L8176" t="b">
        <v>0</v>
      </c>
      <c r="N8176" t="b">
        <v>0</v>
      </c>
      <c r="O8176" t="b">
        <v>0</v>
      </c>
      <c r="T8176" t="s">
        <v>1169</v>
      </c>
    </row>
    <row r="8177" spans="1:20" hidden="1" x14ac:dyDescent="0.25">
      <c r="A8177">
        <v>225597</v>
      </c>
      <c r="B8177" t="s">
        <v>1822</v>
      </c>
      <c r="C8177" t="s">
        <v>141</v>
      </c>
      <c r="D8177" t="s">
        <v>1316</v>
      </c>
      <c r="E8177">
        <v>63</v>
      </c>
      <c r="F8177" t="s">
        <v>23</v>
      </c>
      <c r="H8177">
        <v>0</v>
      </c>
      <c r="I8177">
        <v>0</v>
      </c>
      <c r="K8177">
        <v>0</v>
      </c>
      <c r="L8177" t="b">
        <v>0</v>
      </c>
      <c r="N8177" t="b">
        <v>0</v>
      </c>
      <c r="O8177" t="b">
        <v>0</v>
      </c>
      <c r="T8177" t="s">
        <v>1169</v>
      </c>
    </row>
    <row r="8178" spans="1:20" hidden="1" x14ac:dyDescent="0.25">
      <c r="A8178">
        <v>225598</v>
      </c>
      <c r="B8178" t="s">
        <v>1822</v>
      </c>
      <c r="C8178" t="s">
        <v>236</v>
      </c>
      <c r="D8178" t="s">
        <v>1343</v>
      </c>
      <c r="E8178">
        <v>25</v>
      </c>
      <c r="F8178" t="s">
        <v>23</v>
      </c>
      <c r="H8178">
        <v>0</v>
      </c>
      <c r="I8178">
        <v>0</v>
      </c>
      <c r="K8178">
        <v>0</v>
      </c>
      <c r="L8178" t="b">
        <v>0</v>
      </c>
      <c r="N8178" t="b">
        <v>0</v>
      </c>
      <c r="O8178" t="b">
        <v>0</v>
      </c>
      <c r="T8178" t="s">
        <v>1169</v>
      </c>
    </row>
    <row r="8179" spans="1:20" hidden="1" x14ac:dyDescent="0.25">
      <c r="A8179">
        <v>225599</v>
      </c>
      <c r="B8179" t="s">
        <v>1822</v>
      </c>
      <c r="C8179" t="s">
        <v>141</v>
      </c>
      <c r="D8179" t="s">
        <v>1240</v>
      </c>
      <c r="E8179">
        <v>42</v>
      </c>
      <c r="F8179" t="s">
        <v>23</v>
      </c>
      <c r="H8179">
        <v>0</v>
      </c>
      <c r="I8179">
        <v>0</v>
      </c>
      <c r="K8179">
        <v>0</v>
      </c>
      <c r="L8179" t="b">
        <v>0</v>
      </c>
      <c r="N8179" t="b">
        <v>0</v>
      </c>
      <c r="O8179" t="b">
        <v>0</v>
      </c>
      <c r="T8179" t="s">
        <v>1169</v>
      </c>
    </row>
    <row r="8180" spans="1:20" hidden="1" x14ac:dyDescent="0.25">
      <c r="A8180">
        <v>225600</v>
      </c>
      <c r="B8180" t="s">
        <v>1822</v>
      </c>
      <c r="C8180" t="s">
        <v>141</v>
      </c>
      <c r="D8180" t="s">
        <v>1305</v>
      </c>
      <c r="E8180">
        <v>66</v>
      </c>
      <c r="F8180" t="s">
        <v>23</v>
      </c>
      <c r="H8180">
        <v>0</v>
      </c>
      <c r="I8180">
        <v>0</v>
      </c>
      <c r="K8180">
        <v>0</v>
      </c>
      <c r="L8180" t="b">
        <v>0</v>
      </c>
      <c r="N8180" t="b">
        <v>0</v>
      </c>
      <c r="O8180" t="b">
        <v>0</v>
      </c>
      <c r="T8180" t="s">
        <v>1169</v>
      </c>
    </row>
    <row r="8181" spans="1:20" hidden="1" x14ac:dyDescent="0.25">
      <c r="A8181">
        <v>225602</v>
      </c>
      <c r="B8181" t="s">
        <v>1822</v>
      </c>
      <c r="C8181" t="s">
        <v>236</v>
      </c>
      <c r="D8181" t="s">
        <v>1306</v>
      </c>
      <c r="E8181">
        <v>99</v>
      </c>
      <c r="F8181" t="s">
        <v>23</v>
      </c>
      <c r="H8181">
        <v>0</v>
      </c>
      <c r="I8181">
        <v>0</v>
      </c>
      <c r="K8181">
        <v>0</v>
      </c>
      <c r="L8181" t="b">
        <v>0</v>
      </c>
      <c r="N8181" t="b">
        <v>0</v>
      </c>
      <c r="O8181" t="b">
        <v>0</v>
      </c>
      <c r="T8181" t="s">
        <v>1169</v>
      </c>
    </row>
    <row r="8182" spans="1:20" hidden="1" x14ac:dyDescent="0.25">
      <c r="A8182">
        <v>225604</v>
      </c>
      <c r="B8182" t="s">
        <v>1822</v>
      </c>
      <c r="C8182" t="s">
        <v>236</v>
      </c>
      <c r="D8182" t="s">
        <v>1216</v>
      </c>
      <c r="E8182">
        <v>695</v>
      </c>
      <c r="F8182" t="s">
        <v>23</v>
      </c>
      <c r="H8182">
        <v>0</v>
      </c>
      <c r="I8182">
        <v>0</v>
      </c>
      <c r="K8182">
        <v>0</v>
      </c>
      <c r="L8182" t="b">
        <v>0</v>
      </c>
      <c r="N8182" t="b">
        <v>0</v>
      </c>
      <c r="O8182" t="b">
        <v>0</v>
      </c>
      <c r="T8182" t="s">
        <v>1169</v>
      </c>
    </row>
    <row r="8183" spans="1:20" hidden="1" x14ac:dyDescent="0.25">
      <c r="A8183">
        <v>227259</v>
      </c>
      <c r="B8183" t="s">
        <v>1822</v>
      </c>
      <c r="C8183" t="s">
        <v>1213</v>
      </c>
      <c r="D8183" t="s">
        <v>1238</v>
      </c>
      <c r="E8183">
        <v>0</v>
      </c>
      <c r="H8183">
        <v>0</v>
      </c>
      <c r="I8183">
        <v>0</v>
      </c>
      <c r="K8183">
        <v>1</v>
      </c>
      <c r="L8183" t="b">
        <v>0</v>
      </c>
      <c r="N8183" t="b">
        <v>0</v>
      </c>
      <c r="O8183" t="b">
        <v>0</v>
      </c>
      <c r="T8183" t="s">
        <v>1169</v>
      </c>
    </row>
    <row r="8184" spans="1:20" hidden="1" x14ac:dyDescent="0.25">
      <c r="A8184">
        <v>227260</v>
      </c>
      <c r="B8184" t="s">
        <v>1822</v>
      </c>
      <c r="C8184" t="s">
        <v>78</v>
      </c>
      <c r="D8184" t="s">
        <v>1341</v>
      </c>
      <c r="E8184">
        <v>65</v>
      </c>
      <c r="F8184" t="s">
        <v>23</v>
      </c>
      <c r="H8184">
        <v>0</v>
      </c>
      <c r="I8184">
        <v>0</v>
      </c>
      <c r="K8184">
        <v>2</v>
      </c>
      <c r="L8184" t="b">
        <v>0</v>
      </c>
      <c r="N8184" t="b">
        <v>0</v>
      </c>
      <c r="O8184" t="b">
        <v>0</v>
      </c>
      <c r="T8184" t="s">
        <v>1169</v>
      </c>
    </row>
    <row r="8185" spans="1:20" hidden="1" x14ac:dyDescent="0.25">
      <c r="A8185">
        <v>227261</v>
      </c>
      <c r="B8185" t="s">
        <v>1822</v>
      </c>
      <c r="C8185" t="s">
        <v>78</v>
      </c>
      <c r="D8185" t="s">
        <v>1344</v>
      </c>
      <c r="E8185">
        <v>0</v>
      </c>
      <c r="H8185">
        <v>0</v>
      </c>
      <c r="I8185">
        <v>0</v>
      </c>
      <c r="K8185">
        <v>1</v>
      </c>
      <c r="L8185" t="b">
        <v>0</v>
      </c>
      <c r="N8185" t="b">
        <v>0</v>
      </c>
      <c r="O8185" t="b">
        <v>0</v>
      </c>
      <c r="T8185" t="s">
        <v>1169</v>
      </c>
    </row>
    <row r="8186" spans="1:20" hidden="1" x14ac:dyDescent="0.25">
      <c r="A8186">
        <v>227482</v>
      </c>
      <c r="B8186" t="s">
        <v>1822</v>
      </c>
      <c r="C8186" t="s">
        <v>53</v>
      </c>
      <c r="D8186" t="s">
        <v>1247</v>
      </c>
      <c r="E8186">
        <v>20</v>
      </c>
      <c r="F8186" t="s">
        <v>23</v>
      </c>
      <c r="H8186">
        <v>0</v>
      </c>
      <c r="I8186">
        <v>0</v>
      </c>
      <c r="K8186">
        <v>1</v>
      </c>
      <c r="L8186" t="b">
        <v>0</v>
      </c>
      <c r="N8186" t="b">
        <v>0</v>
      </c>
      <c r="O8186" t="b">
        <v>0</v>
      </c>
      <c r="T8186" t="s">
        <v>1169</v>
      </c>
    </row>
    <row r="8187" spans="1:20" hidden="1" x14ac:dyDescent="0.25">
      <c r="A8187">
        <v>227483</v>
      </c>
      <c r="B8187" t="s">
        <v>1822</v>
      </c>
      <c r="C8187" t="s">
        <v>236</v>
      </c>
      <c r="D8187" t="s">
        <v>1249</v>
      </c>
      <c r="E8187">
        <v>99</v>
      </c>
      <c r="F8187" t="s">
        <v>23</v>
      </c>
      <c r="H8187">
        <v>0</v>
      </c>
      <c r="I8187">
        <v>0</v>
      </c>
      <c r="K8187">
        <v>0</v>
      </c>
      <c r="L8187" t="b">
        <v>0</v>
      </c>
      <c r="N8187" t="b">
        <v>0</v>
      </c>
      <c r="O8187" t="b">
        <v>0</v>
      </c>
      <c r="T8187" t="s">
        <v>1169</v>
      </c>
    </row>
    <row r="8188" spans="1:20" hidden="1" x14ac:dyDescent="0.25">
      <c r="A8188">
        <v>232250</v>
      </c>
      <c r="B8188" t="s">
        <v>1822</v>
      </c>
      <c r="C8188" t="s">
        <v>1256</v>
      </c>
      <c r="D8188" t="s">
        <v>1257</v>
      </c>
      <c r="E8188">
        <v>0</v>
      </c>
      <c r="H8188">
        <v>0</v>
      </c>
      <c r="I8188">
        <v>0</v>
      </c>
      <c r="K8188">
        <v>0</v>
      </c>
      <c r="L8188" t="b">
        <v>0</v>
      </c>
      <c r="N8188" t="b">
        <v>0</v>
      </c>
      <c r="O8188" t="b">
        <v>0</v>
      </c>
      <c r="T8188" t="s">
        <v>1169</v>
      </c>
    </row>
    <row r="8189" spans="1:20" hidden="1" x14ac:dyDescent="0.25">
      <c r="A8189">
        <v>232251</v>
      </c>
      <c r="B8189" t="s">
        <v>1822</v>
      </c>
      <c r="C8189" t="s">
        <v>1256</v>
      </c>
      <c r="D8189" t="s">
        <v>1258</v>
      </c>
      <c r="E8189">
        <v>105</v>
      </c>
      <c r="F8189" t="s">
        <v>23</v>
      </c>
      <c r="H8189">
        <v>0</v>
      </c>
      <c r="I8189">
        <v>0</v>
      </c>
      <c r="K8189">
        <v>1</v>
      </c>
      <c r="L8189" t="b">
        <v>0</v>
      </c>
      <c r="N8189" t="b">
        <v>0</v>
      </c>
      <c r="O8189" t="b">
        <v>0</v>
      </c>
      <c r="T8189" t="s">
        <v>1169</v>
      </c>
    </row>
    <row r="8190" spans="1:20" hidden="1" x14ac:dyDescent="0.25">
      <c r="A8190">
        <v>232641</v>
      </c>
      <c r="B8190" t="s">
        <v>1822</v>
      </c>
      <c r="C8190" t="s">
        <v>136</v>
      </c>
      <c r="D8190" t="s">
        <v>170</v>
      </c>
      <c r="E8190">
        <v>0</v>
      </c>
      <c r="H8190">
        <v>0</v>
      </c>
      <c r="I8190">
        <v>0</v>
      </c>
      <c r="K8190">
        <v>0</v>
      </c>
      <c r="L8190" t="b">
        <v>0</v>
      </c>
      <c r="N8190" t="b">
        <v>0</v>
      </c>
      <c r="O8190" t="b">
        <v>0</v>
      </c>
      <c r="T8190" t="s">
        <v>1169</v>
      </c>
    </row>
    <row r="8191" spans="1:20" hidden="1" x14ac:dyDescent="0.25">
      <c r="A8191">
        <v>232642</v>
      </c>
      <c r="B8191" t="s">
        <v>1822</v>
      </c>
      <c r="C8191" t="s">
        <v>136</v>
      </c>
      <c r="D8191" t="s">
        <v>137</v>
      </c>
      <c r="E8191">
        <v>240</v>
      </c>
      <c r="F8191" t="s">
        <v>23</v>
      </c>
      <c r="H8191">
        <v>0</v>
      </c>
      <c r="I8191">
        <v>0</v>
      </c>
      <c r="K8191">
        <v>1</v>
      </c>
      <c r="L8191" t="b">
        <v>0</v>
      </c>
      <c r="N8191" t="b">
        <v>0</v>
      </c>
      <c r="O8191" t="b">
        <v>0</v>
      </c>
      <c r="T8191" t="s">
        <v>1169</v>
      </c>
    </row>
    <row r="8192" spans="1:20" hidden="1" x14ac:dyDescent="0.25">
      <c r="A8192">
        <v>225612</v>
      </c>
      <c r="B8192" t="s">
        <v>1824</v>
      </c>
      <c r="C8192" t="s">
        <v>1186</v>
      </c>
      <c r="D8192" t="s">
        <v>1187</v>
      </c>
      <c r="E8192">
        <v>0</v>
      </c>
      <c r="H8192">
        <v>0</v>
      </c>
      <c r="I8192">
        <v>0</v>
      </c>
      <c r="K8192">
        <v>0</v>
      </c>
      <c r="L8192" t="b">
        <v>0</v>
      </c>
      <c r="N8192" t="b">
        <v>0</v>
      </c>
      <c r="O8192" t="b">
        <v>0</v>
      </c>
      <c r="T8192" t="s">
        <v>1169</v>
      </c>
    </row>
    <row r="8193" spans="1:20" hidden="1" x14ac:dyDescent="0.25">
      <c r="A8193">
        <v>225613</v>
      </c>
      <c r="B8193" t="s">
        <v>1824</v>
      </c>
      <c r="C8193" t="s">
        <v>1186</v>
      </c>
      <c r="D8193" t="s">
        <v>1188</v>
      </c>
      <c r="E8193">
        <v>0</v>
      </c>
      <c r="H8193">
        <v>0</v>
      </c>
      <c r="I8193">
        <v>0</v>
      </c>
      <c r="K8193">
        <v>0</v>
      </c>
      <c r="L8193" t="b">
        <v>0</v>
      </c>
      <c r="N8193" t="b">
        <v>0</v>
      </c>
      <c r="O8193" t="b">
        <v>0</v>
      </c>
      <c r="T8193" t="s">
        <v>1169</v>
      </c>
    </row>
    <row r="8194" spans="1:20" hidden="1" x14ac:dyDescent="0.25">
      <c r="A8194">
        <v>225614</v>
      </c>
      <c r="B8194" t="s">
        <v>1824</v>
      </c>
      <c r="C8194" t="s">
        <v>1186</v>
      </c>
      <c r="D8194" t="s">
        <v>1189</v>
      </c>
      <c r="E8194">
        <v>0</v>
      </c>
      <c r="H8194">
        <v>0</v>
      </c>
      <c r="I8194">
        <v>0</v>
      </c>
      <c r="K8194">
        <v>0</v>
      </c>
      <c r="L8194" t="b">
        <v>0</v>
      </c>
      <c r="N8194" t="b">
        <v>0</v>
      </c>
      <c r="O8194" t="b">
        <v>0</v>
      </c>
      <c r="T8194" t="s">
        <v>1169</v>
      </c>
    </row>
    <row r="8195" spans="1:20" hidden="1" x14ac:dyDescent="0.25">
      <c r="A8195">
        <v>225615</v>
      </c>
      <c r="B8195" t="s">
        <v>1824</v>
      </c>
      <c r="C8195" t="s">
        <v>1186</v>
      </c>
      <c r="D8195" t="s">
        <v>1190</v>
      </c>
      <c r="E8195">
        <v>0</v>
      </c>
      <c r="H8195">
        <v>0</v>
      </c>
      <c r="I8195">
        <v>0</v>
      </c>
      <c r="K8195">
        <v>0</v>
      </c>
      <c r="L8195" t="b">
        <v>0</v>
      </c>
      <c r="N8195" t="b">
        <v>0</v>
      </c>
      <c r="O8195" t="b">
        <v>0</v>
      </c>
      <c r="T8195" t="s">
        <v>1169</v>
      </c>
    </row>
    <row r="8196" spans="1:20" hidden="1" x14ac:dyDescent="0.25">
      <c r="A8196">
        <v>225616</v>
      </c>
      <c r="B8196" t="s">
        <v>1824</v>
      </c>
      <c r="C8196" t="s">
        <v>1186</v>
      </c>
      <c r="D8196" t="s">
        <v>1191</v>
      </c>
      <c r="E8196">
        <v>0</v>
      </c>
      <c r="H8196">
        <v>0</v>
      </c>
      <c r="I8196">
        <v>0</v>
      </c>
      <c r="K8196">
        <v>0</v>
      </c>
      <c r="L8196" t="b">
        <v>0</v>
      </c>
      <c r="N8196" t="b">
        <v>0</v>
      </c>
      <c r="O8196" t="b">
        <v>0</v>
      </c>
      <c r="T8196" t="s">
        <v>1169</v>
      </c>
    </row>
    <row r="8197" spans="1:20" hidden="1" x14ac:dyDescent="0.25">
      <c r="A8197">
        <v>225617</v>
      </c>
      <c r="B8197" t="s">
        <v>1824</v>
      </c>
      <c r="C8197" t="s">
        <v>1186</v>
      </c>
      <c r="D8197" t="s">
        <v>1192</v>
      </c>
      <c r="E8197">
        <v>0</v>
      </c>
      <c r="H8197">
        <v>0</v>
      </c>
      <c r="I8197">
        <v>0</v>
      </c>
      <c r="K8197">
        <v>0</v>
      </c>
      <c r="L8197" t="b">
        <v>0</v>
      </c>
      <c r="N8197" t="b">
        <v>0</v>
      </c>
      <c r="O8197" t="b">
        <v>0</v>
      </c>
      <c r="T8197" t="s">
        <v>1169</v>
      </c>
    </row>
    <row r="8198" spans="1:20" hidden="1" x14ac:dyDescent="0.25">
      <c r="A8198">
        <v>225618</v>
      </c>
      <c r="B8198" t="s">
        <v>1824</v>
      </c>
      <c r="C8198" t="s">
        <v>1186</v>
      </c>
      <c r="D8198" t="s">
        <v>1193</v>
      </c>
      <c r="E8198">
        <v>85</v>
      </c>
      <c r="F8198" t="s">
        <v>23</v>
      </c>
      <c r="H8198">
        <v>0</v>
      </c>
      <c r="I8198">
        <v>0</v>
      </c>
      <c r="K8198">
        <v>1</v>
      </c>
      <c r="L8198" t="b">
        <v>0</v>
      </c>
      <c r="N8198" t="b">
        <v>0</v>
      </c>
      <c r="O8198" t="b">
        <v>0</v>
      </c>
      <c r="T8198" t="s">
        <v>1169</v>
      </c>
    </row>
    <row r="8199" spans="1:20" hidden="1" x14ac:dyDescent="0.25">
      <c r="A8199">
        <v>225619</v>
      </c>
      <c r="B8199" t="s">
        <v>1824</v>
      </c>
      <c r="C8199" t="s">
        <v>1186</v>
      </c>
      <c r="D8199" t="s">
        <v>1194</v>
      </c>
      <c r="E8199">
        <v>85</v>
      </c>
      <c r="F8199" t="s">
        <v>23</v>
      </c>
      <c r="H8199">
        <v>0</v>
      </c>
      <c r="I8199">
        <v>0</v>
      </c>
      <c r="K8199">
        <v>1</v>
      </c>
      <c r="L8199" t="b">
        <v>0</v>
      </c>
      <c r="N8199" t="b">
        <v>0</v>
      </c>
      <c r="O8199" t="b">
        <v>0</v>
      </c>
      <c r="T8199" t="s">
        <v>1169</v>
      </c>
    </row>
    <row r="8200" spans="1:20" hidden="1" x14ac:dyDescent="0.25">
      <c r="A8200">
        <v>225620</v>
      </c>
      <c r="B8200" t="s">
        <v>1824</v>
      </c>
      <c r="C8200" t="s">
        <v>1186</v>
      </c>
      <c r="D8200" t="s">
        <v>1195</v>
      </c>
      <c r="E8200">
        <v>85</v>
      </c>
      <c r="F8200" t="s">
        <v>23</v>
      </c>
      <c r="H8200">
        <v>0</v>
      </c>
      <c r="I8200">
        <v>0</v>
      </c>
      <c r="K8200">
        <v>1</v>
      </c>
      <c r="L8200" t="b">
        <v>0</v>
      </c>
      <c r="N8200" t="b">
        <v>0</v>
      </c>
      <c r="O8200" t="b">
        <v>0</v>
      </c>
      <c r="T8200" t="s">
        <v>1169</v>
      </c>
    </row>
    <row r="8201" spans="1:20" hidden="1" x14ac:dyDescent="0.25">
      <c r="A8201">
        <v>225621</v>
      </c>
      <c r="B8201" t="s">
        <v>1824</v>
      </c>
      <c r="C8201" t="s">
        <v>1196</v>
      </c>
      <c r="D8201" t="s">
        <v>1197</v>
      </c>
      <c r="E8201">
        <v>0</v>
      </c>
      <c r="H8201">
        <v>0</v>
      </c>
      <c r="I8201">
        <v>0</v>
      </c>
      <c r="K8201">
        <v>0</v>
      </c>
      <c r="L8201" t="b">
        <v>0</v>
      </c>
      <c r="N8201" t="b">
        <v>0</v>
      </c>
      <c r="O8201" t="b">
        <v>0</v>
      </c>
      <c r="T8201" t="s">
        <v>1169</v>
      </c>
    </row>
    <row r="8202" spans="1:20" hidden="1" x14ac:dyDescent="0.25">
      <c r="A8202">
        <v>225622</v>
      </c>
      <c r="B8202" t="s">
        <v>1824</v>
      </c>
      <c r="C8202" t="s">
        <v>1196</v>
      </c>
      <c r="D8202" t="s">
        <v>1198</v>
      </c>
      <c r="E8202">
        <v>0</v>
      </c>
      <c r="H8202">
        <v>0</v>
      </c>
      <c r="I8202">
        <v>0</v>
      </c>
      <c r="K8202">
        <v>1</v>
      </c>
      <c r="L8202" t="b">
        <v>0</v>
      </c>
      <c r="N8202" t="b">
        <v>0</v>
      </c>
      <c r="O8202" t="b">
        <v>0</v>
      </c>
      <c r="T8202" t="s">
        <v>1169</v>
      </c>
    </row>
    <row r="8203" spans="1:20" hidden="1" x14ac:dyDescent="0.25">
      <c r="A8203">
        <v>225623</v>
      </c>
      <c r="B8203" t="s">
        <v>1824</v>
      </c>
      <c r="C8203" t="s">
        <v>146</v>
      </c>
      <c r="D8203" t="s">
        <v>1292</v>
      </c>
      <c r="E8203">
        <v>0</v>
      </c>
      <c r="H8203">
        <v>0</v>
      </c>
      <c r="I8203">
        <v>0</v>
      </c>
      <c r="K8203">
        <v>0</v>
      </c>
      <c r="L8203" t="b">
        <v>0</v>
      </c>
      <c r="N8203" t="b">
        <v>0</v>
      </c>
      <c r="O8203" t="b">
        <v>0</v>
      </c>
      <c r="T8203" t="s">
        <v>1169</v>
      </c>
    </row>
    <row r="8204" spans="1:20" hidden="1" x14ac:dyDescent="0.25">
      <c r="A8204">
        <v>225624</v>
      </c>
      <c r="B8204" t="s">
        <v>1824</v>
      </c>
      <c r="C8204" t="s">
        <v>146</v>
      </c>
      <c r="D8204" t="s">
        <v>1200</v>
      </c>
      <c r="E8204">
        <v>358</v>
      </c>
      <c r="F8204" t="s">
        <v>23</v>
      </c>
      <c r="H8204">
        <v>0</v>
      </c>
      <c r="I8204">
        <v>100</v>
      </c>
      <c r="J8204" t="s">
        <v>257</v>
      </c>
      <c r="K8204">
        <v>1</v>
      </c>
      <c r="L8204" t="b">
        <v>0</v>
      </c>
      <c r="N8204" t="b">
        <v>0</v>
      </c>
      <c r="O8204" t="b">
        <v>0</v>
      </c>
      <c r="T8204" t="s">
        <v>1169</v>
      </c>
    </row>
    <row r="8205" spans="1:20" hidden="1" x14ac:dyDescent="0.25">
      <c r="A8205">
        <v>225626</v>
      </c>
      <c r="B8205" t="s">
        <v>1824</v>
      </c>
      <c r="C8205" t="s">
        <v>85</v>
      </c>
      <c r="D8205" t="s">
        <v>325</v>
      </c>
      <c r="E8205">
        <v>0</v>
      </c>
      <c r="H8205">
        <v>0</v>
      </c>
      <c r="I8205">
        <v>0</v>
      </c>
      <c r="K8205">
        <v>0</v>
      </c>
      <c r="L8205" t="b">
        <v>0</v>
      </c>
      <c r="N8205" t="b">
        <v>0</v>
      </c>
      <c r="O8205" t="b">
        <v>0</v>
      </c>
      <c r="T8205" t="s">
        <v>1169</v>
      </c>
    </row>
    <row r="8206" spans="1:20" hidden="1" x14ac:dyDescent="0.25">
      <c r="A8206">
        <v>225627</v>
      </c>
      <c r="B8206" t="s">
        <v>1824</v>
      </c>
      <c r="C8206" t="s">
        <v>85</v>
      </c>
      <c r="D8206" t="s">
        <v>1197</v>
      </c>
      <c r="E8206">
        <v>0</v>
      </c>
      <c r="H8206">
        <v>0</v>
      </c>
      <c r="I8206">
        <v>0</v>
      </c>
      <c r="K8206">
        <v>1</v>
      </c>
      <c r="L8206" t="b">
        <v>0</v>
      </c>
      <c r="N8206" t="b">
        <v>0</v>
      </c>
      <c r="O8206" t="b">
        <v>0</v>
      </c>
      <c r="T8206" t="s">
        <v>1169</v>
      </c>
    </row>
    <row r="8207" spans="1:20" hidden="1" x14ac:dyDescent="0.25">
      <c r="A8207">
        <v>225628</v>
      </c>
      <c r="B8207" t="s">
        <v>1824</v>
      </c>
      <c r="C8207" t="s">
        <v>85</v>
      </c>
      <c r="D8207" t="s">
        <v>331</v>
      </c>
      <c r="E8207">
        <v>0</v>
      </c>
      <c r="H8207">
        <v>0</v>
      </c>
      <c r="I8207">
        <v>0</v>
      </c>
      <c r="K8207">
        <v>2</v>
      </c>
      <c r="L8207" t="b">
        <v>0</v>
      </c>
      <c r="N8207" t="b">
        <v>0</v>
      </c>
      <c r="O8207" t="b">
        <v>0</v>
      </c>
      <c r="T8207" t="s">
        <v>1169</v>
      </c>
    </row>
    <row r="8208" spans="1:20" hidden="1" x14ac:dyDescent="0.25">
      <c r="A8208">
        <v>225629</v>
      </c>
      <c r="B8208" t="s">
        <v>1824</v>
      </c>
      <c r="C8208" t="s">
        <v>146</v>
      </c>
      <c r="D8208" t="s">
        <v>1201</v>
      </c>
      <c r="E8208">
        <v>663</v>
      </c>
      <c r="F8208" t="s">
        <v>23</v>
      </c>
      <c r="H8208">
        <v>0</v>
      </c>
      <c r="I8208">
        <v>150</v>
      </c>
      <c r="J8208" t="s">
        <v>257</v>
      </c>
      <c r="K8208">
        <v>2</v>
      </c>
      <c r="L8208" t="b">
        <v>0</v>
      </c>
      <c r="N8208" t="b">
        <v>0</v>
      </c>
      <c r="O8208" t="b">
        <v>0</v>
      </c>
      <c r="T8208" t="s">
        <v>1169</v>
      </c>
    </row>
    <row r="8209" spans="1:20" hidden="1" x14ac:dyDescent="0.25">
      <c r="A8209">
        <v>225632</v>
      </c>
      <c r="B8209" t="s">
        <v>1824</v>
      </c>
      <c r="C8209" t="s">
        <v>1027</v>
      </c>
      <c r="D8209" t="s">
        <v>1202</v>
      </c>
      <c r="E8209">
        <v>239</v>
      </c>
      <c r="F8209" t="s">
        <v>23</v>
      </c>
      <c r="H8209">
        <v>0</v>
      </c>
      <c r="I8209">
        <v>50</v>
      </c>
      <c r="J8209" t="s">
        <v>257</v>
      </c>
      <c r="K8209">
        <v>3</v>
      </c>
      <c r="L8209" t="b">
        <v>0</v>
      </c>
      <c r="N8209" t="b">
        <v>0</v>
      </c>
      <c r="O8209" t="b">
        <v>0</v>
      </c>
      <c r="T8209" t="s">
        <v>1169</v>
      </c>
    </row>
    <row r="8210" spans="1:20" hidden="1" x14ac:dyDescent="0.25">
      <c r="A8210">
        <v>225633</v>
      </c>
      <c r="B8210" t="s">
        <v>1824</v>
      </c>
      <c r="C8210" t="s">
        <v>1203</v>
      </c>
      <c r="D8210" t="s">
        <v>1282</v>
      </c>
      <c r="E8210">
        <v>1384</v>
      </c>
      <c r="F8210" t="s">
        <v>23</v>
      </c>
      <c r="H8210">
        <v>0</v>
      </c>
      <c r="I8210">
        <v>350</v>
      </c>
      <c r="J8210" t="s">
        <v>257</v>
      </c>
      <c r="K8210">
        <v>6</v>
      </c>
      <c r="L8210" t="b">
        <v>0</v>
      </c>
      <c r="N8210" t="b">
        <v>0</v>
      </c>
      <c r="O8210" t="b">
        <v>0</v>
      </c>
      <c r="T8210" t="s">
        <v>1169</v>
      </c>
    </row>
    <row r="8211" spans="1:20" hidden="1" x14ac:dyDescent="0.25">
      <c r="A8211">
        <v>225636</v>
      </c>
      <c r="B8211" t="s">
        <v>1824</v>
      </c>
      <c r="C8211" t="s">
        <v>53</v>
      </c>
      <c r="D8211" t="s">
        <v>1205</v>
      </c>
      <c r="E8211">
        <v>0</v>
      </c>
      <c r="H8211">
        <v>0</v>
      </c>
      <c r="I8211">
        <v>0</v>
      </c>
      <c r="K8211">
        <v>0</v>
      </c>
      <c r="L8211" t="b">
        <v>0</v>
      </c>
      <c r="N8211" t="b">
        <v>0</v>
      </c>
      <c r="O8211" t="b">
        <v>0</v>
      </c>
      <c r="T8211" t="s">
        <v>1169</v>
      </c>
    </row>
    <row r="8212" spans="1:20" hidden="1" x14ac:dyDescent="0.25">
      <c r="A8212">
        <v>225637</v>
      </c>
      <c r="B8212" t="s">
        <v>1824</v>
      </c>
      <c r="C8212" t="s">
        <v>53</v>
      </c>
      <c r="D8212" t="s">
        <v>383</v>
      </c>
      <c r="E8212">
        <v>169</v>
      </c>
      <c r="F8212" t="s">
        <v>23</v>
      </c>
      <c r="H8212">
        <v>0</v>
      </c>
      <c r="I8212">
        <v>0</v>
      </c>
      <c r="K8212">
        <v>1</v>
      </c>
      <c r="L8212" t="b">
        <v>0</v>
      </c>
      <c r="N8212" t="b">
        <v>0</v>
      </c>
      <c r="O8212" t="b">
        <v>0</v>
      </c>
      <c r="T8212" t="s">
        <v>1169</v>
      </c>
    </row>
    <row r="8213" spans="1:20" hidden="1" x14ac:dyDescent="0.25">
      <c r="A8213">
        <v>225638</v>
      </c>
      <c r="B8213" t="s">
        <v>1824</v>
      </c>
      <c r="C8213" t="s">
        <v>53</v>
      </c>
      <c r="D8213" t="s">
        <v>1206</v>
      </c>
      <c r="E8213">
        <v>375</v>
      </c>
      <c r="F8213" t="s">
        <v>23</v>
      </c>
      <c r="H8213">
        <v>0</v>
      </c>
      <c r="I8213">
        <v>0</v>
      </c>
      <c r="K8213">
        <v>2</v>
      </c>
      <c r="L8213" t="b">
        <v>0</v>
      </c>
      <c r="N8213" t="b">
        <v>0</v>
      </c>
      <c r="O8213" t="b">
        <v>0</v>
      </c>
      <c r="T8213" t="s">
        <v>1169</v>
      </c>
    </row>
    <row r="8214" spans="1:20" hidden="1" x14ac:dyDescent="0.25">
      <c r="A8214">
        <v>225639</v>
      </c>
      <c r="B8214" t="s">
        <v>1824</v>
      </c>
      <c r="C8214" t="s">
        <v>1207</v>
      </c>
      <c r="D8214" t="s">
        <v>1803</v>
      </c>
      <c r="E8214">
        <v>0</v>
      </c>
      <c r="H8214">
        <v>0</v>
      </c>
      <c r="I8214">
        <v>0</v>
      </c>
      <c r="K8214">
        <v>0</v>
      </c>
      <c r="L8214" t="b">
        <v>0</v>
      </c>
      <c r="N8214" t="b">
        <v>0</v>
      </c>
      <c r="O8214" t="b">
        <v>0</v>
      </c>
      <c r="T8214" t="s">
        <v>1169</v>
      </c>
    </row>
    <row r="8215" spans="1:20" hidden="1" x14ac:dyDescent="0.25">
      <c r="A8215">
        <v>225640</v>
      </c>
      <c r="B8215" t="s">
        <v>1824</v>
      </c>
      <c r="C8215" t="s">
        <v>1207</v>
      </c>
      <c r="D8215" t="s">
        <v>1261</v>
      </c>
      <c r="E8215">
        <v>0</v>
      </c>
      <c r="H8215">
        <v>0</v>
      </c>
      <c r="I8215">
        <v>0</v>
      </c>
      <c r="K8215">
        <v>1</v>
      </c>
      <c r="L8215" t="b">
        <v>0</v>
      </c>
      <c r="N8215" t="b">
        <v>0</v>
      </c>
      <c r="O8215" t="b">
        <v>0</v>
      </c>
      <c r="T8215" t="s">
        <v>1169</v>
      </c>
    </row>
    <row r="8216" spans="1:20" hidden="1" x14ac:dyDescent="0.25">
      <c r="A8216">
        <v>225641</v>
      </c>
      <c r="B8216" t="s">
        <v>1824</v>
      </c>
      <c r="C8216" t="s">
        <v>1207</v>
      </c>
      <c r="D8216" t="s">
        <v>1262</v>
      </c>
      <c r="E8216">
        <v>0</v>
      </c>
      <c r="H8216">
        <v>0</v>
      </c>
      <c r="I8216">
        <v>0</v>
      </c>
      <c r="K8216">
        <v>2</v>
      </c>
      <c r="L8216" t="b">
        <v>0</v>
      </c>
      <c r="N8216" t="b">
        <v>0</v>
      </c>
      <c r="O8216" t="b">
        <v>0</v>
      </c>
      <c r="T8216" t="s">
        <v>1169</v>
      </c>
    </row>
    <row r="8217" spans="1:20" hidden="1" x14ac:dyDescent="0.25">
      <c r="A8217">
        <v>225642</v>
      </c>
      <c r="B8217" t="s">
        <v>1824</v>
      </c>
      <c r="C8217" t="s">
        <v>1207</v>
      </c>
      <c r="D8217" t="s">
        <v>1263</v>
      </c>
      <c r="E8217">
        <v>0</v>
      </c>
      <c r="H8217">
        <v>0</v>
      </c>
      <c r="I8217">
        <v>0</v>
      </c>
      <c r="K8217">
        <v>3</v>
      </c>
      <c r="L8217" t="b">
        <v>0</v>
      </c>
      <c r="N8217" t="b">
        <v>0</v>
      </c>
      <c r="O8217" t="b">
        <v>0</v>
      </c>
      <c r="T8217" t="s">
        <v>1169</v>
      </c>
    </row>
    <row r="8218" spans="1:20" hidden="1" x14ac:dyDescent="0.25">
      <c r="A8218">
        <v>225643</v>
      </c>
      <c r="B8218" t="s">
        <v>1824</v>
      </c>
      <c r="C8218" t="s">
        <v>1207</v>
      </c>
      <c r="D8218" t="s">
        <v>1264</v>
      </c>
      <c r="E8218">
        <v>0</v>
      </c>
      <c r="H8218">
        <v>0</v>
      </c>
      <c r="I8218">
        <v>0</v>
      </c>
      <c r="K8218">
        <v>4</v>
      </c>
      <c r="L8218" t="b">
        <v>0</v>
      </c>
      <c r="N8218" t="b">
        <v>0</v>
      </c>
      <c r="O8218" t="b">
        <v>0</v>
      </c>
      <c r="T8218" t="s">
        <v>1169</v>
      </c>
    </row>
    <row r="8219" spans="1:20" hidden="1" x14ac:dyDescent="0.25">
      <c r="A8219">
        <v>225644</v>
      </c>
      <c r="B8219" t="s">
        <v>1824</v>
      </c>
      <c r="C8219" t="s">
        <v>1213</v>
      </c>
      <c r="D8219" t="s">
        <v>1214</v>
      </c>
      <c r="E8219">
        <v>139</v>
      </c>
      <c r="F8219" t="s">
        <v>23</v>
      </c>
      <c r="H8219">
        <v>0</v>
      </c>
      <c r="I8219">
        <v>0</v>
      </c>
      <c r="K8219">
        <v>2</v>
      </c>
      <c r="L8219" t="b">
        <v>0</v>
      </c>
      <c r="N8219" t="b">
        <v>0</v>
      </c>
      <c r="O8219" t="b">
        <v>0</v>
      </c>
      <c r="T8219" t="s">
        <v>1169</v>
      </c>
    </row>
    <row r="8220" spans="1:20" hidden="1" x14ac:dyDescent="0.25">
      <c r="A8220">
        <v>225645</v>
      </c>
      <c r="B8220" t="s">
        <v>1824</v>
      </c>
      <c r="C8220" t="s">
        <v>1213</v>
      </c>
      <c r="D8220" t="s">
        <v>1215</v>
      </c>
      <c r="E8220">
        <v>77</v>
      </c>
      <c r="F8220" t="s">
        <v>23</v>
      </c>
      <c r="H8220">
        <v>0</v>
      </c>
      <c r="I8220">
        <v>0</v>
      </c>
      <c r="K8220">
        <v>1</v>
      </c>
      <c r="L8220" t="b">
        <v>0</v>
      </c>
      <c r="N8220" t="b">
        <v>0</v>
      </c>
      <c r="O8220" t="b">
        <v>0</v>
      </c>
      <c r="T8220" t="s">
        <v>1169</v>
      </c>
    </row>
    <row r="8221" spans="1:20" hidden="1" x14ac:dyDescent="0.25">
      <c r="A8221">
        <v>225646</v>
      </c>
      <c r="B8221" t="s">
        <v>1824</v>
      </c>
      <c r="C8221" t="s">
        <v>1207</v>
      </c>
      <c r="D8221" t="s">
        <v>1715</v>
      </c>
      <c r="E8221">
        <v>0</v>
      </c>
      <c r="H8221">
        <v>0</v>
      </c>
      <c r="I8221">
        <v>0</v>
      </c>
      <c r="K8221">
        <v>5</v>
      </c>
      <c r="L8221" t="b">
        <v>0</v>
      </c>
      <c r="N8221" t="b">
        <v>0</v>
      </c>
      <c r="O8221" t="b">
        <v>0</v>
      </c>
      <c r="T8221" t="s">
        <v>1169</v>
      </c>
    </row>
    <row r="8222" spans="1:20" hidden="1" x14ac:dyDescent="0.25">
      <c r="A8222">
        <v>225647</v>
      </c>
      <c r="B8222" t="s">
        <v>1824</v>
      </c>
      <c r="C8222" t="s">
        <v>1207</v>
      </c>
      <c r="D8222" t="s">
        <v>1804</v>
      </c>
      <c r="E8222">
        <v>0</v>
      </c>
      <c r="H8222">
        <v>0</v>
      </c>
      <c r="I8222">
        <v>0</v>
      </c>
      <c r="K8222">
        <v>6</v>
      </c>
      <c r="L8222" t="b">
        <v>0</v>
      </c>
      <c r="N8222" t="b">
        <v>0</v>
      </c>
      <c r="O8222" t="b">
        <v>0</v>
      </c>
      <c r="T8222" t="s">
        <v>1169</v>
      </c>
    </row>
    <row r="8223" spans="1:20" hidden="1" x14ac:dyDescent="0.25">
      <c r="A8223">
        <v>225648</v>
      </c>
      <c r="B8223" t="s">
        <v>1824</v>
      </c>
      <c r="C8223" t="s">
        <v>1207</v>
      </c>
      <c r="D8223" t="s">
        <v>1268</v>
      </c>
      <c r="E8223">
        <v>0</v>
      </c>
      <c r="H8223">
        <v>0</v>
      </c>
      <c r="I8223">
        <v>0</v>
      </c>
      <c r="K8223">
        <v>7</v>
      </c>
      <c r="L8223" t="b">
        <v>0</v>
      </c>
      <c r="N8223" t="b">
        <v>0</v>
      </c>
      <c r="O8223" t="b">
        <v>0</v>
      </c>
      <c r="T8223" t="s">
        <v>1169</v>
      </c>
    </row>
    <row r="8224" spans="1:20" hidden="1" x14ac:dyDescent="0.25">
      <c r="A8224">
        <v>225649</v>
      </c>
      <c r="B8224" t="s">
        <v>1824</v>
      </c>
      <c r="C8224" t="s">
        <v>141</v>
      </c>
      <c r="D8224" t="s">
        <v>173</v>
      </c>
      <c r="E8224">
        <v>42</v>
      </c>
      <c r="F8224" t="s">
        <v>23</v>
      </c>
      <c r="H8224">
        <v>0</v>
      </c>
      <c r="I8224">
        <v>0</v>
      </c>
      <c r="K8224">
        <v>10</v>
      </c>
      <c r="L8224" t="b">
        <v>0</v>
      </c>
      <c r="N8224" t="b">
        <v>0</v>
      </c>
      <c r="O8224" t="b">
        <v>0</v>
      </c>
      <c r="T8224" t="s">
        <v>1169</v>
      </c>
    </row>
    <row r="8225" spans="1:20" hidden="1" x14ac:dyDescent="0.25">
      <c r="A8225">
        <v>225650</v>
      </c>
      <c r="B8225" t="s">
        <v>1824</v>
      </c>
      <c r="C8225" t="s">
        <v>1186</v>
      </c>
      <c r="D8225" t="s">
        <v>1217</v>
      </c>
      <c r="E8225">
        <v>0</v>
      </c>
      <c r="H8225">
        <v>0</v>
      </c>
      <c r="I8225">
        <v>0</v>
      </c>
      <c r="K8225">
        <v>0</v>
      </c>
      <c r="L8225" t="b">
        <v>0</v>
      </c>
      <c r="N8225" t="b">
        <v>0</v>
      </c>
      <c r="O8225" t="b">
        <v>0</v>
      </c>
      <c r="T8225" t="s">
        <v>1169</v>
      </c>
    </row>
    <row r="8226" spans="1:20" hidden="1" x14ac:dyDescent="0.25">
      <c r="A8226">
        <v>225651</v>
      </c>
      <c r="B8226" t="s">
        <v>1824</v>
      </c>
      <c r="C8226" t="s">
        <v>1186</v>
      </c>
      <c r="D8226" t="s">
        <v>1218</v>
      </c>
      <c r="E8226">
        <v>0</v>
      </c>
      <c r="H8226">
        <v>0</v>
      </c>
      <c r="I8226">
        <v>0</v>
      </c>
      <c r="K8226">
        <v>0</v>
      </c>
      <c r="L8226" t="b">
        <v>0</v>
      </c>
      <c r="N8226" t="b">
        <v>0</v>
      </c>
      <c r="O8226" t="b">
        <v>0</v>
      </c>
      <c r="T8226" t="s">
        <v>1169</v>
      </c>
    </row>
    <row r="8227" spans="1:20" hidden="1" x14ac:dyDescent="0.25">
      <c r="A8227">
        <v>225653</v>
      </c>
      <c r="B8227" t="s">
        <v>1824</v>
      </c>
      <c r="C8227" t="s">
        <v>136</v>
      </c>
      <c r="D8227" t="s">
        <v>137</v>
      </c>
      <c r="E8227">
        <v>0</v>
      </c>
      <c r="H8227">
        <v>0</v>
      </c>
      <c r="I8227">
        <v>0</v>
      </c>
      <c r="K8227">
        <v>1</v>
      </c>
      <c r="L8227" t="b">
        <v>0</v>
      </c>
      <c r="N8227" t="b">
        <v>0</v>
      </c>
      <c r="O8227" t="b">
        <v>0</v>
      </c>
      <c r="T8227" t="s">
        <v>1169</v>
      </c>
    </row>
    <row r="8228" spans="1:20" hidden="1" x14ac:dyDescent="0.25">
      <c r="A8228">
        <v>225655</v>
      </c>
      <c r="B8228" t="s">
        <v>1824</v>
      </c>
      <c r="C8228" t="s">
        <v>1196</v>
      </c>
      <c r="D8228" t="s">
        <v>1223</v>
      </c>
      <c r="E8228">
        <v>0</v>
      </c>
      <c r="H8228">
        <v>0</v>
      </c>
      <c r="I8228">
        <v>0</v>
      </c>
      <c r="K8228">
        <v>4</v>
      </c>
      <c r="L8228" t="b">
        <v>0</v>
      </c>
      <c r="N8228" t="b">
        <v>0</v>
      </c>
      <c r="O8228" t="b">
        <v>0</v>
      </c>
      <c r="T8228" t="s">
        <v>1169</v>
      </c>
    </row>
    <row r="8229" spans="1:20" hidden="1" x14ac:dyDescent="0.25">
      <c r="A8229">
        <v>225656</v>
      </c>
      <c r="B8229" t="s">
        <v>1824</v>
      </c>
      <c r="C8229" t="s">
        <v>1196</v>
      </c>
      <c r="D8229" t="s">
        <v>1224</v>
      </c>
      <c r="E8229">
        <v>0</v>
      </c>
      <c r="H8229">
        <v>0</v>
      </c>
      <c r="I8229">
        <v>0</v>
      </c>
      <c r="K8229">
        <v>4</v>
      </c>
      <c r="L8229" t="b">
        <v>0</v>
      </c>
      <c r="N8229" t="b">
        <v>0</v>
      </c>
      <c r="O8229" t="b">
        <v>0</v>
      </c>
      <c r="T8229" t="s">
        <v>1169</v>
      </c>
    </row>
    <row r="8230" spans="1:20" hidden="1" x14ac:dyDescent="0.25">
      <c r="A8230">
        <v>225657</v>
      </c>
      <c r="B8230" t="s">
        <v>1824</v>
      </c>
      <c r="C8230" t="s">
        <v>1196</v>
      </c>
      <c r="D8230" t="s">
        <v>1225</v>
      </c>
      <c r="E8230">
        <v>0</v>
      </c>
      <c r="H8230">
        <v>0</v>
      </c>
      <c r="I8230">
        <v>0</v>
      </c>
      <c r="K8230">
        <v>4</v>
      </c>
      <c r="L8230" t="b">
        <v>0</v>
      </c>
      <c r="N8230" t="b">
        <v>0</v>
      </c>
      <c r="O8230" t="b">
        <v>0</v>
      </c>
      <c r="T8230" t="s">
        <v>1169</v>
      </c>
    </row>
    <row r="8231" spans="1:20" hidden="1" x14ac:dyDescent="0.25">
      <c r="A8231">
        <v>225658</v>
      </c>
      <c r="B8231" t="s">
        <v>1824</v>
      </c>
      <c r="C8231" t="s">
        <v>47</v>
      </c>
      <c r="D8231" t="s">
        <v>1220</v>
      </c>
      <c r="E8231">
        <v>0</v>
      </c>
      <c r="H8231">
        <v>0</v>
      </c>
      <c r="I8231">
        <v>0</v>
      </c>
      <c r="K8231">
        <v>0</v>
      </c>
      <c r="L8231" t="b">
        <v>0</v>
      </c>
      <c r="N8231" t="b">
        <v>0</v>
      </c>
      <c r="O8231" t="b">
        <v>0</v>
      </c>
      <c r="T8231" t="s">
        <v>1169</v>
      </c>
    </row>
    <row r="8232" spans="1:20" hidden="1" x14ac:dyDescent="0.25">
      <c r="A8232">
        <v>225659</v>
      </c>
      <c r="B8232" t="s">
        <v>1824</v>
      </c>
      <c r="C8232" t="s">
        <v>47</v>
      </c>
      <c r="D8232" t="s">
        <v>1221</v>
      </c>
      <c r="E8232">
        <v>0</v>
      </c>
      <c r="H8232">
        <v>0</v>
      </c>
      <c r="I8232">
        <v>0</v>
      </c>
      <c r="K8232">
        <v>0</v>
      </c>
      <c r="L8232" t="b">
        <v>0</v>
      </c>
      <c r="N8232" t="b">
        <v>0</v>
      </c>
      <c r="O8232" t="b">
        <v>0</v>
      </c>
      <c r="T8232" t="s">
        <v>1169</v>
      </c>
    </row>
    <row r="8233" spans="1:20" hidden="1" x14ac:dyDescent="0.25">
      <c r="A8233">
        <v>225660</v>
      </c>
      <c r="B8233" t="s">
        <v>1824</v>
      </c>
      <c r="C8233" t="s">
        <v>47</v>
      </c>
      <c r="D8233" t="s">
        <v>1222</v>
      </c>
      <c r="E8233">
        <v>0</v>
      </c>
      <c r="H8233">
        <v>0</v>
      </c>
      <c r="I8233">
        <v>0</v>
      </c>
      <c r="K8233">
        <v>0</v>
      </c>
      <c r="L8233" t="b">
        <v>0</v>
      </c>
      <c r="N8233" t="b">
        <v>0</v>
      </c>
      <c r="O8233" t="b">
        <v>0</v>
      </c>
      <c r="T8233" t="s">
        <v>1169</v>
      </c>
    </row>
    <row r="8234" spans="1:20" hidden="1" x14ac:dyDescent="0.25">
      <c r="A8234">
        <v>225661</v>
      </c>
      <c r="B8234" t="s">
        <v>1824</v>
      </c>
      <c r="C8234" t="s">
        <v>47</v>
      </c>
      <c r="D8234" t="s">
        <v>284</v>
      </c>
      <c r="E8234">
        <v>296</v>
      </c>
      <c r="F8234" t="s">
        <v>23</v>
      </c>
      <c r="H8234">
        <v>0</v>
      </c>
      <c r="I8234">
        <v>0</v>
      </c>
      <c r="K8234">
        <v>1</v>
      </c>
      <c r="L8234" t="b">
        <v>0</v>
      </c>
      <c r="N8234" t="b">
        <v>0</v>
      </c>
      <c r="O8234" t="b">
        <v>0</v>
      </c>
      <c r="T8234" t="s">
        <v>1169</v>
      </c>
    </row>
    <row r="8235" spans="1:20" hidden="1" x14ac:dyDescent="0.25">
      <c r="A8235">
        <v>225662</v>
      </c>
      <c r="B8235" t="s">
        <v>1824</v>
      </c>
      <c r="C8235" t="s">
        <v>47</v>
      </c>
      <c r="D8235" t="s">
        <v>1170</v>
      </c>
      <c r="E8235">
        <v>296</v>
      </c>
      <c r="F8235" t="s">
        <v>23</v>
      </c>
      <c r="H8235">
        <v>0</v>
      </c>
      <c r="I8235">
        <v>0</v>
      </c>
      <c r="K8235">
        <v>1</v>
      </c>
      <c r="L8235" t="b">
        <v>0</v>
      </c>
      <c r="N8235" t="b">
        <v>0</v>
      </c>
      <c r="O8235" t="b">
        <v>0</v>
      </c>
      <c r="T8235" t="s">
        <v>1169</v>
      </c>
    </row>
    <row r="8236" spans="1:20" hidden="1" x14ac:dyDescent="0.25">
      <c r="A8236">
        <v>225663</v>
      </c>
      <c r="B8236" t="s">
        <v>1824</v>
      </c>
      <c r="C8236" t="s">
        <v>47</v>
      </c>
      <c r="D8236" t="s">
        <v>1171</v>
      </c>
      <c r="E8236">
        <v>296</v>
      </c>
      <c r="F8236" t="s">
        <v>23</v>
      </c>
      <c r="H8236">
        <v>0</v>
      </c>
      <c r="I8236">
        <v>0</v>
      </c>
      <c r="K8236">
        <v>1</v>
      </c>
      <c r="L8236" t="b">
        <v>0</v>
      </c>
      <c r="N8236" t="b">
        <v>0</v>
      </c>
      <c r="O8236" t="b">
        <v>0</v>
      </c>
      <c r="T8236" t="s">
        <v>1169</v>
      </c>
    </row>
    <row r="8237" spans="1:20" hidden="1" x14ac:dyDescent="0.25">
      <c r="A8237">
        <v>225664</v>
      </c>
      <c r="B8237" t="s">
        <v>1824</v>
      </c>
      <c r="C8237" t="s">
        <v>47</v>
      </c>
      <c r="D8237" t="s">
        <v>1172</v>
      </c>
      <c r="E8237">
        <v>296</v>
      </c>
      <c r="F8237" t="s">
        <v>23</v>
      </c>
      <c r="H8237">
        <v>0</v>
      </c>
      <c r="I8237">
        <v>0</v>
      </c>
      <c r="K8237">
        <v>1</v>
      </c>
      <c r="L8237" t="b">
        <v>0</v>
      </c>
      <c r="N8237" t="b">
        <v>0</v>
      </c>
      <c r="O8237" t="b">
        <v>0</v>
      </c>
      <c r="T8237" t="s">
        <v>1169</v>
      </c>
    </row>
    <row r="8238" spans="1:20" hidden="1" x14ac:dyDescent="0.25">
      <c r="A8238">
        <v>225665</v>
      </c>
      <c r="B8238" t="s">
        <v>1824</v>
      </c>
      <c r="C8238" t="s">
        <v>47</v>
      </c>
      <c r="D8238" t="s">
        <v>1173</v>
      </c>
      <c r="E8238">
        <v>296</v>
      </c>
      <c r="F8238" t="s">
        <v>23</v>
      </c>
      <c r="H8238">
        <v>0</v>
      </c>
      <c r="I8238">
        <v>0</v>
      </c>
      <c r="K8238">
        <v>1</v>
      </c>
      <c r="L8238" t="b">
        <v>0</v>
      </c>
      <c r="N8238" t="b">
        <v>0</v>
      </c>
      <c r="O8238" t="b">
        <v>0</v>
      </c>
      <c r="T8238" t="s">
        <v>1169</v>
      </c>
    </row>
    <row r="8239" spans="1:20" hidden="1" x14ac:dyDescent="0.25">
      <c r="A8239">
        <v>225666</v>
      </c>
      <c r="B8239" t="s">
        <v>1824</v>
      </c>
      <c r="C8239" t="s">
        <v>47</v>
      </c>
      <c r="D8239" t="s">
        <v>1174</v>
      </c>
      <c r="E8239">
        <v>546</v>
      </c>
      <c r="F8239" t="s">
        <v>23</v>
      </c>
      <c r="H8239">
        <v>0</v>
      </c>
      <c r="I8239">
        <v>0</v>
      </c>
      <c r="K8239">
        <v>2</v>
      </c>
      <c r="L8239" t="b">
        <v>0</v>
      </c>
      <c r="N8239" t="b">
        <v>0</v>
      </c>
      <c r="O8239" t="b">
        <v>0</v>
      </c>
      <c r="T8239" t="s">
        <v>1169</v>
      </c>
    </row>
    <row r="8240" spans="1:20" hidden="1" x14ac:dyDescent="0.25">
      <c r="A8240">
        <v>225667</v>
      </c>
      <c r="B8240" t="s">
        <v>1824</v>
      </c>
      <c r="C8240" t="s">
        <v>47</v>
      </c>
      <c r="D8240" t="s">
        <v>1175</v>
      </c>
      <c r="E8240">
        <v>546</v>
      </c>
      <c r="F8240" t="s">
        <v>23</v>
      </c>
      <c r="H8240">
        <v>0</v>
      </c>
      <c r="I8240">
        <v>0</v>
      </c>
      <c r="K8240">
        <v>2</v>
      </c>
      <c r="L8240" t="b">
        <v>0</v>
      </c>
      <c r="N8240" t="b">
        <v>0</v>
      </c>
      <c r="O8240" t="b">
        <v>0</v>
      </c>
      <c r="T8240" t="s">
        <v>1169</v>
      </c>
    </row>
    <row r="8241" spans="1:20" hidden="1" x14ac:dyDescent="0.25">
      <c r="A8241">
        <v>225668</v>
      </c>
      <c r="B8241" t="s">
        <v>1824</v>
      </c>
      <c r="C8241" t="s">
        <v>47</v>
      </c>
      <c r="D8241" t="s">
        <v>1176</v>
      </c>
      <c r="E8241">
        <v>296</v>
      </c>
      <c r="F8241" t="s">
        <v>23</v>
      </c>
      <c r="H8241">
        <v>0</v>
      </c>
      <c r="I8241">
        <v>0</v>
      </c>
      <c r="K8241">
        <v>1</v>
      </c>
      <c r="L8241" t="b">
        <v>0</v>
      </c>
      <c r="N8241" t="b">
        <v>0</v>
      </c>
      <c r="O8241" t="b">
        <v>0</v>
      </c>
      <c r="T8241" t="s">
        <v>1169</v>
      </c>
    </row>
    <row r="8242" spans="1:20" hidden="1" x14ac:dyDescent="0.25">
      <c r="A8242">
        <v>225669</v>
      </c>
      <c r="B8242" t="s">
        <v>1824</v>
      </c>
      <c r="C8242" t="s">
        <v>47</v>
      </c>
      <c r="D8242" t="s">
        <v>1177</v>
      </c>
      <c r="E8242">
        <v>546</v>
      </c>
      <c r="F8242" t="s">
        <v>23</v>
      </c>
      <c r="H8242">
        <v>0</v>
      </c>
      <c r="I8242">
        <v>0</v>
      </c>
      <c r="K8242">
        <v>2</v>
      </c>
      <c r="L8242" t="b">
        <v>0</v>
      </c>
      <c r="N8242" t="b">
        <v>0</v>
      </c>
      <c r="O8242" t="b">
        <v>0</v>
      </c>
      <c r="T8242" t="s">
        <v>1169</v>
      </c>
    </row>
    <row r="8243" spans="1:20" hidden="1" x14ac:dyDescent="0.25">
      <c r="A8243">
        <v>225670</v>
      </c>
      <c r="B8243" t="s">
        <v>1824</v>
      </c>
      <c r="C8243" t="s">
        <v>47</v>
      </c>
      <c r="D8243" t="s">
        <v>1178</v>
      </c>
      <c r="E8243">
        <v>296</v>
      </c>
      <c r="F8243" t="s">
        <v>23</v>
      </c>
      <c r="H8243">
        <v>0</v>
      </c>
      <c r="I8243">
        <v>0</v>
      </c>
      <c r="K8243">
        <v>1</v>
      </c>
      <c r="L8243" t="b">
        <v>0</v>
      </c>
      <c r="N8243" t="b">
        <v>0</v>
      </c>
      <c r="O8243" t="b">
        <v>0</v>
      </c>
      <c r="T8243" t="s">
        <v>1169</v>
      </c>
    </row>
    <row r="8244" spans="1:20" hidden="1" x14ac:dyDescent="0.25">
      <c r="A8244">
        <v>225671</v>
      </c>
      <c r="B8244" t="s">
        <v>1824</v>
      </c>
      <c r="C8244" t="s">
        <v>47</v>
      </c>
      <c r="D8244" t="s">
        <v>1179</v>
      </c>
      <c r="E8244">
        <v>296</v>
      </c>
      <c r="F8244" t="s">
        <v>23</v>
      </c>
      <c r="H8244">
        <v>0</v>
      </c>
      <c r="I8244">
        <v>0</v>
      </c>
      <c r="K8244">
        <v>1</v>
      </c>
      <c r="L8244" t="b">
        <v>0</v>
      </c>
      <c r="N8244" t="b">
        <v>0</v>
      </c>
      <c r="O8244" t="b">
        <v>0</v>
      </c>
      <c r="T8244" t="s">
        <v>1169</v>
      </c>
    </row>
    <row r="8245" spans="1:20" hidden="1" x14ac:dyDescent="0.25">
      <c r="A8245">
        <v>225672</v>
      </c>
      <c r="B8245" t="s">
        <v>1824</v>
      </c>
      <c r="C8245" t="s">
        <v>47</v>
      </c>
      <c r="D8245" t="s">
        <v>1180</v>
      </c>
      <c r="E8245">
        <v>296</v>
      </c>
      <c r="F8245" t="s">
        <v>23</v>
      </c>
      <c r="H8245">
        <v>0</v>
      </c>
      <c r="I8245">
        <v>0</v>
      </c>
      <c r="K8245">
        <v>1</v>
      </c>
      <c r="L8245" t="b">
        <v>0</v>
      </c>
      <c r="N8245" t="b">
        <v>0</v>
      </c>
      <c r="O8245" t="b">
        <v>0</v>
      </c>
      <c r="T8245" t="s">
        <v>1169</v>
      </c>
    </row>
    <row r="8246" spans="1:20" hidden="1" x14ac:dyDescent="0.25">
      <c r="A8246">
        <v>225673</v>
      </c>
      <c r="B8246" t="s">
        <v>1824</v>
      </c>
      <c r="C8246" t="s">
        <v>47</v>
      </c>
      <c r="D8246" t="s">
        <v>1181</v>
      </c>
      <c r="E8246">
        <v>296</v>
      </c>
      <c r="F8246" t="s">
        <v>23</v>
      </c>
      <c r="H8246">
        <v>0</v>
      </c>
      <c r="I8246">
        <v>0</v>
      </c>
      <c r="K8246">
        <v>1</v>
      </c>
      <c r="L8246" t="b">
        <v>0</v>
      </c>
      <c r="N8246" t="b">
        <v>0</v>
      </c>
      <c r="O8246" t="b">
        <v>0</v>
      </c>
      <c r="T8246" t="s">
        <v>1169</v>
      </c>
    </row>
    <row r="8247" spans="1:20" hidden="1" x14ac:dyDescent="0.25">
      <c r="A8247">
        <v>225674</v>
      </c>
      <c r="B8247" t="s">
        <v>1824</v>
      </c>
      <c r="C8247" t="s">
        <v>47</v>
      </c>
      <c r="D8247" t="s">
        <v>1182</v>
      </c>
      <c r="E8247">
        <v>296</v>
      </c>
      <c r="F8247" t="s">
        <v>23</v>
      </c>
      <c r="H8247">
        <v>0</v>
      </c>
      <c r="I8247">
        <v>0</v>
      </c>
      <c r="K8247">
        <v>1</v>
      </c>
      <c r="L8247" t="b">
        <v>0</v>
      </c>
      <c r="N8247" t="b">
        <v>0</v>
      </c>
      <c r="O8247" t="b">
        <v>0</v>
      </c>
      <c r="T8247" t="s">
        <v>1169</v>
      </c>
    </row>
    <row r="8248" spans="1:20" hidden="1" x14ac:dyDescent="0.25">
      <c r="A8248">
        <v>225675</v>
      </c>
      <c r="B8248" t="s">
        <v>1824</v>
      </c>
      <c r="C8248" t="s">
        <v>47</v>
      </c>
      <c r="D8248" t="s">
        <v>1183</v>
      </c>
      <c r="E8248">
        <v>296</v>
      </c>
      <c r="F8248" t="s">
        <v>23</v>
      </c>
      <c r="H8248">
        <v>0</v>
      </c>
      <c r="I8248">
        <v>0</v>
      </c>
      <c r="K8248">
        <v>1</v>
      </c>
      <c r="L8248" t="b">
        <v>0</v>
      </c>
      <c r="N8248" t="b">
        <v>0</v>
      </c>
      <c r="O8248" t="b">
        <v>0</v>
      </c>
      <c r="T8248" t="s">
        <v>1169</v>
      </c>
    </row>
    <row r="8249" spans="1:20" hidden="1" x14ac:dyDescent="0.25">
      <c r="A8249">
        <v>225676</v>
      </c>
      <c r="B8249" t="s">
        <v>1824</v>
      </c>
      <c r="C8249" t="s">
        <v>47</v>
      </c>
      <c r="D8249" t="s">
        <v>1184</v>
      </c>
      <c r="E8249">
        <v>296</v>
      </c>
      <c r="F8249" t="s">
        <v>23</v>
      </c>
      <c r="H8249">
        <v>0</v>
      </c>
      <c r="I8249">
        <v>0</v>
      </c>
      <c r="K8249">
        <v>1</v>
      </c>
      <c r="L8249" t="b">
        <v>0</v>
      </c>
      <c r="N8249" t="b">
        <v>0</v>
      </c>
      <c r="O8249" t="b">
        <v>0</v>
      </c>
      <c r="T8249" t="s">
        <v>1169</v>
      </c>
    </row>
    <row r="8250" spans="1:20" hidden="1" x14ac:dyDescent="0.25">
      <c r="A8250">
        <v>225677</v>
      </c>
      <c r="B8250" t="s">
        <v>1824</v>
      </c>
      <c r="C8250" t="s">
        <v>47</v>
      </c>
      <c r="D8250" t="s">
        <v>1185</v>
      </c>
      <c r="E8250">
        <v>546</v>
      </c>
      <c r="F8250" t="s">
        <v>23</v>
      </c>
      <c r="H8250">
        <v>0</v>
      </c>
      <c r="I8250">
        <v>0</v>
      </c>
      <c r="K8250">
        <v>2</v>
      </c>
      <c r="L8250" t="b">
        <v>0</v>
      </c>
      <c r="N8250" t="b">
        <v>0</v>
      </c>
      <c r="O8250" t="b">
        <v>0</v>
      </c>
      <c r="T8250" t="s">
        <v>1169</v>
      </c>
    </row>
    <row r="8251" spans="1:20" hidden="1" x14ac:dyDescent="0.25">
      <c r="A8251">
        <v>225678</v>
      </c>
      <c r="B8251" t="s">
        <v>1824</v>
      </c>
      <c r="C8251" t="s">
        <v>236</v>
      </c>
      <c r="D8251" t="s">
        <v>237</v>
      </c>
      <c r="E8251">
        <v>67</v>
      </c>
      <c r="F8251" t="s">
        <v>23</v>
      </c>
      <c r="H8251">
        <v>0</v>
      </c>
      <c r="I8251">
        <v>0</v>
      </c>
      <c r="K8251">
        <v>7</v>
      </c>
      <c r="L8251" t="b">
        <v>0</v>
      </c>
      <c r="N8251" t="b">
        <v>0</v>
      </c>
      <c r="O8251" t="b">
        <v>0</v>
      </c>
      <c r="T8251" t="s">
        <v>1169</v>
      </c>
    </row>
    <row r="8252" spans="1:20" hidden="1" x14ac:dyDescent="0.25">
      <c r="A8252">
        <v>225679</v>
      </c>
      <c r="B8252" t="s">
        <v>1824</v>
      </c>
      <c r="C8252" t="s">
        <v>236</v>
      </c>
      <c r="D8252" t="s">
        <v>1226</v>
      </c>
      <c r="E8252">
        <v>99</v>
      </c>
      <c r="F8252" t="s">
        <v>23</v>
      </c>
      <c r="H8252">
        <v>0</v>
      </c>
      <c r="I8252">
        <v>0</v>
      </c>
      <c r="K8252">
        <v>13</v>
      </c>
      <c r="L8252" t="b">
        <v>0</v>
      </c>
      <c r="N8252" t="b">
        <v>0</v>
      </c>
      <c r="O8252" t="b">
        <v>0</v>
      </c>
      <c r="T8252" t="s">
        <v>1169</v>
      </c>
    </row>
    <row r="8253" spans="1:20" hidden="1" x14ac:dyDescent="0.25">
      <c r="A8253">
        <v>225680</v>
      </c>
      <c r="B8253" t="s">
        <v>1824</v>
      </c>
      <c r="C8253" t="s">
        <v>47</v>
      </c>
      <c r="D8253" t="s">
        <v>1270</v>
      </c>
      <c r="E8253">
        <v>0</v>
      </c>
      <c r="H8253">
        <v>0</v>
      </c>
      <c r="I8253">
        <v>0</v>
      </c>
      <c r="K8253">
        <v>0</v>
      </c>
      <c r="L8253" t="b">
        <v>0</v>
      </c>
      <c r="N8253" t="b">
        <v>0</v>
      </c>
      <c r="O8253" t="b">
        <v>0</v>
      </c>
      <c r="T8253" t="s">
        <v>1169</v>
      </c>
    </row>
    <row r="8254" spans="1:20" hidden="1" x14ac:dyDescent="0.25">
      <c r="A8254">
        <v>225682</v>
      </c>
      <c r="B8254" t="s">
        <v>1824</v>
      </c>
      <c r="C8254" t="s">
        <v>146</v>
      </c>
      <c r="D8254" t="s">
        <v>1227</v>
      </c>
      <c r="E8254">
        <v>955</v>
      </c>
      <c r="F8254" t="s">
        <v>23</v>
      </c>
      <c r="H8254">
        <v>0</v>
      </c>
      <c r="I8254">
        <v>0</v>
      </c>
      <c r="K8254">
        <v>3</v>
      </c>
      <c r="L8254" t="b">
        <v>0</v>
      </c>
      <c r="N8254" t="b">
        <v>0</v>
      </c>
      <c r="O8254" t="b">
        <v>0</v>
      </c>
      <c r="T8254" t="s">
        <v>1169</v>
      </c>
    </row>
    <row r="8255" spans="1:20" hidden="1" x14ac:dyDescent="0.25">
      <c r="A8255">
        <v>225683</v>
      </c>
      <c r="B8255" t="s">
        <v>1824</v>
      </c>
      <c r="C8255" t="s">
        <v>146</v>
      </c>
      <c r="D8255" t="s">
        <v>1228</v>
      </c>
      <c r="E8255">
        <v>1167</v>
      </c>
      <c r="F8255" t="s">
        <v>23</v>
      </c>
      <c r="H8255">
        <v>0</v>
      </c>
      <c r="I8255">
        <v>0</v>
      </c>
      <c r="K8255">
        <v>4</v>
      </c>
      <c r="L8255" t="b">
        <v>0</v>
      </c>
      <c r="N8255" t="b">
        <v>0</v>
      </c>
      <c r="O8255" t="b">
        <v>0</v>
      </c>
      <c r="T8255" t="s">
        <v>1169</v>
      </c>
    </row>
    <row r="8256" spans="1:20" hidden="1" x14ac:dyDescent="0.25">
      <c r="A8256">
        <v>225685</v>
      </c>
      <c r="B8256" t="s">
        <v>1824</v>
      </c>
      <c r="C8256" t="s">
        <v>236</v>
      </c>
      <c r="D8256" t="s">
        <v>1216</v>
      </c>
      <c r="E8256">
        <v>695</v>
      </c>
      <c r="F8256" t="s">
        <v>23</v>
      </c>
      <c r="H8256">
        <v>0</v>
      </c>
      <c r="I8256">
        <v>0</v>
      </c>
      <c r="K8256">
        <v>12</v>
      </c>
      <c r="L8256" t="b">
        <v>0</v>
      </c>
      <c r="N8256" t="b">
        <v>0</v>
      </c>
      <c r="O8256" t="b">
        <v>0</v>
      </c>
      <c r="T8256" t="s">
        <v>1169</v>
      </c>
    </row>
    <row r="8257" spans="1:20" hidden="1" x14ac:dyDescent="0.25">
      <c r="A8257">
        <v>225686</v>
      </c>
      <c r="B8257" t="s">
        <v>1824</v>
      </c>
      <c r="C8257" t="s">
        <v>236</v>
      </c>
      <c r="D8257" t="s">
        <v>1229</v>
      </c>
      <c r="E8257">
        <v>25</v>
      </c>
      <c r="F8257" t="s">
        <v>23</v>
      </c>
      <c r="H8257">
        <v>0</v>
      </c>
      <c r="I8257">
        <v>0</v>
      </c>
      <c r="K8257">
        <v>14</v>
      </c>
      <c r="L8257" t="b">
        <v>0</v>
      </c>
      <c r="N8257" t="b">
        <v>0</v>
      </c>
      <c r="O8257" t="b">
        <v>0</v>
      </c>
      <c r="T8257" t="s">
        <v>1169</v>
      </c>
    </row>
    <row r="8258" spans="1:20" hidden="1" x14ac:dyDescent="0.25">
      <c r="A8258">
        <v>225687</v>
      </c>
      <c r="B8258" t="s">
        <v>1824</v>
      </c>
      <c r="C8258" t="s">
        <v>236</v>
      </c>
      <c r="D8258" t="s">
        <v>1271</v>
      </c>
      <c r="E8258">
        <v>125</v>
      </c>
      <c r="F8258" t="s">
        <v>23</v>
      </c>
      <c r="H8258">
        <v>0</v>
      </c>
      <c r="I8258">
        <v>0</v>
      </c>
      <c r="K8258">
        <v>15</v>
      </c>
      <c r="L8258" t="b">
        <v>0</v>
      </c>
      <c r="N8258" t="b">
        <v>0</v>
      </c>
      <c r="O8258" t="b">
        <v>0</v>
      </c>
      <c r="T8258" t="s">
        <v>1169</v>
      </c>
    </row>
    <row r="8259" spans="1:20" hidden="1" x14ac:dyDescent="0.25">
      <c r="A8259">
        <v>225690</v>
      </c>
      <c r="B8259" t="s">
        <v>1824</v>
      </c>
      <c r="C8259" t="s">
        <v>1213</v>
      </c>
      <c r="D8259" t="s">
        <v>1238</v>
      </c>
      <c r="E8259">
        <v>0</v>
      </c>
      <c r="H8259">
        <v>0</v>
      </c>
      <c r="I8259">
        <v>0</v>
      </c>
      <c r="K8259">
        <v>0</v>
      </c>
      <c r="L8259" t="b">
        <v>0</v>
      </c>
      <c r="N8259" t="b">
        <v>0</v>
      </c>
      <c r="O8259" t="b">
        <v>1</v>
      </c>
      <c r="T8259" t="s">
        <v>1169</v>
      </c>
    </row>
    <row r="8260" spans="1:20" hidden="1" x14ac:dyDescent="0.25">
      <c r="A8260">
        <v>225691</v>
      </c>
      <c r="B8260" t="s">
        <v>1824</v>
      </c>
      <c r="C8260" t="s">
        <v>78</v>
      </c>
      <c r="D8260" t="s">
        <v>1232</v>
      </c>
      <c r="E8260">
        <v>0</v>
      </c>
      <c r="H8260">
        <v>0</v>
      </c>
      <c r="I8260">
        <v>0</v>
      </c>
      <c r="K8260">
        <v>0</v>
      </c>
      <c r="L8260" t="b">
        <v>0</v>
      </c>
      <c r="N8260" t="b">
        <v>0</v>
      </c>
      <c r="O8260" t="b">
        <v>1</v>
      </c>
      <c r="T8260" t="s">
        <v>1169</v>
      </c>
    </row>
    <row r="8261" spans="1:20" hidden="1" x14ac:dyDescent="0.25">
      <c r="A8261">
        <v>225692</v>
      </c>
      <c r="B8261" t="s">
        <v>1824</v>
      </c>
      <c r="C8261" t="s">
        <v>78</v>
      </c>
      <c r="D8261" t="s">
        <v>1230</v>
      </c>
      <c r="E8261">
        <v>0</v>
      </c>
      <c r="H8261">
        <v>0</v>
      </c>
      <c r="I8261">
        <v>0</v>
      </c>
      <c r="K8261">
        <v>1</v>
      </c>
      <c r="L8261" t="b">
        <v>0</v>
      </c>
      <c r="N8261" t="b">
        <v>0</v>
      </c>
      <c r="O8261" t="b">
        <v>0</v>
      </c>
      <c r="T8261" t="s">
        <v>1169</v>
      </c>
    </row>
    <row r="8262" spans="1:20" hidden="1" x14ac:dyDescent="0.25">
      <c r="A8262">
        <v>225693</v>
      </c>
      <c r="B8262" t="s">
        <v>1824</v>
      </c>
      <c r="C8262" t="s">
        <v>1234</v>
      </c>
      <c r="D8262" t="s">
        <v>1235</v>
      </c>
      <c r="E8262">
        <v>0</v>
      </c>
      <c r="H8262">
        <v>0</v>
      </c>
      <c r="I8262">
        <v>0</v>
      </c>
      <c r="K8262">
        <v>0</v>
      </c>
      <c r="L8262" t="b">
        <v>0</v>
      </c>
      <c r="N8262" t="b">
        <v>0</v>
      </c>
      <c r="O8262" t="b">
        <v>1</v>
      </c>
      <c r="T8262" t="s">
        <v>1169</v>
      </c>
    </row>
    <row r="8263" spans="1:20" hidden="1" x14ac:dyDescent="0.25">
      <c r="A8263">
        <v>225694</v>
      </c>
      <c r="B8263" t="s">
        <v>1824</v>
      </c>
      <c r="C8263" t="s">
        <v>1203</v>
      </c>
      <c r="D8263" t="s">
        <v>1236</v>
      </c>
      <c r="E8263">
        <v>0</v>
      </c>
      <c r="H8263">
        <v>0</v>
      </c>
      <c r="I8263">
        <v>0</v>
      </c>
      <c r="K8263">
        <v>0</v>
      </c>
      <c r="L8263" t="b">
        <v>0</v>
      </c>
      <c r="N8263" t="b">
        <v>0</v>
      </c>
      <c r="O8263" t="b">
        <v>0</v>
      </c>
      <c r="T8263" t="s">
        <v>1169</v>
      </c>
    </row>
    <row r="8264" spans="1:20" hidden="1" x14ac:dyDescent="0.25">
      <c r="A8264">
        <v>225695</v>
      </c>
      <c r="B8264" t="s">
        <v>1824</v>
      </c>
      <c r="C8264" t="s">
        <v>136</v>
      </c>
      <c r="D8264" t="s">
        <v>1237</v>
      </c>
      <c r="E8264">
        <v>0</v>
      </c>
      <c r="H8264">
        <v>0</v>
      </c>
      <c r="I8264">
        <v>0</v>
      </c>
      <c r="K8264">
        <v>0</v>
      </c>
      <c r="L8264" t="b">
        <v>0</v>
      </c>
      <c r="N8264" t="b">
        <v>0</v>
      </c>
      <c r="O8264" t="b">
        <v>1</v>
      </c>
      <c r="T8264" t="s">
        <v>1169</v>
      </c>
    </row>
    <row r="8265" spans="1:20" hidden="1" x14ac:dyDescent="0.25">
      <c r="A8265">
        <v>225696</v>
      </c>
      <c r="B8265" t="s">
        <v>1824</v>
      </c>
      <c r="C8265" t="s">
        <v>78</v>
      </c>
      <c r="D8265" t="s">
        <v>1272</v>
      </c>
      <c r="E8265">
        <v>259</v>
      </c>
      <c r="F8265" t="s">
        <v>23</v>
      </c>
      <c r="H8265">
        <v>0</v>
      </c>
      <c r="I8265">
        <v>0</v>
      </c>
      <c r="K8265">
        <v>4</v>
      </c>
      <c r="L8265" t="b">
        <v>0</v>
      </c>
      <c r="N8265" t="b">
        <v>0</v>
      </c>
      <c r="O8265" t="b">
        <v>0</v>
      </c>
      <c r="T8265" t="s">
        <v>1169</v>
      </c>
    </row>
    <row r="8266" spans="1:20" hidden="1" x14ac:dyDescent="0.25">
      <c r="A8266">
        <v>225697</v>
      </c>
      <c r="B8266" t="s">
        <v>1824</v>
      </c>
      <c r="C8266" t="s">
        <v>47</v>
      </c>
      <c r="D8266" t="s">
        <v>1244</v>
      </c>
      <c r="E8266">
        <v>259</v>
      </c>
      <c r="F8266" t="s">
        <v>23</v>
      </c>
      <c r="H8266">
        <v>0</v>
      </c>
      <c r="I8266">
        <v>0</v>
      </c>
      <c r="K8266">
        <v>1</v>
      </c>
      <c r="L8266" t="b">
        <v>0</v>
      </c>
      <c r="N8266" t="b">
        <v>0</v>
      </c>
      <c r="O8266" t="b">
        <v>0</v>
      </c>
      <c r="T8266" t="s">
        <v>1169</v>
      </c>
    </row>
    <row r="8267" spans="1:20" hidden="1" x14ac:dyDescent="0.25">
      <c r="A8267">
        <v>227909</v>
      </c>
      <c r="B8267" t="s">
        <v>1824</v>
      </c>
      <c r="C8267" t="s">
        <v>47</v>
      </c>
      <c r="D8267" t="s">
        <v>1246</v>
      </c>
      <c r="E8267">
        <v>445</v>
      </c>
      <c r="F8267" t="s">
        <v>23</v>
      </c>
      <c r="H8267">
        <v>0</v>
      </c>
      <c r="I8267">
        <v>0</v>
      </c>
      <c r="K8267">
        <v>2</v>
      </c>
      <c r="L8267" t="b">
        <v>0</v>
      </c>
      <c r="N8267" t="b">
        <v>0</v>
      </c>
      <c r="O8267" t="b">
        <v>0</v>
      </c>
      <c r="T8267" t="s">
        <v>1169</v>
      </c>
    </row>
    <row r="8268" spans="1:20" hidden="1" x14ac:dyDescent="0.25">
      <c r="A8268">
        <v>227910</v>
      </c>
      <c r="B8268" t="s">
        <v>1824</v>
      </c>
      <c r="C8268" t="s">
        <v>47</v>
      </c>
      <c r="D8268" t="s">
        <v>1245</v>
      </c>
      <c r="E8268">
        <v>646</v>
      </c>
      <c r="F8268" t="s">
        <v>23</v>
      </c>
      <c r="H8268">
        <v>0</v>
      </c>
      <c r="I8268">
        <v>0</v>
      </c>
      <c r="K8268">
        <v>2</v>
      </c>
      <c r="L8268" t="b">
        <v>0</v>
      </c>
      <c r="N8268" t="b">
        <v>0</v>
      </c>
      <c r="O8268" t="b">
        <v>0</v>
      </c>
      <c r="T8268" t="s">
        <v>1169</v>
      </c>
    </row>
    <row r="8269" spans="1:20" hidden="1" x14ac:dyDescent="0.25">
      <c r="A8269">
        <v>227911</v>
      </c>
      <c r="B8269" t="s">
        <v>1824</v>
      </c>
      <c r="C8269" t="s">
        <v>53</v>
      </c>
      <c r="D8269" t="s">
        <v>1247</v>
      </c>
      <c r="E8269">
        <v>20</v>
      </c>
      <c r="F8269" t="s">
        <v>23</v>
      </c>
      <c r="H8269">
        <v>0</v>
      </c>
      <c r="I8269">
        <v>0</v>
      </c>
      <c r="K8269">
        <v>1</v>
      </c>
      <c r="L8269" t="b">
        <v>0</v>
      </c>
      <c r="N8269" t="b">
        <v>0</v>
      </c>
      <c r="O8269" t="b">
        <v>0</v>
      </c>
      <c r="T8269" t="s">
        <v>1169</v>
      </c>
    </row>
    <row r="8270" spans="1:20" hidden="1" x14ac:dyDescent="0.25">
      <c r="A8270">
        <v>227912</v>
      </c>
      <c r="B8270" t="s">
        <v>1824</v>
      </c>
      <c r="C8270" t="s">
        <v>53</v>
      </c>
      <c r="D8270" t="s">
        <v>1231</v>
      </c>
      <c r="E8270">
        <v>315</v>
      </c>
      <c r="F8270" t="s">
        <v>23</v>
      </c>
      <c r="H8270">
        <v>0</v>
      </c>
      <c r="I8270">
        <v>0</v>
      </c>
      <c r="K8270">
        <v>2</v>
      </c>
      <c r="L8270" t="b">
        <v>0</v>
      </c>
      <c r="N8270" t="b">
        <v>0</v>
      </c>
      <c r="O8270" t="b">
        <v>0</v>
      </c>
      <c r="T8270" t="s">
        <v>1169</v>
      </c>
    </row>
    <row r="8271" spans="1:20" hidden="1" x14ac:dyDescent="0.25">
      <c r="A8271">
        <v>227913</v>
      </c>
      <c r="B8271" t="s">
        <v>1824</v>
      </c>
      <c r="C8271" t="s">
        <v>1234</v>
      </c>
      <c r="D8271" t="s">
        <v>1248</v>
      </c>
      <c r="E8271">
        <v>1922</v>
      </c>
      <c r="F8271" t="s">
        <v>23</v>
      </c>
      <c r="H8271">
        <v>0</v>
      </c>
      <c r="I8271">
        <v>0</v>
      </c>
      <c r="K8271">
        <v>2</v>
      </c>
      <c r="L8271" t="b">
        <v>0</v>
      </c>
      <c r="N8271" t="b">
        <v>0</v>
      </c>
      <c r="O8271" t="b">
        <v>0</v>
      </c>
      <c r="T8271" t="s">
        <v>1169</v>
      </c>
    </row>
    <row r="8272" spans="1:20" hidden="1" x14ac:dyDescent="0.25">
      <c r="A8272">
        <v>227914</v>
      </c>
      <c r="B8272" t="s">
        <v>1824</v>
      </c>
      <c r="C8272" t="s">
        <v>1027</v>
      </c>
      <c r="D8272" t="s">
        <v>1233</v>
      </c>
      <c r="E8272">
        <v>0</v>
      </c>
      <c r="H8272">
        <v>0</v>
      </c>
      <c r="I8272">
        <v>0</v>
      </c>
      <c r="K8272">
        <v>1</v>
      </c>
      <c r="L8272" t="b">
        <v>0</v>
      </c>
      <c r="N8272" t="b">
        <v>0</v>
      </c>
      <c r="O8272" t="b">
        <v>0</v>
      </c>
      <c r="T8272" t="s">
        <v>1169</v>
      </c>
    </row>
    <row r="8273" spans="1:20" hidden="1" x14ac:dyDescent="0.25">
      <c r="A8273">
        <v>227915</v>
      </c>
      <c r="B8273" t="s">
        <v>1824</v>
      </c>
      <c r="C8273" t="s">
        <v>236</v>
      </c>
      <c r="D8273" t="s">
        <v>1249</v>
      </c>
      <c r="E8273">
        <v>99</v>
      </c>
      <c r="F8273" t="s">
        <v>23</v>
      </c>
      <c r="H8273">
        <v>0</v>
      </c>
      <c r="I8273">
        <v>0</v>
      </c>
      <c r="K8273">
        <v>0</v>
      </c>
      <c r="L8273" t="b">
        <v>0</v>
      </c>
      <c r="N8273" t="b">
        <v>0</v>
      </c>
      <c r="O8273" t="b">
        <v>0</v>
      </c>
      <c r="T8273" t="s">
        <v>1169</v>
      </c>
    </row>
    <row r="8274" spans="1:20" hidden="1" x14ac:dyDescent="0.25">
      <c r="A8274">
        <v>227916</v>
      </c>
      <c r="B8274" t="s">
        <v>1824</v>
      </c>
      <c r="C8274" t="s">
        <v>236</v>
      </c>
      <c r="D8274" t="s">
        <v>1265</v>
      </c>
      <c r="E8274">
        <v>225</v>
      </c>
      <c r="F8274" t="s">
        <v>23</v>
      </c>
      <c r="H8274">
        <v>0</v>
      </c>
      <c r="I8274">
        <v>0</v>
      </c>
      <c r="K8274">
        <v>0</v>
      </c>
      <c r="L8274" t="b">
        <v>0</v>
      </c>
      <c r="N8274" t="b">
        <v>0</v>
      </c>
      <c r="O8274" t="b">
        <v>0</v>
      </c>
      <c r="T8274" t="s">
        <v>1169</v>
      </c>
    </row>
    <row r="8275" spans="1:20" hidden="1" x14ac:dyDescent="0.25">
      <c r="A8275">
        <v>227919</v>
      </c>
      <c r="B8275" t="s">
        <v>1824</v>
      </c>
      <c r="C8275" t="s">
        <v>141</v>
      </c>
      <c r="D8275" t="s">
        <v>1239</v>
      </c>
      <c r="E8275">
        <v>28</v>
      </c>
      <c r="F8275" t="s">
        <v>23</v>
      </c>
      <c r="H8275">
        <v>0</v>
      </c>
      <c r="I8275">
        <v>0</v>
      </c>
      <c r="K8275">
        <v>0</v>
      </c>
      <c r="L8275" t="b">
        <v>0</v>
      </c>
      <c r="N8275" t="b">
        <v>0</v>
      </c>
      <c r="O8275" t="b">
        <v>0</v>
      </c>
      <c r="T8275" t="s">
        <v>1169</v>
      </c>
    </row>
    <row r="8276" spans="1:20" hidden="1" x14ac:dyDescent="0.25">
      <c r="A8276">
        <v>227920</v>
      </c>
      <c r="B8276" t="s">
        <v>1824</v>
      </c>
      <c r="C8276" t="s">
        <v>141</v>
      </c>
      <c r="D8276" t="s">
        <v>1259</v>
      </c>
      <c r="E8276">
        <v>66</v>
      </c>
      <c r="F8276" t="s">
        <v>23</v>
      </c>
      <c r="H8276">
        <v>0</v>
      </c>
      <c r="I8276">
        <v>0</v>
      </c>
      <c r="K8276">
        <v>0</v>
      </c>
      <c r="L8276" t="b">
        <v>0</v>
      </c>
      <c r="N8276" t="b">
        <v>0</v>
      </c>
      <c r="O8276" t="b">
        <v>0</v>
      </c>
      <c r="T8276" t="s">
        <v>1169</v>
      </c>
    </row>
    <row r="8277" spans="1:20" hidden="1" x14ac:dyDescent="0.25">
      <c r="A8277">
        <v>227921</v>
      </c>
      <c r="B8277" t="s">
        <v>1824</v>
      </c>
      <c r="C8277" t="s">
        <v>141</v>
      </c>
      <c r="D8277" t="s">
        <v>1289</v>
      </c>
      <c r="E8277">
        <v>39</v>
      </c>
      <c r="F8277" t="s">
        <v>23</v>
      </c>
      <c r="H8277">
        <v>0</v>
      </c>
      <c r="I8277">
        <v>0</v>
      </c>
      <c r="K8277">
        <v>0</v>
      </c>
      <c r="L8277" t="b">
        <v>0</v>
      </c>
      <c r="N8277" t="b">
        <v>0</v>
      </c>
      <c r="O8277" t="b">
        <v>0</v>
      </c>
      <c r="T8277" t="s">
        <v>1169</v>
      </c>
    </row>
    <row r="8278" spans="1:20" hidden="1" x14ac:dyDescent="0.25">
      <c r="A8278">
        <v>227929</v>
      </c>
      <c r="B8278" t="s">
        <v>1824</v>
      </c>
      <c r="C8278" t="s">
        <v>1253</v>
      </c>
      <c r="D8278" t="s">
        <v>1255</v>
      </c>
      <c r="E8278">
        <v>0</v>
      </c>
      <c r="H8278">
        <v>0</v>
      </c>
      <c r="I8278">
        <v>0</v>
      </c>
      <c r="K8278">
        <v>1</v>
      </c>
      <c r="L8278" t="b">
        <v>0</v>
      </c>
      <c r="N8278" t="b">
        <v>0</v>
      </c>
      <c r="O8278" t="b">
        <v>0</v>
      </c>
      <c r="T8278" t="s">
        <v>1169</v>
      </c>
    </row>
    <row r="8279" spans="1:20" hidden="1" x14ac:dyDescent="0.25">
      <c r="A8279">
        <v>227930</v>
      </c>
      <c r="B8279" t="s">
        <v>1824</v>
      </c>
      <c r="C8279" t="s">
        <v>1253</v>
      </c>
      <c r="D8279" t="s">
        <v>1254</v>
      </c>
      <c r="E8279">
        <v>194</v>
      </c>
      <c r="F8279" t="s">
        <v>23</v>
      </c>
      <c r="H8279">
        <v>0</v>
      </c>
      <c r="I8279">
        <v>0</v>
      </c>
      <c r="K8279">
        <v>2</v>
      </c>
      <c r="L8279" t="b">
        <v>0</v>
      </c>
      <c r="N8279" t="b">
        <v>0</v>
      </c>
      <c r="O8279" t="b">
        <v>0</v>
      </c>
      <c r="T8279" t="s">
        <v>1169</v>
      </c>
    </row>
    <row r="8280" spans="1:20" hidden="1" x14ac:dyDescent="0.25">
      <c r="A8280">
        <v>232286</v>
      </c>
      <c r="B8280" t="s">
        <v>1824</v>
      </c>
      <c r="C8280" t="s">
        <v>1256</v>
      </c>
      <c r="D8280" t="s">
        <v>1257</v>
      </c>
      <c r="E8280">
        <v>0</v>
      </c>
      <c r="H8280">
        <v>0</v>
      </c>
      <c r="I8280">
        <v>0</v>
      </c>
      <c r="K8280">
        <v>0</v>
      </c>
      <c r="L8280" t="b">
        <v>0</v>
      </c>
      <c r="N8280" t="b">
        <v>0</v>
      </c>
      <c r="O8280" t="b">
        <v>0</v>
      </c>
      <c r="T8280" t="s">
        <v>1169</v>
      </c>
    </row>
    <row r="8281" spans="1:20" hidden="1" x14ac:dyDescent="0.25">
      <c r="A8281">
        <v>232287</v>
      </c>
      <c r="B8281" t="s">
        <v>1824</v>
      </c>
      <c r="C8281" t="s">
        <v>1256</v>
      </c>
      <c r="D8281" t="s">
        <v>1258</v>
      </c>
      <c r="E8281">
        <v>105</v>
      </c>
      <c r="F8281" t="s">
        <v>23</v>
      </c>
      <c r="H8281">
        <v>0</v>
      </c>
      <c r="I8281">
        <v>0</v>
      </c>
      <c r="K8281">
        <v>1</v>
      </c>
      <c r="L8281" t="b">
        <v>0</v>
      </c>
      <c r="N8281" t="b">
        <v>0</v>
      </c>
      <c r="O8281" t="b">
        <v>0</v>
      </c>
      <c r="T8281" t="s">
        <v>1169</v>
      </c>
    </row>
    <row r="8282" spans="1:20" hidden="1" x14ac:dyDescent="0.25">
      <c r="A8282">
        <v>237468</v>
      </c>
      <c r="B8282" t="s">
        <v>1824</v>
      </c>
      <c r="C8282" t="s">
        <v>141</v>
      </c>
      <c r="D8282" t="s">
        <v>1243</v>
      </c>
      <c r="E8282">
        <v>80</v>
      </c>
      <c r="F8282" t="s">
        <v>23</v>
      </c>
      <c r="H8282">
        <v>0</v>
      </c>
      <c r="I8282">
        <v>0</v>
      </c>
      <c r="K8282">
        <v>0</v>
      </c>
      <c r="L8282" t="b">
        <v>0</v>
      </c>
      <c r="N8282" t="b">
        <v>0</v>
      </c>
      <c r="O8282" t="b">
        <v>0</v>
      </c>
      <c r="T8282" t="s">
        <v>1169</v>
      </c>
    </row>
    <row r="8283" spans="1:20" hidden="1" x14ac:dyDescent="0.25">
      <c r="A8283">
        <v>225702</v>
      </c>
      <c r="B8283" t="s">
        <v>1825</v>
      </c>
      <c r="C8283" t="s">
        <v>1186</v>
      </c>
      <c r="D8283" t="s">
        <v>1187</v>
      </c>
      <c r="E8283">
        <v>0</v>
      </c>
      <c r="H8283">
        <v>0</v>
      </c>
      <c r="I8283">
        <v>0</v>
      </c>
      <c r="K8283">
        <v>0</v>
      </c>
      <c r="L8283" t="b">
        <v>0</v>
      </c>
      <c r="N8283" t="b">
        <v>0</v>
      </c>
      <c r="O8283" t="b">
        <v>0</v>
      </c>
      <c r="T8283" t="s">
        <v>1169</v>
      </c>
    </row>
    <row r="8284" spans="1:20" hidden="1" x14ac:dyDescent="0.25">
      <c r="A8284">
        <v>225703</v>
      </c>
      <c r="B8284" t="s">
        <v>1825</v>
      </c>
      <c r="C8284" t="s">
        <v>1186</v>
      </c>
      <c r="D8284" t="s">
        <v>1188</v>
      </c>
      <c r="E8284">
        <v>0</v>
      </c>
      <c r="H8284">
        <v>0</v>
      </c>
      <c r="I8284">
        <v>0</v>
      </c>
      <c r="K8284">
        <v>0</v>
      </c>
      <c r="L8284" t="b">
        <v>0</v>
      </c>
      <c r="N8284" t="b">
        <v>0</v>
      </c>
      <c r="O8284" t="b">
        <v>0</v>
      </c>
      <c r="T8284" t="s">
        <v>1169</v>
      </c>
    </row>
    <row r="8285" spans="1:20" hidden="1" x14ac:dyDescent="0.25">
      <c r="A8285">
        <v>225704</v>
      </c>
      <c r="B8285" t="s">
        <v>1825</v>
      </c>
      <c r="C8285" t="s">
        <v>1186</v>
      </c>
      <c r="D8285" t="s">
        <v>1189</v>
      </c>
      <c r="E8285">
        <v>0</v>
      </c>
      <c r="H8285">
        <v>0</v>
      </c>
      <c r="I8285">
        <v>0</v>
      </c>
      <c r="K8285">
        <v>0</v>
      </c>
      <c r="L8285" t="b">
        <v>0</v>
      </c>
      <c r="N8285" t="b">
        <v>0</v>
      </c>
      <c r="O8285" t="b">
        <v>0</v>
      </c>
      <c r="T8285" t="s">
        <v>1169</v>
      </c>
    </row>
    <row r="8286" spans="1:20" hidden="1" x14ac:dyDescent="0.25">
      <c r="A8286">
        <v>225705</v>
      </c>
      <c r="B8286" t="s">
        <v>1825</v>
      </c>
      <c r="C8286" t="s">
        <v>1186</v>
      </c>
      <c r="D8286" t="s">
        <v>1190</v>
      </c>
      <c r="E8286">
        <v>0</v>
      </c>
      <c r="H8286">
        <v>0</v>
      </c>
      <c r="I8286">
        <v>0</v>
      </c>
      <c r="K8286">
        <v>0</v>
      </c>
      <c r="L8286" t="b">
        <v>0</v>
      </c>
      <c r="N8286" t="b">
        <v>0</v>
      </c>
      <c r="O8286" t="b">
        <v>0</v>
      </c>
      <c r="T8286" t="s">
        <v>1169</v>
      </c>
    </row>
    <row r="8287" spans="1:20" hidden="1" x14ac:dyDescent="0.25">
      <c r="A8287">
        <v>225706</v>
      </c>
      <c r="B8287" t="s">
        <v>1825</v>
      </c>
      <c r="C8287" t="s">
        <v>1186</v>
      </c>
      <c r="D8287" t="s">
        <v>1191</v>
      </c>
      <c r="E8287">
        <v>0</v>
      </c>
      <c r="H8287">
        <v>0</v>
      </c>
      <c r="I8287">
        <v>0</v>
      </c>
      <c r="K8287">
        <v>0</v>
      </c>
      <c r="L8287" t="b">
        <v>0</v>
      </c>
      <c r="N8287" t="b">
        <v>0</v>
      </c>
      <c r="O8287" t="b">
        <v>0</v>
      </c>
      <c r="T8287" t="s">
        <v>1169</v>
      </c>
    </row>
    <row r="8288" spans="1:20" hidden="1" x14ac:dyDescent="0.25">
      <c r="A8288">
        <v>225707</v>
      </c>
      <c r="B8288" t="s">
        <v>1825</v>
      </c>
      <c r="C8288" t="s">
        <v>1186</v>
      </c>
      <c r="D8288" t="s">
        <v>1192</v>
      </c>
      <c r="E8288">
        <v>0</v>
      </c>
      <c r="H8288">
        <v>0</v>
      </c>
      <c r="I8288">
        <v>0</v>
      </c>
      <c r="K8288">
        <v>0</v>
      </c>
      <c r="L8288" t="b">
        <v>0</v>
      </c>
      <c r="N8288" t="b">
        <v>0</v>
      </c>
      <c r="O8288" t="b">
        <v>0</v>
      </c>
      <c r="T8288" t="s">
        <v>1169</v>
      </c>
    </row>
    <row r="8289" spans="1:20" hidden="1" x14ac:dyDescent="0.25">
      <c r="A8289">
        <v>225708</v>
      </c>
      <c r="B8289" t="s">
        <v>1825</v>
      </c>
      <c r="C8289" t="s">
        <v>1186</v>
      </c>
      <c r="D8289" t="s">
        <v>1193</v>
      </c>
      <c r="E8289">
        <v>85</v>
      </c>
      <c r="F8289" t="s">
        <v>23</v>
      </c>
      <c r="H8289">
        <v>0</v>
      </c>
      <c r="I8289">
        <v>0</v>
      </c>
      <c r="K8289">
        <v>1</v>
      </c>
      <c r="L8289" t="b">
        <v>0</v>
      </c>
      <c r="N8289" t="b">
        <v>0</v>
      </c>
      <c r="O8289" t="b">
        <v>0</v>
      </c>
      <c r="T8289" t="s">
        <v>1169</v>
      </c>
    </row>
    <row r="8290" spans="1:20" hidden="1" x14ac:dyDescent="0.25">
      <c r="A8290">
        <v>225709</v>
      </c>
      <c r="B8290" t="s">
        <v>1825</v>
      </c>
      <c r="C8290" t="s">
        <v>1186</v>
      </c>
      <c r="D8290" t="s">
        <v>1194</v>
      </c>
      <c r="E8290">
        <v>85</v>
      </c>
      <c r="F8290" t="s">
        <v>23</v>
      </c>
      <c r="H8290">
        <v>0</v>
      </c>
      <c r="I8290">
        <v>0</v>
      </c>
      <c r="K8290">
        <v>1</v>
      </c>
      <c r="L8290" t="b">
        <v>0</v>
      </c>
      <c r="N8290" t="b">
        <v>0</v>
      </c>
      <c r="O8290" t="b">
        <v>0</v>
      </c>
      <c r="T8290" t="s">
        <v>1169</v>
      </c>
    </row>
    <row r="8291" spans="1:20" hidden="1" x14ac:dyDescent="0.25">
      <c r="A8291">
        <v>225710</v>
      </c>
      <c r="B8291" t="s">
        <v>1825</v>
      </c>
      <c r="C8291" t="s">
        <v>1186</v>
      </c>
      <c r="D8291" t="s">
        <v>1195</v>
      </c>
      <c r="E8291">
        <v>85</v>
      </c>
      <c r="F8291" t="s">
        <v>23</v>
      </c>
      <c r="H8291">
        <v>0</v>
      </c>
      <c r="I8291">
        <v>0</v>
      </c>
      <c r="K8291">
        <v>1</v>
      </c>
      <c r="L8291" t="b">
        <v>0</v>
      </c>
      <c r="N8291" t="b">
        <v>0</v>
      </c>
      <c r="O8291" t="b">
        <v>0</v>
      </c>
      <c r="T8291" t="s">
        <v>1169</v>
      </c>
    </row>
    <row r="8292" spans="1:20" hidden="1" x14ac:dyDescent="0.25">
      <c r="A8292">
        <v>225711</v>
      </c>
      <c r="B8292" t="s">
        <v>1825</v>
      </c>
      <c r="C8292" t="s">
        <v>1196</v>
      </c>
      <c r="D8292" t="s">
        <v>1197</v>
      </c>
      <c r="E8292">
        <v>0</v>
      </c>
      <c r="H8292">
        <v>0</v>
      </c>
      <c r="I8292">
        <v>0</v>
      </c>
      <c r="K8292">
        <v>0</v>
      </c>
      <c r="L8292" t="b">
        <v>0</v>
      </c>
      <c r="N8292" t="b">
        <v>0</v>
      </c>
      <c r="O8292" t="b">
        <v>0</v>
      </c>
      <c r="T8292" t="s">
        <v>1169</v>
      </c>
    </row>
    <row r="8293" spans="1:20" hidden="1" x14ac:dyDescent="0.25">
      <c r="A8293">
        <v>225712</v>
      </c>
      <c r="B8293" t="s">
        <v>1825</v>
      </c>
      <c r="C8293" t="s">
        <v>1196</v>
      </c>
      <c r="D8293" t="s">
        <v>1198</v>
      </c>
      <c r="E8293">
        <v>0</v>
      </c>
      <c r="H8293">
        <v>0</v>
      </c>
      <c r="I8293">
        <v>0</v>
      </c>
      <c r="K8293">
        <v>1</v>
      </c>
      <c r="L8293" t="b">
        <v>0</v>
      </c>
      <c r="N8293" t="b">
        <v>0</v>
      </c>
      <c r="O8293" t="b">
        <v>0</v>
      </c>
      <c r="T8293" t="s">
        <v>1169</v>
      </c>
    </row>
    <row r="8294" spans="1:20" hidden="1" x14ac:dyDescent="0.25">
      <c r="A8294">
        <v>225713</v>
      </c>
      <c r="B8294" t="s">
        <v>1825</v>
      </c>
      <c r="C8294" t="s">
        <v>146</v>
      </c>
      <c r="D8294" t="s">
        <v>1199</v>
      </c>
      <c r="E8294">
        <v>0</v>
      </c>
      <c r="H8294">
        <v>0</v>
      </c>
      <c r="I8294">
        <v>0</v>
      </c>
      <c r="K8294">
        <v>0</v>
      </c>
      <c r="L8294" t="b">
        <v>0</v>
      </c>
      <c r="N8294" t="b">
        <v>0</v>
      </c>
      <c r="O8294" t="b">
        <v>0</v>
      </c>
      <c r="T8294" t="s">
        <v>1169</v>
      </c>
    </row>
    <row r="8295" spans="1:20" hidden="1" x14ac:dyDescent="0.25">
      <c r="A8295">
        <v>225714</v>
      </c>
      <c r="B8295" t="s">
        <v>1825</v>
      </c>
      <c r="C8295" t="s">
        <v>146</v>
      </c>
      <c r="D8295" t="s">
        <v>1200</v>
      </c>
      <c r="E8295">
        <v>411</v>
      </c>
      <c r="F8295" t="s">
        <v>23</v>
      </c>
      <c r="H8295">
        <v>0</v>
      </c>
      <c r="I8295">
        <v>100</v>
      </c>
      <c r="J8295" t="s">
        <v>257</v>
      </c>
      <c r="K8295">
        <v>1</v>
      </c>
      <c r="L8295" t="b">
        <v>0</v>
      </c>
      <c r="N8295" t="b">
        <v>0</v>
      </c>
      <c r="O8295" t="b">
        <v>0</v>
      </c>
      <c r="T8295" t="s">
        <v>1169</v>
      </c>
    </row>
    <row r="8296" spans="1:20" hidden="1" x14ac:dyDescent="0.25">
      <c r="A8296">
        <v>225716</v>
      </c>
      <c r="B8296" t="s">
        <v>1825</v>
      </c>
      <c r="C8296" t="s">
        <v>85</v>
      </c>
      <c r="D8296" t="s">
        <v>325</v>
      </c>
      <c r="E8296">
        <v>0</v>
      </c>
      <c r="H8296">
        <v>0</v>
      </c>
      <c r="I8296">
        <v>0</v>
      </c>
      <c r="K8296">
        <v>0</v>
      </c>
      <c r="L8296" t="b">
        <v>0</v>
      </c>
      <c r="N8296" t="b">
        <v>0</v>
      </c>
      <c r="O8296" t="b">
        <v>0</v>
      </c>
      <c r="T8296" t="s">
        <v>1169</v>
      </c>
    </row>
    <row r="8297" spans="1:20" hidden="1" x14ac:dyDescent="0.25">
      <c r="A8297">
        <v>225717</v>
      </c>
      <c r="B8297" t="s">
        <v>1825</v>
      </c>
      <c r="C8297" t="s">
        <v>85</v>
      </c>
      <c r="D8297" t="s">
        <v>1197</v>
      </c>
      <c r="E8297">
        <v>0</v>
      </c>
      <c r="H8297">
        <v>0</v>
      </c>
      <c r="I8297">
        <v>0</v>
      </c>
      <c r="K8297">
        <v>1</v>
      </c>
      <c r="L8297" t="b">
        <v>0</v>
      </c>
      <c r="N8297" t="b">
        <v>0</v>
      </c>
      <c r="O8297" t="b">
        <v>0</v>
      </c>
      <c r="T8297" t="s">
        <v>1169</v>
      </c>
    </row>
    <row r="8298" spans="1:20" hidden="1" x14ac:dyDescent="0.25">
      <c r="A8298">
        <v>225718</v>
      </c>
      <c r="B8298" t="s">
        <v>1825</v>
      </c>
      <c r="C8298" t="s">
        <v>85</v>
      </c>
      <c r="D8298" t="s">
        <v>331</v>
      </c>
      <c r="E8298">
        <v>0</v>
      </c>
      <c r="H8298">
        <v>0</v>
      </c>
      <c r="I8298">
        <v>0</v>
      </c>
      <c r="K8298">
        <v>2</v>
      </c>
      <c r="L8298" t="b">
        <v>0</v>
      </c>
      <c r="N8298" t="b">
        <v>0</v>
      </c>
      <c r="O8298" t="b">
        <v>0</v>
      </c>
      <c r="T8298" t="s">
        <v>1169</v>
      </c>
    </row>
    <row r="8299" spans="1:20" hidden="1" x14ac:dyDescent="0.25">
      <c r="A8299">
        <v>225719</v>
      </c>
      <c r="B8299" t="s">
        <v>1825</v>
      </c>
      <c r="C8299" t="s">
        <v>146</v>
      </c>
      <c r="D8299" t="s">
        <v>1201</v>
      </c>
      <c r="E8299">
        <v>762</v>
      </c>
      <c r="F8299" t="s">
        <v>23</v>
      </c>
      <c r="H8299">
        <v>0</v>
      </c>
      <c r="I8299">
        <v>150</v>
      </c>
      <c r="J8299" t="s">
        <v>257</v>
      </c>
      <c r="K8299">
        <v>2</v>
      </c>
      <c r="L8299" t="b">
        <v>0</v>
      </c>
      <c r="N8299" t="b">
        <v>0</v>
      </c>
      <c r="O8299" t="b">
        <v>0</v>
      </c>
      <c r="T8299" t="s">
        <v>1169</v>
      </c>
    </row>
    <row r="8300" spans="1:20" hidden="1" x14ac:dyDescent="0.25">
      <c r="A8300">
        <v>225722</v>
      </c>
      <c r="B8300" t="s">
        <v>1825</v>
      </c>
      <c r="C8300" t="s">
        <v>1027</v>
      </c>
      <c r="D8300" t="s">
        <v>1202</v>
      </c>
      <c r="E8300">
        <v>239</v>
      </c>
      <c r="F8300" t="s">
        <v>23</v>
      </c>
      <c r="H8300">
        <v>0</v>
      </c>
      <c r="I8300">
        <v>50</v>
      </c>
      <c r="J8300" t="s">
        <v>257</v>
      </c>
      <c r="K8300">
        <v>3</v>
      </c>
      <c r="L8300" t="b">
        <v>0</v>
      </c>
      <c r="N8300" t="b">
        <v>0</v>
      </c>
      <c r="O8300" t="b">
        <v>0</v>
      </c>
      <c r="T8300" t="s">
        <v>1169</v>
      </c>
    </row>
    <row r="8301" spans="1:20" hidden="1" x14ac:dyDescent="0.25">
      <c r="A8301">
        <v>225723</v>
      </c>
      <c r="B8301" t="s">
        <v>1825</v>
      </c>
      <c r="C8301" t="s">
        <v>1203</v>
      </c>
      <c r="D8301" t="s">
        <v>1282</v>
      </c>
      <c r="E8301">
        <v>1699</v>
      </c>
      <c r="F8301" t="s">
        <v>23</v>
      </c>
      <c r="H8301">
        <v>0</v>
      </c>
      <c r="I8301">
        <v>350</v>
      </c>
      <c r="J8301" t="s">
        <v>257</v>
      </c>
      <c r="K8301">
        <v>6</v>
      </c>
      <c r="L8301" t="b">
        <v>0</v>
      </c>
      <c r="N8301" t="b">
        <v>0</v>
      </c>
      <c r="O8301" t="b">
        <v>0</v>
      </c>
      <c r="T8301" t="s">
        <v>1169</v>
      </c>
    </row>
    <row r="8302" spans="1:20" hidden="1" x14ac:dyDescent="0.25">
      <c r="A8302">
        <v>225726</v>
      </c>
      <c r="B8302" t="s">
        <v>1825</v>
      </c>
      <c r="C8302" t="s">
        <v>53</v>
      </c>
      <c r="D8302" t="s">
        <v>1205</v>
      </c>
      <c r="E8302">
        <v>0</v>
      </c>
      <c r="H8302">
        <v>0</v>
      </c>
      <c r="I8302">
        <v>0</v>
      </c>
      <c r="K8302">
        <v>0</v>
      </c>
      <c r="L8302" t="b">
        <v>0</v>
      </c>
      <c r="N8302" t="b">
        <v>0</v>
      </c>
      <c r="O8302" t="b">
        <v>0</v>
      </c>
      <c r="T8302" t="s">
        <v>1169</v>
      </c>
    </row>
    <row r="8303" spans="1:20" hidden="1" x14ac:dyDescent="0.25">
      <c r="A8303">
        <v>225727</v>
      </c>
      <c r="B8303" t="s">
        <v>1825</v>
      </c>
      <c r="C8303" t="s">
        <v>53</v>
      </c>
      <c r="D8303" t="s">
        <v>383</v>
      </c>
      <c r="E8303">
        <v>169</v>
      </c>
      <c r="F8303" t="s">
        <v>23</v>
      </c>
      <c r="H8303">
        <v>0</v>
      </c>
      <c r="I8303">
        <v>0</v>
      </c>
      <c r="K8303">
        <v>1</v>
      </c>
      <c r="L8303" t="b">
        <v>0</v>
      </c>
      <c r="N8303" t="b">
        <v>0</v>
      </c>
      <c r="O8303" t="b">
        <v>0</v>
      </c>
      <c r="T8303" t="s">
        <v>1169</v>
      </c>
    </row>
    <row r="8304" spans="1:20" hidden="1" x14ac:dyDescent="0.25">
      <c r="A8304">
        <v>225728</v>
      </c>
      <c r="B8304" t="s">
        <v>1825</v>
      </c>
      <c r="C8304" t="s">
        <v>53</v>
      </c>
      <c r="D8304" t="s">
        <v>1206</v>
      </c>
      <c r="E8304">
        <v>375</v>
      </c>
      <c r="F8304" t="s">
        <v>23</v>
      </c>
      <c r="H8304">
        <v>0</v>
      </c>
      <c r="I8304">
        <v>0</v>
      </c>
      <c r="K8304">
        <v>2</v>
      </c>
      <c r="L8304" t="b">
        <v>0</v>
      </c>
      <c r="N8304" t="b">
        <v>0</v>
      </c>
      <c r="O8304" t="b">
        <v>0</v>
      </c>
      <c r="T8304" t="s">
        <v>1169</v>
      </c>
    </row>
    <row r="8305" spans="1:20" hidden="1" x14ac:dyDescent="0.25">
      <c r="A8305">
        <v>225729</v>
      </c>
      <c r="B8305" t="s">
        <v>1825</v>
      </c>
      <c r="C8305" t="s">
        <v>1207</v>
      </c>
      <c r="D8305" t="s">
        <v>1806</v>
      </c>
      <c r="E8305">
        <v>0</v>
      </c>
      <c r="H8305">
        <v>0</v>
      </c>
      <c r="I8305">
        <v>0</v>
      </c>
      <c r="K8305">
        <v>0</v>
      </c>
      <c r="L8305" t="b">
        <v>0</v>
      </c>
      <c r="N8305" t="b">
        <v>0</v>
      </c>
      <c r="O8305" t="b">
        <v>0</v>
      </c>
      <c r="T8305" t="s">
        <v>1169</v>
      </c>
    </row>
    <row r="8306" spans="1:20" hidden="1" x14ac:dyDescent="0.25">
      <c r="A8306">
        <v>225730</v>
      </c>
      <c r="B8306" t="s">
        <v>1825</v>
      </c>
      <c r="C8306" t="s">
        <v>1207</v>
      </c>
      <c r="D8306" t="s">
        <v>1261</v>
      </c>
      <c r="E8306">
        <v>0</v>
      </c>
      <c r="H8306">
        <v>0</v>
      </c>
      <c r="I8306">
        <v>0</v>
      </c>
      <c r="K8306">
        <v>1</v>
      </c>
      <c r="L8306" t="b">
        <v>0</v>
      </c>
      <c r="N8306" t="b">
        <v>0</v>
      </c>
      <c r="O8306" t="b">
        <v>0</v>
      </c>
      <c r="T8306" t="s">
        <v>1169</v>
      </c>
    </row>
    <row r="8307" spans="1:20" hidden="1" x14ac:dyDescent="0.25">
      <c r="A8307">
        <v>225731</v>
      </c>
      <c r="B8307" t="s">
        <v>1825</v>
      </c>
      <c r="C8307" t="s">
        <v>1207</v>
      </c>
      <c r="D8307" t="s">
        <v>1262</v>
      </c>
      <c r="E8307">
        <v>0</v>
      </c>
      <c r="H8307">
        <v>0</v>
      </c>
      <c r="I8307">
        <v>0</v>
      </c>
      <c r="K8307">
        <v>2</v>
      </c>
      <c r="L8307" t="b">
        <v>0</v>
      </c>
      <c r="N8307" t="b">
        <v>0</v>
      </c>
      <c r="O8307" t="b">
        <v>0</v>
      </c>
      <c r="T8307" t="s">
        <v>1169</v>
      </c>
    </row>
    <row r="8308" spans="1:20" hidden="1" x14ac:dyDescent="0.25">
      <c r="A8308">
        <v>225732</v>
      </c>
      <c r="B8308" t="s">
        <v>1825</v>
      </c>
      <c r="C8308" t="s">
        <v>1207</v>
      </c>
      <c r="D8308" t="s">
        <v>1275</v>
      </c>
      <c r="E8308">
        <v>0</v>
      </c>
      <c r="H8308">
        <v>0</v>
      </c>
      <c r="I8308">
        <v>0</v>
      </c>
      <c r="K8308">
        <v>3</v>
      </c>
      <c r="L8308" t="b">
        <v>0</v>
      </c>
      <c r="N8308" t="b">
        <v>0</v>
      </c>
      <c r="O8308" t="b">
        <v>0</v>
      </c>
      <c r="T8308" t="s">
        <v>1169</v>
      </c>
    </row>
    <row r="8309" spans="1:20" hidden="1" x14ac:dyDescent="0.25">
      <c r="A8309">
        <v>225733</v>
      </c>
      <c r="B8309" t="s">
        <v>1825</v>
      </c>
      <c r="C8309" t="s">
        <v>1207</v>
      </c>
      <c r="D8309" t="s">
        <v>1276</v>
      </c>
      <c r="E8309">
        <v>0</v>
      </c>
      <c r="H8309">
        <v>0</v>
      </c>
      <c r="I8309">
        <v>0</v>
      </c>
      <c r="K8309">
        <v>4</v>
      </c>
      <c r="L8309" t="b">
        <v>0</v>
      </c>
      <c r="N8309" t="b">
        <v>0</v>
      </c>
      <c r="O8309" t="b">
        <v>0</v>
      </c>
      <c r="T8309" t="s">
        <v>1169</v>
      </c>
    </row>
    <row r="8310" spans="1:20" hidden="1" x14ac:dyDescent="0.25">
      <c r="A8310">
        <v>225734</v>
      </c>
      <c r="B8310" t="s">
        <v>1825</v>
      </c>
      <c r="C8310" t="s">
        <v>1213</v>
      </c>
      <c r="D8310" t="s">
        <v>1214</v>
      </c>
      <c r="E8310">
        <v>139</v>
      </c>
      <c r="F8310" t="s">
        <v>23</v>
      </c>
      <c r="H8310">
        <v>0</v>
      </c>
      <c r="I8310">
        <v>0</v>
      </c>
      <c r="K8310">
        <v>2</v>
      </c>
      <c r="L8310" t="b">
        <v>0</v>
      </c>
      <c r="N8310" t="b">
        <v>0</v>
      </c>
      <c r="O8310" t="b">
        <v>0</v>
      </c>
      <c r="T8310" t="s">
        <v>1169</v>
      </c>
    </row>
    <row r="8311" spans="1:20" hidden="1" x14ac:dyDescent="0.25">
      <c r="A8311">
        <v>225735</v>
      </c>
      <c r="B8311" t="s">
        <v>1825</v>
      </c>
      <c r="C8311" t="s">
        <v>1213</v>
      </c>
      <c r="D8311" t="s">
        <v>1215</v>
      </c>
      <c r="E8311">
        <v>77</v>
      </c>
      <c r="F8311" t="s">
        <v>23</v>
      </c>
      <c r="H8311">
        <v>0</v>
      </c>
      <c r="I8311">
        <v>0</v>
      </c>
      <c r="K8311">
        <v>1</v>
      </c>
      <c r="L8311" t="b">
        <v>0</v>
      </c>
      <c r="N8311" t="b">
        <v>0</v>
      </c>
      <c r="O8311" t="b">
        <v>0</v>
      </c>
      <c r="T8311" t="s">
        <v>1169</v>
      </c>
    </row>
    <row r="8312" spans="1:20" hidden="1" x14ac:dyDescent="0.25">
      <c r="A8312">
        <v>225736</v>
      </c>
      <c r="B8312" t="s">
        <v>1825</v>
      </c>
      <c r="C8312" t="s">
        <v>1207</v>
      </c>
      <c r="D8312" t="s">
        <v>1718</v>
      </c>
      <c r="E8312">
        <v>0</v>
      </c>
      <c r="H8312">
        <v>0</v>
      </c>
      <c r="I8312">
        <v>0</v>
      </c>
      <c r="K8312">
        <v>5</v>
      </c>
      <c r="L8312" t="b">
        <v>0</v>
      </c>
      <c r="N8312" t="b">
        <v>0</v>
      </c>
      <c r="O8312" t="b">
        <v>0</v>
      </c>
      <c r="T8312" t="s">
        <v>1169</v>
      </c>
    </row>
    <row r="8313" spans="1:20" hidden="1" x14ac:dyDescent="0.25">
      <c r="A8313">
        <v>225737</v>
      </c>
      <c r="B8313" t="s">
        <v>1825</v>
      </c>
      <c r="C8313" t="s">
        <v>1207</v>
      </c>
      <c r="D8313" t="s">
        <v>1278</v>
      </c>
      <c r="E8313">
        <v>0</v>
      </c>
      <c r="H8313">
        <v>0</v>
      </c>
      <c r="I8313">
        <v>0</v>
      </c>
      <c r="K8313">
        <v>6</v>
      </c>
      <c r="L8313" t="b">
        <v>0</v>
      </c>
      <c r="N8313" t="b">
        <v>0</v>
      </c>
      <c r="O8313" t="b">
        <v>0</v>
      </c>
      <c r="T8313" t="s">
        <v>1169</v>
      </c>
    </row>
    <row r="8314" spans="1:20" hidden="1" x14ac:dyDescent="0.25">
      <c r="A8314">
        <v>225738</v>
      </c>
      <c r="B8314" t="s">
        <v>1825</v>
      </c>
      <c r="C8314" t="s">
        <v>1207</v>
      </c>
      <c r="D8314" t="s">
        <v>1279</v>
      </c>
      <c r="E8314">
        <v>0</v>
      </c>
      <c r="H8314">
        <v>0</v>
      </c>
      <c r="I8314">
        <v>0</v>
      </c>
      <c r="K8314">
        <v>7</v>
      </c>
      <c r="L8314" t="b">
        <v>0</v>
      </c>
      <c r="N8314" t="b">
        <v>0</v>
      </c>
      <c r="O8314" t="b">
        <v>0</v>
      </c>
      <c r="T8314" t="s">
        <v>1169</v>
      </c>
    </row>
    <row r="8315" spans="1:20" hidden="1" x14ac:dyDescent="0.25">
      <c r="A8315">
        <v>225739</v>
      </c>
      <c r="B8315" t="s">
        <v>1825</v>
      </c>
      <c r="C8315" t="s">
        <v>141</v>
      </c>
      <c r="D8315" t="s">
        <v>173</v>
      </c>
      <c r="E8315">
        <v>42</v>
      </c>
      <c r="F8315" t="s">
        <v>23</v>
      </c>
      <c r="H8315">
        <v>0</v>
      </c>
      <c r="I8315">
        <v>0</v>
      </c>
      <c r="K8315">
        <v>10</v>
      </c>
      <c r="L8315" t="b">
        <v>0</v>
      </c>
      <c r="N8315" t="b">
        <v>0</v>
      </c>
      <c r="O8315" t="b">
        <v>0</v>
      </c>
      <c r="T8315" t="s">
        <v>1169</v>
      </c>
    </row>
    <row r="8316" spans="1:20" hidden="1" x14ac:dyDescent="0.25">
      <c r="A8316">
        <v>225740</v>
      </c>
      <c r="B8316" t="s">
        <v>1825</v>
      </c>
      <c r="C8316" t="s">
        <v>1186</v>
      </c>
      <c r="D8316" t="s">
        <v>1217</v>
      </c>
      <c r="E8316">
        <v>0</v>
      </c>
      <c r="H8316">
        <v>0</v>
      </c>
      <c r="I8316">
        <v>0</v>
      </c>
      <c r="K8316">
        <v>0</v>
      </c>
      <c r="L8316" t="b">
        <v>0</v>
      </c>
      <c r="N8316" t="b">
        <v>0</v>
      </c>
      <c r="O8316" t="b">
        <v>0</v>
      </c>
      <c r="T8316" t="s">
        <v>1169</v>
      </c>
    </row>
    <row r="8317" spans="1:20" hidden="1" x14ac:dyDescent="0.25">
      <c r="A8317">
        <v>225741</v>
      </c>
      <c r="B8317" t="s">
        <v>1825</v>
      </c>
      <c r="C8317" t="s">
        <v>1186</v>
      </c>
      <c r="D8317" t="s">
        <v>1218</v>
      </c>
      <c r="E8317">
        <v>0</v>
      </c>
      <c r="H8317">
        <v>0</v>
      </c>
      <c r="I8317">
        <v>0</v>
      </c>
      <c r="K8317">
        <v>0</v>
      </c>
      <c r="L8317" t="b">
        <v>0</v>
      </c>
      <c r="N8317" t="b">
        <v>0</v>
      </c>
      <c r="O8317" t="b">
        <v>0</v>
      </c>
      <c r="T8317" t="s">
        <v>1169</v>
      </c>
    </row>
    <row r="8318" spans="1:20" hidden="1" x14ac:dyDescent="0.25">
      <c r="A8318">
        <v>225743</v>
      </c>
      <c r="B8318" t="s">
        <v>1825</v>
      </c>
      <c r="C8318" t="s">
        <v>136</v>
      </c>
      <c r="D8318" t="s">
        <v>137</v>
      </c>
      <c r="E8318">
        <v>0</v>
      </c>
      <c r="H8318">
        <v>0</v>
      </c>
      <c r="I8318">
        <v>0</v>
      </c>
      <c r="K8318">
        <v>1</v>
      </c>
      <c r="L8318" t="b">
        <v>0</v>
      </c>
      <c r="N8318" t="b">
        <v>0</v>
      </c>
      <c r="O8318" t="b">
        <v>0</v>
      </c>
      <c r="T8318" t="s">
        <v>1169</v>
      </c>
    </row>
    <row r="8319" spans="1:20" hidden="1" x14ac:dyDescent="0.25">
      <c r="A8319">
        <v>225745</v>
      </c>
      <c r="B8319" t="s">
        <v>1825</v>
      </c>
      <c r="C8319" t="s">
        <v>1196</v>
      </c>
      <c r="D8319" t="s">
        <v>1223</v>
      </c>
      <c r="E8319">
        <v>0</v>
      </c>
      <c r="H8319">
        <v>0</v>
      </c>
      <c r="I8319">
        <v>0</v>
      </c>
      <c r="K8319">
        <v>4</v>
      </c>
      <c r="L8319" t="b">
        <v>0</v>
      </c>
      <c r="N8319" t="b">
        <v>0</v>
      </c>
      <c r="O8319" t="b">
        <v>0</v>
      </c>
      <c r="T8319" t="s">
        <v>1169</v>
      </c>
    </row>
    <row r="8320" spans="1:20" hidden="1" x14ac:dyDescent="0.25">
      <c r="A8320">
        <v>225746</v>
      </c>
      <c r="B8320" t="s">
        <v>1825</v>
      </c>
      <c r="C8320" t="s">
        <v>1196</v>
      </c>
      <c r="D8320" t="s">
        <v>1224</v>
      </c>
      <c r="E8320">
        <v>0</v>
      </c>
      <c r="H8320">
        <v>0</v>
      </c>
      <c r="I8320">
        <v>0</v>
      </c>
      <c r="K8320">
        <v>4</v>
      </c>
      <c r="L8320" t="b">
        <v>0</v>
      </c>
      <c r="N8320" t="b">
        <v>0</v>
      </c>
      <c r="O8320" t="b">
        <v>0</v>
      </c>
      <c r="T8320" t="s">
        <v>1169</v>
      </c>
    </row>
    <row r="8321" spans="1:20" hidden="1" x14ac:dyDescent="0.25">
      <c r="A8321">
        <v>225747</v>
      </c>
      <c r="B8321" t="s">
        <v>1825</v>
      </c>
      <c r="C8321" t="s">
        <v>1196</v>
      </c>
      <c r="D8321" t="s">
        <v>1225</v>
      </c>
      <c r="E8321">
        <v>0</v>
      </c>
      <c r="H8321">
        <v>0</v>
      </c>
      <c r="I8321">
        <v>0</v>
      </c>
      <c r="K8321">
        <v>4</v>
      </c>
      <c r="L8321" t="b">
        <v>0</v>
      </c>
      <c r="N8321" t="b">
        <v>0</v>
      </c>
      <c r="O8321" t="b">
        <v>0</v>
      </c>
      <c r="T8321" t="s">
        <v>1169</v>
      </c>
    </row>
    <row r="8322" spans="1:20" hidden="1" x14ac:dyDescent="0.25">
      <c r="A8322">
        <v>225748</v>
      </c>
      <c r="B8322" t="s">
        <v>1825</v>
      </c>
      <c r="C8322" t="s">
        <v>47</v>
      </c>
      <c r="D8322" t="s">
        <v>1220</v>
      </c>
      <c r="E8322">
        <v>0</v>
      </c>
      <c r="H8322">
        <v>0</v>
      </c>
      <c r="I8322">
        <v>0</v>
      </c>
      <c r="K8322">
        <v>0</v>
      </c>
      <c r="L8322" t="b">
        <v>0</v>
      </c>
      <c r="N8322" t="b">
        <v>0</v>
      </c>
      <c r="O8322" t="b">
        <v>0</v>
      </c>
      <c r="T8322" t="s">
        <v>1169</v>
      </c>
    </row>
    <row r="8323" spans="1:20" hidden="1" x14ac:dyDescent="0.25">
      <c r="A8323">
        <v>225749</v>
      </c>
      <c r="B8323" t="s">
        <v>1825</v>
      </c>
      <c r="C8323" t="s">
        <v>47</v>
      </c>
      <c r="D8323" t="s">
        <v>1221</v>
      </c>
      <c r="E8323">
        <v>0</v>
      </c>
      <c r="H8323">
        <v>0</v>
      </c>
      <c r="I8323">
        <v>0</v>
      </c>
      <c r="K8323">
        <v>0</v>
      </c>
      <c r="L8323" t="b">
        <v>0</v>
      </c>
      <c r="N8323" t="b">
        <v>0</v>
      </c>
      <c r="O8323" t="b">
        <v>0</v>
      </c>
      <c r="T8323" t="s">
        <v>1169</v>
      </c>
    </row>
    <row r="8324" spans="1:20" hidden="1" x14ac:dyDescent="0.25">
      <c r="A8324">
        <v>225750</v>
      </c>
      <c r="B8324" t="s">
        <v>1825</v>
      </c>
      <c r="C8324" t="s">
        <v>47</v>
      </c>
      <c r="D8324" t="s">
        <v>1222</v>
      </c>
      <c r="E8324">
        <v>0</v>
      </c>
      <c r="H8324">
        <v>0</v>
      </c>
      <c r="I8324">
        <v>0</v>
      </c>
      <c r="K8324">
        <v>0</v>
      </c>
      <c r="L8324" t="b">
        <v>0</v>
      </c>
      <c r="N8324" t="b">
        <v>0</v>
      </c>
      <c r="O8324" t="b">
        <v>0</v>
      </c>
      <c r="T8324" t="s">
        <v>1169</v>
      </c>
    </row>
    <row r="8325" spans="1:20" hidden="1" x14ac:dyDescent="0.25">
      <c r="A8325">
        <v>225751</v>
      </c>
      <c r="B8325" t="s">
        <v>1825</v>
      </c>
      <c r="C8325" t="s">
        <v>47</v>
      </c>
      <c r="D8325" t="s">
        <v>284</v>
      </c>
      <c r="E8325">
        <v>322</v>
      </c>
      <c r="F8325" t="s">
        <v>23</v>
      </c>
      <c r="H8325">
        <v>0</v>
      </c>
      <c r="I8325">
        <v>0</v>
      </c>
      <c r="K8325">
        <v>1</v>
      </c>
      <c r="L8325" t="b">
        <v>0</v>
      </c>
      <c r="N8325" t="b">
        <v>0</v>
      </c>
      <c r="O8325" t="b">
        <v>0</v>
      </c>
      <c r="T8325" t="s">
        <v>1169</v>
      </c>
    </row>
    <row r="8326" spans="1:20" hidden="1" x14ac:dyDescent="0.25">
      <c r="A8326">
        <v>225752</v>
      </c>
      <c r="B8326" t="s">
        <v>1825</v>
      </c>
      <c r="C8326" t="s">
        <v>47</v>
      </c>
      <c r="D8326" t="s">
        <v>1170</v>
      </c>
      <c r="E8326">
        <v>322</v>
      </c>
      <c r="F8326" t="s">
        <v>23</v>
      </c>
      <c r="H8326">
        <v>0</v>
      </c>
      <c r="I8326">
        <v>0</v>
      </c>
      <c r="K8326">
        <v>1</v>
      </c>
      <c r="L8326" t="b">
        <v>0</v>
      </c>
      <c r="N8326" t="b">
        <v>0</v>
      </c>
      <c r="O8326" t="b">
        <v>0</v>
      </c>
      <c r="T8326" t="s">
        <v>1169</v>
      </c>
    </row>
    <row r="8327" spans="1:20" hidden="1" x14ac:dyDescent="0.25">
      <c r="A8327">
        <v>225753</v>
      </c>
      <c r="B8327" t="s">
        <v>1825</v>
      </c>
      <c r="C8327" t="s">
        <v>47</v>
      </c>
      <c r="D8327" t="s">
        <v>1171</v>
      </c>
      <c r="E8327">
        <v>322</v>
      </c>
      <c r="F8327" t="s">
        <v>23</v>
      </c>
      <c r="H8327">
        <v>0</v>
      </c>
      <c r="I8327">
        <v>0</v>
      </c>
      <c r="K8327">
        <v>1</v>
      </c>
      <c r="L8327" t="b">
        <v>0</v>
      </c>
      <c r="N8327" t="b">
        <v>0</v>
      </c>
      <c r="O8327" t="b">
        <v>0</v>
      </c>
      <c r="T8327" t="s">
        <v>1169</v>
      </c>
    </row>
    <row r="8328" spans="1:20" hidden="1" x14ac:dyDescent="0.25">
      <c r="A8328">
        <v>225754</v>
      </c>
      <c r="B8328" t="s">
        <v>1825</v>
      </c>
      <c r="C8328" t="s">
        <v>47</v>
      </c>
      <c r="D8328" t="s">
        <v>1172</v>
      </c>
      <c r="E8328">
        <v>322</v>
      </c>
      <c r="F8328" t="s">
        <v>23</v>
      </c>
      <c r="H8328">
        <v>0</v>
      </c>
      <c r="I8328">
        <v>0</v>
      </c>
      <c r="K8328">
        <v>1</v>
      </c>
      <c r="L8328" t="b">
        <v>0</v>
      </c>
      <c r="N8328" t="b">
        <v>0</v>
      </c>
      <c r="O8328" t="b">
        <v>0</v>
      </c>
      <c r="T8328" t="s">
        <v>1169</v>
      </c>
    </row>
    <row r="8329" spans="1:20" hidden="1" x14ac:dyDescent="0.25">
      <c r="A8329">
        <v>225755</v>
      </c>
      <c r="B8329" t="s">
        <v>1825</v>
      </c>
      <c r="C8329" t="s">
        <v>47</v>
      </c>
      <c r="D8329" t="s">
        <v>1173</v>
      </c>
      <c r="E8329">
        <v>322</v>
      </c>
      <c r="F8329" t="s">
        <v>23</v>
      </c>
      <c r="H8329">
        <v>0</v>
      </c>
      <c r="I8329">
        <v>0</v>
      </c>
      <c r="K8329">
        <v>1</v>
      </c>
      <c r="L8329" t="b">
        <v>0</v>
      </c>
      <c r="N8329" t="b">
        <v>0</v>
      </c>
      <c r="O8329" t="b">
        <v>0</v>
      </c>
      <c r="T8329" t="s">
        <v>1169</v>
      </c>
    </row>
    <row r="8330" spans="1:20" hidden="1" x14ac:dyDescent="0.25">
      <c r="A8330">
        <v>225756</v>
      </c>
      <c r="B8330" t="s">
        <v>1825</v>
      </c>
      <c r="C8330" t="s">
        <v>47</v>
      </c>
      <c r="D8330" t="s">
        <v>1174</v>
      </c>
      <c r="E8330">
        <v>572</v>
      </c>
      <c r="F8330" t="s">
        <v>23</v>
      </c>
      <c r="H8330">
        <v>0</v>
      </c>
      <c r="I8330">
        <v>0</v>
      </c>
      <c r="K8330">
        <v>2</v>
      </c>
      <c r="L8330" t="b">
        <v>0</v>
      </c>
      <c r="N8330" t="b">
        <v>0</v>
      </c>
      <c r="O8330" t="b">
        <v>0</v>
      </c>
      <c r="T8330" t="s">
        <v>1169</v>
      </c>
    </row>
    <row r="8331" spans="1:20" hidden="1" x14ac:dyDescent="0.25">
      <c r="A8331">
        <v>225757</v>
      </c>
      <c r="B8331" t="s">
        <v>1825</v>
      </c>
      <c r="C8331" t="s">
        <v>47</v>
      </c>
      <c r="D8331" t="s">
        <v>1175</v>
      </c>
      <c r="E8331">
        <v>572</v>
      </c>
      <c r="F8331" t="s">
        <v>23</v>
      </c>
      <c r="H8331">
        <v>0</v>
      </c>
      <c r="I8331">
        <v>0</v>
      </c>
      <c r="K8331">
        <v>2</v>
      </c>
      <c r="L8331" t="b">
        <v>0</v>
      </c>
      <c r="N8331" t="b">
        <v>0</v>
      </c>
      <c r="O8331" t="b">
        <v>0</v>
      </c>
      <c r="T8331" t="s">
        <v>1169</v>
      </c>
    </row>
    <row r="8332" spans="1:20" hidden="1" x14ac:dyDescent="0.25">
      <c r="A8332">
        <v>225758</v>
      </c>
      <c r="B8332" t="s">
        <v>1825</v>
      </c>
      <c r="C8332" t="s">
        <v>47</v>
      </c>
      <c r="D8332" t="s">
        <v>1176</v>
      </c>
      <c r="E8332">
        <v>322</v>
      </c>
      <c r="F8332" t="s">
        <v>23</v>
      </c>
      <c r="H8332">
        <v>0</v>
      </c>
      <c r="I8332">
        <v>0</v>
      </c>
      <c r="K8332">
        <v>1</v>
      </c>
      <c r="L8332" t="b">
        <v>0</v>
      </c>
      <c r="N8332" t="b">
        <v>0</v>
      </c>
      <c r="O8332" t="b">
        <v>0</v>
      </c>
      <c r="T8332" t="s">
        <v>1169</v>
      </c>
    </row>
    <row r="8333" spans="1:20" hidden="1" x14ac:dyDescent="0.25">
      <c r="A8333">
        <v>225759</v>
      </c>
      <c r="B8333" t="s">
        <v>1825</v>
      </c>
      <c r="C8333" t="s">
        <v>47</v>
      </c>
      <c r="D8333" t="s">
        <v>1177</v>
      </c>
      <c r="E8333">
        <v>572</v>
      </c>
      <c r="F8333" t="s">
        <v>23</v>
      </c>
      <c r="H8333">
        <v>0</v>
      </c>
      <c r="I8333">
        <v>0</v>
      </c>
      <c r="K8333">
        <v>2</v>
      </c>
      <c r="L8333" t="b">
        <v>0</v>
      </c>
      <c r="N8333" t="b">
        <v>0</v>
      </c>
      <c r="O8333" t="b">
        <v>0</v>
      </c>
      <c r="T8333" t="s">
        <v>1169</v>
      </c>
    </row>
    <row r="8334" spans="1:20" hidden="1" x14ac:dyDescent="0.25">
      <c r="A8334">
        <v>225760</v>
      </c>
      <c r="B8334" t="s">
        <v>1825</v>
      </c>
      <c r="C8334" t="s">
        <v>47</v>
      </c>
      <c r="D8334" t="s">
        <v>1178</v>
      </c>
      <c r="E8334">
        <v>322</v>
      </c>
      <c r="F8334" t="s">
        <v>23</v>
      </c>
      <c r="H8334">
        <v>0</v>
      </c>
      <c r="I8334">
        <v>0</v>
      </c>
      <c r="K8334">
        <v>1</v>
      </c>
      <c r="L8334" t="b">
        <v>0</v>
      </c>
      <c r="N8334" t="b">
        <v>0</v>
      </c>
      <c r="O8334" t="b">
        <v>0</v>
      </c>
      <c r="T8334" t="s">
        <v>1169</v>
      </c>
    </row>
    <row r="8335" spans="1:20" hidden="1" x14ac:dyDescent="0.25">
      <c r="A8335">
        <v>225761</v>
      </c>
      <c r="B8335" t="s">
        <v>1825</v>
      </c>
      <c r="C8335" t="s">
        <v>47</v>
      </c>
      <c r="D8335" t="s">
        <v>1179</v>
      </c>
      <c r="E8335">
        <v>322</v>
      </c>
      <c r="F8335" t="s">
        <v>23</v>
      </c>
      <c r="H8335">
        <v>0</v>
      </c>
      <c r="I8335">
        <v>0</v>
      </c>
      <c r="K8335">
        <v>1</v>
      </c>
      <c r="L8335" t="b">
        <v>0</v>
      </c>
      <c r="N8335" t="b">
        <v>0</v>
      </c>
      <c r="O8335" t="b">
        <v>0</v>
      </c>
      <c r="T8335" t="s">
        <v>1169</v>
      </c>
    </row>
    <row r="8336" spans="1:20" hidden="1" x14ac:dyDescent="0.25">
      <c r="A8336">
        <v>225762</v>
      </c>
      <c r="B8336" t="s">
        <v>1825</v>
      </c>
      <c r="C8336" t="s">
        <v>47</v>
      </c>
      <c r="D8336" t="s">
        <v>1180</v>
      </c>
      <c r="E8336">
        <v>322</v>
      </c>
      <c r="F8336" t="s">
        <v>23</v>
      </c>
      <c r="H8336">
        <v>0</v>
      </c>
      <c r="I8336">
        <v>0</v>
      </c>
      <c r="K8336">
        <v>1</v>
      </c>
      <c r="L8336" t="b">
        <v>0</v>
      </c>
      <c r="N8336" t="b">
        <v>0</v>
      </c>
      <c r="O8336" t="b">
        <v>0</v>
      </c>
      <c r="T8336" t="s">
        <v>1169</v>
      </c>
    </row>
    <row r="8337" spans="1:20" hidden="1" x14ac:dyDescent="0.25">
      <c r="A8337">
        <v>225763</v>
      </c>
      <c r="B8337" t="s">
        <v>1825</v>
      </c>
      <c r="C8337" t="s">
        <v>47</v>
      </c>
      <c r="D8337" t="s">
        <v>1181</v>
      </c>
      <c r="E8337">
        <v>322</v>
      </c>
      <c r="F8337" t="s">
        <v>23</v>
      </c>
      <c r="H8337">
        <v>0</v>
      </c>
      <c r="I8337">
        <v>0</v>
      </c>
      <c r="K8337">
        <v>1</v>
      </c>
      <c r="L8337" t="b">
        <v>0</v>
      </c>
      <c r="N8337" t="b">
        <v>0</v>
      </c>
      <c r="O8337" t="b">
        <v>0</v>
      </c>
      <c r="T8337" t="s">
        <v>1169</v>
      </c>
    </row>
    <row r="8338" spans="1:20" hidden="1" x14ac:dyDescent="0.25">
      <c r="A8338">
        <v>225764</v>
      </c>
      <c r="B8338" t="s">
        <v>1825</v>
      </c>
      <c r="C8338" t="s">
        <v>47</v>
      </c>
      <c r="D8338" t="s">
        <v>1182</v>
      </c>
      <c r="E8338">
        <v>322</v>
      </c>
      <c r="F8338" t="s">
        <v>23</v>
      </c>
      <c r="H8338">
        <v>0</v>
      </c>
      <c r="I8338">
        <v>0</v>
      </c>
      <c r="K8338">
        <v>1</v>
      </c>
      <c r="L8338" t="b">
        <v>0</v>
      </c>
      <c r="N8338" t="b">
        <v>0</v>
      </c>
      <c r="O8338" t="b">
        <v>0</v>
      </c>
      <c r="T8338" t="s">
        <v>1169</v>
      </c>
    </row>
    <row r="8339" spans="1:20" hidden="1" x14ac:dyDescent="0.25">
      <c r="A8339">
        <v>225765</v>
      </c>
      <c r="B8339" t="s">
        <v>1825</v>
      </c>
      <c r="C8339" t="s">
        <v>47</v>
      </c>
      <c r="D8339" t="s">
        <v>1183</v>
      </c>
      <c r="E8339">
        <v>322</v>
      </c>
      <c r="F8339" t="s">
        <v>23</v>
      </c>
      <c r="H8339">
        <v>0</v>
      </c>
      <c r="I8339">
        <v>0</v>
      </c>
      <c r="K8339">
        <v>1</v>
      </c>
      <c r="L8339" t="b">
        <v>0</v>
      </c>
      <c r="N8339" t="b">
        <v>0</v>
      </c>
      <c r="O8339" t="b">
        <v>0</v>
      </c>
      <c r="T8339" t="s">
        <v>1169</v>
      </c>
    </row>
    <row r="8340" spans="1:20" hidden="1" x14ac:dyDescent="0.25">
      <c r="A8340">
        <v>225766</v>
      </c>
      <c r="B8340" t="s">
        <v>1825</v>
      </c>
      <c r="C8340" t="s">
        <v>47</v>
      </c>
      <c r="D8340" t="s">
        <v>1184</v>
      </c>
      <c r="E8340">
        <v>322</v>
      </c>
      <c r="F8340" t="s">
        <v>23</v>
      </c>
      <c r="H8340">
        <v>0</v>
      </c>
      <c r="I8340">
        <v>0</v>
      </c>
      <c r="K8340">
        <v>1</v>
      </c>
      <c r="L8340" t="b">
        <v>0</v>
      </c>
      <c r="N8340" t="b">
        <v>0</v>
      </c>
      <c r="O8340" t="b">
        <v>0</v>
      </c>
      <c r="T8340" t="s">
        <v>1169</v>
      </c>
    </row>
    <row r="8341" spans="1:20" hidden="1" x14ac:dyDescent="0.25">
      <c r="A8341">
        <v>225767</v>
      </c>
      <c r="B8341" t="s">
        <v>1825</v>
      </c>
      <c r="C8341" t="s">
        <v>47</v>
      </c>
      <c r="D8341" t="s">
        <v>1185</v>
      </c>
      <c r="E8341">
        <v>572</v>
      </c>
      <c r="F8341" t="s">
        <v>23</v>
      </c>
      <c r="H8341">
        <v>0</v>
      </c>
      <c r="I8341">
        <v>0</v>
      </c>
      <c r="K8341">
        <v>2</v>
      </c>
      <c r="L8341" t="b">
        <v>0</v>
      </c>
      <c r="N8341" t="b">
        <v>0</v>
      </c>
      <c r="O8341" t="b">
        <v>0</v>
      </c>
      <c r="T8341" t="s">
        <v>1169</v>
      </c>
    </row>
    <row r="8342" spans="1:20" hidden="1" x14ac:dyDescent="0.25">
      <c r="A8342">
        <v>225768</v>
      </c>
      <c r="B8342" t="s">
        <v>1825</v>
      </c>
      <c r="C8342" t="s">
        <v>236</v>
      </c>
      <c r="D8342" t="s">
        <v>237</v>
      </c>
      <c r="E8342">
        <v>67</v>
      </c>
      <c r="F8342" t="s">
        <v>23</v>
      </c>
      <c r="H8342">
        <v>0</v>
      </c>
      <c r="I8342">
        <v>0</v>
      </c>
      <c r="K8342">
        <v>7</v>
      </c>
      <c r="L8342" t="b">
        <v>0</v>
      </c>
      <c r="N8342" t="b">
        <v>0</v>
      </c>
      <c r="O8342" t="b">
        <v>0</v>
      </c>
      <c r="T8342" t="s">
        <v>1169</v>
      </c>
    </row>
    <row r="8343" spans="1:20" hidden="1" x14ac:dyDescent="0.25">
      <c r="A8343">
        <v>225769</v>
      </c>
      <c r="B8343" t="s">
        <v>1825</v>
      </c>
      <c r="C8343" t="s">
        <v>236</v>
      </c>
      <c r="D8343" t="s">
        <v>1226</v>
      </c>
      <c r="E8343">
        <v>99</v>
      </c>
      <c r="F8343" t="s">
        <v>23</v>
      </c>
      <c r="H8343">
        <v>0</v>
      </c>
      <c r="I8343">
        <v>0</v>
      </c>
      <c r="K8343">
        <v>13</v>
      </c>
      <c r="L8343" t="b">
        <v>0</v>
      </c>
      <c r="N8343" t="b">
        <v>0</v>
      </c>
      <c r="O8343" t="b">
        <v>0</v>
      </c>
      <c r="T8343" t="s">
        <v>1169</v>
      </c>
    </row>
    <row r="8344" spans="1:20" hidden="1" x14ac:dyDescent="0.25">
      <c r="A8344">
        <v>225770</v>
      </c>
      <c r="B8344" t="s">
        <v>1825</v>
      </c>
      <c r="C8344" t="s">
        <v>47</v>
      </c>
      <c r="D8344" t="s">
        <v>1270</v>
      </c>
      <c r="E8344">
        <v>0</v>
      </c>
      <c r="H8344">
        <v>0</v>
      </c>
      <c r="I8344">
        <v>0</v>
      </c>
      <c r="K8344">
        <v>0</v>
      </c>
      <c r="L8344" t="b">
        <v>0</v>
      </c>
      <c r="N8344" t="b">
        <v>0</v>
      </c>
      <c r="O8344" t="b">
        <v>0</v>
      </c>
      <c r="T8344" t="s">
        <v>1169</v>
      </c>
    </row>
    <row r="8345" spans="1:20" hidden="1" x14ac:dyDescent="0.25">
      <c r="A8345">
        <v>225772</v>
      </c>
      <c r="B8345" t="s">
        <v>1825</v>
      </c>
      <c r="C8345" t="s">
        <v>146</v>
      </c>
      <c r="D8345" t="s">
        <v>1227</v>
      </c>
      <c r="E8345">
        <v>1097</v>
      </c>
      <c r="F8345" t="s">
        <v>23</v>
      </c>
      <c r="H8345">
        <v>0</v>
      </c>
      <c r="I8345">
        <v>0</v>
      </c>
      <c r="K8345">
        <v>3</v>
      </c>
      <c r="L8345" t="b">
        <v>0</v>
      </c>
      <c r="N8345" t="b">
        <v>0</v>
      </c>
      <c r="O8345" t="b">
        <v>0</v>
      </c>
      <c r="T8345" t="s">
        <v>1169</v>
      </c>
    </row>
    <row r="8346" spans="1:20" hidden="1" x14ac:dyDescent="0.25">
      <c r="A8346">
        <v>225773</v>
      </c>
      <c r="B8346" t="s">
        <v>1825</v>
      </c>
      <c r="C8346" t="s">
        <v>146</v>
      </c>
      <c r="D8346" t="s">
        <v>1228</v>
      </c>
      <c r="E8346">
        <v>1340</v>
      </c>
      <c r="F8346" t="s">
        <v>23</v>
      </c>
      <c r="H8346">
        <v>0</v>
      </c>
      <c r="I8346">
        <v>0</v>
      </c>
      <c r="K8346">
        <v>4</v>
      </c>
      <c r="L8346" t="b">
        <v>0</v>
      </c>
      <c r="N8346" t="b">
        <v>0</v>
      </c>
      <c r="O8346" t="b">
        <v>0</v>
      </c>
      <c r="T8346" t="s">
        <v>1169</v>
      </c>
    </row>
    <row r="8347" spans="1:20" hidden="1" x14ac:dyDescent="0.25">
      <c r="A8347">
        <v>225775</v>
      </c>
      <c r="B8347" t="s">
        <v>1825</v>
      </c>
      <c r="C8347" t="s">
        <v>236</v>
      </c>
      <c r="D8347" t="s">
        <v>1216</v>
      </c>
      <c r="E8347">
        <v>695</v>
      </c>
      <c r="F8347" t="s">
        <v>23</v>
      </c>
      <c r="H8347">
        <v>0</v>
      </c>
      <c r="I8347">
        <v>0</v>
      </c>
      <c r="K8347">
        <v>12</v>
      </c>
      <c r="L8347" t="b">
        <v>0</v>
      </c>
      <c r="N8347" t="b">
        <v>0</v>
      </c>
      <c r="O8347" t="b">
        <v>0</v>
      </c>
      <c r="T8347" t="s">
        <v>1169</v>
      </c>
    </row>
    <row r="8348" spans="1:20" hidden="1" x14ac:dyDescent="0.25">
      <c r="A8348">
        <v>225776</v>
      </c>
      <c r="B8348" t="s">
        <v>1825</v>
      </c>
      <c r="C8348" t="s">
        <v>236</v>
      </c>
      <c r="D8348" t="s">
        <v>1229</v>
      </c>
      <c r="E8348">
        <v>25</v>
      </c>
      <c r="F8348" t="s">
        <v>23</v>
      </c>
      <c r="H8348">
        <v>0</v>
      </c>
      <c r="I8348">
        <v>0</v>
      </c>
      <c r="K8348">
        <v>14</v>
      </c>
      <c r="L8348" t="b">
        <v>0</v>
      </c>
      <c r="N8348" t="b">
        <v>0</v>
      </c>
      <c r="O8348" t="b">
        <v>0</v>
      </c>
      <c r="T8348" t="s">
        <v>1169</v>
      </c>
    </row>
    <row r="8349" spans="1:20" hidden="1" x14ac:dyDescent="0.25">
      <c r="A8349">
        <v>225777</v>
      </c>
      <c r="B8349" t="s">
        <v>1825</v>
      </c>
      <c r="C8349" t="s">
        <v>236</v>
      </c>
      <c r="D8349" t="s">
        <v>1271</v>
      </c>
      <c r="E8349">
        <v>125</v>
      </c>
      <c r="F8349" t="s">
        <v>23</v>
      </c>
      <c r="H8349">
        <v>0</v>
      </c>
      <c r="I8349">
        <v>0</v>
      </c>
      <c r="K8349">
        <v>15</v>
      </c>
      <c r="L8349" t="b">
        <v>0</v>
      </c>
      <c r="N8349" t="b">
        <v>0</v>
      </c>
      <c r="O8349" t="b">
        <v>0</v>
      </c>
      <c r="T8349" t="s">
        <v>1169</v>
      </c>
    </row>
    <row r="8350" spans="1:20" hidden="1" x14ac:dyDescent="0.25">
      <c r="A8350">
        <v>225780</v>
      </c>
      <c r="B8350" t="s">
        <v>1825</v>
      </c>
      <c r="C8350" t="s">
        <v>1213</v>
      </c>
      <c r="D8350" t="s">
        <v>1238</v>
      </c>
      <c r="E8350">
        <v>0</v>
      </c>
      <c r="H8350">
        <v>0</v>
      </c>
      <c r="I8350">
        <v>0</v>
      </c>
      <c r="K8350">
        <v>0</v>
      </c>
      <c r="L8350" t="b">
        <v>0</v>
      </c>
      <c r="N8350" t="b">
        <v>0</v>
      </c>
      <c r="O8350" t="b">
        <v>1</v>
      </c>
      <c r="T8350" t="s">
        <v>1169</v>
      </c>
    </row>
    <row r="8351" spans="1:20" hidden="1" x14ac:dyDescent="0.25">
      <c r="A8351">
        <v>225781</v>
      </c>
      <c r="B8351" t="s">
        <v>1825</v>
      </c>
      <c r="C8351" t="s">
        <v>78</v>
      </c>
      <c r="D8351" t="s">
        <v>1232</v>
      </c>
      <c r="E8351">
        <v>0</v>
      </c>
      <c r="H8351">
        <v>0</v>
      </c>
      <c r="I8351">
        <v>0</v>
      </c>
      <c r="K8351">
        <v>0</v>
      </c>
      <c r="L8351" t="b">
        <v>0</v>
      </c>
      <c r="N8351" t="b">
        <v>0</v>
      </c>
      <c r="O8351" t="b">
        <v>1</v>
      </c>
      <c r="T8351" t="s">
        <v>1169</v>
      </c>
    </row>
    <row r="8352" spans="1:20" hidden="1" x14ac:dyDescent="0.25">
      <c r="A8352">
        <v>225782</v>
      </c>
      <c r="B8352" t="s">
        <v>1825</v>
      </c>
      <c r="C8352" t="s">
        <v>78</v>
      </c>
      <c r="D8352" t="s">
        <v>1230</v>
      </c>
      <c r="E8352">
        <v>0</v>
      </c>
      <c r="H8352">
        <v>0</v>
      </c>
      <c r="I8352">
        <v>0</v>
      </c>
      <c r="K8352">
        <v>1</v>
      </c>
      <c r="L8352" t="b">
        <v>0</v>
      </c>
      <c r="N8352" t="b">
        <v>0</v>
      </c>
      <c r="O8352" t="b">
        <v>0</v>
      </c>
      <c r="T8352" t="s">
        <v>1169</v>
      </c>
    </row>
    <row r="8353" spans="1:20" hidden="1" x14ac:dyDescent="0.25">
      <c r="A8353">
        <v>225783</v>
      </c>
      <c r="B8353" t="s">
        <v>1825</v>
      </c>
      <c r="C8353" t="s">
        <v>1234</v>
      </c>
      <c r="D8353" t="s">
        <v>1235</v>
      </c>
      <c r="E8353">
        <v>0</v>
      </c>
      <c r="H8353">
        <v>0</v>
      </c>
      <c r="I8353">
        <v>0</v>
      </c>
      <c r="K8353">
        <v>0</v>
      </c>
      <c r="L8353" t="b">
        <v>0</v>
      </c>
      <c r="N8353" t="b">
        <v>0</v>
      </c>
      <c r="O8353" t="b">
        <v>1</v>
      </c>
      <c r="T8353" t="s">
        <v>1169</v>
      </c>
    </row>
    <row r="8354" spans="1:20" hidden="1" x14ac:dyDescent="0.25">
      <c r="A8354">
        <v>225784</v>
      </c>
      <c r="B8354" t="s">
        <v>1825</v>
      </c>
      <c r="C8354" t="s">
        <v>1203</v>
      </c>
      <c r="D8354" t="s">
        <v>1236</v>
      </c>
      <c r="E8354">
        <v>0</v>
      </c>
      <c r="H8354">
        <v>0</v>
      </c>
      <c r="I8354">
        <v>0</v>
      </c>
      <c r="K8354">
        <v>0</v>
      </c>
      <c r="L8354" t="b">
        <v>0</v>
      </c>
      <c r="N8354" t="b">
        <v>0</v>
      </c>
      <c r="O8354" t="b">
        <v>0</v>
      </c>
      <c r="T8354" t="s">
        <v>1169</v>
      </c>
    </row>
    <row r="8355" spans="1:20" hidden="1" x14ac:dyDescent="0.25">
      <c r="A8355">
        <v>225785</v>
      </c>
      <c r="B8355" t="s">
        <v>1825</v>
      </c>
      <c r="C8355" t="s">
        <v>136</v>
      </c>
      <c r="D8355" t="s">
        <v>1237</v>
      </c>
      <c r="E8355">
        <v>0</v>
      </c>
      <c r="H8355">
        <v>0</v>
      </c>
      <c r="I8355">
        <v>0</v>
      </c>
      <c r="K8355">
        <v>0</v>
      </c>
      <c r="L8355" t="b">
        <v>0</v>
      </c>
      <c r="N8355" t="b">
        <v>0</v>
      </c>
      <c r="O8355" t="b">
        <v>1</v>
      </c>
      <c r="T8355" t="s">
        <v>1169</v>
      </c>
    </row>
    <row r="8356" spans="1:20" hidden="1" x14ac:dyDescent="0.25">
      <c r="A8356">
        <v>225786</v>
      </c>
      <c r="B8356" t="s">
        <v>1825</v>
      </c>
      <c r="C8356" t="s">
        <v>78</v>
      </c>
      <c r="D8356" t="s">
        <v>1272</v>
      </c>
      <c r="E8356">
        <v>259</v>
      </c>
      <c r="F8356" t="s">
        <v>23</v>
      </c>
      <c r="H8356">
        <v>0</v>
      </c>
      <c r="I8356">
        <v>0</v>
      </c>
      <c r="K8356">
        <v>4</v>
      </c>
      <c r="L8356" t="b">
        <v>0</v>
      </c>
      <c r="N8356" t="b">
        <v>0</v>
      </c>
      <c r="O8356" t="b">
        <v>0</v>
      </c>
      <c r="T8356" t="s">
        <v>1169</v>
      </c>
    </row>
    <row r="8357" spans="1:20" hidden="1" x14ac:dyDescent="0.25">
      <c r="A8357">
        <v>225787</v>
      </c>
      <c r="B8357" t="s">
        <v>1825</v>
      </c>
      <c r="C8357" t="s">
        <v>47</v>
      </c>
      <c r="D8357" t="s">
        <v>1244</v>
      </c>
      <c r="E8357">
        <v>259</v>
      </c>
      <c r="F8357" t="s">
        <v>23</v>
      </c>
      <c r="H8357">
        <v>0</v>
      </c>
      <c r="I8357">
        <v>0</v>
      </c>
      <c r="K8357">
        <v>1</v>
      </c>
      <c r="L8357" t="b">
        <v>0</v>
      </c>
      <c r="N8357" t="b">
        <v>0</v>
      </c>
      <c r="O8357" t="b">
        <v>0</v>
      </c>
      <c r="T8357" t="s">
        <v>1169</v>
      </c>
    </row>
    <row r="8358" spans="1:20" hidden="1" x14ac:dyDescent="0.25">
      <c r="A8358">
        <v>227922</v>
      </c>
      <c r="B8358" t="s">
        <v>1825</v>
      </c>
      <c r="C8358" t="s">
        <v>47</v>
      </c>
      <c r="D8358" t="s">
        <v>1246</v>
      </c>
      <c r="E8358">
        <v>471</v>
      </c>
      <c r="F8358" t="s">
        <v>23</v>
      </c>
      <c r="H8358">
        <v>0</v>
      </c>
      <c r="I8358">
        <v>0</v>
      </c>
      <c r="K8358">
        <v>2</v>
      </c>
      <c r="L8358" t="b">
        <v>0</v>
      </c>
      <c r="N8358" t="b">
        <v>0</v>
      </c>
      <c r="O8358" t="b">
        <v>0</v>
      </c>
      <c r="T8358" t="s">
        <v>1169</v>
      </c>
    </row>
    <row r="8359" spans="1:20" hidden="1" x14ac:dyDescent="0.25">
      <c r="A8359">
        <v>227923</v>
      </c>
      <c r="B8359" t="s">
        <v>1825</v>
      </c>
      <c r="C8359" t="s">
        <v>47</v>
      </c>
      <c r="D8359" t="s">
        <v>1245</v>
      </c>
      <c r="E8359">
        <v>672</v>
      </c>
      <c r="F8359" t="s">
        <v>23</v>
      </c>
      <c r="H8359">
        <v>0</v>
      </c>
      <c r="I8359">
        <v>0</v>
      </c>
      <c r="K8359">
        <v>2</v>
      </c>
      <c r="L8359" t="b">
        <v>0</v>
      </c>
      <c r="N8359" t="b">
        <v>0</v>
      </c>
      <c r="O8359" t="b">
        <v>0</v>
      </c>
      <c r="T8359" t="s">
        <v>1169</v>
      </c>
    </row>
    <row r="8360" spans="1:20" hidden="1" x14ac:dyDescent="0.25">
      <c r="A8360">
        <v>227925</v>
      </c>
      <c r="B8360" t="s">
        <v>1825</v>
      </c>
      <c r="C8360" t="s">
        <v>53</v>
      </c>
      <c r="D8360" t="s">
        <v>1231</v>
      </c>
      <c r="E8360">
        <v>315</v>
      </c>
      <c r="F8360" t="s">
        <v>23</v>
      </c>
      <c r="H8360">
        <v>0</v>
      </c>
      <c r="I8360">
        <v>0</v>
      </c>
      <c r="K8360">
        <v>2</v>
      </c>
      <c r="L8360" t="b">
        <v>0</v>
      </c>
      <c r="N8360" t="b">
        <v>0</v>
      </c>
      <c r="O8360" t="b">
        <v>0</v>
      </c>
      <c r="T8360" t="s">
        <v>1169</v>
      </c>
    </row>
    <row r="8361" spans="1:20" hidden="1" x14ac:dyDescent="0.25">
      <c r="A8361">
        <v>227926</v>
      </c>
      <c r="B8361" t="s">
        <v>1825</v>
      </c>
      <c r="C8361" t="s">
        <v>1234</v>
      </c>
      <c r="D8361" t="s">
        <v>1248</v>
      </c>
      <c r="E8361">
        <v>2334</v>
      </c>
      <c r="F8361" t="s">
        <v>23</v>
      </c>
      <c r="H8361">
        <v>0</v>
      </c>
      <c r="I8361">
        <v>0</v>
      </c>
      <c r="K8361">
        <v>2</v>
      </c>
      <c r="L8361" t="b">
        <v>0</v>
      </c>
      <c r="N8361" t="b">
        <v>0</v>
      </c>
      <c r="O8361" t="b">
        <v>0</v>
      </c>
      <c r="T8361" t="s">
        <v>1169</v>
      </c>
    </row>
    <row r="8362" spans="1:20" hidden="1" x14ac:dyDescent="0.25">
      <c r="A8362">
        <v>227927</v>
      </c>
      <c r="B8362" t="s">
        <v>1825</v>
      </c>
      <c r="C8362" t="s">
        <v>1027</v>
      </c>
      <c r="D8362" t="s">
        <v>1233</v>
      </c>
      <c r="E8362">
        <v>0</v>
      </c>
      <c r="H8362">
        <v>0</v>
      </c>
      <c r="I8362">
        <v>0</v>
      </c>
      <c r="K8362">
        <v>1</v>
      </c>
      <c r="L8362" t="b">
        <v>0</v>
      </c>
      <c r="N8362" t="b">
        <v>0</v>
      </c>
      <c r="O8362" t="b">
        <v>0</v>
      </c>
      <c r="T8362" t="s">
        <v>1169</v>
      </c>
    </row>
    <row r="8363" spans="1:20" hidden="1" x14ac:dyDescent="0.25">
      <c r="A8363">
        <v>227928</v>
      </c>
      <c r="B8363" t="s">
        <v>1825</v>
      </c>
      <c r="C8363" t="s">
        <v>53</v>
      </c>
      <c r="D8363" t="s">
        <v>1247</v>
      </c>
      <c r="E8363">
        <v>20</v>
      </c>
      <c r="F8363" t="s">
        <v>23</v>
      </c>
      <c r="H8363">
        <v>0</v>
      </c>
      <c r="I8363">
        <v>0</v>
      </c>
      <c r="K8363">
        <v>1</v>
      </c>
      <c r="L8363" t="b">
        <v>0</v>
      </c>
      <c r="N8363" t="b">
        <v>0</v>
      </c>
      <c r="O8363" t="b">
        <v>0</v>
      </c>
      <c r="T8363" t="s">
        <v>1169</v>
      </c>
    </row>
    <row r="8364" spans="1:20" hidden="1" x14ac:dyDescent="0.25">
      <c r="A8364">
        <v>227931</v>
      </c>
      <c r="B8364" t="s">
        <v>1825</v>
      </c>
      <c r="C8364" t="s">
        <v>1253</v>
      </c>
      <c r="D8364" t="s">
        <v>1255</v>
      </c>
      <c r="E8364">
        <v>0</v>
      </c>
      <c r="H8364">
        <v>0</v>
      </c>
      <c r="I8364">
        <v>0</v>
      </c>
      <c r="K8364">
        <v>1</v>
      </c>
      <c r="L8364" t="b">
        <v>0</v>
      </c>
      <c r="N8364" t="b">
        <v>0</v>
      </c>
      <c r="O8364" t="b">
        <v>0</v>
      </c>
      <c r="T8364" t="s">
        <v>1169</v>
      </c>
    </row>
    <row r="8365" spans="1:20" hidden="1" x14ac:dyDescent="0.25">
      <c r="A8365">
        <v>227932</v>
      </c>
      <c r="B8365" t="s">
        <v>1825</v>
      </c>
      <c r="C8365" t="s">
        <v>1253</v>
      </c>
      <c r="D8365" t="s">
        <v>1254</v>
      </c>
      <c r="E8365">
        <v>194</v>
      </c>
      <c r="F8365" t="s">
        <v>23</v>
      </c>
      <c r="H8365">
        <v>0</v>
      </c>
      <c r="I8365">
        <v>0</v>
      </c>
      <c r="K8365">
        <v>2</v>
      </c>
      <c r="L8365" t="b">
        <v>0</v>
      </c>
      <c r="N8365" t="b">
        <v>0</v>
      </c>
      <c r="O8365" t="b">
        <v>0</v>
      </c>
      <c r="T8365" t="s">
        <v>1169</v>
      </c>
    </row>
    <row r="8366" spans="1:20" hidden="1" x14ac:dyDescent="0.25">
      <c r="A8366">
        <v>227933</v>
      </c>
      <c r="B8366" t="s">
        <v>1825</v>
      </c>
      <c r="C8366" t="s">
        <v>236</v>
      </c>
      <c r="D8366" t="s">
        <v>1249</v>
      </c>
      <c r="E8366">
        <v>99</v>
      </c>
      <c r="F8366" t="s">
        <v>23</v>
      </c>
      <c r="H8366">
        <v>0</v>
      </c>
      <c r="I8366">
        <v>0</v>
      </c>
      <c r="K8366">
        <v>0</v>
      </c>
      <c r="L8366" t="b">
        <v>0</v>
      </c>
      <c r="N8366" t="b">
        <v>0</v>
      </c>
      <c r="O8366" t="b">
        <v>0</v>
      </c>
      <c r="T8366" t="s">
        <v>1169</v>
      </c>
    </row>
    <row r="8367" spans="1:20" hidden="1" x14ac:dyDescent="0.25">
      <c r="A8367">
        <v>227934</v>
      </c>
      <c r="B8367" t="s">
        <v>1825</v>
      </c>
      <c r="C8367" t="s">
        <v>141</v>
      </c>
      <c r="D8367" t="s">
        <v>1243</v>
      </c>
      <c r="E8367">
        <v>80</v>
      </c>
      <c r="F8367" t="s">
        <v>23</v>
      </c>
      <c r="H8367">
        <v>0</v>
      </c>
      <c r="I8367">
        <v>0</v>
      </c>
      <c r="K8367">
        <v>0</v>
      </c>
      <c r="L8367" t="b">
        <v>0</v>
      </c>
      <c r="N8367" t="b">
        <v>0</v>
      </c>
      <c r="O8367" t="b">
        <v>0</v>
      </c>
      <c r="T8367" t="s">
        <v>1169</v>
      </c>
    </row>
    <row r="8368" spans="1:20" hidden="1" x14ac:dyDescent="0.25">
      <c r="A8368">
        <v>227935</v>
      </c>
      <c r="B8368" t="s">
        <v>1825</v>
      </c>
      <c r="C8368" t="s">
        <v>141</v>
      </c>
      <c r="D8368" t="s">
        <v>1241</v>
      </c>
      <c r="E8368">
        <v>85</v>
      </c>
      <c r="F8368" t="s">
        <v>23</v>
      </c>
      <c r="H8368">
        <v>0</v>
      </c>
      <c r="I8368">
        <v>0</v>
      </c>
      <c r="K8368">
        <v>0</v>
      </c>
      <c r="L8368" t="b">
        <v>0</v>
      </c>
      <c r="N8368" t="b">
        <v>0</v>
      </c>
      <c r="O8368" t="b">
        <v>0</v>
      </c>
      <c r="T8368" t="s">
        <v>1169</v>
      </c>
    </row>
    <row r="8369" spans="1:20" hidden="1" x14ac:dyDescent="0.25">
      <c r="A8369">
        <v>227937</v>
      </c>
      <c r="B8369" t="s">
        <v>1825</v>
      </c>
      <c r="C8369" t="s">
        <v>141</v>
      </c>
      <c r="D8369" t="s">
        <v>1242</v>
      </c>
      <c r="E8369">
        <v>43</v>
      </c>
      <c r="F8369" t="s">
        <v>23</v>
      </c>
      <c r="H8369">
        <v>0</v>
      </c>
      <c r="I8369">
        <v>0</v>
      </c>
      <c r="K8369">
        <v>0</v>
      </c>
      <c r="L8369" t="b">
        <v>0</v>
      </c>
      <c r="N8369" t="b">
        <v>0</v>
      </c>
      <c r="O8369" t="b">
        <v>0</v>
      </c>
      <c r="T8369" t="s">
        <v>1169</v>
      </c>
    </row>
    <row r="8370" spans="1:20" hidden="1" x14ac:dyDescent="0.25">
      <c r="A8370">
        <v>227942</v>
      </c>
      <c r="B8370" t="s">
        <v>1825</v>
      </c>
      <c r="C8370" t="s">
        <v>141</v>
      </c>
      <c r="D8370" t="s">
        <v>1239</v>
      </c>
      <c r="E8370">
        <v>28</v>
      </c>
      <c r="F8370" t="s">
        <v>536</v>
      </c>
      <c r="H8370">
        <v>0</v>
      </c>
      <c r="I8370">
        <v>0</v>
      </c>
      <c r="K8370">
        <v>0</v>
      </c>
      <c r="L8370" t="b">
        <v>0</v>
      </c>
      <c r="N8370" t="b">
        <v>0</v>
      </c>
      <c r="O8370" t="b">
        <v>0</v>
      </c>
      <c r="T8370" t="s">
        <v>1169</v>
      </c>
    </row>
    <row r="8371" spans="1:20" hidden="1" x14ac:dyDescent="0.25">
      <c r="A8371">
        <v>227943</v>
      </c>
      <c r="B8371" t="s">
        <v>1825</v>
      </c>
      <c r="C8371" t="s">
        <v>141</v>
      </c>
      <c r="D8371" t="s">
        <v>1259</v>
      </c>
      <c r="E8371">
        <v>66</v>
      </c>
      <c r="F8371" t="s">
        <v>23</v>
      </c>
      <c r="H8371">
        <v>0</v>
      </c>
      <c r="I8371">
        <v>0</v>
      </c>
      <c r="K8371">
        <v>0</v>
      </c>
      <c r="L8371" t="b">
        <v>0</v>
      </c>
      <c r="N8371" t="b">
        <v>0</v>
      </c>
      <c r="O8371" t="b">
        <v>0</v>
      </c>
      <c r="T8371" t="s">
        <v>1169</v>
      </c>
    </row>
    <row r="8372" spans="1:20" hidden="1" x14ac:dyDescent="0.25">
      <c r="A8372">
        <v>227944</v>
      </c>
      <c r="B8372" t="s">
        <v>1825</v>
      </c>
      <c r="C8372" t="s">
        <v>141</v>
      </c>
      <c r="D8372" t="s">
        <v>1289</v>
      </c>
      <c r="E8372">
        <v>39</v>
      </c>
      <c r="F8372" t="s">
        <v>23</v>
      </c>
      <c r="H8372">
        <v>0</v>
      </c>
      <c r="I8372">
        <v>0</v>
      </c>
      <c r="K8372">
        <v>0</v>
      </c>
      <c r="L8372" t="b">
        <v>0</v>
      </c>
      <c r="N8372" t="b">
        <v>0</v>
      </c>
      <c r="O8372" t="b">
        <v>0</v>
      </c>
      <c r="T8372" t="s">
        <v>1169</v>
      </c>
    </row>
    <row r="8373" spans="1:20" hidden="1" x14ac:dyDescent="0.25">
      <c r="A8373">
        <v>227945</v>
      </c>
      <c r="B8373" t="s">
        <v>1825</v>
      </c>
      <c r="C8373" t="s">
        <v>236</v>
      </c>
      <c r="D8373" t="s">
        <v>1265</v>
      </c>
      <c r="E8373">
        <v>225</v>
      </c>
      <c r="F8373" t="s">
        <v>23</v>
      </c>
      <c r="H8373">
        <v>0</v>
      </c>
      <c r="I8373">
        <v>0</v>
      </c>
      <c r="K8373">
        <v>0</v>
      </c>
      <c r="L8373" t="b">
        <v>0</v>
      </c>
      <c r="N8373" t="b">
        <v>0</v>
      </c>
      <c r="O8373" t="b">
        <v>0</v>
      </c>
      <c r="T8373" t="s">
        <v>1169</v>
      </c>
    </row>
    <row r="8374" spans="1:20" hidden="1" x14ac:dyDescent="0.25">
      <c r="A8374">
        <v>232288</v>
      </c>
      <c r="B8374" t="s">
        <v>1825</v>
      </c>
      <c r="C8374" t="s">
        <v>1256</v>
      </c>
      <c r="D8374" t="s">
        <v>1257</v>
      </c>
      <c r="E8374">
        <v>0</v>
      </c>
      <c r="H8374">
        <v>0</v>
      </c>
      <c r="I8374">
        <v>0</v>
      </c>
      <c r="K8374">
        <v>0</v>
      </c>
      <c r="L8374" t="b">
        <v>0</v>
      </c>
      <c r="N8374" t="b">
        <v>0</v>
      </c>
      <c r="O8374" t="b">
        <v>0</v>
      </c>
      <c r="T8374" t="s">
        <v>1169</v>
      </c>
    </row>
    <row r="8375" spans="1:20" hidden="1" x14ac:dyDescent="0.25">
      <c r="A8375">
        <v>232289</v>
      </c>
      <c r="B8375" t="s">
        <v>1825</v>
      </c>
      <c r="C8375" t="s">
        <v>1256</v>
      </c>
      <c r="D8375" t="s">
        <v>1258</v>
      </c>
      <c r="E8375">
        <v>105</v>
      </c>
      <c r="F8375" t="s">
        <v>23</v>
      </c>
      <c r="H8375">
        <v>0</v>
      </c>
      <c r="I8375">
        <v>0</v>
      </c>
      <c r="K8375">
        <v>1</v>
      </c>
      <c r="L8375" t="b">
        <v>0</v>
      </c>
      <c r="N8375" t="b">
        <v>0</v>
      </c>
      <c r="O8375" t="b">
        <v>0</v>
      </c>
      <c r="T8375" t="s">
        <v>1169</v>
      </c>
    </row>
    <row r="8376" spans="1:20" hidden="1" x14ac:dyDescent="0.25">
      <c r="A8376">
        <v>225788</v>
      </c>
      <c r="B8376" t="s">
        <v>1826</v>
      </c>
      <c r="C8376" t="s">
        <v>1186</v>
      </c>
      <c r="D8376" t="s">
        <v>1187</v>
      </c>
      <c r="E8376">
        <v>0</v>
      </c>
      <c r="H8376">
        <v>0</v>
      </c>
      <c r="I8376">
        <v>0</v>
      </c>
      <c r="K8376">
        <v>0</v>
      </c>
      <c r="L8376" t="b">
        <v>0</v>
      </c>
      <c r="N8376" t="b">
        <v>0</v>
      </c>
      <c r="O8376" t="b">
        <v>0</v>
      </c>
      <c r="T8376" t="s">
        <v>1169</v>
      </c>
    </row>
    <row r="8377" spans="1:20" hidden="1" x14ac:dyDescent="0.25">
      <c r="A8377">
        <v>225789</v>
      </c>
      <c r="B8377" t="s">
        <v>1826</v>
      </c>
      <c r="C8377" t="s">
        <v>1186</v>
      </c>
      <c r="D8377" t="s">
        <v>1188</v>
      </c>
      <c r="E8377">
        <v>0</v>
      </c>
      <c r="H8377">
        <v>0</v>
      </c>
      <c r="I8377">
        <v>0</v>
      </c>
      <c r="K8377">
        <v>0</v>
      </c>
      <c r="L8377" t="b">
        <v>0</v>
      </c>
      <c r="N8377" t="b">
        <v>0</v>
      </c>
      <c r="O8377" t="b">
        <v>0</v>
      </c>
      <c r="T8377" t="s">
        <v>1169</v>
      </c>
    </row>
    <row r="8378" spans="1:20" hidden="1" x14ac:dyDescent="0.25">
      <c r="A8378">
        <v>225790</v>
      </c>
      <c r="B8378" t="s">
        <v>1826</v>
      </c>
      <c r="C8378" t="s">
        <v>1186</v>
      </c>
      <c r="D8378" t="s">
        <v>1189</v>
      </c>
      <c r="E8378">
        <v>0</v>
      </c>
      <c r="H8378">
        <v>0</v>
      </c>
      <c r="I8378">
        <v>0</v>
      </c>
      <c r="K8378">
        <v>0</v>
      </c>
      <c r="L8378" t="b">
        <v>0</v>
      </c>
      <c r="N8378" t="b">
        <v>0</v>
      </c>
      <c r="O8378" t="b">
        <v>0</v>
      </c>
      <c r="T8378" t="s">
        <v>1169</v>
      </c>
    </row>
    <row r="8379" spans="1:20" hidden="1" x14ac:dyDescent="0.25">
      <c r="A8379">
        <v>225791</v>
      </c>
      <c r="B8379" t="s">
        <v>1826</v>
      </c>
      <c r="C8379" t="s">
        <v>1186</v>
      </c>
      <c r="D8379" t="s">
        <v>1190</v>
      </c>
      <c r="E8379">
        <v>0</v>
      </c>
      <c r="H8379">
        <v>0</v>
      </c>
      <c r="I8379">
        <v>0</v>
      </c>
      <c r="K8379">
        <v>0</v>
      </c>
      <c r="L8379" t="b">
        <v>0</v>
      </c>
      <c r="N8379" t="b">
        <v>0</v>
      </c>
      <c r="O8379" t="b">
        <v>0</v>
      </c>
      <c r="T8379" t="s">
        <v>1169</v>
      </c>
    </row>
    <row r="8380" spans="1:20" hidden="1" x14ac:dyDescent="0.25">
      <c r="A8380">
        <v>225792</v>
      </c>
      <c r="B8380" t="s">
        <v>1826</v>
      </c>
      <c r="C8380" t="s">
        <v>1186</v>
      </c>
      <c r="D8380" t="s">
        <v>1191</v>
      </c>
      <c r="E8380">
        <v>0</v>
      </c>
      <c r="H8380">
        <v>0</v>
      </c>
      <c r="I8380">
        <v>0</v>
      </c>
      <c r="K8380">
        <v>0</v>
      </c>
      <c r="L8380" t="b">
        <v>0</v>
      </c>
      <c r="N8380" t="b">
        <v>0</v>
      </c>
      <c r="O8380" t="b">
        <v>0</v>
      </c>
      <c r="T8380" t="s">
        <v>1169</v>
      </c>
    </row>
    <row r="8381" spans="1:20" hidden="1" x14ac:dyDescent="0.25">
      <c r="A8381">
        <v>225793</v>
      </c>
      <c r="B8381" t="s">
        <v>1826</v>
      </c>
      <c r="C8381" t="s">
        <v>1186</v>
      </c>
      <c r="D8381" t="s">
        <v>1192</v>
      </c>
      <c r="E8381">
        <v>0</v>
      </c>
      <c r="H8381">
        <v>0</v>
      </c>
      <c r="I8381">
        <v>0</v>
      </c>
      <c r="K8381">
        <v>0</v>
      </c>
      <c r="L8381" t="b">
        <v>0</v>
      </c>
      <c r="N8381" t="b">
        <v>0</v>
      </c>
      <c r="O8381" t="b">
        <v>0</v>
      </c>
      <c r="T8381" t="s">
        <v>1169</v>
      </c>
    </row>
    <row r="8382" spans="1:20" hidden="1" x14ac:dyDescent="0.25">
      <c r="A8382">
        <v>225794</v>
      </c>
      <c r="B8382" t="s">
        <v>1826</v>
      </c>
      <c r="C8382" t="s">
        <v>1186</v>
      </c>
      <c r="D8382" t="s">
        <v>1193</v>
      </c>
      <c r="E8382">
        <v>85</v>
      </c>
      <c r="F8382" t="s">
        <v>23</v>
      </c>
      <c r="H8382">
        <v>0</v>
      </c>
      <c r="I8382">
        <v>0</v>
      </c>
      <c r="K8382">
        <v>1</v>
      </c>
      <c r="L8382" t="b">
        <v>0</v>
      </c>
      <c r="N8382" t="b">
        <v>0</v>
      </c>
      <c r="O8382" t="b">
        <v>0</v>
      </c>
      <c r="T8382" t="s">
        <v>1169</v>
      </c>
    </row>
    <row r="8383" spans="1:20" hidden="1" x14ac:dyDescent="0.25">
      <c r="A8383">
        <v>225795</v>
      </c>
      <c r="B8383" t="s">
        <v>1826</v>
      </c>
      <c r="C8383" t="s">
        <v>1186</v>
      </c>
      <c r="D8383" t="s">
        <v>1194</v>
      </c>
      <c r="E8383">
        <v>85</v>
      </c>
      <c r="F8383" t="s">
        <v>23</v>
      </c>
      <c r="H8383">
        <v>0</v>
      </c>
      <c r="I8383">
        <v>0</v>
      </c>
      <c r="K8383">
        <v>1</v>
      </c>
      <c r="L8383" t="b">
        <v>0</v>
      </c>
      <c r="N8383" t="b">
        <v>0</v>
      </c>
      <c r="O8383" t="b">
        <v>0</v>
      </c>
      <c r="T8383" t="s">
        <v>1169</v>
      </c>
    </row>
    <row r="8384" spans="1:20" hidden="1" x14ac:dyDescent="0.25">
      <c r="A8384">
        <v>225796</v>
      </c>
      <c r="B8384" t="s">
        <v>1826</v>
      </c>
      <c r="C8384" t="s">
        <v>1186</v>
      </c>
      <c r="D8384" t="s">
        <v>1195</v>
      </c>
      <c r="E8384">
        <v>85</v>
      </c>
      <c r="F8384" t="s">
        <v>23</v>
      </c>
      <c r="H8384">
        <v>0</v>
      </c>
      <c r="I8384">
        <v>0</v>
      </c>
      <c r="K8384">
        <v>1</v>
      </c>
      <c r="L8384" t="b">
        <v>0</v>
      </c>
      <c r="N8384" t="b">
        <v>0</v>
      </c>
      <c r="O8384" t="b">
        <v>0</v>
      </c>
      <c r="T8384" t="s">
        <v>1169</v>
      </c>
    </row>
    <row r="8385" spans="1:20" hidden="1" x14ac:dyDescent="0.25">
      <c r="A8385">
        <v>225797</v>
      </c>
      <c r="B8385" t="s">
        <v>1826</v>
      </c>
      <c r="C8385" t="s">
        <v>1196</v>
      </c>
      <c r="D8385" t="s">
        <v>1197</v>
      </c>
      <c r="E8385">
        <v>0</v>
      </c>
      <c r="H8385">
        <v>0</v>
      </c>
      <c r="I8385">
        <v>0</v>
      </c>
      <c r="K8385">
        <v>0</v>
      </c>
      <c r="L8385" t="b">
        <v>0</v>
      </c>
      <c r="N8385" t="b">
        <v>0</v>
      </c>
      <c r="O8385" t="b">
        <v>0</v>
      </c>
      <c r="T8385" t="s">
        <v>1169</v>
      </c>
    </row>
    <row r="8386" spans="1:20" hidden="1" x14ac:dyDescent="0.25">
      <c r="A8386">
        <v>225798</v>
      </c>
      <c r="B8386" t="s">
        <v>1826</v>
      </c>
      <c r="C8386" t="s">
        <v>1196</v>
      </c>
      <c r="D8386" t="s">
        <v>1198</v>
      </c>
      <c r="E8386">
        <v>0</v>
      </c>
      <c r="H8386">
        <v>0</v>
      </c>
      <c r="I8386">
        <v>0</v>
      </c>
      <c r="K8386">
        <v>1</v>
      </c>
      <c r="L8386" t="b">
        <v>0</v>
      </c>
      <c r="N8386" t="b">
        <v>0</v>
      </c>
      <c r="O8386" t="b">
        <v>0</v>
      </c>
      <c r="T8386" t="s">
        <v>1169</v>
      </c>
    </row>
    <row r="8387" spans="1:20" hidden="1" x14ac:dyDescent="0.25">
      <c r="A8387">
        <v>225799</v>
      </c>
      <c r="B8387" t="s">
        <v>1826</v>
      </c>
      <c r="C8387" t="s">
        <v>146</v>
      </c>
      <c r="D8387" t="s">
        <v>1292</v>
      </c>
      <c r="E8387">
        <v>0</v>
      </c>
      <c r="H8387">
        <v>0</v>
      </c>
      <c r="I8387">
        <v>0</v>
      </c>
      <c r="K8387">
        <v>0</v>
      </c>
      <c r="L8387" t="b">
        <v>0</v>
      </c>
      <c r="N8387" t="b">
        <v>0</v>
      </c>
      <c r="O8387" t="b">
        <v>0</v>
      </c>
      <c r="T8387" t="s">
        <v>1169</v>
      </c>
    </row>
    <row r="8388" spans="1:20" hidden="1" x14ac:dyDescent="0.25">
      <c r="A8388">
        <v>225800</v>
      </c>
      <c r="B8388" t="s">
        <v>1826</v>
      </c>
      <c r="C8388" t="s">
        <v>146</v>
      </c>
      <c r="D8388" t="s">
        <v>1200</v>
      </c>
      <c r="E8388">
        <v>471</v>
      </c>
      <c r="F8388" t="s">
        <v>23</v>
      </c>
      <c r="H8388">
        <v>0</v>
      </c>
      <c r="I8388">
        <v>100</v>
      </c>
      <c r="J8388" t="s">
        <v>257</v>
      </c>
      <c r="K8388">
        <v>1</v>
      </c>
      <c r="L8388" t="b">
        <v>0</v>
      </c>
      <c r="N8388" t="b">
        <v>0</v>
      </c>
      <c r="O8388" t="b">
        <v>0</v>
      </c>
      <c r="T8388" t="s">
        <v>1169</v>
      </c>
    </row>
    <row r="8389" spans="1:20" hidden="1" x14ac:dyDescent="0.25">
      <c r="A8389">
        <v>225802</v>
      </c>
      <c r="B8389" t="s">
        <v>1826</v>
      </c>
      <c r="C8389" t="s">
        <v>85</v>
      </c>
      <c r="D8389" t="s">
        <v>325</v>
      </c>
      <c r="E8389">
        <v>0</v>
      </c>
      <c r="H8389">
        <v>0</v>
      </c>
      <c r="I8389">
        <v>0</v>
      </c>
      <c r="K8389">
        <v>0</v>
      </c>
      <c r="L8389" t="b">
        <v>0</v>
      </c>
      <c r="N8389" t="b">
        <v>0</v>
      </c>
      <c r="O8389" t="b">
        <v>0</v>
      </c>
      <c r="T8389" t="s">
        <v>1169</v>
      </c>
    </row>
    <row r="8390" spans="1:20" hidden="1" x14ac:dyDescent="0.25">
      <c r="A8390">
        <v>225803</v>
      </c>
      <c r="B8390" t="s">
        <v>1826</v>
      </c>
      <c r="C8390" t="s">
        <v>85</v>
      </c>
      <c r="D8390" t="s">
        <v>1197</v>
      </c>
      <c r="E8390">
        <v>0</v>
      </c>
      <c r="H8390">
        <v>0</v>
      </c>
      <c r="I8390">
        <v>0</v>
      </c>
      <c r="K8390">
        <v>1</v>
      </c>
      <c r="L8390" t="b">
        <v>0</v>
      </c>
      <c r="N8390" t="b">
        <v>0</v>
      </c>
      <c r="O8390" t="b">
        <v>0</v>
      </c>
      <c r="T8390" t="s">
        <v>1169</v>
      </c>
    </row>
    <row r="8391" spans="1:20" hidden="1" x14ac:dyDescent="0.25">
      <c r="A8391">
        <v>225804</v>
      </c>
      <c r="B8391" t="s">
        <v>1826</v>
      </c>
      <c r="C8391" t="s">
        <v>85</v>
      </c>
      <c r="D8391" t="s">
        <v>331</v>
      </c>
      <c r="E8391">
        <v>0</v>
      </c>
      <c r="H8391">
        <v>0</v>
      </c>
      <c r="I8391">
        <v>0</v>
      </c>
      <c r="K8391">
        <v>2</v>
      </c>
      <c r="L8391" t="b">
        <v>0</v>
      </c>
      <c r="N8391" t="b">
        <v>0</v>
      </c>
      <c r="O8391" t="b">
        <v>0</v>
      </c>
      <c r="T8391" t="s">
        <v>1169</v>
      </c>
    </row>
    <row r="8392" spans="1:20" hidden="1" x14ac:dyDescent="0.25">
      <c r="A8392">
        <v>225805</v>
      </c>
      <c r="B8392" t="s">
        <v>1826</v>
      </c>
      <c r="C8392" t="s">
        <v>146</v>
      </c>
      <c r="D8392" t="s">
        <v>1201</v>
      </c>
      <c r="E8392">
        <v>871</v>
      </c>
      <c r="F8392" t="s">
        <v>23</v>
      </c>
      <c r="H8392">
        <v>0</v>
      </c>
      <c r="I8392">
        <v>150</v>
      </c>
      <c r="J8392" t="s">
        <v>257</v>
      </c>
      <c r="K8392">
        <v>2</v>
      </c>
      <c r="L8392" t="b">
        <v>0</v>
      </c>
      <c r="N8392" t="b">
        <v>0</v>
      </c>
      <c r="O8392" t="b">
        <v>0</v>
      </c>
      <c r="T8392" t="s">
        <v>1169</v>
      </c>
    </row>
    <row r="8393" spans="1:20" hidden="1" x14ac:dyDescent="0.25">
      <c r="A8393">
        <v>225808</v>
      </c>
      <c r="B8393" t="s">
        <v>1826</v>
      </c>
      <c r="C8393" t="s">
        <v>1027</v>
      </c>
      <c r="D8393" t="s">
        <v>1202</v>
      </c>
      <c r="E8393">
        <v>239</v>
      </c>
      <c r="F8393" t="s">
        <v>23</v>
      </c>
      <c r="H8393">
        <v>0</v>
      </c>
      <c r="I8393">
        <v>50</v>
      </c>
      <c r="J8393" t="s">
        <v>257</v>
      </c>
      <c r="K8393">
        <v>3</v>
      </c>
      <c r="L8393" t="b">
        <v>0</v>
      </c>
      <c r="N8393" t="b">
        <v>0</v>
      </c>
      <c r="O8393" t="b">
        <v>0</v>
      </c>
      <c r="T8393" t="s">
        <v>1169</v>
      </c>
    </row>
    <row r="8394" spans="1:20" hidden="1" x14ac:dyDescent="0.25">
      <c r="A8394">
        <v>225809</v>
      </c>
      <c r="B8394" t="s">
        <v>1826</v>
      </c>
      <c r="C8394" t="s">
        <v>1203</v>
      </c>
      <c r="D8394" t="s">
        <v>1282</v>
      </c>
      <c r="E8394">
        <v>1870</v>
      </c>
      <c r="F8394" t="s">
        <v>23</v>
      </c>
      <c r="H8394">
        <v>0</v>
      </c>
      <c r="I8394">
        <v>350</v>
      </c>
      <c r="J8394" t="s">
        <v>257</v>
      </c>
      <c r="K8394">
        <v>6</v>
      </c>
      <c r="L8394" t="b">
        <v>0</v>
      </c>
      <c r="N8394" t="b">
        <v>0</v>
      </c>
      <c r="O8394" t="b">
        <v>0</v>
      </c>
      <c r="T8394" t="s">
        <v>1169</v>
      </c>
    </row>
    <row r="8395" spans="1:20" hidden="1" x14ac:dyDescent="0.25">
      <c r="A8395">
        <v>225812</v>
      </c>
      <c r="B8395" t="s">
        <v>1826</v>
      </c>
      <c r="C8395" t="s">
        <v>53</v>
      </c>
      <c r="D8395" t="s">
        <v>1205</v>
      </c>
      <c r="E8395">
        <v>0</v>
      </c>
      <c r="H8395">
        <v>0</v>
      </c>
      <c r="I8395">
        <v>0</v>
      </c>
      <c r="K8395">
        <v>0</v>
      </c>
      <c r="L8395" t="b">
        <v>0</v>
      </c>
      <c r="N8395" t="b">
        <v>0</v>
      </c>
      <c r="O8395" t="b">
        <v>0</v>
      </c>
      <c r="T8395" t="s">
        <v>1169</v>
      </c>
    </row>
    <row r="8396" spans="1:20" hidden="1" x14ac:dyDescent="0.25">
      <c r="A8396">
        <v>225813</v>
      </c>
      <c r="B8396" t="s">
        <v>1826</v>
      </c>
      <c r="C8396" t="s">
        <v>53</v>
      </c>
      <c r="D8396" t="s">
        <v>383</v>
      </c>
      <c r="E8396">
        <v>169</v>
      </c>
      <c r="F8396" t="s">
        <v>23</v>
      </c>
      <c r="H8396">
        <v>0</v>
      </c>
      <c r="I8396">
        <v>0</v>
      </c>
      <c r="K8396">
        <v>1</v>
      </c>
      <c r="L8396" t="b">
        <v>0</v>
      </c>
      <c r="N8396" t="b">
        <v>0</v>
      </c>
      <c r="O8396" t="b">
        <v>0</v>
      </c>
      <c r="T8396" t="s">
        <v>1169</v>
      </c>
    </row>
    <row r="8397" spans="1:20" hidden="1" x14ac:dyDescent="0.25">
      <c r="A8397">
        <v>225814</v>
      </c>
      <c r="B8397" t="s">
        <v>1826</v>
      </c>
      <c r="C8397" t="s">
        <v>53</v>
      </c>
      <c r="D8397" t="s">
        <v>1206</v>
      </c>
      <c r="E8397">
        <v>375</v>
      </c>
      <c r="F8397" t="s">
        <v>23</v>
      </c>
      <c r="H8397">
        <v>0</v>
      </c>
      <c r="I8397">
        <v>0</v>
      </c>
      <c r="K8397">
        <v>2</v>
      </c>
      <c r="L8397" t="b">
        <v>0</v>
      </c>
      <c r="N8397" t="b">
        <v>0</v>
      </c>
      <c r="O8397" t="b">
        <v>0</v>
      </c>
      <c r="T8397" t="s">
        <v>1169</v>
      </c>
    </row>
    <row r="8398" spans="1:20" hidden="1" x14ac:dyDescent="0.25">
      <c r="A8398">
        <v>225815</v>
      </c>
      <c r="B8398" t="s">
        <v>1826</v>
      </c>
      <c r="C8398" t="s">
        <v>1207</v>
      </c>
      <c r="D8398" t="s">
        <v>1274</v>
      </c>
      <c r="E8398">
        <v>0</v>
      </c>
      <c r="H8398">
        <v>0</v>
      </c>
      <c r="I8398">
        <v>0</v>
      </c>
      <c r="K8398">
        <v>0</v>
      </c>
      <c r="L8398" t="b">
        <v>0</v>
      </c>
      <c r="N8398" t="b">
        <v>0</v>
      </c>
      <c r="O8398" t="b">
        <v>0</v>
      </c>
      <c r="T8398" t="s">
        <v>1169</v>
      </c>
    </row>
    <row r="8399" spans="1:20" hidden="1" x14ac:dyDescent="0.25">
      <c r="A8399">
        <v>225816</v>
      </c>
      <c r="B8399" t="s">
        <v>1826</v>
      </c>
      <c r="C8399" t="s">
        <v>1207</v>
      </c>
      <c r="D8399" t="s">
        <v>1261</v>
      </c>
      <c r="E8399">
        <v>0</v>
      </c>
      <c r="H8399">
        <v>0</v>
      </c>
      <c r="I8399">
        <v>0</v>
      </c>
      <c r="K8399">
        <v>1</v>
      </c>
      <c r="L8399" t="b">
        <v>0</v>
      </c>
      <c r="N8399" t="b">
        <v>0</v>
      </c>
      <c r="O8399" t="b">
        <v>0</v>
      </c>
      <c r="T8399" t="s">
        <v>1169</v>
      </c>
    </row>
    <row r="8400" spans="1:20" hidden="1" x14ac:dyDescent="0.25">
      <c r="A8400">
        <v>225817</v>
      </c>
      <c r="B8400" t="s">
        <v>1826</v>
      </c>
      <c r="C8400" t="s">
        <v>1207</v>
      </c>
      <c r="D8400" t="s">
        <v>1283</v>
      </c>
      <c r="E8400">
        <v>0</v>
      </c>
      <c r="H8400">
        <v>0</v>
      </c>
      <c r="I8400">
        <v>0</v>
      </c>
      <c r="K8400">
        <v>2</v>
      </c>
      <c r="L8400" t="b">
        <v>0</v>
      </c>
      <c r="N8400" t="b">
        <v>0</v>
      </c>
      <c r="O8400" t="b">
        <v>0</v>
      </c>
      <c r="T8400" t="s">
        <v>1169</v>
      </c>
    </row>
    <row r="8401" spans="1:20" hidden="1" x14ac:dyDescent="0.25">
      <c r="A8401">
        <v>225818</v>
      </c>
      <c r="B8401" t="s">
        <v>1826</v>
      </c>
      <c r="C8401" t="s">
        <v>1207</v>
      </c>
      <c r="D8401" t="s">
        <v>1284</v>
      </c>
      <c r="E8401">
        <v>0</v>
      </c>
      <c r="H8401">
        <v>0</v>
      </c>
      <c r="I8401">
        <v>0</v>
      </c>
      <c r="K8401">
        <v>3</v>
      </c>
      <c r="L8401" t="b">
        <v>0</v>
      </c>
      <c r="N8401" t="b">
        <v>0</v>
      </c>
      <c r="O8401" t="b">
        <v>0</v>
      </c>
      <c r="T8401" t="s">
        <v>1169</v>
      </c>
    </row>
    <row r="8402" spans="1:20" hidden="1" x14ac:dyDescent="0.25">
      <c r="A8402">
        <v>225819</v>
      </c>
      <c r="B8402" t="s">
        <v>1826</v>
      </c>
      <c r="C8402" t="s">
        <v>1207</v>
      </c>
      <c r="D8402" t="s">
        <v>1285</v>
      </c>
      <c r="E8402">
        <v>0</v>
      </c>
      <c r="H8402">
        <v>0</v>
      </c>
      <c r="I8402">
        <v>0</v>
      </c>
      <c r="K8402">
        <v>4</v>
      </c>
      <c r="L8402" t="b">
        <v>0</v>
      </c>
      <c r="N8402" t="b">
        <v>0</v>
      </c>
      <c r="O8402" t="b">
        <v>0</v>
      </c>
      <c r="T8402" t="s">
        <v>1169</v>
      </c>
    </row>
    <row r="8403" spans="1:20" hidden="1" x14ac:dyDescent="0.25">
      <c r="A8403">
        <v>225820</v>
      </c>
      <c r="B8403" t="s">
        <v>1826</v>
      </c>
      <c r="C8403" t="s">
        <v>1213</v>
      </c>
      <c r="D8403" t="s">
        <v>1214</v>
      </c>
      <c r="E8403">
        <v>139</v>
      </c>
      <c r="F8403" t="s">
        <v>23</v>
      </c>
      <c r="H8403">
        <v>0</v>
      </c>
      <c r="I8403">
        <v>0</v>
      </c>
      <c r="K8403">
        <v>2</v>
      </c>
      <c r="L8403" t="b">
        <v>0</v>
      </c>
      <c r="N8403" t="b">
        <v>0</v>
      </c>
      <c r="O8403" t="b">
        <v>0</v>
      </c>
      <c r="T8403" t="s">
        <v>1169</v>
      </c>
    </row>
    <row r="8404" spans="1:20" hidden="1" x14ac:dyDescent="0.25">
      <c r="A8404">
        <v>225821</v>
      </c>
      <c r="B8404" t="s">
        <v>1826</v>
      </c>
      <c r="C8404" t="s">
        <v>1213</v>
      </c>
      <c r="D8404" t="s">
        <v>1215</v>
      </c>
      <c r="E8404">
        <v>77</v>
      </c>
      <c r="F8404" t="s">
        <v>23</v>
      </c>
      <c r="H8404">
        <v>0</v>
      </c>
      <c r="I8404">
        <v>0</v>
      </c>
      <c r="K8404">
        <v>1</v>
      </c>
      <c r="L8404" t="b">
        <v>0</v>
      </c>
      <c r="N8404" t="b">
        <v>0</v>
      </c>
      <c r="O8404" t="b">
        <v>0</v>
      </c>
      <c r="T8404" t="s">
        <v>1169</v>
      </c>
    </row>
    <row r="8405" spans="1:20" hidden="1" x14ac:dyDescent="0.25">
      <c r="A8405">
        <v>225822</v>
      </c>
      <c r="B8405" t="s">
        <v>1826</v>
      </c>
      <c r="C8405" t="s">
        <v>1207</v>
      </c>
      <c r="D8405" t="s">
        <v>1722</v>
      </c>
      <c r="E8405">
        <v>0</v>
      </c>
      <c r="H8405">
        <v>0</v>
      </c>
      <c r="I8405">
        <v>0</v>
      </c>
      <c r="K8405">
        <v>5</v>
      </c>
      <c r="L8405" t="b">
        <v>0</v>
      </c>
      <c r="N8405" t="b">
        <v>0</v>
      </c>
      <c r="O8405" t="b">
        <v>0</v>
      </c>
      <c r="T8405" t="s">
        <v>1169</v>
      </c>
    </row>
    <row r="8406" spans="1:20" hidden="1" x14ac:dyDescent="0.25">
      <c r="A8406">
        <v>225823</v>
      </c>
      <c r="B8406" t="s">
        <v>1826</v>
      </c>
      <c r="C8406" t="s">
        <v>1207</v>
      </c>
      <c r="D8406" t="s">
        <v>1287</v>
      </c>
      <c r="E8406">
        <v>0</v>
      </c>
      <c r="H8406">
        <v>0</v>
      </c>
      <c r="I8406">
        <v>0</v>
      </c>
      <c r="K8406">
        <v>6</v>
      </c>
      <c r="L8406" t="b">
        <v>0</v>
      </c>
      <c r="N8406" t="b">
        <v>0</v>
      </c>
      <c r="O8406" t="b">
        <v>0</v>
      </c>
      <c r="T8406" t="s">
        <v>1169</v>
      </c>
    </row>
    <row r="8407" spans="1:20" hidden="1" x14ac:dyDescent="0.25">
      <c r="A8407">
        <v>225824</v>
      </c>
      <c r="B8407" t="s">
        <v>1826</v>
      </c>
      <c r="C8407" t="s">
        <v>1207</v>
      </c>
      <c r="D8407" t="s">
        <v>1288</v>
      </c>
      <c r="E8407">
        <v>0</v>
      </c>
      <c r="H8407">
        <v>0</v>
      </c>
      <c r="I8407">
        <v>0</v>
      </c>
      <c r="K8407">
        <v>7</v>
      </c>
      <c r="L8407" t="b">
        <v>0</v>
      </c>
      <c r="N8407" t="b">
        <v>0</v>
      </c>
      <c r="O8407" t="b">
        <v>0</v>
      </c>
      <c r="T8407" t="s">
        <v>1169</v>
      </c>
    </row>
    <row r="8408" spans="1:20" hidden="1" x14ac:dyDescent="0.25">
      <c r="A8408">
        <v>225825</v>
      </c>
      <c r="B8408" t="s">
        <v>1826</v>
      </c>
      <c r="C8408" t="s">
        <v>141</v>
      </c>
      <c r="D8408" t="s">
        <v>173</v>
      </c>
      <c r="E8408">
        <v>42</v>
      </c>
      <c r="F8408" t="s">
        <v>23</v>
      </c>
      <c r="H8408">
        <v>0</v>
      </c>
      <c r="I8408">
        <v>0</v>
      </c>
      <c r="K8408">
        <v>10</v>
      </c>
      <c r="L8408" t="b">
        <v>0</v>
      </c>
      <c r="N8408" t="b">
        <v>0</v>
      </c>
      <c r="O8408" t="b">
        <v>0</v>
      </c>
      <c r="T8408" t="s">
        <v>1169</v>
      </c>
    </row>
    <row r="8409" spans="1:20" hidden="1" x14ac:dyDescent="0.25">
      <c r="A8409">
        <v>225826</v>
      </c>
      <c r="B8409" t="s">
        <v>1826</v>
      </c>
      <c r="C8409" t="s">
        <v>1186</v>
      </c>
      <c r="D8409" t="s">
        <v>1217</v>
      </c>
      <c r="E8409">
        <v>0</v>
      </c>
      <c r="H8409">
        <v>0</v>
      </c>
      <c r="I8409">
        <v>0</v>
      </c>
      <c r="K8409">
        <v>0</v>
      </c>
      <c r="L8409" t="b">
        <v>0</v>
      </c>
      <c r="N8409" t="b">
        <v>0</v>
      </c>
      <c r="O8409" t="b">
        <v>0</v>
      </c>
      <c r="T8409" t="s">
        <v>1169</v>
      </c>
    </row>
    <row r="8410" spans="1:20" hidden="1" x14ac:dyDescent="0.25">
      <c r="A8410">
        <v>225827</v>
      </c>
      <c r="B8410" t="s">
        <v>1826</v>
      </c>
      <c r="C8410" t="s">
        <v>1186</v>
      </c>
      <c r="D8410" t="s">
        <v>1218</v>
      </c>
      <c r="E8410">
        <v>0</v>
      </c>
      <c r="H8410">
        <v>0</v>
      </c>
      <c r="I8410">
        <v>0</v>
      </c>
      <c r="K8410">
        <v>0</v>
      </c>
      <c r="L8410" t="b">
        <v>0</v>
      </c>
      <c r="N8410" t="b">
        <v>0</v>
      </c>
      <c r="O8410" t="b">
        <v>0</v>
      </c>
      <c r="T8410" t="s">
        <v>1169</v>
      </c>
    </row>
    <row r="8411" spans="1:20" hidden="1" x14ac:dyDescent="0.25">
      <c r="A8411">
        <v>225829</v>
      </c>
      <c r="B8411" t="s">
        <v>1826</v>
      </c>
      <c r="C8411" t="s">
        <v>136</v>
      </c>
      <c r="D8411" t="s">
        <v>137</v>
      </c>
      <c r="E8411">
        <v>0</v>
      </c>
      <c r="H8411">
        <v>0</v>
      </c>
      <c r="I8411">
        <v>0</v>
      </c>
      <c r="K8411">
        <v>1</v>
      </c>
      <c r="L8411" t="b">
        <v>0</v>
      </c>
      <c r="N8411" t="b">
        <v>0</v>
      </c>
      <c r="O8411" t="b">
        <v>0</v>
      </c>
      <c r="T8411" t="s">
        <v>1169</v>
      </c>
    </row>
    <row r="8412" spans="1:20" hidden="1" x14ac:dyDescent="0.25">
      <c r="A8412">
        <v>225831</v>
      </c>
      <c r="B8412" t="s">
        <v>1826</v>
      </c>
      <c r="C8412" t="s">
        <v>1196</v>
      </c>
      <c r="D8412" t="s">
        <v>1223</v>
      </c>
      <c r="E8412">
        <v>0</v>
      </c>
      <c r="H8412">
        <v>0</v>
      </c>
      <c r="I8412">
        <v>0</v>
      </c>
      <c r="K8412">
        <v>4</v>
      </c>
      <c r="L8412" t="b">
        <v>0</v>
      </c>
      <c r="N8412" t="b">
        <v>0</v>
      </c>
      <c r="O8412" t="b">
        <v>0</v>
      </c>
      <c r="T8412" t="s">
        <v>1169</v>
      </c>
    </row>
    <row r="8413" spans="1:20" hidden="1" x14ac:dyDescent="0.25">
      <c r="A8413">
        <v>225832</v>
      </c>
      <c r="B8413" t="s">
        <v>1826</v>
      </c>
      <c r="C8413" t="s">
        <v>1196</v>
      </c>
      <c r="D8413" t="s">
        <v>1224</v>
      </c>
      <c r="E8413">
        <v>0</v>
      </c>
      <c r="H8413">
        <v>0</v>
      </c>
      <c r="I8413">
        <v>0</v>
      </c>
      <c r="K8413">
        <v>4</v>
      </c>
      <c r="L8413" t="b">
        <v>0</v>
      </c>
      <c r="N8413" t="b">
        <v>0</v>
      </c>
      <c r="O8413" t="b">
        <v>0</v>
      </c>
      <c r="T8413" t="s">
        <v>1169</v>
      </c>
    </row>
    <row r="8414" spans="1:20" hidden="1" x14ac:dyDescent="0.25">
      <c r="A8414">
        <v>225833</v>
      </c>
      <c r="B8414" t="s">
        <v>1826</v>
      </c>
      <c r="C8414" t="s">
        <v>1196</v>
      </c>
      <c r="D8414" t="s">
        <v>1225</v>
      </c>
      <c r="E8414">
        <v>0</v>
      </c>
      <c r="H8414">
        <v>0</v>
      </c>
      <c r="I8414">
        <v>0</v>
      </c>
      <c r="K8414">
        <v>4</v>
      </c>
      <c r="L8414" t="b">
        <v>0</v>
      </c>
      <c r="N8414" t="b">
        <v>0</v>
      </c>
      <c r="O8414" t="b">
        <v>0</v>
      </c>
      <c r="T8414" t="s">
        <v>1169</v>
      </c>
    </row>
    <row r="8415" spans="1:20" hidden="1" x14ac:dyDescent="0.25">
      <c r="A8415">
        <v>225834</v>
      </c>
      <c r="B8415" t="s">
        <v>1826</v>
      </c>
      <c r="C8415" t="s">
        <v>47</v>
      </c>
      <c r="D8415" t="s">
        <v>1220</v>
      </c>
      <c r="E8415">
        <v>0</v>
      </c>
      <c r="H8415">
        <v>0</v>
      </c>
      <c r="I8415">
        <v>0</v>
      </c>
      <c r="K8415">
        <v>0</v>
      </c>
      <c r="L8415" t="b">
        <v>0</v>
      </c>
      <c r="N8415" t="b">
        <v>0</v>
      </c>
      <c r="O8415" t="b">
        <v>0</v>
      </c>
      <c r="T8415" t="s">
        <v>1169</v>
      </c>
    </row>
    <row r="8416" spans="1:20" hidden="1" x14ac:dyDescent="0.25">
      <c r="A8416">
        <v>225835</v>
      </c>
      <c r="B8416" t="s">
        <v>1826</v>
      </c>
      <c r="C8416" t="s">
        <v>47</v>
      </c>
      <c r="D8416" t="s">
        <v>1221</v>
      </c>
      <c r="E8416">
        <v>0</v>
      </c>
      <c r="H8416">
        <v>0</v>
      </c>
      <c r="I8416">
        <v>0</v>
      </c>
      <c r="K8416">
        <v>0</v>
      </c>
      <c r="L8416" t="b">
        <v>0</v>
      </c>
      <c r="N8416" t="b">
        <v>0</v>
      </c>
      <c r="O8416" t="b">
        <v>0</v>
      </c>
      <c r="T8416" t="s">
        <v>1169</v>
      </c>
    </row>
    <row r="8417" spans="1:20" hidden="1" x14ac:dyDescent="0.25">
      <c r="A8417">
        <v>225836</v>
      </c>
      <c r="B8417" t="s">
        <v>1826</v>
      </c>
      <c r="C8417" t="s">
        <v>47</v>
      </c>
      <c r="D8417" t="s">
        <v>1222</v>
      </c>
      <c r="E8417">
        <v>0</v>
      </c>
      <c r="H8417">
        <v>0</v>
      </c>
      <c r="I8417">
        <v>0</v>
      </c>
      <c r="K8417">
        <v>0</v>
      </c>
      <c r="L8417" t="b">
        <v>0</v>
      </c>
      <c r="N8417" t="b">
        <v>0</v>
      </c>
      <c r="O8417" t="b">
        <v>0</v>
      </c>
      <c r="T8417" t="s">
        <v>1169</v>
      </c>
    </row>
    <row r="8418" spans="1:20" hidden="1" x14ac:dyDescent="0.25">
      <c r="A8418">
        <v>225837</v>
      </c>
      <c r="B8418" t="s">
        <v>1826</v>
      </c>
      <c r="C8418" t="s">
        <v>47</v>
      </c>
      <c r="D8418" t="s">
        <v>284</v>
      </c>
      <c r="E8418">
        <v>361</v>
      </c>
      <c r="F8418" t="s">
        <v>23</v>
      </c>
      <c r="H8418">
        <v>0</v>
      </c>
      <c r="I8418">
        <v>0</v>
      </c>
      <c r="K8418">
        <v>1</v>
      </c>
      <c r="L8418" t="b">
        <v>0</v>
      </c>
      <c r="N8418" t="b">
        <v>0</v>
      </c>
      <c r="O8418" t="b">
        <v>0</v>
      </c>
      <c r="T8418" t="s">
        <v>1169</v>
      </c>
    </row>
    <row r="8419" spans="1:20" hidden="1" x14ac:dyDescent="0.25">
      <c r="A8419">
        <v>225838</v>
      </c>
      <c r="B8419" t="s">
        <v>1826</v>
      </c>
      <c r="C8419" t="s">
        <v>47</v>
      </c>
      <c r="D8419" t="s">
        <v>1170</v>
      </c>
      <c r="E8419">
        <v>361</v>
      </c>
      <c r="F8419" t="s">
        <v>23</v>
      </c>
      <c r="H8419">
        <v>0</v>
      </c>
      <c r="I8419">
        <v>0</v>
      </c>
      <c r="K8419">
        <v>1</v>
      </c>
      <c r="L8419" t="b">
        <v>0</v>
      </c>
      <c r="N8419" t="b">
        <v>0</v>
      </c>
      <c r="O8419" t="b">
        <v>0</v>
      </c>
      <c r="T8419" t="s">
        <v>1169</v>
      </c>
    </row>
    <row r="8420" spans="1:20" hidden="1" x14ac:dyDescent="0.25">
      <c r="A8420">
        <v>225839</v>
      </c>
      <c r="B8420" t="s">
        <v>1826</v>
      </c>
      <c r="C8420" t="s">
        <v>47</v>
      </c>
      <c r="D8420" t="s">
        <v>1171</v>
      </c>
      <c r="E8420">
        <v>361</v>
      </c>
      <c r="F8420" t="s">
        <v>23</v>
      </c>
      <c r="H8420">
        <v>0</v>
      </c>
      <c r="I8420">
        <v>0</v>
      </c>
      <c r="K8420">
        <v>1</v>
      </c>
      <c r="L8420" t="b">
        <v>0</v>
      </c>
      <c r="N8420" t="b">
        <v>0</v>
      </c>
      <c r="O8420" t="b">
        <v>0</v>
      </c>
      <c r="T8420" t="s">
        <v>1169</v>
      </c>
    </row>
    <row r="8421" spans="1:20" hidden="1" x14ac:dyDescent="0.25">
      <c r="A8421">
        <v>225840</v>
      </c>
      <c r="B8421" t="s">
        <v>1826</v>
      </c>
      <c r="C8421" t="s">
        <v>47</v>
      </c>
      <c r="D8421" t="s">
        <v>1172</v>
      </c>
      <c r="E8421">
        <v>361</v>
      </c>
      <c r="F8421" t="s">
        <v>23</v>
      </c>
      <c r="H8421">
        <v>0</v>
      </c>
      <c r="I8421">
        <v>0</v>
      </c>
      <c r="K8421">
        <v>1</v>
      </c>
      <c r="L8421" t="b">
        <v>0</v>
      </c>
      <c r="N8421" t="b">
        <v>0</v>
      </c>
      <c r="O8421" t="b">
        <v>0</v>
      </c>
      <c r="T8421" t="s">
        <v>1169</v>
      </c>
    </row>
    <row r="8422" spans="1:20" hidden="1" x14ac:dyDescent="0.25">
      <c r="A8422">
        <v>225841</v>
      </c>
      <c r="B8422" t="s">
        <v>1826</v>
      </c>
      <c r="C8422" t="s">
        <v>47</v>
      </c>
      <c r="D8422" t="s">
        <v>1173</v>
      </c>
      <c r="E8422">
        <v>361</v>
      </c>
      <c r="F8422" t="s">
        <v>23</v>
      </c>
      <c r="H8422">
        <v>0</v>
      </c>
      <c r="I8422">
        <v>0</v>
      </c>
      <c r="K8422">
        <v>1</v>
      </c>
      <c r="L8422" t="b">
        <v>0</v>
      </c>
      <c r="N8422" t="b">
        <v>0</v>
      </c>
      <c r="O8422" t="b">
        <v>0</v>
      </c>
      <c r="T8422" t="s">
        <v>1169</v>
      </c>
    </row>
    <row r="8423" spans="1:20" hidden="1" x14ac:dyDescent="0.25">
      <c r="A8423">
        <v>225842</v>
      </c>
      <c r="B8423" t="s">
        <v>1826</v>
      </c>
      <c r="C8423" t="s">
        <v>47</v>
      </c>
      <c r="D8423" t="s">
        <v>1174</v>
      </c>
      <c r="E8423">
        <v>611</v>
      </c>
      <c r="F8423" t="s">
        <v>23</v>
      </c>
      <c r="H8423">
        <v>0</v>
      </c>
      <c r="I8423">
        <v>0</v>
      </c>
      <c r="K8423">
        <v>2</v>
      </c>
      <c r="L8423" t="b">
        <v>0</v>
      </c>
      <c r="N8423" t="b">
        <v>0</v>
      </c>
      <c r="O8423" t="b">
        <v>0</v>
      </c>
      <c r="T8423" t="s">
        <v>1169</v>
      </c>
    </row>
    <row r="8424" spans="1:20" hidden="1" x14ac:dyDescent="0.25">
      <c r="A8424">
        <v>225843</v>
      </c>
      <c r="B8424" t="s">
        <v>1826</v>
      </c>
      <c r="C8424" t="s">
        <v>47</v>
      </c>
      <c r="D8424" t="s">
        <v>1175</v>
      </c>
      <c r="E8424">
        <v>611</v>
      </c>
      <c r="F8424" t="s">
        <v>23</v>
      </c>
      <c r="H8424">
        <v>0</v>
      </c>
      <c r="I8424">
        <v>0</v>
      </c>
      <c r="K8424">
        <v>2</v>
      </c>
      <c r="L8424" t="b">
        <v>0</v>
      </c>
      <c r="N8424" t="b">
        <v>0</v>
      </c>
      <c r="O8424" t="b">
        <v>0</v>
      </c>
      <c r="T8424" t="s">
        <v>1169</v>
      </c>
    </row>
    <row r="8425" spans="1:20" hidden="1" x14ac:dyDescent="0.25">
      <c r="A8425">
        <v>225844</v>
      </c>
      <c r="B8425" t="s">
        <v>1826</v>
      </c>
      <c r="C8425" t="s">
        <v>47</v>
      </c>
      <c r="D8425" t="s">
        <v>1176</v>
      </c>
      <c r="E8425">
        <v>361</v>
      </c>
      <c r="F8425" t="s">
        <v>23</v>
      </c>
      <c r="H8425">
        <v>0</v>
      </c>
      <c r="I8425">
        <v>0</v>
      </c>
      <c r="K8425">
        <v>1</v>
      </c>
      <c r="L8425" t="b">
        <v>0</v>
      </c>
      <c r="N8425" t="b">
        <v>0</v>
      </c>
      <c r="O8425" t="b">
        <v>0</v>
      </c>
      <c r="T8425" t="s">
        <v>1169</v>
      </c>
    </row>
    <row r="8426" spans="1:20" hidden="1" x14ac:dyDescent="0.25">
      <c r="A8426">
        <v>225845</v>
      </c>
      <c r="B8426" t="s">
        <v>1826</v>
      </c>
      <c r="C8426" t="s">
        <v>47</v>
      </c>
      <c r="D8426" t="s">
        <v>1177</v>
      </c>
      <c r="E8426">
        <v>611</v>
      </c>
      <c r="F8426" t="s">
        <v>23</v>
      </c>
      <c r="H8426">
        <v>0</v>
      </c>
      <c r="I8426">
        <v>0</v>
      </c>
      <c r="K8426">
        <v>2</v>
      </c>
      <c r="L8426" t="b">
        <v>0</v>
      </c>
      <c r="N8426" t="b">
        <v>0</v>
      </c>
      <c r="O8426" t="b">
        <v>0</v>
      </c>
      <c r="T8426" t="s">
        <v>1169</v>
      </c>
    </row>
    <row r="8427" spans="1:20" hidden="1" x14ac:dyDescent="0.25">
      <c r="A8427">
        <v>225846</v>
      </c>
      <c r="B8427" t="s">
        <v>1826</v>
      </c>
      <c r="C8427" t="s">
        <v>47</v>
      </c>
      <c r="D8427" t="s">
        <v>1178</v>
      </c>
      <c r="E8427">
        <v>361</v>
      </c>
      <c r="F8427" t="s">
        <v>23</v>
      </c>
      <c r="H8427">
        <v>0</v>
      </c>
      <c r="I8427">
        <v>0</v>
      </c>
      <c r="K8427">
        <v>1</v>
      </c>
      <c r="L8427" t="b">
        <v>0</v>
      </c>
      <c r="N8427" t="b">
        <v>0</v>
      </c>
      <c r="O8427" t="b">
        <v>0</v>
      </c>
      <c r="T8427" t="s">
        <v>1169</v>
      </c>
    </row>
    <row r="8428" spans="1:20" hidden="1" x14ac:dyDescent="0.25">
      <c r="A8428">
        <v>225847</v>
      </c>
      <c r="B8428" t="s">
        <v>1826</v>
      </c>
      <c r="C8428" t="s">
        <v>47</v>
      </c>
      <c r="D8428" t="s">
        <v>1179</v>
      </c>
      <c r="E8428">
        <v>361</v>
      </c>
      <c r="F8428" t="s">
        <v>23</v>
      </c>
      <c r="H8428">
        <v>0</v>
      </c>
      <c r="I8428">
        <v>0</v>
      </c>
      <c r="K8428">
        <v>1</v>
      </c>
      <c r="L8428" t="b">
        <v>0</v>
      </c>
      <c r="N8428" t="b">
        <v>0</v>
      </c>
      <c r="O8428" t="b">
        <v>0</v>
      </c>
      <c r="T8428" t="s">
        <v>1169</v>
      </c>
    </row>
    <row r="8429" spans="1:20" hidden="1" x14ac:dyDescent="0.25">
      <c r="A8429">
        <v>225848</v>
      </c>
      <c r="B8429" t="s">
        <v>1826</v>
      </c>
      <c r="C8429" t="s">
        <v>47</v>
      </c>
      <c r="D8429" t="s">
        <v>1180</v>
      </c>
      <c r="E8429">
        <v>361</v>
      </c>
      <c r="F8429" t="s">
        <v>23</v>
      </c>
      <c r="H8429">
        <v>0</v>
      </c>
      <c r="I8429">
        <v>0</v>
      </c>
      <c r="K8429">
        <v>1</v>
      </c>
      <c r="L8429" t="b">
        <v>0</v>
      </c>
      <c r="N8429" t="b">
        <v>0</v>
      </c>
      <c r="O8429" t="b">
        <v>0</v>
      </c>
      <c r="T8429" t="s">
        <v>1169</v>
      </c>
    </row>
    <row r="8430" spans="1:20" hidden="1" x14ac:dyDescent="0.25">
      <c r="A8430">
        <v>225849</v>
      </c>
      <c r="B8430" t="s">
        <v>1826</v>
      </c>
      <c r="C8430" t="s">
        <v>47</v>
      </c>
      <c r="D8430" t="s">
        <v>1181</v>
      </c>
      <c r="E8430">
        <v>361</v>
      </c>
      <c r="F8430" t="s">
        <v>23</v>
      </c>
      <c r="H8430">
        <v>0</v>
      </c>
      <c r="I8430">
        <v>0</v>
      </c>
      <c r="K8430">
        <v>1</v>
      </c>
      <c r="L8430" t="b">
        <v>0</v>
      </c>
      <c r="N8430" t="b">
        <v>0</v>
      </c>
      <c r="O8430" t="b">
        <v>0</v>
      </c>
      <c r="T8430" t="s">
        <v>1169</v>
      </c>
    </row>
    <row r="8431" spans="1:20" hidden="1" x14ac:dyDescent="0.25">
      <c r="A8431">
        <v>225850</v>
      </c>
      <c r="B8431" t="s">
        <v>1826</v>
      </c>
      <c r="C8431" t="s">
        <v>47</v>
      </c>
      <c r="D8431" t="s">
        <v>1182</v>
      </c>
      <c r="E8431">
        <v>361</v>
      </c>
      <c r="F8431" t="s">
        <v>23</v>
      </c>
      <c r="H8431">
        <v>0</v>
      </c>
      <c r="I8431">
        <v>0</v>
      </c>
      <c r="K8431">
        <v>1</v>
      </c>
      <c r="L8431" t="b">
        <v>0</v>
      </c>
      <c r="N8431" t="b">
        <v>0</v>
      </c>
      <c r="O8431" t="b">
        <v>0</v>
      </c>
      <c r="T8431" t="s">
        <v>1169</v>
      </c>
    </row>
    <row r="8432" spans="1:20" hidden="1" x14ac:dyDescent="0.25">
      <c r="A8432">
        <v>225851</v>
      </c>
      <c r="B8432" t="s">
        <v>1826</v>
      </c>
      <c r="C8432" t="s">
        <v>47</v>
      </c>
      <c r="D8432" t="s">
        <v>1183</v>
      </c>
      <c r="E8432">
        <v>361</v>
      </c>
      <c r="F8432" t="s">
        <v>23</v>
      </c>
      <c r="H8432">
        <v>0</v>
      </c>
      <c r="I8432">
        <v>0</v>
      </c>
      <c r="K8432">
        <v>1</v>
      </c>
      <c r="L8432" t="b">
        <v>0</v>
      </c>
      <c r="N8432" t="b">
        <v>0</v>
      </c>
      <c r="O8432" t="b">
        <v>0</v>
      </c>
      <c r="T8432" t="s">
        <v>1169</v>
      </c>
    </row>
    <row r="8433" spans="1:20" hidden="1" x14ac:dyDescent="0.25">
      <c r="A8433">
        <v>225852</v>
      </c>
      <c r="B8433" t="s">
        <v>1826</v>
      </c>
      <c r="C8433" t="s">
        <v>47</v>
      </c>
      <c r="D8433" t="s">
        <v>1184</v>
      </c>
      <c r="E8433">
        <v>361</v>
      </c>
      <c r="F8433" t="s">
        <v>23</v>
      </c>
      <c r="H8433">
        <v>0</v>
      </c>
      <c r="I8433">
        <v>0</v>
      </c>
      <c r="K8433">
        <v>1</v>
      </c>
      <c r="L8433" t="b">
        <v>0</v>
      </c>
      <c r="N8433" t="b">
        <v>0</v>
      </c>
      <c r="O8433" t="b">
        <v>0</v>
      </c>
      <c r="T8433" t="s">
        <v>1169</v>
      </c>
    </row>
    <row r="8434" spans="1:20" hidden="1" x14ac:dyDescent="0.25">
      <c r="A8434">
        <v>225853</v>
      </c>
      <c r="B8434" t="s">
        <v>1826</v>
      </c>
      <c r="C8434" t="s">
        <v>47</v>
      </c>
      <c r="D8434" t="s">
        <v>1185</v>
      </c>
      <c r="E8434">
        <v>611</v>
      </c>
      <c r="F8434" t="s">
        <v>23</v>
      </c>
      <c r="H8434">
        <v>0</v>
      </c>
      <c r="I8434">
        <v>0</v>
      </c>
      <c r="K8434">
        <v>2</v>
      </c>
      <c r="L8434" t="b">
        <v>0</v>
      </c>
      <c r="N8434" t="b">
        <v>0</v>
      </c>
      <c r="O8434" t="b">
        <v>0</v>
      </c>
      <c r="T8434" t="s">
        <v>1169</v>
      </c>
    </row>
    <row r="8435" spans="1:20" hidden="1" x14ac:dyDescent="0.25">
      <c r="A8435">
        <v>225854</v>
      </c>
      <c r="B8435" t="s">
        <v>1826</v>
      </c>
      <c r="C8435" t="s">
        <v>236</v>
      </c>
      <c r="D8435" t="s">
        <v>237</v>
      </c>
      <c r="E8435">
        <v>67</v>
      </c>
      <c r="F8435" t="s">
        <v>23</v>
      </c>
      <c r="H8435">
        <v>0</v>
      </c>
      <c r="I8435">
        <v>0</v>
      </c>
      <c r="K8435">
        <v>7</v>
      </c>
      <c r="L8435" t="b">
        <v>0</v>
      </c>
      <c r="N8435" t="b">
        <v>0</v>
      </c>
      <c r="O8435" t="b">
        <v>0</v>
      </c>
      <c r="T8435" t="s">
        <v>1169</v>
      </c>
    </row>
    <row r="8436" spans="1:20" hidden="1" x14ac:dyDescent="0.25">
      <c r="A8436">
        <v>225855</v>
      </c>
      <c r="B8436" t="s">
        <v>1826</v>
      </c>
      <c r="C8436" t="s">
        <v>236</v>
      </c>
      <c r="D8436" t="s">
        <v>1226</v>
      </c>
      <c r="E8436">
        <v>99</v>
      </c>
      <c r="F8436" t="s">
        <v>23</v>
      </c>
      <c r="H8436">
        <v>0</v>
      </c>
      <c r="I8436">
        <v>0</v>
      </c>
      <c r="K8436">
        <v>13</v>
      </c>
      <c r="L8436" t="b">
        <v>0</v>
      </c>
      <c r="N8436" t="b">
        <v>0</v>
      </c>
      <c r="O8436" t="b">
        <v>0</v>
      </c>
      <c r="T8436" t="s">
        <v>1169</v>
      </c>
    </row>
    <row r="8437" spans="1:20" hidden="1" x14ac:dyDescent="0.25">
      <c r="A8437">
        <v>225856</v>
      </c>
      <c r="B8437" t="s">
        <v>1826</v>
      </c>
      <c r="C8437" t="s">
        <v>47</v>
      </c>
      <c r="D8437" t="s">
        <v>1270</v>
      </c>
      <c r="E8437">
        <v>0</v>
      </c>
      <c r="H8437">
        <v>0</v>
      </c>
      <c r="I8437">
        <v>0</v>
      </c>
      <c r="K8437">
        <v>0</v>
      </c>
      <c r="L8437" t="b">
        <v>0</v>
      </c>
      <c r="N8437" t="b">
        <v>0</v>
      </c>
      <c r="O8437" t="b">
        <v>0</v>
      </c>
      <c r="T8437" t="s">
        <v>1169</v>
      </c>
    </row>
    <row r="8438" spans="1:20" hidden="1" x14ac:dyDescent="0.25">
      <c r="A8438">
        <v>225858</v>
      </c>
      <c r="B8438" t="s">
        <v>1826</v>
      </c>
      <c r="C8438" t="s">
        <v>146</v>
      </c>
      <c r="D8438" t="s">
        <v>1227</v>
      </c>
      <c r="E8438">
        <v>1255</v>
      </c>
      <c r="F8438" t="s">
        <v>23</v>
      </c>
      <c r="H8438">
        <v>0</v>
      </c>
      <c r="I8438">
        <v>0</v>
      </c>
      <c r="K8438">
        <v>3</v>
      </c>
      <c r="L8438" t="b">
        <v>0</v>
      </c>
      <c r="N8438" t="b">
        <v>0</v>
      </c>
      <c r="O8438" t="b">
        <v>0</v>
      </c>
      <c r="T8438" t="s">
        <v>1169</v>
      </c>
    </row>
    <row r="8439" spans="1:20" hidden="1" x14ac:dyDescent="0.25">
      <c r="A8439">
        <v>225859</v>
      </c>
      <c r="B8439" t="s">
        <v>1826</v>
      </c>
      <c r="C8439" t="s">
        <v>146</v>
      </c>
      <c r="D8439" t="s">
        <v>1228</v>
      </c>
      <c r="E8439">
        <v>1534</v>
      </c>
      <c r="F8439" t="s">
        <v>23</v>
      </c>
      <c r="H8439">
        <v>0</v>
      </c>
      <c r="I8439">
        <v>0</v>
      </c>
      <c r="K8439">
        <v>4</v>
      </c>
      <c r="L8439" t="b">
        <v>0</v>
      </c>
      <c r="N8439" t="b">
        <v>0</v>
      </c>
      <c r="O8439" t="b">
        <v>0</v>
      </c>
      <c r="T8439" t="s">
        <v>1169</v>
      </c>
    </row>
    <row r="8440" spans="1:20" hidden="1" x14ac:dyDescent="0.25">
      <c r="A8440">
        <v>225861</v>
      </c>
      <c r="B8440" t="s">
        <v>1826</v>
      </c>
      <c r="C8440" t="s">
        <v>236</v>
      </c>
      <c r="D8440" t="s">
        <v>1216</v>
      </c>
      <c r="E8440">
        <v>695</v>
      </c>
      <c r="F8440" t="s">
        <v>23</v>
      </c>
      <c r="H8440">
        <v>0</v>
      </c>
      <c r="I8440">
        <v>0</v>
      </c>
      <c r="K8440">
        <v>12</v>
      </c>
      <c r="L8440" t="b">
        <v>0</v>
      </c>
      <c r="N8440" t="b">
        <v>0</v>
      </c>
      <c r="O8440" t="b">
        <v>0</v>
      </c>
      <c r="T8440" t="s">
        <v>1169</v>
      </c>
    </row>
    <row r="8441" spans="1:20" hidden="1" x14ac:dyDescent="0.25">
      <c r="A8441">
        <v>225862</v>
      </c>
      <c r="B8441" t="s">
        <v>1826</v>
      </c>
      <c r="C8441" t="s">
        <v>236</v>
      </c>
      <c r="D8441" t="s">
        <v>1229</v>
      </c>
      <c r="E8441">
        <v>25</v>
      </c>
      <c r="F8441" t="s">
        <v>23</v>
      </c>
      <c r="H8441">
        <v>0</v>
      </c>
      <c r="I8441">
        <v>0</v>
      </c>
      <c r="K8441">
        <v>14</v>
      </c>
      <c r="L8441" t="b">
        <v>0</v>
      </c>
      <c r="N8441" t="b">
        <v>0</v>
      </c>
      <c r="O8441" t="b">
        <v>0</v>
      </c>
      <c r="T8441" t="s">
        <v>1169</v>
      </c>
    </row>
    <row r="8442" spans="1:20" hidden="1" x14ac:dyDescent="0.25">
      <c r="A8442">
        <v>225863</v>
      </c>
      <c r="B8442" t="s">
        <v>1826</v>
      </c>
      <c r="C8442" t="s">
        <v>236</v>
      </c>
      <c r="D8442" t="s">
        <v>1271</v>
      </c>
      <c r="E8442">
        <v>125</v>
      </c>
      <c r="F8442" t="s">
        <v>23</v>
      </c>
      <c r="H8442">
        <v>0</v>
      </c>
      <c r="I8442">
        <v>0</v>
      </c>
      <c r="K8442">
        <v>15</v>
      </c>
      <c r="L8442" t="b">
        <v>0</v>
      </c>
      <c r="N8442" t="b">
        <v>0</v>
      </c>
      <c r="O8442" t="b">
        <v>0</v>
      </c>
      <c r="T8442" t="s">
        <v>1169</v>
      </c>
    </row>
    <row r="8443" spans="1:20" hidden="1" x14ac:dyDescent="0.25">
      <c r="A8443">
        <v>225866</v>
      </c>
      <c r="B8443" t="s">
        <v>1826</v>
      </c>
      <c r="C8443" t="s">
        <v>1213</v>
      </c>
      <c r="D8443" t="s">
        <v>1238</v>
      </c>
      <c r="E8443">
        <v>0</v>
      </c>
      <c r="H8443">
        <v>0</v>
      </c>
      <c r="I8443">
        <v>0</v>
      </c>
      <c r="K8443">
        <v>0</v>
      </c>
      <c r="L8443" t="b">
        <v>0</v>
      </c>
      <c r="N8443" t="b">
        <v>0</v>
      </c>
      <c r="O8443" t="b">
        <v>1</v>
      </c>
      <c r="T8443" t="s">
        <v>1169</v>
      </c>
    </row>
    <row r="8444" spans="1:20" hidden="1" x14ac:dyDescent="0.25">
      <c r="A8444">
        <v>225867</v>
      </c>
      <c r="B8444" t="s">
        <v>1826</v>
      </c>
      <c r="C8444" t="s">
        <v>78</v>
      </c>
      <c r="D8444" t="s">
        <v>1232</v>
      </c>
      <c r="E8444">
        <v>0</v>
      </c>
      <c r="H8444">
        <v>0</v>
      </c>
      <c r="I8444">
        <v>0</v>
      </c>
      <c r="K8444">
        <v>0</v>
      </c>
      <c r="L8444" t="b">
        <v>0</v>
      </c>
      <c r="N8444" t="b">
        <v>0</v>
      </c>
      <c r="O8444" t="b">
        <v>1</v>
      </c>
      <c r="T8444" t="s">
        <v>1169</v>
      </c>
    </row>
    <row r="8445" spans="1:20" hidden="1" x14ac:dyDescent="0.25">
      <c r="A8445">
        <v>225868</v>
      </c>
      <c r="B8445" t="s">
        <v>1826</v>
      </c>
      <c r="C8445" t="s">
        <v>78</v>
      </c>
      <c r="D8445" t="s">
        <v>1230</v>
      </c>
      <c r="E8445">
        <v>0</v>
      </c>
      <c r="H8445">
        <v>0</v>
      </c>
      <c r="I8445">
        <v>0</v>
      </c>
      <c r="K8445">
        <v>1</v>
      </c>
      <c r="L8445" t="b">
        <v>0</v>
      </c>
      <c r="N8445" t="b">
        <v>0</v>
      </c>
      <c r="O8445" t="b">
        <v>0</v>
      </c>
      <c r="T8445" t="s">
        <v>1169</v>
      </c>
    </row>
    <row r="8446" spans="1:20" hidden="1" x14ac:dyDescent="0.25">
      <c r="A8446">
        <v>225869</v>
      </c>
      <c r="B8446" t="s">
        <v>1826</v>
      </c>
      <c r="C8446" t="s">
        <v>1234</v>
      </c>
      <c r="D8446" t="s">
        <v>1235</v>
      </c>
      <c r="E8446">
        <v>0</v>
      </c>
      <c r="H8446">
        <v>0</v>
      </c>
      <c r="I8446">
        <v>0</v>
      </c>
      <c r="K8446">
        <v>0</v>
      </c>
      <c r="L8446" t="b">
        <v>0</v>
      </c>
      <c r="N8446" t="b">
        <v>0</v>
      </c>
      <c r="O8446" t="b">
        <v>1</v>
      </c>
      <c r="T8446" t="s">
        <v>1169</v>
      </c>
    </row>
    <row r="8447" spans="1:20" hidden="1" x14ac:dyDescent="0.25">
      <c r="A8447">
        <v>225870</v>
      </c>
      <c r="B8447" t="s">
        <v>1826</v>
      </c>
      <c r="C8447" t="s">
        <v>1203</v>
      </c>
      <c r="D8447" t="s">
        <v>1236</v>
      </c>
      <c r="E8447">
        <v>0</v>
      </c>
      <c r="H8447">
        <v>0</v>
      </c>
      <c r="I8447">
        <v>0</v>
      </c>
      <c r="K8447">
        <v>1</v>
      </c>
      <c r="L8447" t="b">
        <v>0</v>
      </c>
      <c r="N8447" t="b">
        <v>0</v>
      </c>
      <c r="O8447" t="b">
        <v>0</v>
      </c>
      <c r="T8447" t="s">
        <v>1169</v>
      </c>
    </row>
    <row r="8448" spans="1:20" hidden="1" x14ac:dyDescent="0.25">
      <c r="A8448">
        <v>225871</v>
      </c>
      <c r="B8448" t="s">
        <v>1826</v>
      </c>
      <c r="C8448" t="s">
        <v>136</v>
      </c>
      <c r="D8448" t="s">
        <v>1237</v>
      </c>
      <c r="E8448">
        <v>0</v>
      </c>
      <c r="H8448">
        <v>0</v>
      </c>
      <c r="I8448">
        <v>0</v>
      </c>
      <c r="K8448">
        <v>0</v>
      </c>
      <c r="L8448" t="b">
        <v>0</v>
      </c>
      <c r="N8448" t="b">
        <v>0</v>
      </c>
      <c r="O8448" t="b">
        <v>1</v>
      </c>
      <c r="T8448" t="s">
        <v>1169</v>
      </c>
    </row>
    <row r="8449" spans="1:20" hidden="1" x14ac:dyDescent="0.25">
      <c r="A8449">
        <v>225872</v>
      </c>
      <c r="B8449" t="s">
        <v>1826</v>
      </c>
      <c r="C8449" t="s">
        <v>78</v>
      </c>
      <c r="D8449" t="s">
        <v>1272</v>
      </c>
      <c r="E8449">
        <v>259</v>
      </c>
      <c r="F8449" t="s">
        <v>23</v>
      </c>
      <c r="H8449">
        <v>0</v>
      </c>
      <c r="I8449">
        <v>0</v>
      </c>
      <c r="K8449">
        <v>4</v>
      </c>
      <c r="L8449" t="b">
        <v>0</v>
      </c>
      <c r="N8449" t="b">
        <v>0</v>
      </c>
      <c r="O8449" t="b">
        <v>0</v>
      </c>
      <c r="T8449" t="s">
        <v>1169</v>
      </c>
    </row>
    <row r="8450" spans="1:20" hidden="1" x14ac:dyDescent="0.25">
      <c r="A8450">
        <v>225873</v>
      </c>
      <c r="B8450" t="s">
        <v>1826</v>
      </c>
      <c r="C8450" t="s">
        <v>47</v>
      </c>
      <c r="D8450" t="s">
        <v>1244</v>
      </c>
      <c r="E8450">
        <v>259</v>
      </c>
      <c r="F8450" t="s">
        <v>23</v>
      </c>
      <c r="H8450">
        <v>0</v>
      </c>
      <c r="I8450">
        <v>0</v>
      </c>
      <c r="K8450">
        <v>1</v>
      </c>
      <c r="L8450" t="b">
        <v>0</v>
      </c>
      <c r="N8450" t="b">
        <v>0</v>
      </c>
      <c r="O8450" t="b">
        <v>0</v>
      </c>
      <c r="T8450" t="s">
        <v>1169</v>
      </c>
    </row>
    <row r="8451" spans="1:20" hidden="1" x14ac:dyDescent="0.25">
      <c r="A8451">
        <v>227947</v>
      </c>
      <c r="B8451" t="s">
        <v>1826</v>
      </c>
      <c r="C8451" t="s">
        <v>47</v>
      </c>
      <c r="D8451" t="s">
        <v>1245</v>
      </c>
      <c r="E8451">
        <v>711</v>
      </c>
      <c r="F8451" t="s">
        <v>23</v>
      </c>
      <c r="H8451">
        <v>0</v>
      </c>
      <c r="I8451">
        <v>0</v>
      </c>
      <c r="K8451">
        <v>2</v>
      </c>
      <c r="L8451" t="b">
        <v>0</v>
      </c>
      <c r="N8451" t="b">
        <v>0</v>
      </c>
      <c r="O8451" t="b">
        <v>0</v>
      </c>
      <c r="T8451" t="s">
        <v>1169</v>
      </c>
    </row>
    <row r="8452" spans="1:20" hidden="1" x14ac:dyDescent="0.25">
      <c r="A8452">
        <v>227948</v>
      </c>
      <c r="B8452" t="s">
        <v>1826</v>
      </c>
      <c r="C8452" t="s">
        <v>47</v>
      </c>
      <c r="D8452" t="s">
        <v>1246</v>
      </c>
      <c r="E8452">
        <v>510</v>
      </c>
      <c r="F8452" t="s">
        <v>23</v>
      </c>
      <c r="H8452">
        <v>0</v>
      </c>
      <c r="I8452">
        <v>0</v>
      </c>
      <c r="K8452">
        <v>2</v>
      </c>
      <c r="L8452" t="b">
        <v>0</v>
      </c>
      <c r="N8452" t="b">
        <v>0</v>
      </c>
      <c r="O8452" t="b">
        <v>0</v>
      </c>
      <c r="T8452" t="s">
        <v>1169</v>
      </c>
    </row>
    <row r="8453" spans="1:20" hidden="1" x14ac:dyDescent="0.25">
      <c r="A8453">
        <v>227949</v>
      </c>
      <c r="B8453" t="s">
        <v>1826</v>
      </c>
      <c r="C8453" t="s">
        <v>53</v>
      </c>
      <c r="D8453" t="s">
        <v>1247</v>
      </c>
      <c r="E8453">
        <v>20</v>
      </c>
      <c r="F8453" t="s">
        <v>23</v>
      </c>
      <c r="H8453">
        <v>0</v>
      </c>
      <c r="I8453">
        <v>0</v>
      </c>
      <c r="K8453">
        <v>1</v>
      </c>
      <c r="L8453" t="b">
        <v>0</v>
      </c>
      <c r="N8453" t="b">
        <v>0</v>
      </c>
      <c r="O8453" t="b">
        <v>0</v>
      </c>
      <c r="T8453" t="s">
        <v>1169</v>
      </c>
    </row>
    <row r="8454" spans="1:20" hidden="1" x14ac:dyDescent="0.25">
      <c r="A8454">
        <v>227950</v>
      </c>
      <c r="B8454" t="s">
        <v>1826</v>
      </c>
      <c r="C8454" t="s">
        <v>53</v>
      </c>
      <c r="D8454" t="s">
        <v>1231</v>
      </c>
      <c r="E8454">
        <v>315</v>
      </c>
      <c r="F8454" t="s">
        <v>23</v>
      </c>
      <c r="H8454">
        <v>0</v>
      </c>
      <c r="I8454">
        <v>0</v>
      </c>
      <c r="K8454">
        <v>2</v>
      </c>
      <c r="L8454" t="b">
        <v>0</v>
      </c>
      <c r="N8454" t="b">
        <v>0</v>
      </c>
      <c r="O8454" t="b">
        <v>0</v>
      </c>
      <c r="T8454" t="s">
        <v>1169</v>
      </c>
    </row>
    <row r="8455" spans="1:20" hidden="1" x14ac:dyDescent="0.25">
      <c r="A8455">
        <v>227957</v>
      </c>
      <c r="B8455" t="s">
        <v>1826</v>
      </c>
      <c r="C8455" t="s">
        <v>1234</v>
      </c>
      <c r="D8455" t="s">
        <v>1248</v>
      </c>
      <c r="E8455">
        <v>2704</v>
      </c>
      <c r="F8455" t="s">
        <v>23</v>
      </c>
      <c r="H8455">
        <v>0</v>
      </c>
      <c r="I8455">
        <v>0</v>
      </c>
      <c r="K8455">
        <v>2</v>
      </c>
      <c r="L8455" t="b">
        <v>0</v>
      </c>
      <c r="N8455" t="b">
        <v>0</v>
      </c>
      <c r="O8455" t="b">
        <v>0</v>
      </c>
      <c r="T8455" t="s">
        <v>1169</v>
      </c>
    </row>
    <row r="8456" spans="1:20" hidden="1" x14ac:dyDescent="0.25">
      <c r="A8456">
        <v>227958</v>
      </c>
      <c r="B8456" t="s">
        <v>1826</v>
      </c>
      <c r="C8456" t="s">
        <v>1027</v>
      </c>
      <c r="D8456" t="s">
        <v>1233</v>
      </c>
      <c r="E8456">
        <v>0</v>
      </c>
      <c r="H8456">
        <v>0</v>
      </c>
      <c r="I8456">
        <v>0</v>
      </c>
      <c r="K8456">
        <v>1</v>
      </c>
      <c r="L8456" t="b">
        <v>0</v>
      </c>
      <c r="N8456" t="b">
        <v>0</v>
      </c>
      <c r="O8456" t="b">
        <v>0</v>
      </c>
      <c r="T8456" t="s">
        <v>1169</v>
      </c>
    </row>
    <row r="8457" spans="1:20" hidden="1" x14ac:dyDescent="0.25">
      <c r="A8457">
        <v>227959</v>
      </c>
      <c r="B8457" t="s">
        <v>1826</v>
      </c>
      <c r="C8457" t="s">
        <v>1253</v>
      </c>
      <c r="D8457" t="s">
        <v>1255</v>
      </c>
      <c r="E8457">
        <v>0</v>
      </c>
      <c r="H8457">
        <v>0</v>
      </c>
      <c r="I8457">
        <v>0</v>
      </c>
      <c r="K8457">
        <v>0</v>
      </c>
      <c r="L8457" t="b">
        <v>0</v>
      </c>
      <c r="N8457" t="b">
        <v>0</v>
      </c>
      <c r="O8457" t="b">
        <v>0</v>
      </c>
      <c r="T8457" t="s">
        <v>1169</v>
      </c>
    </row>
    <row r="8458" spans="1:20" hidden="1" x14ac:dyDescent="0.25">
      <c r="A8458">
        <v>227960</v>
      </c>
      <c r="B8458" t="s">
        <v>1826</v>
      </c>
      <c r="C8458" t="s">
        <v>1253</v>
      </c>
      <c r="D8458" t="s">
        <v>1254</v>
      </c>
      <c r="E8458">
        <v>194</v>
      </c>
      <c r="F8458" t="s">
        <v>23</v>
      </c>
      <c r="H8458">
        <v>0</v>
      </c>
      <c r="I8458">
        <v>0</v>
      </c>
      <c r="K8458">
        <v>2</v>
      </c>
      <c r="L8458" t="b">
        <v>0</v>
      </c>
      <c r="N8458" t="b">
        <v>0</v>
      </c>
      <c r="O8458" t="b">
        <v>0</v>
      </c>
      <c r="T8458" t="s">
        <v>1169</v>
      </c>
    </row>
    <row r="8459" spans="1:20" hidden="1" x14ac:dyDescent="0.25">
      <c r="A8459">
        <v>227961</v>
      </c>
      <c r="B8459" t="s">
        <v>1826</v>
      </c>
      <c r="C8459" t="s">
        <v>236</v>
      </c>
      <c r="D8459" t="s">
        <v>1265</v>
      </c>
      <c r="E8459">
        <v>225</v>
      </c>
      <c r="F8459" t="s">
        <v>23</v>
      </c>
      <c r="H8459">
        <v>0</v>
      </c>
      <c r="I8459">
        <v>0</v>
      </c>
      <c r="K8459">
        <v>0</v>
      </c>
      <c r="L8459" t="b">
        <v>0</v>
      </c>
      <c r="N8459" t="b">
        <v>0</v>
      </c>
      <c r="O8459" t="b">
        <v>0</v>
      </c>
      <c r="T8459" t="s">
        <v>1169</v>
      </c>
    </row>
    <row r="8460" spans="1:20" hidden="1" x14ac:dyDescent="0.25">
      <c r="A8460">
        <v>227962</v>
      </c>
      <c r="B8460" t="s">
        <v>1826</v>
      </c>
      <c r="C8460" t="s">
        <v>236</v>
      </c>
      <c r="D8460" t="s">
        <v>1249</v>
      </c>
      <c r="E8460">
        <v>99</v>
      </c>
      <c r="F8460" t="s">
        <v>23</v>
      </c>
      <c r="H8460">
        <v>0</v>
      </c>
      <c r="I8460">
        <v>0</v>
      </c>
      <c r="K8460">
        <v>0</v>
      </c>
      <c r="L8460" t="b">
        <v>0</v>
      </c>
      <c r="N8460" t="b">
        <v>0</v>
      </c>
      <c r="O8460" t="b">
        <v>0</v>
      </c>
      <c r="T8460" t="s">
        <v>1169</v>
      </c>
    </row>
    <row r="8461" spans="1:20" hidden="1" x14ac:dyDescent="0.25">
      <c r="A8461">
        <v>227963</v>
      </c>
      <c r="B8461" t="s">
        <v>1826</v>
      </c>
      <c r="C8461" t="s">
        <v>141</v>
      </c>
      <c r="D8461" t="s">
        <v>1243</v>
      </c>
      <c r="E8461">
        <v>80</v>
      </c>
      <c r="F8461" t="s">
        <v>23</v>
      </c>
      <c r="H8461">
        <v>0</v>
      </c>
      <c r="I8461">
        <v>0</v>
      </c>
      <c r="K8461">
        <v>0</v>
      </c>
      <c r="L8461" t="b">
        <v>0</v>
      </c>
      <c r="N8461" t="b">
        <v>0</v>
      </c>
      <c r="O8461" t="b">
        <v>0</v>
      </c>
      <c r="T8461" t="s">
        <v>1169</v>
      </c>
    </row>
    <row r="8462" spans="1:20" hidden="1" x14ac:dyDescent="0.25">
      <c r="A8462">
        <v>227964</v>
      </c>
      <c r="B8462" t="s">
        <v>1826</v>
      </c>
      <c r="C8462" t="s">
        <v>141</v>
      </c>
      <c r="D8462" t="s">
        <v>1241</v>
      </c>
      <c r="E8462">
        <v>85</v>
      </c>
      <c r="F8462" t="s">
        <v>23</v>
      </c>
      <c r="H8462">
        <v>0</v>
      </c>
      <c r="I8462">
        <v>0</v>
      </c>
      <c r="K8462">
        <v>0</v>
      </c>
      <c r="L8462" t="b">
        <v>0</v>
      </c>
      <c r="N8462" t="b">
        <v>0</v>
      </c>
      <c r="O8462" t="b">
        <v>0</v>
      </c>
      <c r="T8462" t="s">
        <v>1169</v>
      </c>
    </row>
    <row r="8463" spans="1:20" hidden="1" x14ac:dyDescent="0.25">
      <c r="A8463">
        <v>227965</v>
      </c>
      <c r="B8463" t="s">
        <v>1826</v>
      </c>
      <c r="C8463" t="s">
        <v>141</v>
      </c>
      <c r="D8463" t="s">
        <v>1242</v>
      </c>
      <c r="E8463">
        <v>43</v>
      </c>
      <c r="F8463" t="s">
        <v>23</v>
      </c>
      <c r="H8463">
        <v>0</v>
      </c>
      <c r="I8463">
        <v>0</v>
      </c>
      <c r="K8463">
        <v>0</v>
      </c>
      <c r="L8463" t="b">
        <v>0</v>
      </c>
      <c r="N8463" t="b">
        <v>0</v>
      </c>
      <c r="O8463" t="b">
        <v>0</v>
      </c>
      <c r="T8463" t="s">
        <v>1169</v>
      </c>
    </row>
    <row r="8464" spans="1:20" hidden="1" x14ac:dyDescent="0.25">
      <c r="A8464">
        <v>227966</v>
      </c>
      <c r="B8464" t="s">
        <v>1826</v>
      </c>
      <c r="C8464" t="s">
        <v>141</v>
      </c>
      <c r="D8464" t="s">
        <v>1239</v>
      </c>
      <c r="E8464">
        <v>28</v>
      </c>
      <c r="F8464" t="s">
        <v>23</v>
      </c>
      <c r="H8464">
        <v>0</v>
      </c>
      <c r="I8464">
        <v>0</v>
      </c>
      <c r="K8464">
        <v>0</v>
      </c>
      <c r="L8464" t="b">
        <v>0</v>
      </c>
      <c r="N8464" t="b">
        <v>0</v>
      </c>
      <c r="O8464" t="b">
        <v>0</v>
      </c>
      <c r="T8464" t="s">
        <v>1169</v>
      </c>
    </row>
    <row r="8465" spans="1:20" hidden="1" x14ac:dyDescent="0.25">
      <c r="A8465">
        <v>227967</v>
      </c>
      <c r="B8465" t="s">
        <v>1826</v>
      </c>
      <c r="C8465" t="s">
        <v>141</v>
      </c>
      <c r="D8465" t="s">
        <v>1259</v>
      </c>
      <c r="E8465">
        <v>66</v>
      </c>
      <c r="F8465" t="s">
        <v>23</v>
      </c>
      <c r="H8465">
        <v>0</v>
      </c>
      <c r="I8465">
        <v>0</v>
      </c>
      <c r="K8465">
        <v>0</v>
      </c>
      <c r="L8465" t="b">
        <v>0</v>
      </c>
      <c r="N8465" t="b">
        <v>0</v>
      </c>
      <c r="O8465" t="b">
        <v>0</v>
      </c>
      <c r="T8465" t="s">
        <v>1169</v>
      </c>
    </row>
    <row r="8466" spans="1:20" hidden="1" x14ac:dyDescent="0.25">
      <c r="A8466">
        <v>227968</v>
      </c>
      <c r="B8466" t="s">
        <v>1826</v>
      </c>
      <c r="C8466" t="s">
        <v>141</v>
      </c>
      <c r="D8466" t="s">
        <v>1289</v>
      </c>
      <c r="E8466">
        <v>39</v>
      </c>
      <c r="F8466" t="s">
        <v>23</v>
      </c>
      <c r="H8466">
        <v>0</v>
      </c>
      <c r="I8466">
        <v>0</v>
      </c>
      <c r="K8466">
        <v>0</v>
      </c>
      <c r="L8466" t="b">
        <v>0</v>
      </c>
      <c r="N8466" t="b">
        <v>0</v>
      </c>
      <c r="O8466" t="b">
        <v>0</v>
      </c>
      <c r="T8466" t="s">
        <v>1169</v>
      </c>
    </row>
    <row r="8467" spans="1:20" hidden="1" x14ac:dyDescent="0.25">
      <c r="A8467">
        <v>232290</v>
      </c>
      <c r="B8467" t="s">
        <v>1826</v>
      </c>
      <c r="C8467" t="s">
        <v>1256</v>
      </c>
      <c r="D8467" t="s">
        <v>1257</v>
      </c>
      <c r="E8467">
        <v>0</v>
      </c>
      <c r="H8467">
        <v>0</v>
      </c>
      <c r="I8467">
        <v>0</v>
      </c>
      <c r="K8467">
        <v>0</v>
      </c>
      <c r="L8467" t="b">
        <v>0</v>
      </c>
      <c r="N8467" t="b">
        <v>0</v>
      </c>
      <c r="O8467" t="b">
        <v>0</v>
      </c>
      <c r="T8467" t="s">
        <v>1169</v>
      </c>
    </row>
    <row r="8468" spans="1:20" hidden="1" x14ac:dyDescent="0.25">
      <c r="A8468">
        <v>232291</v>
      </c>
      <c r="B8468" t="s">
        <v>1826</v>
      </c>
      <c r="C8468" t="s">
        <v>1256</v>
      </c>
      <c r="D8468" t="s">
        <v>1258</v>
      </c>
      <c r="E8468">
        <v>105</v>
      </c>
      <c r="F8468" t="s">
        <v>23</v>
      </c>
      <c r="H8468">
        <v>0</v>
      </c>
      <c r="I8468">
        <v>0</v>
      </c>
      <c r="K8468">
        <v>1</v>
      </c>
      <c r="L8468" t="b">
        <v>0</v>
      </c>
      <c r="N8468" t="b">
        <v>0</v>
      </c>
      <c r="O8468" t="b">
        <v>0</v>
      </c>
      <c r="T8468" t="s">
        <v>1169</v>
      </c>
    </row>
    <row r="8469" spans="1:20" hidden="1" x14ac:dyDescent="0.25">
      <c r="A8469">
        <v>225874</v>
      </c>
      <c r="B8469" t="s">
        <v>1827</v>
      </c>
      <c r="C8469" t="s">
        <v>1186</v>
      </c>
      <c r="D8469" t="s">
        <v>1187</v>
      </c>
      <c r="E8469">
        <v>0</v>
      </c>
      <c r="H8469">
        <v>0</v>
      </c>
      <c r="I8469">
        <v>0</v>
      </c>
      <c r="K8469">
        <v>0</v>
      </c>
      <c r="L8469" t="b">
        <v>0</v>
      </c>
      <c r="N8469" t="b">
        <v>0</v>
      </c>
      <c r="O8469" t="b">
        <v>0</v>
      </c>
      <c r="T8469" t="s">
        <v>1169</v>
      </c>
    </row>
    <row r="8470" spans="1:20" hidden="1" x14ac:dyDescent="0.25">
      <c r="A8470">
        <v>225875</v>
      </c>
      <c r="B8470" t="s">
        <v>1827</v>
      </c>
      <c r="C8470" t="s">
        <v>1186</v>
      </c>
      <c r="D8470" t="s">
        <v>1188</v>
      </c>
      <c r="E8470">
        <v>0</v>
      </c>
      <c r="H8470">
        <v>0</v>
      </c>
      <c r="I8470">
        <v>0</v>
      </c>
      <c r="K8470">
        <v>0</v>
      </c>
      <c r="L8470" t="b">
        <v>0</v>
      </c>
      <c r="N8470" t="b">
        <v>0</v>
      </c>
      <c r="O8470" t="b">
        <v>0</v>
      </c>
      <c r="T8470" t="s">
        <v>1169</v>
      </c>
    </row>
    <row r="8471" spans="1:20" hidden="1" x14ac:dyDescent="0.25">
      <c r="A8471">
        <v>225876</v>
      </c>
      <c r="B8471" t="s">
        <v>1827</v>
      </c>
      <c r="C8471" t="s">
        <v>1186</v>
      </c>
      <c r="D8471" t="s">
        <v>1189</v>
      </c>
      <c r="E8471">
        <v>0</v>
      </c>
      <c r="H8471">
        <v>0</v>
      </c>
      <c r="I8471">
        <v>0</v>
      </c>
      <c r="K8471">
        <v>0</v>
      </c>
      <c r="L8471" t="b">
        <v>0</v>
      </c>
      <c r="N8471" t="b">
        <v>0</v>
      </c>
      <c r="O8471" t="b">
        <v>0</v>
      </c>
      <c r="T8471" t="s">
        <v>1169</v>
      </c>
    </row>
    <row r="8472" spans="1:20" hidden="1" x14ac:dyDescent="0.25">
      <c r="A8472">
        <v>225877</v>
      </c>
      <c r="B8472" t="s">
        <v>1827</v>
      </c>
      <c r="C8472" t="s">
        <v>1186</v>
      </c>
      <c r="D8472" t="s">
        <v>1190</v>
      </c>
      <c r="E8472">
        <v>0</v>
      </c>
      <c r="H8472">
        <v>0</v>
      </c>
      <c r="I8472">
        <v>0</v>
      </c>
      <c r="K8472">
        <v>0</v>
      </c>
      <c r="L8472" t="b">
        <v>0</v>
      </c>
      <c r="N8472" t="b">
        <v>0</v>
      </c>
      <c r="O8472" t="b">
        <v>0</v>
      </c>
      <c r="T8472" t="s">
        <v>1169</v>
      </c>
    </row>
    <row r="8473" spans="1:20" hidden="1" x14ac:dyDescent="0.25">
      <c r="A8473">
        <v>225878</v>
      </c>
      <c r="B8473" t="s">
        <v>1827</v>
      </c>
      <c r="C8473" t="s">
        <v>1186</v>
      </c>
      <c r="D8473" t="s">
        <v>1191</v>
      </c>
      <c r="E8473">
        <v>0</v>
      </c>
      <c r="H8473">
        <v>0</v>
      </c>
      <c r="I8473">
        <v>0</v>
      </c>
      <c r="K8473">
        <v>0</v>
      </c>
      <c r="L8473" t="b">
        <v>0</v>
      </c>
      <c r="N8473" t="b">
        <v>0</v>
      </c>
      <c r="O8473" t="b">
        <v>0</v>
      </c>
      <c r="T8473" t="s">
        <v>1169</v>
      </c>
    </row>
    <row r="8474" spans="1:20" hidden="1" x14ac:dyDescent="0.25">
      <c r="A8474">
        <v>225879</v>
      </c>
      <c r="B8474" t="s">
        <v>1827</v>
      </c>
      <c r="C8474" t="s">
        <v>1186</v>
      </c>
      <c r="D8474" t="s">
        <v>1192</v>
      </c>
      <c r="E8474">
        <v>0</v>
      </c>
      <c r="H8474">
        <v>0</v>
      </c>
      <c r="I8474">
        <v>0</v>
      </c>
      <c r="K8474">
        <v>0</v>
      </c>
      <c r="L8474" t="b">
        <v>0</v>
      </c>
      <c r="N8474" t="b">
        <v>0</v>
      </c>
      <c r="O8474" t="b">
        <v>0</v>
      </c>
      <c r="T8474" t="s">
        <v>1169</v>
      </c>
    </row>
    <row r="8475" spans="1:20" hidden="1" x14ac:dyDescent="0.25">
      <c r="A8475">
        <v>225880</v>
      </c>
      <c r="B8475" t="s">
        <v>1827</v>
      </c>
      <c r="C8475" t="s">
        <v>1186</v>
      </c>
      <c r="D8475" t="s">
        <v>1193</v>
      </c>
      <c r="E8475">
        <v>85</v>
      </c>
      <c r="F8475" t="s">
        <v>23</v>
      </c>
      <c r="H8475">
        <v>0</v>
      </c>
      <c r="I8475">
        <v>0</v>
      </c>
      <c r="K8475">
        <v>1</v>
      </c>
      <c r="L8475" t="b">
        <v>0</v>
      </c>
      <c r="N8475" t="b">
        <v>0</v>
      </c>
      <c r="O8475" t="b">
        <v>0</v>
      </c>
      <c r="T8475" t="s">
        <v>1169</v>
      </c>
    </row>
    <row r="8476" spans="1:20" hidden="1" x14ac:dyDescent="0.25">
      <c r="A8476">
        <v>225881</v>
      </c>
      <c r="B8476" t="s">
        <v>1827</v>
      </c>
      <c r="C8476" t="s">
        <v>1186</v>
      </c>
      <c r="D8476" t="s">
        <v>1194</v>
      </c>
      <c r="E8476">
        <v>85</v>
      </c>
      <c r="F8476" t="s">
        <v>23</v>
      </c>
      <c r="H8476">
        <v>0</v>
      </c>
      <c r="I8476">
        <v>0</v>
      </c>
      <c r="K8476">
        <v>1</v>
      </c>
      <c r="L8476" t="b">
        <v>0</v>
      </c>
      <c r="N8476" t="b">
        <v>0</v>
      </c>
      <c r="O8476" t="b">
        <v>0</v>
      </c>
      <c r="T8476" t="s">
        <v>1169</v>
      </c>
    </row>
    <row r="8477" spans="1:20" hidden="1" x14ac:dyDescent="0.25">
      <c r="A8477">
        <v>225882</v>
      </c>
      <c r="B8477" t="s">
        <v>1827</v>
      </c>
      <c r="C8477" t="s">
        <v>1186</v>
      </c>
      <c r="D8477" t="s">
        <v>1195</v>
      </c>
      <c r="E8477">
        <v>85</v>
      </c>
      <c r="F8477" t="s">
        <v>23</v>
      </c>
      <c r="H8477">
        <v>0</v>
      </c>
      <c r="I8477">
        <v>0</v>
      </c>
      <c r="K8477">
        <v>1</v>
      </c>
      <c r="L8477" t="b">
        <v>0</v>
      </c>
      <c r="N8477" t="b">
        <v>0</v>
      </c>
      <c r="O8477" t="b">
        <v>0</v>
      </c>
      <c r="T8477" t="s">
        <v>1169</v>
      </c>
    </row>
    <row r="8478" spans="1:20" hidden="1" x14ac:dyDescent="0.25">
      <c r="A8478">
        <v>225883</v>
      </c>
      <c r="B8478" t="s">
        <v>1827</v>
      </c>
      <c r="C8478" t="s">
        <v>1196</v>
      </c>
      <c r="D8478" t="s">
        <v>1197</v>
      </c>
      <c r="E8478">
        <v>0</v>
      </c>
      <c r="H8478">
        <v>0</v>
      </c>
      <c r="I8478">
        <v>0</v>
      </c>
      <c r="K8478">
        <v>0</v>
      </c>
      <c r="L8478" t="b">
        <v>0</v>
      </c>
      <c r="N8478" t="b">
        <v>0</v>
      </c>
      <c r="O8478" t="b">
        <v>0</v>
      </c>
      <c r="T8478" t="s">
        <v>1169</v>
      </c>
    </row>
    <row r="8479" spans="1:20" hidden="1" x14ac:dyDescent="0.25">
      <c r="A8479">
        <v>225884</v>
      </c>
      <c r="B8479" t="s">
        <v>1827</v>
      </c>
      <c r="C8479" t="s">
        <v>1196</v>
      </c>
      <c r="D8479" t="s">
        <v>1198</v>
      </c>
      <c r="E8479">
        <v>0</v>
      </c>
      <c r="H8479">
        <v>0</v>
      </c>
      <c r="I8479">
        <v>0</v>
      </c>
      <c r="K8479">
        <v>1</v>
      </c>
      <c r="L8479" t="b">
        <v>0</v>
      </c>
      <c r="N8479" t="b">
        <v>0</v>
      </c>
      <c r="O8479" t="b">
        <v>0</v>
      </c>
      <c r="T8479" t="s">
        <v>1169</v>
      </c>
    </row>
    <row r="8480" spans="1:20" hidden="1" x14ac:dyDescent="0.25">
      <c r="A8480">
        <v>225885</v>
      </c>
      <c r="B8480" t="s">
        <v>1827</v>
      </c>
      <c r="C8480" t="s">
        <v>146</v>
      </c>
      <c r="D8480" t="s">
        <v>1292</v>
      </c>
      <c r="E8480">
        <v>0</v>
      </c>
      <c r="H8480">
        <v>0</v>
      </c>
      <c r="I8480">
        <v>0</v>
      </c>
      <c r="K8480">
        <v>0</v>
      </c>
      <c r="L8480" t="b">
        <v>0</v>
      </c>
      <c r="N8480" t="b">
        <v>0</v>
      </c>
      <c r="O8480" t="b">
        <v>0</v>
      </c>
      <c r="T8480" t="s">
        <v>1169</v>
      </c>
    </row>
    <row r="8481" spans="1:20" hidden="1" x14ac:dyDescent="0.25">
      <c r="A8481">
        <v>225886</v>
      </c>
      <c r="B8481" t="s">
        <v>1827</v>
      </c>
      <c r="C8481" t="s">
        <v>146</v>
      </c>
      <c r="D8481" t="s">
        <v>1200</v>
      </c>
      <c r="E8481">
        <v>579</v>
      </c>
      <c r="F8481" t="s">
        <v>23</v>
      </c>
      <c r="H8481">
        <v>0</v>
      </c>
      <c r="I8481">
        <v>100</v>
      </c>
      <c r="J8481" t="s">
        <v>257</v>
      </c>
      <c r="K8481">
        <v>1</v>
      </c>
      <c r="L8481" t="b">
        <v>0</v>
      </c>
      <c r="N8481" t="b">
        <v>0</v>
      </c>
      <c r="O8481" t="b">
        <v>0</v>
      </c>
      <c r="T8481" t="s">
        <v>1169</v>
      </c>
    </row>
    <row r="8482" spans="1:20" hidden="1" x14ac:dyDescent="0.25">
      <c r="A8482">
        <v>225888</v>
      </c>
      <c r="B8482" t="s">
        <v>1827</v>
      </c>
      <c r="C8482" t="s">
        <v>85</v>
      </c>
      <c r="D8482" t="s">
        <v>325</v>
      </c>
      <c r="E8482">
        <v>0</v>
      </c>
      <c r="H8482">
        <v>0</v>
      </c>
      <c r="I8482">
        <v>0</v>
      </c>
      <c r="K8482">
        <v>0</v>
      </c>
      <c r="L8482" t="b">
        <v>0</v>
      </c>
      <c r="N8482" t="b">
        <v>0</v>
      </c>
      <c r="O8482" t="b">
        <v>0</v>
      </c>
      <c r="T8482" t="s">
        <v>1169</v>
      </c>
    </row>
    <row r="8483" spans="1:20" hidden="1" x14ac:dyDescent="0.25">
      <c r="A8483">
        <v>225889</v>
      </c>
      <c r="B8483" t="s">
        <v>1827</v>
      </c>
      <c r="C8483" t="s">
        <v>85</v>
      </c>
      <c r="D8483" t="s">
        <v>1197</v>
      </c>
      <c r="E8483">
        <v>0</v>
      </c>
      <c r="H8483">
        <v>0</v>
      </c>
      <c r="I8483">
        <v>0</v>
      </c>
      <c r="K8483">
        <v>1</v>
      </c>
      <c r="L8483" t="b">
        <v>0</v>
      </c>
      <c r="N8483" t="b">
        <v>0</v>
      </c>
      <c r="O8483" t="b">
        <v>0</v>
      </c>
      <c r="T8483" t="s">
        <v>1169</v>
      </c>
    </row>
    <row r="8484" spans="1:20" hidden="1" x14ac:dyDescent="0.25">
      <c r="A8484">
        <v>225890</v>
      </c>
      <c r="B8484" t="s">
        <v>1827</v>
      </c>
      <c r="C8484" t="s">
        <v>85</v>
      </c>
      <c r="D8484" t="s">
        <v>331</v>
      </c>
      <c r="E8484">
        <v>0</v>
      </c>
      <c r="H8484">
        <v>0</v>
      </c>
      <c r="I8484">
        <v>0</v>
      </c>
      <c r="K8484">
        <v>2</v>
      </c>
      <c r="L8484" t="b">
        <v>0</v>
      </c>
      <c r="N8484" t="b">
        <v>0</v>
      </c>
      <c r="O8484" t="b">
        <v>0</v>
      </c>
      <c r="T8484" t="s">
        <v>1169</v>
      </c>
    </row>
    <row r="8485" spans="1:20" hidden="1" x14ac:dyDescent="0.25">
      <c r="A8485">
        <v>225891</v>
      </c>
      <c r="B8485" t="s">
        <v>1827</v>
      </c>
      <c r="C8485" t="s">
        <v>146</v>
      </c>
      <c r="D8485" t="s">
        <v>1201</v>
      </c>
      <c r="E8485">
        <v>1073</v>
      </c>
      <c r="F8485" t="s">
        <v>23</v>
      </c>
      <c r="H8485">
        <v>0</v>
      </c>
      <c r="I8485">
        <v>150</v>
      </c>
      <c r="J8485" t="s">
        <v>257</v>
      </c>
      <c r="K8485">
        <v>2</v>
      </c>
      <c r="L8485" t="b">
        <v>0</v>
      </c>
      <c r="N8485" t="b">
        <v>0</v>
      </c>
      <c r="O8485" t="b">
        <v>0</v>
      </c>
      <c r="T8485" t="s">
        <v>1169</v>
      </c>
    </row>
    <row r="8486" spans="1:20" hidden="1" x14ac:dyDescent="0.25">
      <c r="A8486">
        <v>225894</v>
      </c>
      <c r="B8486" t="s">
        <v>1827</v>
      </c>
      <c r="C8486" t="s">
        <v>1027</v>
      </c>
      <c r="D8486" t="s">
        <v>1202</v>
      </c>
      <c r="E8486">
        <v>239</v>
      </c>
      <c r="F8486" t="s">
        <v>23</v>
      </c>
      <c r="H8486">
        <v>0</v>
      </c>
      <c r="I8486">
        <v>50</v>
      </c>
      <c r="J8486" t="s">
        <v>257</v>
      </c>
      <c r="K8486">
        <v>3</v>
      </c>
      <c r="L8486" t="b">
        <v>0</v>
      </c>
      <c r="N8486" t="b">
        <v>0</v>
      </c>
      <c r="O8486" t="b">
        <v>0</v>
      </c>
      <c r="T8486" t="s">
        <v>1169</v>
      </c>
    </row>
    <row r="8487" spans="1:20" hidden="1" x14ac:dyDescent="0.25">
      <c r="A8487">
        <v>225895</v>
      </c>
      <c r="B8487" t="s">
        <v>1827</v>
      </c>
      <c r="C8487" t="s">
        <v>1203</v>
      </c>
      <c r="D8487" t="s">
        <v>1282</v>
      </c>
      <c r="E8487">
        <v>2333</v>
      </c>
      <c r="F8487" t="s">
        <v>23</v>
      </c>
      <c r="H8487">
        <v>0</v>
      </c>
      <c r="I8487">
        <v>350</v>
      </c>
      <c r="J8487" t="s">
        <v>257</v>
      </c>
      <c r="K8487">
        <v>6</v>
      </c>
      <c r="L8487" t="b">
        <v>0</v>
      </c>
      <c r="N8487" t="b">
        <v>0</v>
      </c>
      <c r="O8487" t="b">
        <v>0</v>
      </c>
      <c r="T8487" t="s">
        <v>1169</v>
      </c>
    </row>
    <row r="8488" spans="1:20" hidden="1" x14ac:dyDescent="0.25">
      <c r="A8488">
        <v>225898</v>
      </c>
      <c r="B8488" t="s">
        <v>1827</v>
      </c>
      <c r="C8488" t="s">
        <v>53</v>
      </c>
      <c r="D8488" t="s">
        <v>1205</v>
      </c>
      <c r="E8488">
        <v>0</v>
      </c>
      <c r="H8488">
        <v>0</v>
      </c>
      <c r="I8488">
        <v>0</v>
      </c>
      <c r="K8488">
        <v>0</v>
      </c>
      <c r="L8488" t="b">
        <v>0</v>
      </c>
      <c r="N8488" t="b">
        <v>0</v>
      </c>
      <c r="O8488" t="b">
        <v>0</v>
      </c>
      <c r="T8488" t="s">
        <v>1169</v>
      </c>
    </row>
    <row r="8489" spans="1:20" hidden="1" x14ac:dyDescent="0.25">
      <c r="A8489">
        <v>225899</v>
      </c>
      <c r="B8489" t="s">
        <v>1827</v>
      </c>
      <c r="C8489" t="s">
        <v>53</v>
      </c>
      <c r="D8489" t="s">
        <v>383</v>
      </c>
      <c r="E8489">
        <v>169</v>
      </c>
      <c r="F8489" t="s">
        <v>23</v>
      </c>
      <c r="H8489">
        <v>0</v>
      </c>
      <c r="I8489">
        <v>0</v>
      </c>
      <c r="K8489">
        <v>1</v>
      </c>
      <c r="L8489" t="b">
        <v>0</v>
      </c>
      <c r="N8489" t="b">
        <v>0</v>
      </c>
      <c r="O8489" t="b">
        <v>0</v>
      </c>
      <c r="T8489" t="s">
        <v>1169</v>
      </c>
    </row>
    <row r="8490" spans="1:20" hidden="1" x14ac:dyDescent="0.25">
      <c r="A8490">
        <v>225900</v>
      </c>
      <c r="B8490" t="s">
        <v>1827</v>
      </c>
      <c r="C8490" t="s">
        <v>53</v>
      </c>
      <c r="D8490" t="s">
        <v>1206</v>
      </c>
      <c r="E8490">
        <v>375</v>
      </c>
      <c r="F8490" t="s">
        <v>23</v>
      </c>
      <c r="H8490">
        <v>0</v>
      </c>
      <c r="I8490">
        <v>0</v>
      </c>
      <c r="K8490">
        <v>2</v>
      </c>
      <c r="L8490" t="b">
        <v>0</v>
      </c>
      <c r="N8490" t="b">
        <v>0</v>
      </c>
      <c r="O8490" t="b">
        <v>0</v>
      </c>
      <c r="T8490" t="s">
        <v>1169</v>
      </c>
    </row>
    <row r="8491" spans="1:20" hidden="1" x14ac:dyDescent="0.25">
      <c r="A8491">
        <v>225901</v>
      </c>
      <c r="B8491" t="s">
        <v>1827</v>
      </c>
      <c r="C8491" t="s">
        <v>1207</v>
      </c>
      <c r="D8491" t="s">
        <v>1806</v>
      </c>
      <c r="E8491">
        <v>0</v>
      </c>
      <c r="H8491">
        <v>0</v>
      </c>
      <c r="I8491">
        <v>0</v>
      </c>
      <c r="K8491">
        <v>0</v>
      </c>
      <c r="L8491" t="b">
        <v>0</v>
      </c>
      <c r="N8491" t="b">
        <v>0</v>
      </c>
      <c r="O8491" t="b">
        <v>0</v>
      </c>
      <c r="T8491" t="s">
        <v>1169</v>
      </c>
    </row>
    <row r="8492" spans="1:20" hidden="1" x14ac:dyDescent="0.25">
      <c r="A8492">
        <v>225902</v>
      </c>
      <c r="B8492" t="s">
        <v>1827</v>
      </c>
      <c r="C8492" t="s">
        <v>1207</v>
      </c>
      <c r="D8492" t="s">
        <v>1261</v>
      </c>
      <c r="E8492">
        <v>0</v>
      </c>
      <c r="H8492">
        <v>0</v>
      </c>
      <c r="I8492">
        <v>0</v>
      </c>
      <c r="K8492">
        <v>1</v>
      </c>
      <c r="L8492" t="b">
        <v>0</v>
      </c>
      <c r="N8492" t="b">
        <v>0</v>
      </c>
      <c r="O8492" t="b">
        <v>0</v>
      </c>
      <c r="T8492" t="s">
        <v>1169</v>
      </c>
    </row>
    <row r="8493" spans="1:20" hidden="1" x14ac:dyDescent="0.25">
      <c r="A8493">
        <v>225903</v>
      </c>
      <c r="B8493" t="s">
        <v>1827</v>
      </c>
      <c r="C8493" t="s">
        <v>1207</v>
      </c>
      <c r="D8493" t="s">
        <v>1283</v>
      </c>
      <c r="E8493">
        <v>0</v>
      </c>
      <c r="H8493">
        <v>0</v>
      </c>
      <c r="I8493">
        <v>0</v>
      </c>
      <c r="K8493">
        <v>2</v>
      </c>
      <c r="L8493" t="b">
        <v>0</v>
      </c>
      <c r="N8493" t="b">
        <v>0</v>
      </c>
      <c r="O8493" t="b">
        <v>0</v>
      </c>
      <c r="T8493" t="s">
        <v>1169</v>
      </c>
    </row>
    <row r="8494" spans="1:20" hidden="1" x14ac:dyDescent="0.25">
      <c r="A8494">
        <v>225904</v>
      </c>
      <c r="B8494" t="s">
        <v>1827</v>
      </c>
      <c r="C8494" t="s">
        <v>1207</v>
      </c>
      <c r="D8494" t="s">
        <v>1293</v>
      </c>
      <c r="E8494">
        <v>0</v>
      </c>
      <c r="H8494">
        <v>0</v>
      </c>
      <c r="I8494">
        <v>0</v>
      </c>
      <c r="K8494">
        <v>3</v>
      </c>
      <c r="L8494" t="b">
        <v>0</v>
      </c>
      <c r="N8494" t="b">
        <v>0</v>
      </c>
      <c r="O8494" t="b">
        <v>0</v>
      </c>
      <c r="T8494" t="s">
        <v>1169</v>
      </c>
    </row>
    <row r="8495" spans="1:20" hidden="1" x14ac:dyDescent="0.25">
      <c r="A8495">
        <v>225905</v>
      </c>
      <c r="B8495" t="s">
        <v>1827</v>
      </c>
      <c r="C8495" t="s">
        <v>1207</v>
      </c>
      <c r="D8495" t="s">
        <v>1294</v>
      </c>
      <c r="E8495">
        <v>0</v>
      </c>
      <c r="H8495">
        <v>0</v>
      </c>
      <c r="I8495">
        <v>0</v>
      </c>
      <c r="K8495">
        <v>4</v>
      </c>
      <c r="L8495" t="b">
        <v>0</v>
      </c>
      <c r="N8495" t="b">
        <v>0</v>
      </c>
      <c r="O8495" t="b">
        <v>0</v>
      </c>
      <c r="T8495" t="s">
        <v>1169</v>
      </c>
    </row>
    <row r="8496" spans="1:20" hidden="1" x14ac:dyDescent="0.25">
      <c r="A8496">
        <v>225906</v>
      </c>
      <c r="B8496" t="s">
        <v>1827</v>
      </c>
      <c r="C8496" t="s">
        <v>1213</v>
      </c>
      <c r="D8496" t="s">
        <v>1214</v>
      </c>
      <c r="E8496">
        <v>139</v>
      </c>
      <c r="F8496" t="s">
        <v>23</v>
      </c>
      <c r="H8496">
        <v>0</v>
      </c>
      <c r="I8496">
        <v>0</v>
      </c>
      <c r="K8496">
        <v>2</v>
      </c>
      <c r="L8496" t="b">
        <v>0</v>
      </c>
      <c r="N8496" t="b">
        <v>0</v>
      </c>
      <c r="O8496" t="b">
        <v>0</v>
      </c>
      <c r="T8496" t="s">
        <v>1169</v>
      </c>
    </row>
    <row r="8497" spans="1:20" hidden="1" x14ac:dyDescent="0.25">
      <c r="A8497">
        <v>225907</v>
      </c>
      <c r="B8497" t="s">
        <v>1827</v>
      </c>
      <c r="C8497" t="s">
        <v>1213</v>
      </c>
      <c r="D8497" t="s">
        <v>1215</v>
      </c>
      <c r="E8497">
        <v>77</v>
      </c>
      <c r="F8497" t="s">
        <v>23</v>
      </c>
      <c r="H8497">
        <v>0</v>
      </c>
      <c r="I8497">
        <v>0</v>
      </c>
      <c r="K8497">
        <v>1</v>
      </c>
      <c r="L8497" t="b">
        <v>0</v>
      </c>
      <c r="N8497" t="b">
        <v>0</v>
      </c>
      <c r="O8497" t="b">
        <v>0</v>
      </c>
      <c r="T8497" t="s">
        <v>1169</v>
      </c>
    </row>
    <row r="8498" spans="1:20" hidden="1" x14ac:dyDescent="0.25">
      <c r="A8498">
        <v>225908</v>
      </c>
      <c r="B8498" t="s">
        <v>1827</v>
      </c>
      <c r="C8498" t="s">
        <v>1207</v>
      </c>
      <c r="D8498" t="s">
        <v>1810</v>
      </c>
      <c r="E8498">
        <v>0</v>
      </c>
      <c r="H8498">
        <v>0</v>
      </c>
      <c r="I8498">
        <v>0</v>
      </c>
      <c r="K8498">
        <v>5</v>
      </c>
      <c r="L8498" t="b">
        <v>0</v>
      </c>
      <c r="N8498" t="b">
        <v>0</v>
      </c>
      <c r="O8498" t="b">
        <v>0</v>
      </c>
      <c r="T8498" t="s">
        <v>1169</v>
      </c>
    </row>
    <row r="8499" spans="1:20" hidden="1" x14ac:dyDescent="0.25">
      <c r="A8499">
        <v>225909</v>
      </c>
      <c r="B8499" t="s">
        <v>1827</v>
      </c>
      <c r="C8499" t="s">
        <v>1207</v>
      </c>
      <c r="D8499" t="s">
        <v>1811</v>
      </c>
      <c r="E8499">
        <v>0</v>
      </c>
      <c r="H8499">
        <v>0</v>
      </c>
      <c r="I8499">
        <v>0</v>
      </c>
      <c r="K8499">
        <v>6</v>
      </c>
      <c r="L8499" t="b">
        <v>0</v>
      </c>
      <c r="N8499" t="b">
        <v>0</v>
      </c>
      <c r="O8499" t="b">
        <v>0</v>
      </c>
      <c r="T8499" t="s">
        <v>1169</v>
      </c>
    </row>
    <row r="8500" spans="1:20" hidden="1" x14ac:dyDescent="0.25">
      <c r="A8500">
        <v>225910</v>
      </c>
      <c r="B8500" t="s">
        <v>1827</v>
      </c>
      <c r="C8500" t="s">
        <v>1207</v>
      </c>
      <c r="D8500" t="s">
        <v>1297</v>
      </c>
      <c r="E8500">
        <v>0</v>
      </c>
      <c r="H8500">
        <v>0</v>
      </c>
      <c r="I8500">
        <v>0</v>
      </c>
      <c r="K8500">
        <v>7</v>
      </c>
      <c r="L8500" t="b">
        <v>0</v>
      </c>
      <c r="N8500" t="b">
        <v>0</v>
      </c>
      <c r="O8500" t="b">
        <v>0</v>
      </c>
      <c r="T8500" t="s">
        <v>1169</v>
      </c>
    </row>
    <row r="8501" spans="1:20" hidden="1" x14ac:dyDescent="0.25">
      <c r="A8501">
        <v>225911</v>
      </c>
      <c r="B8501" t="s">
        <v>1827</v>
      </c>
      <c r="C8501" t="s">
        <v>141</v>
      </c>
      <c r="D8501" t="s">
        <v>173</v>
      </c>
      <c r="E8501">
        <v>42</v>
      </c>
      <c r="F8501" t="s">
        <v>23</v>
      </c>
      <c r="H8501">
        <v>0</v>
      </c>
      <c r="I8501">
        <v>0</v>
      </c>
      <c r="K8501">
        <v>10</v>
      </c>
      <c r="L8501" t="b">
        <v>0</v>
      </c>
      <c r="N8501" t="b">
        <v>0</v>
      </c>
      <c r="O8501" t="b">
        <v>0</v>
      </c>
      <c r="T8501" t="s">
        <v>1169</v>
      </c>
    </row>
    <row r="8502" spans="1:20" hidden="1" x14ac:dyDescent="0.25">
      <c r="A8502">
        <v>225912</v>
      </c>
      <c r="B8502" t="s">
        <v>1827</v>
      </c>
      <c r="C8502" t="s">
        <v>1186</v>
      </c>
      <c r="D8502" t="s">
        <v>1217</v>
      </c>
      <c r="E8502">
        <v>0</v>
      </c>
      <c r="H8502">
        <v>0</v>
      </c>
      <c r="I8502">
        <v>0</v>
      </c>
      <c r="K8502">
        <v>0</v>
      </c>
      <c r="L8502" t="b">
        <v>0</v>
      </c>
      <c r="N8502" t="b">
        <v>0</v>
      </c>
      <c r="O8502" t="b">
        <v>0</v>
      </c>
      <c r="T8502" t="s">
        <v>1169</v>
      </c>
    </row>
    <row r="8503" spans="1:20" hidden="1" x14ac:dyDescent="0.25">
      <c r="A8503">
        <v>225913</v>
      </c>
      <c r="B8503" t="s">
        <v>1827</v>
      </c>
      <c r="C8503" t="s">
        <v>1186</v>
      </c>
      <c r="D8503" t="s">
        <v>1218</v>
      </c>
      <c r="E8503">
        <v>0</v>
      </c>
      <c r="H8503">
        <v>0</v>
      </c>
      <c r="I8503">
        <v>0</v>
      </c>
      <c r="K8503">
        <v>0</v>
      </c>
      <c r="L8503" t="b">
        <v>0</v>
      </c>
      <c r="N8503" t="b">
        <v>0</v>
      </c>
      <c r="O8503" t="b">
        <v>0</v>
      </c>
      <c r="T8503" t="s">
        <v>1169</v>
      </c>
    </row>
    <row r="8504" spans="1:20" hidden="1" x14ac:dyDescent="0.25">
      <c r="A8504">
        <v>225915</v>
      </c>
      <c r="B8504" t="s">
        <v>1827</v>
      </c>
      <c r="C8504" t="s">
        <v>136</v>
      </c>
      <c r="D8504" t="s">
        <v>137</v>
      </c>
      <c r="E8504">
        <v>0</v>
      </c>
      <c r="H8504">
        <v>0</v>
      </c>
      <c r="I8504">
        <v>0</v>
      </c>
      <c r="K8504">
        <v>1</v>
      </c>
      <c r="L8504" t="b">
        <v>0</v>
      </c>
      <c r="N8504" t="b">
        <v>0</v>
      </c>
      <c r="O8504" t="b">
        <v>0</v>
      </c>
      <c r="T8504" t="s">
        <v>1169</v>
      </c>
    </row>
    <row r="8505" spans="1:20" hidden="1" x14ac:dyDescent="0.25">
      <c r="A8505">
        <v>225917</v>
      </c>
      <c r="B8505" t="s">
        <v>1827</v>
      </c>
      <c r="C8505" t="s">
        <v>1196</v>
      </c>
      <c r="D8505" t="s">
        <v>1223</v>
      </c>
      <c r="E8505">
        <v>0</v>
      </c>
      <c r="H8505">
        <v>0</v>
      </c>
      <c r="I8505">
        <v>0</v>
      </c>
      <c r="K8505">
        <v>4</v>
      </c>
      <c r="L8505" t="b">
        <v>0</v>
      </c>
      <c r="N8505" t="b">
        <v>0</v>
      </c>
      <c r="O8505" t="b">
        <v>0</v>
      </c>
      <c r="T8505" t="s">
        <v>1169</v>
      </c>
    </row>
    <row r="8506" spans="1:20" hidden="1" x14ac:dyDescent="0.25">
      <c r="A8506">
        <v>225918</v>
      </c>
      <c r="B8506" t="s">
        <v>1827</v>
      </c>
      <c r="C8506" t="s">
        <v>1196</v>
      </c>
      <c r="D8506" t="s">
        <v>1224</v>
      </c>
      <c r="E8506">
        <v>0</v>
      </c>
      <c r="H8506">
        <v>0</v>
      </c>
      <c r="I8506">
        <v>0</v>
      </c>
      <c r="K8506">
        <v>4</v>
      </c>
      <c r="L8506" t="b">
        <v>0</v>
      </c>
      <c r="N8506" t="b">
        <v>0</v>
      </c>
      <c r="O8506" t="b">
        <v>0</v>
      </c>
      <c r="T8506" t="s">
        <v>1169</v>
      </c>
    </row>
    <row r="8507" spans="1:20" hidden="1" x14ac:dyDescent="0.25">
      <c r="A8507">
        <v>225919</v>
      </c>
      <c r="B8507" t="s">
        <v>1827</v>
      </c>
      <c r="C8507" t="s">
        <v>1196</v>
      </c>
      <c r="D8507" t="s">
        <v>1225</v>
      </c>
      <c r="E8507">
        <v>0</v>
      </c>
      <c r="H8507">
        <v>0</v>
      </c>
      <c r="I8507">
        <v>0</v>
      </c>
      <c r="K8507">
        <v>4</v>
      </c>
      <c r="L8507" t="b">
        <v>0</v>
      </c>
      <c r="N8507" t="b">
        <v>0</v>
      </c>
      <c r="O8507" t="b">
        <v>0</v>
      </c>
      <c r="T8507" t="s">
        <v>1169</v>
      </c>
    </row>
    <row r="8508" spans="1:20" hidden="1" x14ac:dyDescent="0.25">
      <c r="A8508">
        <v>225920</v>
      </c>
      <c r="B8508" t="s">
        <v>1827</v>
      </c>
      <c r="C8508" t="s">
        <v>47</v>
      </c>
      <c r="D8508" t="s">
        <v>1220</v>
      </c>
      <c r="E8508">
        <v>0</v>
      </c>
      <c r="H8508">
        <v>0</v>
      </c>
      <c r="I8508">
        <v>0</v>
      </c>
      <c r="K8508">
        <v>0</v>
      </c>
      <c r="L8508" t="b">
        <v>0</v>
      </c>
      <c r="N8508" t="b">
        <v>0</v>
      </c>
      <c r="O8508" t="b">
        <v>0</v>
      </c>
      <c r="T8508" t="s">
        <v>1169</v>
      </c>
    </row>
    <row r="8509" spans="1:20" hidden="1" x14ac:dyDescent="0.25">
      <c r="A8509">
        <v>225921</v>
      </c>
      <c r="B8509" t="s">
        <v>1827</v>
      </c>
      <c r="C8509" t="s">
        <v>47</v>
      </c>
      <c r="D8509" t="s">
        <v>1221</v>
      </c>
      <c r="E8509">
        <v>0</v>
      </c>
      <c r="H8509">
        <v>0</v>
      </c>
      <c r="I8509">
        <v>0</v>
      </c>
      <c r="K8509">
        <v>0</v>
      </c>
      <c r="L8509" t="b">
        <v>0</v>
      </c>
      <c r="N8509" t="b">
        <v>0</v>
      </c>
      <c r="O8509" t="b">
        <v>0</v>
      </c>
      <c r="T8509" t="s">
        <v>1169</v>
      </c>
    </row>
    <row r="8510" spans="1:20" hidden="1" x14ac:dyDescent="0.25">
      <c r="A8510">
        <v>225922</v>
      </c>
      <c r="B8510" t="s">
        <v>1827</v>
      </c>
      <c r="C8510" t="s">
        <v>47</v>
      </c>
      <c r="D8510" t="s">
        <v>1222</v>
      </c>
      <c r="E8510">
        <v>0</v>
      </c>
      <c r="H8510">
        <v>0</v>
      </c>
      <c r="I8510">
        <v>0</v>
      </c>
      <c r="K8510">
        <v>0</v>
      </c>
      <c r="L8510" t="b">
        <v>0</v>
      </c>
      <c r="N8510" t="b">
        <v>0</v>
      </c>
      <c r="O8510" t="b">
        <v>0</v>
      </c>
      <c r="T8510" t="s">
        <v>1169</v>
      </c>
    </row>
    <row r="8511" spans="1:20" hidden="1" x14ac:dyDescent="0.25">
      <c r="A8511">
        <v>225923</v>
      </c>
      <c r="B8511" t="s">
        <v>1827</v>
      </c>
      <c r="C8511" t="s">
        <v>47</v>
      </c>
      <c r="D8511" t="s">
        <v>284</v>
      </c>
      <c r="E8511">
        <v>464</v>
      </c>
      <c r="F8511" t="s">
        <v>23</v>
      </c>
      <c r="H8511">
        <v>0</v>
      </c>
      <c r="I8511">
        <v>0</v>
      </c>
      <c r="K8511">
        <v>1</v>
      </c>
      <c r="L8511" t="b">
        <v>0</v>
      </c>
      <c r="N8511" t="b">
        <v>0</v>
      </c>
      <c r="O8511" t="b">
        <v>0</v>
      </c>
      <c r="T8511" t="s">
        <v>1169</v>
      </c>
    </row>
    <row r="8512" spans="1:20" hidden="1" x14ac:dyDescent="0.25">
      <c r="A8512">
        <v>225924</v>
      </c>
      <c r="B8512" t="s">
        <v>1827</v>
      </c>
      <c r="C8512" t="s">
        <v>47</v>
      </c>
      <c r="D8512" t="s">
        <v>1170</v>
      </c>
      <c r="E8512">
        <v>464</v>
      </c>
      <c r="F8512" t="s">
        <v>23</v>
      </c>
      <c r="H8512">
        <v>0</v>
      </c>
      <c r="I8512">
        <v>0</v>
      </c>
      <c r="K8512">
        <v>1</v>
      </c>
      <c r="L8512" t="b">
        <v>0</v>
      </c>
      <c r="N8512" t="b">
        <v>0</v>
      </c>
      <c r="O8512" t="b">
        <v>0</v>
      </c>
      <c r="T8512" t="s">
        <v>1169</v>
      </c>
    </row>
    <row r="8513" spans="1:20" hidden="1" x14ac:dyDescent="0.25">
      <c r="A8513">
        <v>225925</v>
      </c>
      <c r="B8513" t="s">
        <v>1827</v>
      </c>
      <c r="C8513" t="s">
        <v>47</v>
      </c>
      <c r="D8513" t="s">
        <v>1171</v>
      </c>
      <c r="E8513">
        <v>464</v>
      </c>
      <c r="F8513" t="s">
        <v>23</v>
      </c>
      <c r="H8513">
        <v>0</v>
      </c>
      <c r="I8513">
        <v>0</v>
      </c>
      <c r="K8513">
        <v>1</v>
      </c>
      <c r="L8513" t="b">
        <v>0</v>
      </c>
      <c r="N8513" t="b">
        <v>0</v>
      </c>
      <c r="O8513" t="b">
        <v>0</v>
      </c>
      <c r="T8513" t="s">
        <v>1169</v>
      </c>
    </row>
    <row r="8514" spans="1:20" hidden="1" x14ac:dyDescent="0.25">
      <c r="A8514">
        <v>225926</v>
      </c>
      <c r="B8514" t="s">
        <v>1827</v>
      </c>
      <c r="C8514" t="s">
        <v>47</v>
      </c>
      <c r="D8514" t="s">
        <v>1172</v>
      </c>
      <c r="E8514">
        <v>464</v>
      </c>
      <c r="F8514" t="s">
        <v>23</v>
      </c>
      <c r="H8514">
        <v>0</v>
      </c>
      <c r="I8514">
        <v>0</v>
      </c>
      <c r="K8514">
        <v>1</v>
      </c>
      <c r="L8514" t="b">
        <v>0</v>
      </c>
      <c r="N8514" t="b">
        <v>0</v>
      </c>
      <c r="O8514" t="b">
        <v>0</v>
      </c>
      <c r="T8514" t="s">
        <v>1169</v>
      </c>
    </row>
    <row r="8515" spans="1:20" hidden="1" x14ac:dyDescent="0.25">
      <c r="A8515">
        <v>225927</v>
      </c>
      <c r="B8515" t="s">
        <v>1827</v>
      </c>
      <c r="C8515" t="s">
        <v>47</v>
      </c>
      <c r="D8515" t="s">
        <v>1173</v>
      </c>
      <c r="E8515">
        <v>464</v>
      </c>
      <c r="F8515" t="s">
        <v>23</v>
      </c>
      <c r="H8515">
        <v>0</v>
      </c>
      <c r="I8515">
        <v>0</v>
      </c>
      <c r="K8515">
        <v>1</v>
      </c>
      <c r="L8515" t="b">
        <v>0</v>
      </c>
      <c r="N8515" t="b">
        <v>0</v>
      </c>
      <c r="O8515" t="b">
        <v>0</v>
      </c>
      <c r="T8515" t="s">
        <v>1169</v>
      </c>
    </row>
    <row r="8516" spans="1:20" hidden="1" x14ac:dyDescent="0.25">
      <c r="A8516">
        <v>225928</v>
      </c>
      <c r="B8516" t="s">
        <v>1827</v>
      </c>
      <c r="C8516" t="s">
        <v>47</v>
      </c>
      <c r="D8516" t="s">
        <v>1174</v>
      </c>
      <c r="E8516">
        <v>714</v>
      </c>
      <c r="F8516" t="s">
        <v>23</v>
      </c>
      <c r="H8516">
        <v>0</v>
      </c>
      <c r="I8516">
        <v>0</v>
      </c>
      <c r="K8516">
        <v>1</v>
      </c>
      <c r="L8516" t="b">
        <v>0</v>
      </c>
      <c r="N8516" t="b">
        <v>0</v>
      </c>
      <c r="O8516" t="b">
        <v>0</v>
      </c>
      <c r="T8516" t="s">
        <v>1169</v>
      </c>
    </row>
    <row r="8517" spans="1:20" hidden="1" x14ac:dyDescent="0.25">
      <c r="A8517">
        <v>225929</v>
      </c>
      <c r="B8517" t="s">
        <v>1827</v>
      </c>
      <c r="C8517" t="s">
        <v>47</v>
      </c>
      <c r="D8517" t="s">
        <v>1175</v>
      </c>
      <c r="E8517">
        <v>714</v>
      </c>
      <c r="F8517" t="s">
        <v>23</v>
      </c>
      <c r="H8517">
        <v>0</v>
      </c>
      <c r="I8517">
        <v>0</v>
      </c>
      <c r="K8517">
        <v>2</v>
      </c>
      <c r="L8517" t="b">
        <v>0</v>
      </c>
      <c r="N8517" t="b">
        <v>0</v>
      </c>
      <c r="O8517" t="b">
        <v>0</v>
      </c>
      <c r="T8517" t="s">
        <v>1169</v>
      </c>
    </row>
    <row r="8518" spans="1:20" hidden="1" x14ac:dyDescent="0.25">
      <c r="A8518">
        <v>225930</v>
      </c>
      <c r="B8518" t="s">
        <v>1827</v>
      </c>
      <c r="C8518" t="s">
        <v>47</v>
      </c>
      <c r="D8518" t="s">
        <v>1176</v>
      </c>
      <c r="E8518">
        <v>464</v>
      </c>
      <c r="F8518" t="s">
        <v>23</v>
      </c>
      <c r="H8518">
        <v>0</v>
      </c>
      <c r="I8518">
        <v>0</v>
      </c>
      <c r="K8518">
        <v>1</v>
      </c>
      <c r="L8518" t="b">
        <v>0</v>
      </c>
      <c r="N8518" t="b">
        <v>0</v>
      </c>
      <c r="O8518" t="b">
        <v>0</v>
      </c>
      <c r="T8518" t="s">
        <v>1169</v>
      </c>
    </row>
    <row r="8519" spans="1:20" hidden="1" x14ac:dyDescent="0.25">
      <c r="A8519">
        <v>225931</v>
      </c>
      <c r="B8519" t="s">
        <v>1827</v>
      </c>
      <c r="C8519" t="s">
        <v>47</v>
      </c>
      <c r="D8519" t="s">
        <v>1177</v>
      </c>
      <c r="E8519">
        <v>714</v>
      </c>
      <c r="F8519" t="s">
        <v>23</v>
      </c>
      <c r="H8519">
        <v>0</v>
      </c>
      <c r="I8519">
        <v>0</v>
      </c>
      <c r="K8519">
        <v>2</v>
      </c>
      <c r="L8519" t="b">
        <v>0</v>
      </c>
      <c r="N8519" t="b">
        <v>0</v>
      </c>
      <c r="O8519" t="b">
        <v>0</v>
      </c>
      <c r="T8519" t="s">
        <v>1169</v>
      </c>
    </row>
    <row r="8520" spans="1:20" hidden="1" x14ac:dyDescent="0.25">
      <c r="A8520">
        <v>225932</v>
      </c>
      <c r="B8520" t="s">
        <v>1827</v>
      </c>
      <c r="C8520" t="s">
        <v>47</v>
      </c>
      <c r="D8520" t="s">
        <v>1178</v>
      </c>
      <c r="E8520">
        <v>464</v>
      </c>
      <c r="F8520" t="s">
        <v>23</v>
      </c>
      <c r="H8520">
        <v>0</v>
      </c>
      <c r="I8520">
        <v>0</v>
      </c>
      <c r="K8520">
        <v>1</v>
      </c>
      <c r="L8520" t="b">
        <v>0</v>
      </c>
      <c r="N8520" t="b">
        <v>0</v>
      </c>
      <c r="O8520" t="b">
        <v>0</v>
      </c>
      <c r="T8520" t="s">
        <v>1169</v>
      </c>
    </row>
    <row r="8521" spans="1:20" hidden="1" x14ac:dyDescent="0.25">
      <c r="A8521">
        <v>225933</v>
      </c>
      <c r="B8521" t="s">
        <v>1827</v>
      </c>
      <c r="C8521" t="s">
        <v>47</v>
      </c>
      <c r="D8521" t="s">
        <v>1179</v>
      </c>
      <c r="E8521">
        <v>464</v>
      </c>
      <c r="F8521" t="s">
        <v>23</v>
      </c>
      <c r="H8521">
        <v>0</v>
      </c>
      <c r="I8521">
        <v>0</v>
      </c>
      <c r="K8521">
        <v>1</v>
      </c>
      <c r="L8521" t="b">
        <v>0</v>
      </c>
      <c r="N8521" t="b">
        <v>0</v>
      </c>
      <c r="O8521" t="b">
        <v>0</v>
      </c>
      <c r="T8521" t="s">
        <v>1169</v>
      </c>
    </row>
    <row r="8522" spans="1:20" hidden="1" x14ac:dyDescent="0.25">
      <c r="A8522">
        <v>225934</v>
      </c>
      <c r="B8522" t="s">
        <v>1827</v>
      </c>
      <c r="C8522" t="s">
        <v>47</v>
      </c>
      <c r="D8522" t="s">
        <v>1180</v>
      </c>
      <c r="E8522">
        <v>464</v>
      </c>
      <c r="F8522" t="s">
        <v>23</v>
      </c>
      <c r="H8522">
        <v>0</v>
      </c>
      <c r="I8522">
        <v>0</v>
      </c>
      <c r="K8522">
        <v>1</v>
      </c>
      <c r="L8522" t="b">
        <v>0</v>
      </c>
      <c r="N8522" t="b">
        <v>0</v>
      </c>
      <c r="O8522" t="b">
        <v>0</v>
      </c>
      <c r="T8522" t="s">
        <v>1169</v>
      </c>
    </row>
    <row r="8523" spans="1:20" hidden="1" x14ac:dyDescent="0.25">
      <c r="A8523">
        <v>225935</v>
      </c>
      <c r="B8523" t="s">
        <v>1827</v>
      </c>
      <c r="C8523" t="s">
        <v>47</v>
      </c>
      <c r="D8523" t="s">
        <v>1181</v>
      </c>
      <c r="E8523">
        <v>464</v>
      </c>
      <c r="F8523" t="s">
        <v>23</v>
      </c>
      <c r="H8523">
        <v>0</v>
      </c>
      <c r="I8523">
        <v>0</v>
      </c>
      <c r="K8523">
        <v>1</v>
      </c>
      <c r="L8523" t="b">
        <v>0</v>
      </c>
      <c r="N8523" t="b">
        <v>0</v>
      </c>
      <c r="O8523" t="b">
        <v>0</v>
      </c>
      <c r="T8523" t="s">
        <v>1169</v>
      </c>
    </row>
    <row r="8524" spans="1:20" hidden="1" x14ac:dyDescent="0.25">
      <c r="A8524">
        <v>225936</v>
      </c>
      <c r="B8524" t="s">
        <v>1827</v>
      </c>
      <c r="C8524" t="s">
        <v>47</v>
      </c>
      <c r="D8524" t="s">
        <v>1182</v>
      </c>
      <c r="E8524">
        <v>464</v>
      </c>
      <c r="F8524" t="s">
        <v>23</v>
      </c>
      <c r="H8524">
        <v>0</v>
      </c>
      <c r="I8524">
        <v>0</v>
      </c>
      <c r="K8524">
        <v>1</v>
      </c>
      <c r="L8524" t="b">
        <v>0</v>
      </c>
      <c r="N8524" t="b">
        <v>0</v>
      </c>
      <c r="O8524" t="b">
        <v>0</v>
      </c>
      <c r="T8524" t="s">
        <v>1169</v>
      </c>
    </row>
    <row r="8525" spans="1:20" hidden="1" x14ac:dyDescent="0.25">
      <c r="A8525">
        <v>225937</v>
      </c>
      <c r="B8525" t="s">
        <v>1827</v>
      </c>
      <c r="C8525" t="s">
        <v>47</v>
      </c>
      <c r="D8525" t="s">
        <v>1183</v>
      </c>
      <c r="E8525">
        <v>464</v>
      </c>
      <c r="F8525" t="s">
        <v>23</v>
      </c>
      <c r="H8525">
        <v>0</v>
      </c>
      <c r="I8525">
        <v>0</v>
      </c>
      <c r="K8525">
        <v>1</v>
      </c>
      <c r="L8525" t="b">
        <v>0</v>
      </c>
      <c r="N8525" t="b">
        <v>0</v>
      </c>
      <c r="O8525" t="b">
        <v>0</v>
      </c>
      <c r="T8525" t="s">
        <v>1169</v>
      </c>
    </row>
    <row r="8526" spans="1:20" hidden="1" x14ac:dyDescent="0.25">
      <c r="A8526">
        <v>225938</v>
      </c>
      <c r="B8526" t="s">
        <v>1827</v>
      </c>
      <c r="C8526" t="s">
        <v>47</v>
      </c>
      <c r="D8526" t="s">
        <v>1184</v>
      </c>
      <c r="E8526">
        <v>464</v>
      </c>
      <c r="F8526" t="s">
        <v>23</v>
      </c>
      <c r="H8526">
        <v>0</v>
      </c>
      <c r="I8526">
        <v>0</v>
      </c>
      <c r="K8526">
        <v>1</v>
      </c>
      <c r="L8526" t="b">
        <v>0</v>
      </c>
      <c r="N8526" t="b">
        <v>0</v>
      </c>
      <c r="O8526" t="b">
        <v>0</v>
      </c>
      <c r="T8526" t="s">
        <v>1169</v>
      </c>
    </row>
    <row r="8527" spans="1:20" hidden="1" x14ac:dyDescent="0.25">
      <c r="A8527">
        <v>225939</v>
      </c>
      <c r="B8527" t="s">
        <v>1827</v>
      </c>
      <c r="C8527" t="s">
        <v>47</v>
      </c>
      <c r="D8527" t="s">
        <v>1185</v>
      </c>
      <c r="E8527">
        <v>714</v>
      </c>
      <c r="F8527" t="s">
        <v>23</v>
      </c>
      <c r="H8527">
        <v>0</v>
      </c>
      <c r="I8527">
        <v>0</v>
      </c>
      <c r="K8527">
        <v>2</v>
      </c>
      <c r="L8527" t="b">
        <v>0</v>
      </c>
      <c r="N8527" t="b">
        <v>0</v>
      </c>
      <c r="O8527" t="b">
        <v>0</v>
      </c>
      <c r="T8527" t="s">
        <v>1169</v>
      </c>
    </row>
    <row r="8528" spans="1:20" hidden="1" x14ac:dyDescent="0.25">
      <c r="A8528">
        <v>225940</v>
      </c>
      <c r="B8528" t="s">
        <v>1827</v>
      </c>
      <c r="C8528" t="s">
        <v>236</v>
      </c>
      <c r="D8528" t="s">
        <v>237</v>
      </c>
      <c r="E8528">
        <v>67</v>
      </c>
      <c r="F8528" t="s">
        <v>23</v>
      </c>
      <c r="H8528">
        <v>0</v>
      </c>
      <c r="I8528">
        <v>0</v>
      </c>
      <c r="K8528">
        <v>7</v>
      </c>
      <c r="L8528" t="b">
        <v>0</v>
      </c>
      <c r="N8528" t="b">
        <v>0</v>
      </c>
      <c r="O8528" t="b">
        <v>0</v>
      </c>
      <c r="T8528" t="s">
        <v>1169</v>
      </c>
    </row>
    <row r="8529" spans="1:20" hidden="1" x14ac:dyDescent="0.25">
      <c r="A8529">
        <v>225941</v>
      </c>
      <c r="B8529" t="s">
        <v>1827</v>
      </c>
      <c r="C8529" t="s">
        <v>236</v>
      </c>
      <c r="D8529" t="s">
        <v>1226</v>
      </c>
      <c r="E8529">
        <v>99</v>
      </c>
      <c r="F8529" t="s">
        <v>23</v>
      </c>
      <c r="H8529">
        <v>0</v>
      </c>
      <c r="I8529">
        <v>0</v>
      </c>
      <c r="K8529">
        <v>13</v>
      </c>
      <c r="L8529" t="b">
        <v>0</v>
      </c>
      <c r="N8529" t="b">
        <v>0</v>
      </c>
      <c r="O8529" t="b">
        <v>0</v>
      </c>
      <c r="T8529" t="s">
        <v>1169</v>
      </c>
    </row>
    <row r="8530" spans="1:20" hidden="1" x14ac:dyDescent="0.25">
      <c r="A8530">
        <v>225942</v>
      </c>
      <c r="B8530" t="s">
        <v>1827</v>
      </c>
      <c r="C8530" t="s">
        <v>47</v>
      </c>
      <c r="D8530" t="s">
        <v>1270</v>
      </c>
      <c r="E8530">
        <v>0</v>
      </c>
      <c r="H8530">
        <v>0</v>
      </c>
      <c r="I8530">
        <v>0</v>
      </c>
      <c r="K8530">
        <v>0</v>
      </c>
      <c r="L8530" t="b">
        <v>0</v>
      </c>
      <c r="N8530" t="b">
        <v>0</v>
      </c>
      <c r="O8530" t="b">
        <v>0</v>
      </c>
      <c r="T8530" t="s">
        <v>1169</v>
      </c>
    </row>
    <row r="8531" spans="1:20" hidden="1" x14ac:dyDescent="0.25">
      <c r="A8531">
        <v>225944</v>
      </c>
      <c r="B8531" t="s">
        <v>1827</v>
      </c>
      <c r="C8531" t="s">
        <v>146</v>
      </c>
      <c r="D8531" t="s">
        <v>1227</v>
      </c>
      <c r="E8531">
        <v>1545</v>
      </c>
      <c r="F8531" t="s">
        <v>23</v>
      </c>
      <c r="H8531">
        <v>0</v>
      </c>
      <c r="I8531">
        <v>0</v>
      </c>
      <c r="K8531">
        <v>3</v>
      </c>
      <c r="L8531" t="b">
        <v>0</v>
      </c>
      <c r="N8531" t="b">
        <v>0</v>
      </c>
      <c r="O8531" t="b">
        <v>0</v>
      </c>
      <c r="T8531" t="s">
        <v>1169</v>
      </c>
    </row>
    <row r="8532" spans="1:20" hidden="1" x14ac:dyDescent="0.25">
      <c r="A8532">
        <v>225945</v>
      </c>
      <c r="B8532" t="s">
        <v>1827</v>
      </c>
      <c r="C8532" t="s">
        <v>146</v>
      </c>
      <c r="D8532" t="s">
        <v>1228</v>
      </c>
      <c r="E8532">
        <v>1888</v>
      </c>
      <c r="F8532" t="s">
        <v>23</v>
      </c>
      <c r="H8532">
        <v>0</v>
      </c>
      <c r="I8532">
        <v>0</v>
      </c>
      <c r="K8532">
        <v>4</v>
      </c>
      <c r="L8532" t="b">
        <v>0</v>
      </c>
      <c r="N8532" t="b">
        <v>0</v>
      </c>
      <c r="O8532" t="b">
        <v>0</v>
      </c>
      <c r="T8532" t="s">
        <v>1169</v>
      </c>
    </row>
    <row r="8533" spans="1:20" hidden="1" x14ac:dyDescent="0.25">
      <c r="A8533">
        <v>225947</v>
      </c>
      <c r="B8533" t="s">
        <v>1827</v>
      </c>
      <c r="C8533" t="s">
        <v>236</v>
      </c>
      <c r="D8533" t="s">
        <v>1216</v>
      </c>
      <c r="E8533">
        <v>695</v>
      </c>
      <c r="F8533" t="s">
        <v>23</v>
      </c>
      <c r="H8533">
        <v>0</v>
      </c>
      <c r="I8533">
        <v>0</v>
      </c>
      <c r="K8533">
        <v>12</v>
      </c>
      <c r="L8533" t="b">
        <v>0</v>
      </c>
      <c r="N8533" t="b">
        <v>0</v>
      </c>
      <c r="O8533" t="b">
        <v>0</v>
      </c>
      <c r="T8533" t="s">
        <v>1169</v>
      </c>
    </row>
    <row r="8534" spans="1:20" hidden="1" x14ac:dyDescent="0.25">
      <c r="A8534">
        <v>225948</v>
      </c>
      <c r="B8534" t="s">
        <v>1827</v>
      </c>
      <c r="C8534" t="s">
        <v>236</v>
      </c>
      <c r="D8534" t="s">
        <v>1229</v>
      </c>
      <c r="E8534">
        <v>25</v>
      </c>
      <c r="F8534" t="s">
        <v>23</v>
      </c>
      <c r="H8534">
        <v>0</v>
      </c>
      <c r="I8534">
        <v>0</v>
      </c>
      <c r="K8534">
        <v>14</v>
      </c>
      <c r="L8534" t="b">
        <v>0</v>
      </c>
      <c r="N8534" t="b">
        <v>0</v>
      </c>
      <c r="O8534" t="b">
        <v>0</v>
      </c>
      <c r="T8534" t="s">
        <v>1169</v>
      </c>
    </row>
    <row r="8535" spans="1:20" hidden="1" x14ac:dyDescent="0.25">
      <c r="A8535">
        <v>225949</v>
      </c>
      <c r="B8535" t="s">
        <v>1827</v>
      </c>
      <c r="C8535" t="s">
        <v>236</v>
      </c>
      <c r="D8535" t="s">
        <v>1271</v>
      </c>
      <c r="E8535">
        <v>125</v>
      </c>
      <c r="F8535" t="s">
        <v>23</v>
      </c>
      <c r="H8535">
        <v>0</v>
      </c>
      <c r="I8535">
        <v>0</v>
      </c>
      <c r="K8535">
        <v>15</v>
      </c>
      <c r="L8535" t="b">
        <v>0</v>
      </c>
      <c r="N8535" t="b">
        <v>0</v>
      </c>
      <c r="O8535" t="b">
        <v>0</v>
      </c>
      <c r="T8535" t="s">
        <v>1169</v>
      </c>
    </row>
    <row r="8536" spans="1:20" hidden="1" x14ac:dyDescent="0.25">
      <c r="A8536">
        <v>225952</v>
      </c>
      <c r="B8536" t="s">
        <v>1827</v>
      </c>
      <c r="C8536" t="s">
        <v>1213</v>
      </c>
      <c r="D8536" t="s">
        <v>1238</v>
      </c>
      <c r="E8536">
        <v>0</v>
      </c>
      <c r="H8536">
        <v>0</v>
      </c>
      <c r="I8536">
        <v>0</v>
      </c>
      <c r="K8536">
        <v>0</v>
      </c>
      <c r="L8536" t="b">
        <v>0</v>
      </c>
      <c r="N8536" t="b">
        <v>0</v>
      </c>
      <c r="O8536" t="b">
        <v>1</v>
      </c>
      <c r="T8536" t="s">
        <v>1169</v>
      </c>
    </row>
    <row r="8537" spans="1:20" hidden="1" x14ac:dyDescent="0.25">
      <c r="A8537">
        <v>225953</v>
      </c>
      <c r="B8537" t="s">
        <v>1827</v>
      </c>
      <c r="C8537" t="s">
        <v>78</v>
      </c>
      <c r="D8537" t="s">
        <v>1232</v>
      </c>
      <c r="E8537">
        <v>0</v>
      </c>
      <c r="H8537">
        <v>0</v>
      </c>
      <c r="I8537">
        <v>0</v>
      </c>
      <c r="K8537">
        <v>0</v>
      </c>
      <c r="L8537" t="b">
        <v>0</v>
      </c>
      <c r="N8537" t="b">
        <v>0</v>
      </c>
      <c r="O8537" t="b">
        <v>1</v>
      </c>
      <c r="T8537" t="s">
        <v>1169</v>
      </c>
    </row>
    <row r="8538" spans="1:20" hidden="1" x14ac:dyDescent="0.25">
      <c r="A8538">
        <v>225954</v>
      </c>
      <c r="B8538" t="s">
        <v>1827</v>
      </c>
      <c r="C8538" t="s">
        <v>78</v>
      </c>
      <c r="D8538" t="s">
        <v>1230</v>
      </c>
      <c r="E8538">
        <v>0</v>
      </c>
      <c r="H8538">
        <v>0</v>
      </c>
      <c r="I8538">
        <v>0</v>
      </c>
      <c r="K8538">
        <v>1</v>
      </c>
      <c r="L8538" t="b">
        <v>0</v>
      </c>
      <c r="N8538" t="b">
        <v>0</v>
      </c>
      <c r="O8538" t="b">
        <v>0</v>
      </c>
      <c r="T8538" t="s">
        <v>1169</v>
      </c>
    </row>
    <row r="8539" spans="1:20" hidden="1" x14ac:dyDescent="0.25">
      <c r="A8539">
        <v>225955</v>
      </c>
      <c r="B8539" t="s">
        <v>1827</v>
      </c>
      <c r="C8539" t="s">
        <v>1234</v>
      </c>
      <c r="D8539" t="s">
        <v>1235</v>
      </c>
      <c r="E8539">
        <v>0</v>
      </c>
      <c r="H8539">
        <v>0</v>
      </c>
      <c r="I8539">
        <v>0</v>
      </c>
      <c r="K8539">
        <v>0</v>
      </c>
      <c r="L8539" t="b">
        <v>0</v>
      </c>
      <c r="N8539" t="b">
        <v>0</v>
      </c>
      <c r="O8539" t="b">
        <v>1</v>
      </c>
      <c r="T8539" t="s">
        <v>1169</v>
      </c>
    </row>
    <row r="8540" spans="1:20" hidden="1" x14ac:dyDescent="0.25">
      <c r="A8540">
        <v>225956</v>
      </c>
      <c r="B8540" t="s">
        <v>1827</v>
      </c>
      <c r="C8540" t="s">
        <v>1203</v>
      </c>
      <c r="D8540" t="s">
        <v>1236</v>
      </c>
      <c r="E8540">
        <v>0</v>
      </c>
      <c r="H8540">
        <v>0</v>
      </c>
      <c r="I8540">
        <v>0</v>
      </c>
      <c r="K8540">
        <v>1</v>
      </c>
      <c r="L8540" t="b">
        <v>0</v>
      </c>
      <c r="N8540" t="b">
        <v>0</v>
      </c>
      <c r="O8540" t="b">
        <v>0</v>
      </c>
      <c r="T8540" t="s">
        <v>1169</v>
      </c>
    </row>
    <row r="8541" spans="1:20" hidden="1" x14ac:dyDescent="0.25">
      <c r="A8541">
        <v>225957</v>
      </c>
      <c r="B8541" t="s">
        <v>1827</v>
      </c>
      <c r="C8541" t="s">
        <v>136</v>
      </c>
      <c r="D8541" t="s">
        <v>1237</v>
      </c>
      <c r="E8541">
        <v>0</v>
      </c>
      <c r="H8541">
        <v>0</v>
      </c>
      <c r="I8541">
        <v>0</v>
      </c>
      <c r="K8541">
        <v>0</v>
      </c>
      <c r="L8541" t="b">
        <v>0</v>
      </c>
      <c r="N8541" t="b">
        <v>0</v>
      </c>
      <c r="O8541" t="b">
        <v>1</v>
      </c>
      <c r="T8541" t="s">
        <v>1169</v>
      </c>
    </row>
    <row r="8542" spans="1:20" hidden="1" x14ac:dyDescent="0.25">
      <c r="A8542">
        <v>225958</v>
      </c>
      <c r="B8542" t="s">
        <v>1827</v>
      </c>
      <c r="C8542" t="s">
        <v>78</v>
      </c>
      <c r="D8542" t="s">
        <v>1272</v>
      </c>
      <c r="E8542">
        <v>259</v>
      </c>
      <c r="F8542" t="s">
        <v>23</v>
      </c>
      <c r="H8542">
        <v>0</v>
      </c>
      <c r="I8542">
        <v>0</v>
      </c>
      <c r="K8542">
        <v>4</v>
      </c>
      <c r="L8542" t="b">
        <v>0</v>
      </c>
      <c r="N8542" t="b">
        <v>0</v>
      </c>
      <c r="O8542" t="b">
        <v>0</v>
      </c>
      <c r="T8542" t="s">
        <v>1169</v>
      </c>
    </row>
    <row r="8543" spans="1:20" hidden="1" x14ac:dyDescent="0.25">
      <c r="A8543">
        <v>225959</v>
      </c>
      <c r="B8543" t="s">
        <v>1827</v>
      </c>
      <c r="C8543" t="s">
        <v>47</v>
      </c>
      <c r="D8543" t="s">
        <v>1244</v>
      </c>
      <c r="E8543">
        <v>259</v>
      </c>
      <c r="F8543" t="s">
        <v>23</v>
      </c>
      <c r="H8543">
        <v>0</v>
      </c>
      <c r="I8543">
        <v>0</v>
      </c>
      <c r="K8543">
        <v>1</v>
      </c>
      <c r="L8543" t="b">
        <v>0</v>
      </c>
      <c r="N8543" t="b">
        <v>0</v>
      </c>
      <c r="O8543" t="b">
        <v>0</v>
      </c>
      <c r="T8543" t="s">
        <v>1169</v>
      </c>
    </row>
    <row r="8544" spans="1:20" hidden="1" x14ac:dyDescent="0.25">
      <c r="A8544">
        <v>227969</v>
      </c>
      <c r="B8544" t="s">
        <v>1827</v>
      </c>
      <c r="C8544" t="s">
        <v>47</v>
      </c>
      <c r="D8544" t="s">
        <v>1245</v>
      </c>
      <c r="E8544">
        <v>814</v>
      </c>
      <c r="F8544" t="s">
        <v>23</v>
      </c>
      <c r="H8544">
        <v>0</v>
      </c>
      <c r="I8544">
        <v>0</v>
      </c>
      <c r="K8544">
        <v>2</v>
      </c>
      <c r="L8544" t="b">
        <v>0</v>
      </c>
      <c r="N8544" t="b">
        <v>0</v>
      </c>
      <c r="O8544" t="b">
        <v>0</v>
      </c>
      <c r="T8544" t="s">
        <v>1169</v>
      </c>
    </row>
    <row r="8545" spans="1:20" hidden="1" x14ac:dyDescent="0.25">
      <c r="A8545">
        <v>227970</v>
      </c>
      <c r="B8545" t="s">
        <v>1827</v>
      </c>
      <c r="C8545" t="s">
        <v>47</v>
      </c>
      <c r="D8545" t="s">
        <v>1246</v>
      </c>
      <c r="E8545">
        <v>613</v>
      </c>
      <c r="F8545" t="s">
        <v>23</v>
      </c>
      <c r="H8545">
        <v>0</v>
      </c>
      <c r="I8545">
        <v>0</v>
      </c>
      <c r="K8545">
        <v>2</v>
      </c>
      <c r="L8545" t="b">
        <v>0</v>
      </c>
      <c r="N8545" t="b">
        <v>0</v>
      </c>
      <c r="O8545" t="b">
        <v>0</v>
      </c>
      <c r="T8545" t="s">
        <v>1169</v>
      </c>
    </row>
    <row r="8546" spans="1:20" hidden="1" x14ac:dyDescent="0.25">
      <c r="A8546">
        <v>227971</v>
      </c>
      <c r="B8546" t="s">
        <v>1827</v>
      </c>
      <c r="C8546" t="s">
        <v>53</v>
      </c>
      <c r="D8546" t="s">
        <v>1247</v>
      </c>
      <c r="E8546">
        <v>20</v>
      </c>
      <c r="F8546" t="s">
        <v>23</v>
      </c>
      <c r="H8546">
        <v>0</v>
      </c>
      <c r="I8546">
        <v>0</v>
      </c>
      <c r="K8546">
        <v>1</v>
      </c>
      <c r="L8546" t="b">
        <v>0</v>
      </c>
      <c r="N8546" t="b">
        <v>0</v>
      </c>
      <c r="O8546" t="b">
        <v>0</v>
      </c>
      <c r="T8546" t="s">
        <v>1169</v>
      </c>
    </row>
    <row r="8547" spans="1:20" hidden="1" x14ac:dyDescent="0.25">
      <c r="A8547">
        <v>227972</v>
      </c>
      <c r="B8547" t="s">
        <v>1827</v>
      </c>
      <c r="C8547" t="s">
        <v>53</v>
      </c>
      <c r="D8547" t="s">
        <v>1231</v>
      </c>
      <c r="E8547">
        <v>315</v>
      </c>
      <c r="F8547" t="s">
        <v>23</v>
      </c>
      <c r="H8547">
        <v>0</v>
      </c>
      <c r="I8547">
        <v>0</v>
      </c>
      <c r="K8547">
        <v>2</v>
      </c>
      <c r="L8547" t="b">
        <v>0</v>
      </c>
      <c r="N8547" t="b">
        <v>0</v>
      </c>
      <c r="O8547" t="b">
        <v>0</v>
      </c>
      <c r="T8547" t="s">
        <v>1169</v>
      </c>
    </row>
    <row r="8548" spans="1:20" hidden="1" x14ac:dyDescent="0.25">
      <c r="A8548">
        <v>227973</v>
      </c>
      <c r="B8548" t="s">
        <v>1827</v>
      </c>
      <c r="C8548" t="s">
        <v>1234</v>
      </c>
      <c r="D8548" t="s">
        <v>1248</v>
      </c>
      <c r="E8548">
        <v>3207</v>
      </c>
      <c r="F8548" t="s">
        <v>23</v>
      </c>
      <c r="H8548">
        <v>0</v>
      </c>
      <c r="I8548">
        <v>0</v>
      </c>
      <c r="K8548">
        <v>2</v>
      </c>
      <c r="L8548" t="b">
        <v>0</v>
      </c>
      <c r="N8548" t="b">
        <v>0</v>
      </c>
      <c r="O8548" t="b">
        <v>0</v>
      </c>
      <c r="T8548" t="s">
        <v>1169</v>
      </c>
    </row>
    <row r="8549" spans="1:20" hidden="1" x14ac:dyDescent="0.25">
      <c r="A8549">
        <v>227974</v>
      </c>
      <c r="B8549" t="s">
        <v>1827</v>
      </c>
      <c r="C8549" t="s">
        <v>1027</v>
      </c>
      <c r="D8549" t="s">
        <v>1233</v>
      </c>
      <c r="E8549">
        <v>0</v>
      </c>
      <c r="H8549">
        <v>0</v>
      </c>
      <c r="I8549">
        <v>0</v>
      </c>
      <c r="K8549">
        <v>1</v>
      </c>
      <c r="L8549" t="b">
        <v>0</v>
      </c>
      <c r="N8549" t="b">
        <v>0</v>
      </c>
      <c r="O8549" t="b">
        <v>0</v>
      </c>
      <c r="T8549" t="s">
        <v>1169</v>
      </c>
    </row>
    <row r="8550" spans="1:20" hidden="1" x14ac:dyDescent="0.25">
      <c r="A8550">
        <v>227977</v>
      </c>
      <c r="B8550" t="s">
        <v>1827</v>
      </c>
      <c r="C8550" t="s">
        <v>236</v>
      </c>
      <c r="D8550" t="s">
        <v>1265</v>
      </c>
      <c r="E8550">
        <v>225</v>
      </c>
      <c r="F8550" t="s">
        <v>23</v>
      </c>
      <c r="H8550">
        <v>0</v>
      </c>
      <c r="I8550">
        <v>0</v>
      </c>
      <c r="K8550">
        <v>0</v>
      </c>
      <c r="L8550" t="b">
        <v>0</v>
      </c>
      <c r="N8550" t="b">
        <v>0</v>
      </c>
      <c r="O8550" t="b">
        <v>0</v>
      </c>
      <c r="T8550" t="s">
        <v>1169</v>
      </c>
    </row>
    <row r="8551" spans="1:20" hidden="1" x14ac:dyDescent="0.25">
      <c r="A8551">
        <v>227978</v>
      </c>
      <c r="B8551" t="s">
        <v>1827</v>
      </c>
      <c r="C8551" t="s">
        <v>1253</v>
      </c>
      <c r="D8551" t="s">
        <v>1255</v>
      </c>
      <c r="E8551">
        <v>0</v>
      </c>
      <c r="H8551">
        <v>0</v>
      </c>
      <c r="I8551">
        <v>0</v>
      </c>
      <c r="K8551">
        <v>1</v>
      </c>
      <c r="L8551" t="b">
        <v>0</v>
      </c>
      <c r="N8551" t="b">
        <v>0</v>
      </c>
      <c r="O8551" t="b">
        <v>0</v>
      </c>
      <c r="T8551" t="s">
        <v>1169</v>
      </c>
    </row>
    <row r="8552" spans="1:20" hidden="1" x14ac:dyDescent="0.25">
      <c r="A8552">
        <v>227979</v>
      </c>
      <c r="B8552" t="s">
        <v>1827</v>
      </c>
      <c r="C8552" t="s">
        <v>1253</v>
      </c>
      <c r="D8552" t="s">
        <v>1254</v>
      </c>
      <c r="E8552">
        <v>194</v>
      </c>
      <c r="F8552" t="s">
        <v>23</v>
      </c>
      <c r="H8552">
        <v>0</v>
      </c>
      <c r="I8552">
        <v>0</v>
      </c>
      <c r="K8552">
        <v>2</v>
      </c>
      <c r="L8552" t="b">
        <v>0</v>
      </c>
      <c r="N8552" t="b">
        <v>0</v>
      </c>
      <c r="O8552" t="b">
        <v>0</v>
      </c>
      <c r="T8552" t="s">
        <v>1169</v>
      </c>
    </row>
    <row r="8553" spans="1:20" hidden="1" x14ac:dyDescent="0.25">
      <c r="A8553">
        <v>227980</v>
      </c>
      <c r="B8553" t="s">
        <v>1827</v>
      </c>
      <c r="C8553" t="s">
        <v>236</v>
      </c>
      <c r="D8553" t="s">
        <v>1249</v>
      </c>
      <c r="E8553">
        <v>99</v>
      </c>
      <c r="F8553" t="s">
        <v>23</v>
      </c>
      <c r="H8553">
        <v>0</v>
      </c>
      <c r="I8553">
        <v>0</v>
      </c>
      <c r="K8553">
        <v>0</v>
      </c>
      <c r="L8553" t="b">
        <v>0</v>
      </c>
      <c r="N8553" t="b">
        <v>0</v>
      </c>
      <c r="O8553" t="b">
        <v>0</v>
      </c>
      <c r="T8553" t="s">
        <v>1169</v>
      </c>
    </row>
    <row r="8554" spans="1:20" hidden="1" x14ac:dyDescent="0.25">
      <c r="A8554">
        <v>227981</v>
      </c>
      <c r="B8554" t="s">
        <v>1827</v>
      </c>
      <c r="C8554" t="s">
        <v>141</v>
      </c>
      <c r="D8554" t="s">
        <v>1243</v>
      </c>
      <c r="E8554">
        <v>80</v>
      </c>
      <c r="F8554" t="s">
        <v>23</v>
      </c>
      <c r="H8554">
        <v>0</v>
      </c>
      <c r="I8554">
        <v>0</v>
      </c>
      <c r="K8554">
        <v>0</v>
      </c>
      <c r="L8554" t="b">
        <v>0</v>
      </c>
      <c r="N8554" t="b">
        <v>0</v>
      </c>
      <c r="O8554" t="b">
        <v>0</v>
      </c>
      <c r="T8554" t="s">
        <v>1169</v>
      </c>
    </row>
    <row r="8555" spans="1:20" hidden="1" x14ac:dyDescent="0.25">
      <c r="A8555">
        <v>227982</v>
      </c>
      <c r="B8555" t="s">
        <v>1827</v>
      </c>
      <c r="C8555" t="s">
        <v>141</v>
      </c>
      <c r="D8555" t="s">
        <v>1241</v>
      </c>
      <c r="E8555">
        <v>85</v>
      </c>
      <c r="F8555" t="s">
        <v>23</v>
      </c>
      <c r="H8555">
        <v>0</v>
      </c>
      <c r="I8555">
        <v>0</v>
      </c>
      <c r="K8555">
        <v>0</v>
      </c>
      <c r="L8555" t="b">
        <v>0</v>
      </c>
      <c r="N8555" t="b">
        <v>0</v>
      </c>
      <c r="O8555" t="b">
        <v>0</v>
      </c>
      <c r="T8555" t="s">
        <v>1169</v>
      </c>
    </row>
    <row r="8556" spans="1:20" hidden="1" x14ac:dyDescent="0.25">
      <c r="A8556">
        <v>227983</v>
      </c>
      <c r="B8556" t="s">
        <v>1827</v>
      </c>
      <c r="C8556" t="s">
        <v>141</v>
      </c>
      <c r="D8556" t="s">
        <v>1242</v>
      </c>
      <c r="E8556">
        <v>43</v>
      </c>
      <c r="F8556" t="s">
        <v>23</v>
      </c>
      <c r="H8556">
        <v>0</v>
      </c>
      <c r="I8556">
        <v>0</v>
      </c>
      <c r="K8556">
        <v>0</v>
      </c>
      <c r="L8556" t="b">
        <v>0</v>
      </c>
      <c r="N8556" t="b">
        <v>0</v>
      </c>
      <c r="O8556" t="b">
        <v>0</v>
      </c>
      <c r="T8556" t="s">
        <v>1169</v>
      </c>
    </row>
    <row r="8557" spans="1:20" hidden="1" x14ac:dyDescent="0.25">
      <c r="A8557">
        <v>227984</v>
      </c>
      <c r="B8557" t="s">
        <v>1827</v>
      </c>
      <c r="C8557" t="s">
        <v>141</v>
      </c>
      <c r="D8557" t="s">
        <v>1239</v>
      </c>
      <c r="E8557">
        <v>28</v>
      </c>
      <c r="F8557" t="s">
        <v>23</v>
      </c>
      <c r="H8557">
        <v>0</v>
      </c>
      <c r="I8557">
        <v>0</v>
      </c>
      <c r="K8557">
        <v>0</v>
      </c>
      <c r="L8557" t="b">
        <v>0</v>
      </c>
      <c r="N8557" t="b">
        <v>0</v>
      </c>
      <c r="O8557" t="b">
        <v>0</v>
      </c>
      <c r="T8557" t="s">
        <v>1169</v>
      </c>
    </row>
    <row r="8558" spans="1:20" hidden="1" x14ac:dyDescent="0.25">
      <c r="A8558">
        <v>227985</v>
      </c>
      <c r="B8558" t="s">
        <v>1827</v>
      </c>
      <c r="C8558" t="s">
        <v>141</v>
      </c>
      <c r="D8558" t="s">
        <v>1259</v>
      </c>
      <c r="E8558">
        <v>66</v>
      </c>
      <c r="F8558" t="s">
        <v>23</v>
      </c>
      <c r="H8558">
        <v>0</v>
      </c>
      <c r="I8558">
        <v>0</v>
      </c>
      <c r="K8558">
        <v>0</v>
      </c>
      <c r="L8558" t="b">
        <v>0</v>
      </c>
      <c r="N8558" t="b">
        <v>0</v>
      </c>
      <c r="O8558" t="b">
        <v>0</v>
      </c>
      <c r="T8558" t="s">
        <v>1169</v>
      </c>
    </row>
    <row r="8559" spans="1:20" hidden="1" x14ac:dyDescent="0.25">
      <c r="A8559">
        <v>227986</v>
      </c>
      <c r="B8559" t="s">
        <v>1827</v>
      </c>
      <c r="C8559" t="s">
        <v>141</v>
      </c>
      <c r="D8559" t="s">
        <v>1289</v>
      </c>
      <c r="E8559">
        <v>39</v>
      </c>
      <c r="F8559" t="s">
        <v>23</v>
      </c>
      <c r="H8559">
        <v>0</v>
      </c>
      <c r="I8559">
        <v>0</v>
      </c>
      <c r="K8559">
        <v>0</v>
      </c>
      <c r="L8559" t="b">
        <v>0</v>
      </c>
      <c r="N8559" t="b">
        <v>0</v>
      </c>
      <c r="O8559" t="b">
        <v>0</v>
      </c>
      <c r="T8559" t="s">
        <v>1169</v>
      </c>
    </row>
    <row r="8560" spans="1:20" hidden="1" x14ac:dyDescent="0.25">
      <c r="A8560">
        <v>232292</v>
      </c>
      <c r="B8560" t="s">
        <v>1827</v>
      </c>
      <c r="C8560" t="s">
        <v>1256</v>
      </c>
      <c r="D8560" t="s">
        <v>1257</v>
      </c>
      <c r="E8560">
        <v>0</v>
      </c>
      <c r="H8560">
        <v>0</v>
      </c>
      <c r="I8560">
        <v>0</v>
      </c>
      <c r="K8560">
        <v>0</v>
      </c>
      <c r="L8560" t="b">
        <v>0</v>
      </c>
      <c r="N8560" t="b">
        <v>0</v>
      </c>
      <c r="O8560" t="b">
        <v>0</v>
      </c>
      <c r="T8560" t="s">
        <v>1169</v>
      </c>
    </row>
    <row r="8561" spans="1:20" hidden="1" x14ac:dyDescent="0.25">
      <c r="A8561">
        <v>232293</v>
      </c>
      <c r="B8561" t="s">
        <v>1827</v>
      </c>
      <c r="C8561" t="s">
        <v>1256</v>
      </c>
      <c r="D8561" t="s">
        <v>1258</v>
      </c>
      <c r="E8561">
        <v>105</v>
      </c>
      <c r="F8561" t="s">
        <v>23</v>
      </c>
      <c r="H8561">
        <v>0</v>
      </c>
      <c r="I8561">
        <v>0</v>
      </c>
      <c r="K8561">
        <v>1</v>
      </c>
      <c r="L8561" t="b">
        <v>0</v>
      </c>
      <c r="N8561" t="b">
        <v>0</v>
      </c>
      <c r="O8561" t="b">
        <v>0</v>
      </c>
      <c r="T8561" t="s">
        <v>1169</v>
      </c>
    </row>
    <row r="8562" spans="1:20" hidden="1" x14ac:dyDescent="0.25">
      <c r="A8562">
        <v>225960</v>
      </c>
      <c r="B8562" t="s">
        <v>1828</v>
      </c>
      <c r="C8562" t="s">
        <v>1186</v>
      </c>
      <c r="D8562" t="s">
        <v>1187</v>
      </c>
      <c r="E8562">
        <v>0</v>
      </c>
      <c r="H8562">
        <v>0</v>
      </c>
      <c r="I8562">
        <v>0</v>
      </c>
      <c r="K8562">
        <v>0</v>
      </c>
      <c r="L8562" t="b">
        <v>0</v>
      </c>
      <c r="N8562" t="b">
        <v>0</v>
      </c>
      <c r="O8562" t="b">
        <v>0</v>
      </c>
      <c r="T8562" t="s">
        <v>1169</v>
      </c>
    </row>
    <row r="8563" spans="1:20" hidden="1" x14ac:dyDescent="0.25">
      <c r="A8563">
        <v>225961</v>
      </c>
      <c r="B8563" t="s">
        <v>1828</v>
      </c>
      <c r="C8563" t="s">
        <v>1186</v>
      </c>
      <c r="D8563" t="s">
        <v>1188</v>
      </c>
      <c r="E8563">
        <v>0</v>
      </c>
      <c r="H8563">
        <v>0</v>
      </c>
      <c r="I8563">
        <v>0</v>
      </c>
      <c r="K8563">
        <v>0</v>
      </c>
      <c r="L8563" t="b">
        <v>0</v>
      </c>
      <c r="N8563" t="b">
        <v>0</v>
      </c>
      <c r="O8563" t="b">
        <v>0</v>
      </c>
      <c r="T8563" t="s">
        <v>1169</v>
      </c>
    </row>
    <row r="8564" spans="1:20" hidden="1" x14ac:dyDescent="0.25">
      <c r="A8564">
        <v>225962</v>
      </c>
      <c r="B8564" t="s">
        <v>1828</v>
      </c>
      <c r="C8564" t="s">
        <v>1186</v>
      </c>
      <c r="D8564" t="s">
        <v>1189</v>
      </c>
      <c r="E8564">
        <v>0</v>
      </c>
      <c r="H8564">
        <v>0</v>
      </c>
      <c r="I8564">
        <v>0</v>
      </c>
      <c r="K8564">
        <v>0</v>
      </c>
      <c r="L8564" t="b">
        <v>0</v>
      </c>
      <c r="N8564" t="b">
        <v>0</v>
      </c>
      <c r="O8564" t="b">
        <v>0</v>
      </c>
      <c r="T8564" t="s">
        <v>1169</v>
      </c>
    </row>
    <row r="8565" spans="1:20" hidden="1" x14ac:dyDescent="0.25">
      <c r="A8565">
        <v>225963</v>
      </c>
      <c r="B8565" t="s">
        <v>1828</v>
      </c>
      <c r="C8565" t="s">
        <v>1186</v>
      </c>
      <c r="D8565" t="s">
        <v>1190</v>
      </c>
      <c r="E8565">
        <v>0</v>
      </c>
      <c r="H8565">
        <v>0</v>
      </c>
      <c r="I8565">
        <v>0</v>
      </c>
      <c r="K8565">
        <v>0</v>
      </c>
      <c r="L8565" t="b">
        <v>0</v>
      </c>
      <c r="N8565" t="b">
        <v>0</v>
      </c>
      <c r="O8565" t="b">
        <v>0</v>
      </c>
      <c r="T8565" t="s">
        <v>1169</v>
      </c>
    </row>
    <row r="8566" spans="1:20" hidden="1" x14ac:dyDescent="0.25">
      <c r="A8566">
        <v>225964</v>
      </c>
      <c r="B8566" t="s">
        <v>1828</v>
      </c>
      <c r="C8566" t="s">
        <v>1186</v>
      </c>
      <c r="D8566" t="s">
        <v>1191</v>
      </c>
      <c r="E8566">
        <v>0</v>
      </c>
      <c r="H8566">
        <v>0</v>
      </c>
      <c r="I8566">
        <v>0</v>
      </c>
      <c r="K8566">
        <v>0</v>
      </c>
      <c r="L8566" t="b">
        <v>0</v>
      </c>
      <c r="N8566" t="b">
        <v>0</v>
      </c>
      <c r="O8566" t="b">
        <v>0</v>
      </c>
      <c r="T8566" t="s">
        <v>1169</v>
      </c>
    </row>
    <row r="8567" spans="1:20" hidden="1" x14ac:dyDescent="0.25">
      <c r="A8567">
        <v>225965</v>
      </c>
      <c r="B8567" t="s">
        <v>1828</v>
      </c>
      <c r="C8567" t="s">
        <v>1186</v>
      </c>
      <c r="D8567" t="s">
        <v>1192</v>
      </c>
      <c r="E8567">
        <v>0</v>
      </c>
      <c r="H8567">
        <v>0</v>
      </c>
      <c r="I8567">
        <v>0</v>
      </c>
      <c r="K8567">
        <v>0</v>
      </c>
      <c r="L8567" t="b">
        <v>0</v>
      </c>
      <c r="N8567" t="b">
        <v>0</v>
      </c>
      <c r="O8567" t="b">
        <v>0</v>
      </c>
      <c r="T8567" t="s">
        <v>1169</v>
      </c>
    </row>
    <row r="8568" spans="1:20" hidden="1" x14ac:dyDescent="0.25">
      <c r="A8568">
        <v>225966</v>
      </c>
      <c r="B8568" t="s">
        <v>1828</v>
      </c>
      <c r="C8568" t="s">
        <v>1186</v>
      </c>
      <c r="D8568" t="s">
        <v>1193</v>
      </c>
      <c r="E8568">
        <v>85</v>
      </c>
      <c r="F8568" t="s">
        <v>23</v>
      </c>
      <c r="H8568">
        <v>0</v>
      </c>
      <c r="I8568">
        <v>0</v>
      </c>
      <c r="K8568">
        <v>1</v>
      </c>
      <c r="L8568" t="b">
        <v>0</v>
      </c>
      <c r="N8568" t="b">
        <v>0</v>
      </c>
      <c r="O8568" t="b">
        <v>0</v>
      </c>
      <c r="T8568" t="s">
        <v>1169</v>
      </c>
    </row>
    <row r="8569" spans="1:20" hidden="1" x14ac:dyDescent="0.25">
      <c r="A8569">
        <v>225967</v>
      </c>
      <c r="B8569" t="s">
        <v>1828</v>
      </c>
      <c r="C8569" t="s">
        <v>1186</v>
      </c>
      <c r="D8569" t="s">
        <v>1194</v>
      </c>
      <c r="E8569">
        <v>85</v>
      </c>
      <c r="F8569" t="s">
        <v>23</v>
      </c>
      <c r="H8569">
        <v>0</v>
      </c>
      <c r="I8569">
        <v>0</v>
      </c>
      <c r="K8569">
        <v>1</v>
      </c>
      <c r="L8569" t="b">
        <v>0</v>
      </c>
      <c r="N8569" t="b">
        <v>0</v>
      </c>
      <c r="O8569" t="b">
        <v>0</v>
      </c>
      <c r="T8569" t="s">
        <v>1169</v>
      </c>
    </row>
    <row r="8570" spans="1:20" hidden="1" x14ac:dyDescent="0.25">
      <c r="A8570">
        <v>225968</v>
      </c>
      <c r="B8570" t="s">
        <v>1828</v>
      </c>
      <c r="C8570" t="s">
        <v>1186</v>
      </c>
      <c r="D8570" t="s">
        <v>1195</v>
      </c>
      <c r="E8570">
        <v>85</v>
      </c>
      <c r="F8570" t="s">
        <v>23</v>
      </c>
      <c r="H8570">
        <v>0</v>
      </c>
      <c r="I8570">
        <v>0</v>
      </c>
      <c r="K8570">
        <v>1</v>
      </c>
      <c r="L8570" t="b">
        <v>0</v>
      </c>
      <c r="N8570" t="b">
        <v>0</v>
      </c>
      <c r="O8570" t="b">
        <v>0</v>
      </c>
      <c r="T8570" t="s">
        <v>1169</v>
      </c>
    </row>
    <row r="8571" spans="1:20" hidden="1" x14ac:dyDescent="0.25">
      <c r="A8571">
        <v>225969</v>
      </c>
      <c r="B8571" t="s">
        <v>1828</v>
      </c>
      <c r="C8571" t="s">
        <v>1196</v>
      </c>
      <c r="D8571" t="s">
        <v>1197</v>
      </c>
      <c r="E8571">
        <v>0</v>
      </c>
      <c r="H8571">
        <v>0</v>
      </c>
      <c r="I8571">
        <v>0</v>
      </c>
      <c r="K8571">
        <v>0</v>
      </c>
      <c r="L8571" t="b">
        <v>0</v>
      </c>
      <c r="N8571" t="b">
        <v>0</v>
      </c>
      <c r="O8571" t="b">
        <v>0</v>
      </c>
      <c r="T8571" t="s">
        <v>1169</v>
      </c>
    </row>
    <row r="8572" spans="1:20" hidden="1" x14ac:dyDescent="0.25">
      <c r="A8572">
        <v>225970</v>
      </c>
      <c r="B8572" t="s">
        <v>1828</v>
      </c>
      <c r="C8572" t="s">
        <v>1196</v>
      </c>
      <c r="D8572" t="s">
        <v>1198</v>
      </c>
      <c r="E8572">
        <v>0</v>
      </c>
      <c r="H8572">
        <v>0</v>
      </c>
      <c r="I8572">
        <v>0</v>
      </c>
      <c r="K8572">
        <v>1</v>
      </c>
      <c r="L8572" t="b">
        <v>0</v>
      </c>
      <c r="N8572" t="b">
        <v>0</v>
      </c>
      <c r="O8572" t="b">
        <v>0</v>
      </c>
      <c r="T8572" t="s">
        <v>1169</v>
      </c>
    </row>
    <row r="8573" spans="1:20" hidden="1" x14ac:dyDescent="0.25">
      <c r="A8573">
        <v>225971</v>
      </c>
      <c r="B8573" t="s">
        <v>1828</v>
      </c>
      <c r="C8573" t="s">
        <v>146</v>
      </c>
      <c r="D8573" t="s">
        <v>1199</v>
      </c>
      <c r="E8573">
        <v>0</v>
      </c>
      <c r="H8573">
        <v>0</v>
      </c>
      <c r="I8573">
        <v>0</v>
      </c>
      <c r="K8573">
        <v>0</v>
      </c>
      <c r="L8573" t="b">
        <v>0</v>
      </c>
      <c r="N8573" t="b">
        <v>0</v>
      </c>
      <c r="O8573" t="b">
        <v>0</v>
      </c>
      <c r="T8573" t="s">
        <v>1169</v>
      </c>
    </row>
    <row r="8574" spans="1:20" hidden="1" x14ac:dyDescent="0.25">
      <c r="A8574">
        <v>225972</v>
      </c>
      <c r="B8574" t="s">
        <v>1828</v>
      </c>
      <c r="C8574" t="s">
        <v>146</v>
      </c>
      <c r="D8574" t="s">
        <v>1200</v>
      </c>
      <c r="E8574">
        <v>695</v>
      </c>
      <c r="F8574" t="s">
        <v>23</v>
      </c>
      <c r="H8574">
        <v>0</v>
      </c>
      <c r="I8574">
        <v>100</v>
      </c>
      <c r="J8574" t="s">
        <v>257</v>
      </c>
      <c r="K8574">
        <v>1</v>
      </c>
      <c r="L8574" t="b">
        <v>0</v>
      </c>
      <c r="N8574" t="b">
        <v>0</v>
      </c>
      <c r="O8574" t="b">
        <v>0</v>
      </c>
      <c r="T8574" t="s">
        <v>1169</v>
      </c>
    </row>
    <row r="8575" spans="1:20" hidden="1" x14ac:dyDescent="0.25">
      <c r="A8575">
        <v>225974</v>
      </c>
      <c r="B8575" t="s">
        <v>1828</v>
      </c>
      <c r="C8575" t="s">
        <v>85</v>
      </c>
      <c r="D8575" t="s">
        <v>325</v>
      </c>
      <c r="E8575">
        <v>0</v>
      </c>
      <c r="H8575">
        <v>0</v>
      </c>
      <c r="I8575">
        <v>0</v>
      </c>
      <c r="K8575">
        <v>0</v>
      </c>
      <c r="L8575" t="b">
        <v>0</v>
      </c>
      <c r="N8575" t="b">
        <v>0</v>
      </c>
      <c r="O8575" t="b">
        <v>0</v>
      </c>
      <c r="T8575" t="s">
        <v>1169</v>
      </c>
    </row>
    <row r="8576" spans="1:20" hidden="1" x14ac:dyDescent="0.25">
      <c r="A8576">
        <v>225975</v>
      </c>
      <c r="B8576" t="s">
        <v>1828</v>
      </c>
      <c r="C8576" t="s">
        <v>85</v>
      </c>
      <c r="D8576" t="s">
        <v>1197</v>
      </c>
      <c r="E8576">
        <v>0</v>
      </c>
      <c r="H8576">
        <v>0</v>
      </c>
      <c r="I8576">
        <v>0</v>
      </c>
      <c r="K8576">
        <v>1</v>
      </c>
      <c r="L8576" t="b">
        <v>0</v>
      </c>
      <c r="N8576" t="b">
        <v>0</v>
      </c>
      <c r="O8576" t="b">
        <v>0</v>
      </c>
      <c r="T8576" t="s">
        <v>1169</v>
      </c>
    </row>
    <row r="8577" spans="1:20" hidden="1" x14ac:dyDescent="0.25">
      <c r="A8577">
        <v>225976</v>
      </c>
      <c r="B8577" t="s">
        <v>1828</v>
      </c>
      <c r="C8577" t="s">
        <v>85</v>
      </c>
      <c r="D8577" t="s">
        <v>331</v>
      </c>
      <c r="E8577">
        <v>0</v>
      </c>
      <c r="H8577">
        <v>0</v>
      </c>
      <c r="I8577">
        <v>0</v>
      </c>
      <c r="K8577">
        <v>2</v>
      </c>
      <c r="L8577" t="b">
        <v>0</v>
      </c>
      <c r="N8577" t="b">
        <v>0</v>
      </c>
      <c r="O8577" t="b">
        <v>0</v>
      </c>
      <c r="T8577" t="s">
        <v>1169</v>
      </c>
    </row>
    <row r="8578" spans="1:20" hidden="1" x14ac:dyDescent="0.25">
      <c r="A8578">
        <v>225977</v>
      </c>
      <c r="B8578" t="s">
        <v>1828</v>
      </c>
      <c r="C8578" t="s">
        <v>146</v>
      </c>
      <c r="D8578" t="s">
        <v>1201</v>
      </c>
      <c r="E8578">
        <v>1287</v>
      </c>
      <c r="F8578" t="s">
        <v>23</v>
      </c>
      <c r="H8578">
        <v>0</v>
      </c>
      <c r="I8578">
        <v>150</v>
      </c>
      <c r="J8578" t="s">
        <v>257</v>
      </c>
      <c r="K8578">
        <v>2</v>
      </c>
      <c r="L8578" t="b">
        <v>0</v>
      </c>
      <c r="N8578" t="b">
        <v>0</v>
      </c>
      <c r="O8578" t="b">
        <v>0</v>
      </c>
      <c r="T8578" t="s">
        <v>1169</v>
      </c>
    </row>
    <row r="8579" spans="1:20" hidden="1" x14ac:dyDescent="0.25">
      <c r="A8579">
        <v>225980</v>
      </c>
      <c r="B8579" t="s">
        <v>1828</v>
      </c>
      <c r="C8579" t="s">
        <v>1027</v>
      </c>
      <c r="D8579" t="s">
        <v>1202</v>
      </c>
      <c r="E8579">
        <v>239</v>
      </c>
      <c r="F8579" t="s">
        <v>23</v>
      </c>
      <c r="H8579">
        <v>0</v>
      </c>
      <c r="I8579">
        <v>50</v>
      </c>
      <c r="J8579" t="s">
        <v>257</v>
      </c>
      <c r="K8579">
        <v>2</v>
      </c>
      <c r="L8579" t="b">
        <v>0</v>
      </c>
      <c r="N8579" t="b">
        <v>0</v>
      </c>
      <c r="O8579" t="b">
        <v>0</v>
      </c>
      <c r="T8579" t="s">
        <v>1169</v>
      </c>
    </row>
    <row r="8580" spans="1:20" hidden="1" x14ac:dyDescent="0.25">
      <c r="A8580">
        <v>225981</v>
      </c>
      <c r="B8580" t="s">
        <v>1828</v>
      </c>
      <c r="C8580" t="s">
        <v>1203</v>
      </c>
      <c r="D8580" t="s">
        <v>1282</v>
      </c>
      <c r="E8580">
        <v>2664</v>
      </c>
      <c r="F8580" t="s">
        <v>23</v>
      </c>
      <c r="H8580">
        <v>0</v>
      </c>
      <c r="I8580">
        <v>350</v>
      </c>
      <c r="J8580" t="s">
        <v>257</v>
      </c>
      <c r="K8580">
        <v>6</v>
      </c>
      <c r="L8580" t="b">
        <v>0</v>
      </c>
      <c r="N8580" t="b">
        <v>0</v>
      </c>
      <c r="O8580" t="b">
        <v>0</v>
      </c>
      <c r="T8580" t="s">
        <v>1169</v>
      </c>
    </row>
    <row r="8581" spans="1:20" hidden="1" x14ac:dyDescent="0.25">
      <c r="A8581">
        <v>225984</v>
      </c>
      <c r="B8581" t="s">
        <v>1828</v>
      </c>
      <c r="C8581" t="s">
        <v>53</v>
      </c>
      <c r="D8581" t="s">
        <v>1205</v>
      </c>
      <c r="E8581">
        <v>0</v>
      </c>
      <c r="H8581">
        <v>0</v>
      </c>
      <c r="I8581">
        <v>0</v>
      </c>
      <c r="K8581">
        <v>0</v>
      </c>
      <c r="L8581" t="b">
        <v>0</v>
      </c>
      <c r="N8581" t="b">
        <v>0</v>
      </c>
      <c r="O8581" t="b">
        <v>0</v>
      </c>
      <c r="T8581" t="s">
        <v>1169</v>
      </c>
    </row>
    <row r="8582" spans="1:20" hidden="1" x14ac:dyDescent="0.25">
      <c r="A8582">
        <v>225985</v>
      </c>
      <c r="B8582" t="s">
        <v>1828</v>
      </c>
      <c r="C8582" t="s">
        <v>53</v>
      </c>
      <c r="D8582" t="s">
        <v>383</v>
      </c>
      <c r="E8582">
        <v>169</v>
      </c>
      <c r="F8582" t="s">
        <v>23</v>
      </c>
      <c r="H8582">
        <v>0</v>
      </c>
      <c r="I8582">
        <v>0</v>
      </c>
      <c r="K8582">
        <v>1</v>
      </c>
      <c r="L8582" t="b">
        <v>0</v>
      </c>
      <c r="N8582" t="b">
        <v>0</v>
      </c>
      <c r="O8582" t="b">
        <v>0</v>
      </c>
      <c r="T8582" t="s">
        <v>1169</v>
      </c>
    </row>
    <row r="8583" spans="1:20" hidden="1" x14ac:dyDescent="0.25">
      <c r="A8583">
        <v>225986</v>
      </c>
      <c r="B8583" t="s">
        <v>1828</v>
      </c>
      <c r="C8583" t="s">
        <v>53</v>
      </c>
      <c r="D8583" t="s">
        <v>1206</v>
      </c>
      <c r="E8583">
        <v>375</v>
      </c>
      <c r="F8583" t="s">
        <v>23</v>
      </c>
      <c r="H8583">
        <v>0</v>
      </c>
      <c r="I8583">
        <v>0</v>
      </c>
      <c r="K8583">
        <v>2</v>
      </c>
      <c r="L8583" t="b">
        <v>0</v>
      </c>
      <c r="N8583" t="b">
        <v>0</v>
      </c>
      <c r="O8583" t="b">
        <v>0</v>
      </c>
      <c r="T8583" t="s">
        <v>1169</v>
      </c>
    </row>
    <row r="8584" spans="1:20" hidden="1" x14ac:dyDescent="0.25">
      <c r="A8584">
        <v>225987</v>
      </c>
      <c r="B8584" t="s">
        <v>1828</v>
      </c>
      <c r="C8584" t="s">
        <v>1207</v>
      </c>
      <c r="D8584" t="s">
        <v>1806</v>
      </c>
      <c r="E8584">
        <v>0</v>
      </c>
      <c r="H8584">
        <v>0</v>
      </c>
      <c r="I8584">
        <v>0</v>
      </c>
      <c r="K8584">
        <v>0</v>
      </c>
      <c r="L8584" t="b">
        <v>0</v>
      </c>
      <c r="N8584" t="b">
        <v>0</v>
      </c>
      <c r="O8584" t="b">
        <v>0</v>
      </c>
      <c r="T8584" t="s">
        <v>1169</v>
      </c>
    </row>
    <row r="8585" spans="1:20" hidden="1" x14ac:dyDescent="0.25">
      <c r="A8585">
        <v>225988</v>
      </c>
      <c r="B8585" t="s">
        <v>1828</v>
      </c>
      <c r="C8585" t="s">
        <v>1207</v>
      </c>
      <c r="D8585" t="s">
        <v>1261</v>
      </c>
      <c r="E8585">
        <v>0</v>
      </c>
      <c r="H8585">
        <v>0</v>
      </c>
      <c r="I8585">
        <v>0</v>
      </c>
      <c r="K8585">
        <v>1</v>
      </c>
      <c r="L8585" t="b">
        <v>0</v>
      </c>
      <c r="N8585" t="b">
        <v>0</v>
      </c>
      <c r="O8585" t="b">
        <v>0</v>
      </c>
      <c r="T8585" t="s">
        <v>1169</v>
      </c>
    </row>
    <row r="8586" spans="1:20" hidden="1" x14ac:dyDescent="0.25">
      <c r="A8586">
        <v>225989</v>
      </c>
      <c r="B8586" t="s">
        <v>1828</v>
      </c>
      <c r="C8586" t="s">
        <v>1207</v>
      </c>
      <c r="D8586" t="s">
        <v>1283</v>
      </c>
      <c r="E8586">
        <v>0</v>
      </c>
      <c r="H8586">
        <v>0</v>
      </c>
      <c r="I8586">
        <v>0</v>
      </c>
      <c r="K8586">
        <v>2</v>
      </c>
      <c r="L8586" t="b">
        <v>0</v>
      </c>
      <c r="N8586" t="b">
        <v>0</v>
      </c>
      <c r="O8586" t="b">
        <v>0</v>
      </c>
      <c r="T8586" t="s">
        <v>1169</v>
      </c>
    </row>
    <row r="8587" spans="1:20" hidden="1" x14ac:dyDescent="0.25">
      <c r="A8587">
        <v>225990</v>
      </c>
      <c r="B8587" t="s">
        <v>1828</v>
      </c>
      <c r="C8587" t="s">
        <v>1207</v>
      </c>
      <c r="D8587" t="s">
        <v>1333</v>
      </c>
      <c r="E8587">
        <v>0</v>
      </c>
      <c r="H8587">
        <v>0</v>
      </c>
      <c r="I8587">
        <v>0</v>
      </c>
      <c r="K8587">
        <v>3</v>
      </c>
      <c r="L8587" t="b">
        <v>0</v>
      </c>
      <c r="N8587" t="b">
        <v>0</v>
      </c>
      <c r="O8587" t="b">
        <v>0</v>
      </c>
      <c r="T8587" t="s">
        <v>1169</v>
      </c>
    </row>
    <row r="8588" spans="1:20" hidden="1" x14ac:dyDescent="0.25">
      <c r="A8588">
        <v>225991</v>
      </c>
      <c r="B8588" t="s">
        <v>1828</v>
      </c>
      <c r="C8588" t="s">
        <v>1207</v>
      </c>
      <c r="D8588" t="s">
        <v>1334</v>
      </c>
      <c r="E8588">
        <v>0</v>
      </c>
      <c r="H8588">
        <v>0</v>
      </c>
      <c r="I8588">
        <v>0</v>
      </c>
      <c r="K8588">
        <v>4</v>
      </c>
      <c r="L8588" t="b">
        <v>0</v>
      </c>
      <c r="N8588" t="b">
        <v>0</v>
      </c>
      <c r="O8588" t="b">
        <v>0</v>
      </c>
      <c r="T8588" t="s">
        <v>1169</v>
      </c>
    </row>
    <row r="8589" spans="1:20" hidden="1" x14ac:dyDescent="0.25">
      <c r="A8589">
        <v>225992</v>
      </c>
      <c r="B8589" t="s">
        <v>1828</v>
      </c>
      <c r="C8589" t="s">
        <v>1213</v>
      </c>
      <c r="D8589" t="s">
        <v>1214</v>
      </c>
      <c r="E8589">
        <v>139</v>
      </c>
      <c r="F8589" t="s">
        <v>23</v>
      </c>
      <c r="H8589">
        <v>0</v>
      </c>
      <c r="I8589">
        <v>0</v>
      </c>
      <c r="K8589">
        <v>2</v>
      </c>
      <c r="L8589" t="b">
        <v>0</v>
      </c>
      <c r="N8589" t="b">
        <v>0</v>
      </c>
      <c r="O8589" t="b">
        <v>0</v>
      </c>
      <c r="T8589" t="s">
        <v>1169</v>
      </c>
    </row>
    <row r="8590" spans="1:20" hidden="1" x14ac:dyDescent="0.25">
      <c r="A8590">
        <v>225993</v>
      </c>
      <c r="B8590" t="s">
        <v>1828</v>
      </c>
      <c r="C8590" t="s">
        <v>1213</v>
      </c>
      <c r="D8590" t="s">
        <v>1215</v>
      </c>
      <c r="E8590">
        <v>77</v>
      </c>
      <c r="F8590" t="s">
        <v>23</v>
      </c>
      <c r="H8590">
        <v>0</v>
      </c>
      <c r="I8590">
        <v>0</v>
      </c>
      <c r="K8590">
        <v>1</v>
      </c>
      <c r="L8590" t="b">
        <v>0</v>
      </c>
      <c r="N8590" t="b">
        <v>0</v>
      </c>
      <c r="O8590" t="b">
        <v>0</v>
      </c>
      <c r="T8590" t="s">
        <v>1169</v>
      </c>
    </row>
    <row r="8591" spans="1:20" hidden="1" x14ac:dyDescent="0.25">
      <c r="A8591">
        <v>225994</v>
      </c>
      <c r="B8591" t="s">
        <v>1828</v>
      </c>
      <c r="C8591" t="s">
        <v>1207</v>
      </c>
      <c r="D8591" t="s">
        <v>1814</v>
      </c>
      <c r="E8591">
        <v>0</v>
      </c>
      <c r="H8591">
        <v>0</v>
      </c>
      <c r="I8591">
        <v>0</v>
      </c>
      <c r="K8591">
        <v>5</v>
      </c>
      <c r="L8591" t="b">
        <v>0</v>
      </c>
      <c r="N8591" t="b">
        <v>0</v>
      </c>
      <c r="O8591" t="b">
        <v>0</v>
      </c>
      <c r="T8591" t="s">
        <v>1169</v>
      </c>
    </row>
    <row r="8592" spans="1:20" hidden="1" x14ac:dyDescent="0.25">
      <c r="A8592">
        <v>225995</v>
      </c>
      <c r="B8592" t="s">
        <v>1828</v>
      </c>
      <c r="C8592" t="s">
        <v>1207</v>
      </c>
      <c r="D8592" t="s">
        <v>1465</v>
      </c>
      <c r="E8592">
        <v>0</v>
      </c>
      <c r="H8592">
        <v>0</v>
      </c>
      <c r="I8592">
        <v>0</v>
      </c>
      <c r="K8592">
        <v>6</v>
      </c>
      <c r="L8592" t="b">
        <v>0</v>
      </c>
      <c r="N8592" t="b">
        <v>0</v>
      </c>
      <c r="O8592" t="b">
        <v>0</v>
      </c>
      <c r="T8592" t="s">
        <v>1169</v>
      </c>
    </row>
    <row r="8593" spans="1:20" hidden="1" x14ac:dyDescent="0.25">
      <c r="A8593">
        <v>225996</v>
      </c>
      <c r="B8593" t="s">
        <v>1828</v>
      </c>
      <c r="C8593" t="s">
        <v>1207</v>
      </c>
      <c r="D8593" t="s">
        <v>1466</v>
      </c>
      <c r="E8593">
        <v>0</v>
      </c>
      <c r="H8593">
        <v>0</v>
      </c>
      <c r="I8593">
        <v>0</v>
      </c>
      <c r="K8593">
        <v>7</v>
      </c>
      <c r="L8593" t="b">
        <v>0</v>
      </c>
      <c r="N8593" t="b">
        <v>0</v>
      </c>
      <c r="O8593" t="b">
        <v>0</v>
      </c>
      <c r="T8593" t="s">
        <v>1169</v>
      </c>
    </row>
    <row r="8594" spans="1:20" hidden="1" x14ac:dyDescent="0.25">
      <c r="A8594">
        <v>225997</v>
      </c>
      <c r="B8594" t="s">
        <v>1828</v>
      </c>
      <c r="C8594" t="s">
        <v>141</v>
      </c>
      <c r="D8594" t="s">
        <v>173</v>
      </c>
      <c r="E8594">
        <v>42</v>
      </c>
      <c r="F8594" t="s">
        <v>23</v>
      </c>
      <c r="H8594">
        <v>0</v>
      </c>
      <c r="I8594">
        <v>0</v>
      </c>
      <c r="K8594">
        <v>10</v>
      </c>
      <c r="L8594" t="b">
        <v>0</v>
      </c>
      <c r="N8594" t="b">
        <v>0</v>
      </c>
      <c r="O8594" t="b">
        <v>0</v>
      </c>
      <c r="T8594" t="s">
        <v>1169</v>
      </c>
    </row>
    <row r="8595" spans="1:20" hidden="1" x14ac:dyDescent="0.25">
      <c r="A8595">
        <v>225998</v>
      </c>
      <c r="B8595" t="s">
        <v>1828</v>
      </c>
      <c r="C8595" t="s">
        <v>1186</v>
      </c>
      <c r="D8595" t="s">
        <v>1217</v>
      </c>
      <c r="E8595">
        <v>0</v>
      </c>
      <c r="H8595">
        <v>0</v>
      </c>
      <c r="I8595">
        <v>0</v>
      </c>
      <c r="K8595">
        <v>0</v>
      </c>
      <c r="L8595" t="b">
        <v>0</v>
      </c>
      <c r="N8595" t="b">
        <v>0</v>
      </c>
      <c r="O8595" t="b">
        <v>0</v>
      </c>
      <c r="T8595" t="s">
        <v>1169</v>
      </c>
    </row>
    <row r="8596" spans="1:20" hidden="1" x14ac:dyDescent="0.25">
      <c r="A8596">
        <v>225999</v>
      </c>
      <c r="B8596" t="s">
        <v>1828</v>
      </c>
      <c r="C8596" t="s">
        <v>1186</v>
      </c>
      <c r="D8596" t="s">
        <v>1218</v>
      </c>
      <c r="E8596">
        <v>0</v>
      </c>
      <c r="H8596">
        <v>0</v>
      </c>
      <c r="I8596">
        <v>0</v>
      </c>
      <c r="K8596">
        <v>0</v>
      </c>
      <c r="L8596" t="b">
        <v>0</v>
      </c>
      <c r="N8596" t="b">
        <v>0</v>
      </c>
      <c r="O8596" t="b">
        <v>0</v>
      </c>
      <c r="T8596" t="s">
        <v>1169</v>
      </c>
    </row>
    <row r="8597" spans="1:20" hidden="1" x14ac:dyDescent="0.25">
      <c r="A8597">
        <v>226001</v>
      </c>
      <c r="B8597" t="s">
        <v>1828</v>
      </c>
      <c r="C8597" t="s">
        <v>136</v>
      </c>
      <c r="D8597" t="s">
        <v>137</v>
      </c>
      <c r="E8597">
        <v>0</v>
      </c>
      <c r="H8597">
        <v>0</v>
      </c>
      <c r="I8597">
        <v>0</v>
      </c>
      <c r="K8597">
        <v>1</v>
      </c>
      <c r="L8597" t="b">
        <v>0</v>
      </c>
      <c r="N8597" t="b">
        <v>0</v>
      </c>
      <c r="O8597" t="b">
        <v>0</v>
      </c>
      <c r="T8597" t="s">
        <v>1169</v>
      </c>
    </row>
    <row r="8598" spans="1:20" hidden="1" x14ac:dyDescent="0.25">
      <c r="A8598">
        <v>226003</v>
      </c>
      <c r="B8598" t="s">
        <v>1828</v>
      </c>
      <c r="C8598" t="s">
        <v>1196</v>
      </c>
      <c r="D8598" t="s">
        <v>1223</v>
      </c>
      <c r="E8598">
        <v>0</v>
      </c>
      <c r="H8598">
        <v>0</v>
      </c>
      <c r="I8598">
        <v>0</v>
      </c>
      <c r="K8598">
        <v>4</v>
      </c>
      <c r="L8598" t="b">
        <v>0</v>
      </c>
      <c r="N8598" t="b">
        <v>0</v>
      </c>
      <c r="O8598" t="b">
        <v>0</v>
      </c>
      <c r="T8598" t="s">
        <v>1169</v>
      </c>
    </row>
    <row r="8599" spans="1:20" hidden="1" x14ac:dyDescent="0.25">
      <c r="A8599">
        <v>226004</v>
      </c>
      <c r="B8599" t="s">
        <v>1828</v>
      </c>
      <c r="C8599" t="s">
        <v>1196</v>
      </c>
      <c r="D8599" t="s">
        <v>1224</v>
      </c>
      <c r="E8599">
        <v>0</v>
      </c>
      <c r="H8599">
        <v>0</v>
      </c>
      <c r="I8599">
        <v>0</v>
      </c>
      <c r="K8599">
        <v>4</v>
      </c>
      <c r="L8599" t="b">
        <v>0</v>
      </c>
      <c r="N8599" t="b">
        <v>0</v>
      </c>
      <c r="O8599" t="b">
        <v>0</v>
      </c>
      <c r="T8599" t="s">
        <v>1169</v>
      </c>
    </row>
    <row r="8600" spans="1:20" hidden="1" x14ac:dyDescent="0.25">
      <c r="A8600">
        <v>226005</v>
      </c>
      <c r="B8600" t="s">
        <v>1828</v>
      </c>
      <c r="C8600" t="s">
        <v>1196</v>
      </c>
      <c r="D8600" t="s">
        <v>1225</v>
      </c>
      <c r="E8600">
        <v>0</v>
      </c>
      <c r="H8600">
        <v>0</v>
      </c>
      <c r="I8600">
        <v>0</v>
      </c>
      <c r="K8600">
        <v>4</v>
      </c>
      <c r="L8600" t="b">
        <v>0</v>
      </c>
      <c r="N8600" t="b">
        <v>0</v>
      </c>
      <c r="O8600" t="b">
        <v>0</v>
      </c>
      <c r="T8600" t="s">
        <v>1169</v>
      </c>
    </row>
    <row r="8601" spans="1:20" hidden="1" x14ac:dyDescent="0.25">
      <c r="A8601">
        <v>226006</v>
      </c>
      <c r="B8601" t="s">
        <v>1828</v>
      </c>
      <c r="C8601" t="s">
        <v>47</v>
      </c>
      <c r="D8601" t="s">
        <v>1220</v>
      </c>
      <c r="E8601">
        <v>0</v>
      </c>
      <c r="H8601">
        <v>0</v>
      </c>
      <c r="I8601">
        <v>0</v>
      </c>
      <c r="K8601">
        <v>0</v>
      </c>
      <c r="L8601" t="b">
        <v>0</v>
      </c>
      <c r="N8601" t="b">
        <v>0</v>
      </c>
      <c r="O8601" t="b">
        <v>0</v>
      </c>
      <c r="T8601" t="s">
        <v>1169</v>
      </c>
    </row>
    <row r="8602" spans="1:20" hidden="1" x14ac:dyDescent="0.25">
      <c r="A8602">
        <v>226007</v>
      </c>
      <c r="B8602" t="s">
        <v>1828</v>
      </c>
      <c r="C8602" t="s">
        <v>47</v>
      </c>
      <c r="D8602" t="s">
        <v>1221</v>
      </c>
      <c r="E8602">
        <v>0</v>
      </c>
      <c r="H8602">
        <v>0</v>
      </c>
      <c r="I8602">
        <v>0</v>
      </c>
      <c r="K8602">
        <v>0</v>
      </c>
      <c r="L8602" t="b">
        <v>0</v>
      </c>
      <c r="N8602" t="b">
        <v>0</v>
      </c>
      <c r="O8602" t="b">
        <v>0</v>
      </c>
      <c r="T8602" t="s">
        <v>1169</v>
      </c>
    </row>
    <row r="8603" spans="1:20" hidden="1" x14ac:dyDescent="0.25">
      <c r="A8603">
        <v>226008</v>
      </c>
      <c r="B8603" t="s">
        <v>1828</v>
      </c>
      <c r="C8603" t="s">
        <v>47</v>
      </c>
      <c r="D8603" t="s">
        <v>1222</v>
      </c>
      <c r="E8603">
        <v>0</v>
      </c>
      <c r="H8603">
        <v>0</v>
      </c>
      <c r="I8603">
        <v>0</v>
      </c>
      <c r="K8603">
        <v>0</v>
      </c>
      <c r="L8603" t="b">
        <v>0</v>
      </c>
      <c r="N8603" t="b">
        <v>0</v>
      </c>
      <c r="O8603" t="b">
        <v>0</v>
      </c>
      <c r="T8603" t="s">
        <v>1169</v>
      </c>
    </row>
    <row r="8604" spans="1:20" hidden="1" x14ac:dyDescent="0.25">
      <c r="A8604">
        <v>226009</v>
      </c>
      <c r="B8604" t="s">
        <v>1828</v>
      </c>
      <c r="C8604" t="s">
        <v>47</v>
      </c>
      <c r="D8604" t="s">
        <v>284</v>
      </c>
      <c r="E8604">
        <v>549</v>
      </c>
      <c r="F8604" t="s">
        <v>23</v>
      </c>
      <c r="H8604">
        <v>0</v>
      </c>
      <c r="I8604">
        <v>0</v>
      </c>
      <c r="K8604">
        <v>1</v>
      </c>
      <c r="L8604" t="b">
        <v>0</v>
      </c>
      <c r="N8604" t="b">
        <v>0</v>
      </c>
      <c r="O8604" t="b">
        <v>0</v>
      </c>
      <c r="T8604" t="s">
        <v>1169</v>
      </c>
    </row>
    <row r="8605" spans="1:20" hidden="1" x14ac:dyDescent="0.25">
      <c r="A8605">
        <v>226010</v>
      </c>
      <c r="B8605" t="s">
        <v>1828</v>
      </c>
      <c r="C8605" t="s">
        <v>47</v>
      </c>
      <c r="D8605" t="s">
        <v>1170</v>
      </c>
      <c r="E8605">
        <v>549</v>
      </c>
      <c r="F8605" t="s">
        <v>23</v>
      </c>
      <c r="H8605">
        <v>0</v>
      </c>
      <c r="I8605">
        <v>0</v>
      </c>
      <c r="K8605">
        <v>1</v>
      </c>
      <c r="L8605" t="b">
        <v>0</v>
      </c>
      <c r="N8605" t="b">
        <v>0</v>
      </c>
      <c r="O8605" t="b">
        <v>0</v>
      </c>
      <c r="T8605" t="s">
        <v>1169</v>
      </c>
    </row>
    <row r="8606" spans="1:20" hidden="1" x14ac:dyDescent="0.25">
      <c r="A8606">
        <v>226011</v>
      </c>
      <c r="B8606" t="s">
        <v>1828</v>
      </c>
      <c r="C8606" t="s">
        <v>47</v>
      </c>
      <c r="D8606" t="s">
        <v>1171</v>
      </c>
      <c r="E8606">
        <v>549</v>
      </c>
      <c r="F8606" t="s">
        <v>23</v>
      </c>
      <c r="H8606">
        <v>0</v>
      </c>
      <c r="I8606">
        <v>0</v>
      </c>
      <c r="K8606">
        <v>1</v>
      </c>
      <c r="L8606" t="b">
        <v>0</v>
      </c>
      <c r="N8606" t="b">
        <v>0</v>
      </c>
      <c r="O8606" t="b">
        <v>0</v>
      </c>
      <c r="T8606" t="s">
        <v>1169</v>
      </c>
    </row>
    <row r="8607" spans="1:20" hidden="1" x14ac:dyDescent="0.25">
      <c r="A8607">
        <v>226012</v>
      </c>
      <c r="B8607" t="s">
        <v>1828</v>
      </c>
      <c r="C8607" t="s">
        <v>47</v>
      </c>
      <c r="D8607" t="s">
        <v>1172</v>
      </c>
      <c r="E8607">
        <v>549</v>
      </c>
      <c r="F8607" t="s">
        <v>23</v>
      </c>
      <c r="H8607">
        <v>0</v>
      </c>
      <c r="I8607">
        <v>0</v>
      </c>
      <c r="K8607">
        <v>1</v>
      </c>
      <c r="L8607" t="b">
        <v>0</v>
      </c>
      <c r="N8607" t="b">
        <v>0</v>
      </c>
      <c r="O8607" t="b">
        <v>0</v>
      </c>
      <c r="T8607" t="s">
        <v>1169</v>
      </c>
    </row>
    <row r="8608" spans="1:20" hidden="1" x14ac:dyDescent="0.25">
      <c r="A8608">
        <v>226013</v>
      </c>
      <c r="B8608" t="s">
        <v>1828</v>
      </c>
      <c r="C8608" t="s">
        <v>47</v>
      </c>
      <c r="D8608" t="s">
        <v>1173</v>
      </c>
      <c r="E8608">
        <v>549</v>
      </c>
      <c r="F8608" t="s">
        <v>23</v>
      </c>
      <c r="H8608">
        <v>0</v>
      </c>
      <c r="I8608">
        <v>0</v>
      </c>
      <c r="K8608">
        <v>1</v>
      </c>
      <c r="L8608" t="b">
        <v>0</v>
      </c>
      <c r="N8608" t="b">
        <v>0</v>
      </c>
      <c r="O8608" t="b">
        <v>0</v>
      </c>
      <c r="T8608" t="s">
        <v>1169</v>
      </c>
    </row>
    <row r="8609" spans="1:20" hidden="1" x14ac:dyDescent="0.25">
      <c r="A8609">
        <v>226014</v>
      </c>
      <c r="B8609" t="s">
        <v>1828</v>
      </c>
      <c r="C8609" t="s">
        <v>47</v>
      </c>
      <c r="D8609" t="s">
        <v>1174</v>
      </c>
      <c r="E8609">
        <v>799</v>
      </c>
      <c r="F8609" t="s">
        <v>23</v>
      </c>
      <c r="H8609">
        <v>0</v>
      </c>
      <c r="I8609">
        <v>0</v>
      </c>
      <c r="K8609">
        <v>2</v>
      </c>
      <c r="L8609" t="b">
        <v>0</v>
      </c>
      <c r="N8609" t="b">
        <v>0</v>
      </c>
      <c r="O8609" t="b">
        <v>0</v>
      </c>
      <c r="T8609" t="s">
        <v>1169</v>
      </c>
    </row>
    <row r="8610" spans="1:20" hidden="1" x14ac:dyDescent="0.25">
      <c r="A8610">
        <v>226015</v>
      </c>
      <c r="B8610" t="s">
        <v>1828</v>
      </c>
      <c r="C8610" t="s">
        <v>47</v>
      </c>
      <c r="D8610" t="s">
        <v>1175</v>
      </c>
      <c r="E8610">
        <v>799</v>
      </c>
      <c r="F8610" t="s">
        <v>23</v>
      </c>
      <c r="H8610">
        <v>0</v>
      </c>
      <c r="I8610">
        <v>0</v>
      </c>
      <c r="K8610">
        <v>2</v>
      </c>
      <c r="L8610" t="b">
        <v>0</v>
      </c>
      <c r="N8610" t="b">
        <v>0</v>
      </c>
      <c r="O8610" t="b">
        <v>0</v>
      </c>
      <c r="T8610" t="s">
        <v>1169</v>
      </c>
    </row>
    <row r="8611" spans="1:20" hidden="1" x14ac:dyDescent="0.25">
      <c r="A8611">
        <v>226016</v>
      </c>
      <c r="B8611" t="s">
        <v>1828</v>
      </c>
      <c r="C8611" t="s">
        <v>47</v>
      </c>
      <c r="D8611" t="s">
        <v>1176</v>
      </c>
      <c r="E8611">
        <v>549</v>
      </c>
      <c r="F8611" t="s">
        <v>23</v>
      </c>
      <c r="H8611">
        <v>0</v>
      </c>
      <c r="I8611">
        <v>0</v>
      </c>
      <c r="K8611">
        <v>1</v>
      </c>
      <c r="L8611" t="b">
        <v>0</v>
      </c>
      <c r="N8611" t="b">
        <v>0</v>
      </c>
      <c r="O8611" t="b">
        <v>0</v>
      </c>
      <c r="T8611" t="s">
        <v>1169</v>
      </c>
    </row>
    <row r="8612" spans="1:20" hidden="1" x14ac:dyDescent="0.25">
      <c r="A8612">
        <v>226017</v>
      </c>
      <c r="B8612" t="s">
        <v>1828</v>
      </c>
      <c r="C8612" t="s">
        <v>47</v>
      </c>
      <c r="D8612" t="s">
        <v>1177</v>
      </c>
      <c r="E8612">
        <v>799</v>
      </c>
      <c r="F8612" t="s">
        <v>23</v>
      </c>
      <c r="H8612">
        <v>0</v>
      </c>
      <c r="I8612">
        <v>0</v>
      </c>
      <c r="K8612">
        <v>2</v>
      </c>
      <c r="L8612" t="b">
        <v>0</v>
      </c>
      <c r="N8612" t="b">
        <v>0</v>
      </c>
      <c r="O8612" t="b">
        <v>0</v>
      </c>
      <c r="T8612" t="s">
        <v>1169</v>
      </c>
    </row>
    <row r="8613" spans="1:20" hidden="1" x14ac:dyDescent="0.25">
      <c r="A8613">
        <v>226018</v>
      </c>
      <c r="B8613" t="s">
        <v>1828</v>
      </c>
      <c r="C8613" t="s">
        <v>47</v>
      </c>
      <c r="D8613" t="s">
        <v>1178</v>
      </c>
      <c r="E8613">
        <v>549</v>
      </c>
      <c r="F8613" t="s">
        <v>23</v>
      </c>
      <c r="H8613">
        <v>0</v>
      </c>
      <c r="I8613">
        <v>0</v>
      </c>
      <c r="K8613">
        <v>1</v>
      </c>
      <c r="L8613" t="b">
        <v>0</v>
      </c>
      <c r="N8613" t="b">
        <v>0</v>
      </c>
      <c r="O8613" t="b">
        <v>0</v>
      </c>
      <c r="T8613" t="s">
        <v>1169</v>
      </c>
    </row>
    <row r="8614" spans="1:20" hidden="1" x14ac:dyDescent="0.25">
      <c r="A8614">
        <v>226019</v>
      </c>
      <c r="B8614" t="s">
        <v>1828</v>
      </c>
      <c r="C8614" t="s">
        <v>47</v>
      </c>
      <c r="D8614" t="s">
        <v>1179</v>
      </c>
      <c r="E8614">
        <v>549</v>
      </c>
      <c r="F8614" t="s">
        <v>23</v>
      </c>
      <c r="H8614">
        <v>0</v>
      </c>
      <c r="I8614">
        <v>0</v>
      </c>
      <c r="K8614">
        <v>1</v>
      </c>
      <c r="L8614" t="b">
        <v>0</v>
      </c>
      <c r="N8614" t="b">
        <v>0</v>
      </c>
      <c r="O8614" t="b">
        <v>0</v>
      </c>
      <c r="T8614" t="s">
        <v>1169</v>
      </c>
    </row>
    <row r="8615" spans="1:20" hidden="1" x14ac:dyDescent="0.25">
      <c r="A8615">
        <v>226020</v>
      </c>
      <c r="B8615" t="s">
        <v>1828</v>
      </c>
      <c r="C8615" t="s">
        <v>47</v>
      </c>
      <c r="D8615" t="s">
        <v>1180</v>
      </c>
      <c r="E8615">
        <v>549</v>
      </c>
      <c r="F8615" t="s">
        <v>23</v>
      </c>
      <c r="H8615">
        <v>0</v>
      </c>
      <c r="I8615">
        <v>0</v>
      </c>
      <c r="K8615">
        <v>1</v>
      </c>
      <c r="L8615" t="b">
        <v>0</v>
      </c>
      <c r="N8615" t="b">
        <v>0</v>
      </c>
      <c r="O8615" t="b">
        <v>0</v>
      </c>
      <c r="T8615" t="s">
        <v>1169</v>
      </c>
    </row>
    <row r="8616" spans="1:20" hidden="1" x14ac:dyDescent="0.25">
      <c r="A8616">
        <v>226021</v>
      </c>
      <c r="B8616" t="s">
        <v>1828</v>
      </c>
      <c r="C8616" t="s">
        <v>47</v>
      </c>
      <c r="D8616" t="s">
        <v>1181</v>
      </c>
      <c r="E8616">
        <v>549</v>
      </c>
      <c r="F8616" t="s">
        <v>23</v>
      </c>
      <c r="H8616">
        <v>0</v>
      </c>
      <c r="I8616">
        <v>0</v>
      </c>
      <c r="K8616">
        <v>1</v>
      </c>
      <c r="L8616" t="b">
        <v>0</v>
      </c>
      <c r="N8616" t="b">
        <v>0</v>
      </c>
      <c r="O8616" t="b">
        <v>0</v>
      </c>
      <c r="T8616" t="s">
        <v>1169</v>
      </c>
    </row>
    <row r="8617" spans="1:20" hidden="1" x14ac:dyDescent="0.25">
      <c r="A8617">
        <v>226022</v>
      </c>
      <c r="B8617" t="s">
        <v>1828</v>
      </c>
      <c r="C8617" t="s">
        <v>47</v>
      </c>
      <c r="D8617" t="s">
        <v>1182</v>
      </c>
      <c r="E8617">
        <v>549</v>
      </c>
      <c r="F8617" t="s">
        <v>23</v>
      </c>
      <c r="H8617">
        <v>0</v>
      </c>
      <c r="I8617">
        <v>0</v>
      </c>
      <c r="K8617">
        <v>1</v>
      </c>
      <c r="L8617" t="b">
        <v>0</v>
      </c>
      <c r="N8617" t="b">
        <v>0</v>
      </c>
      <c r="O8617" t="b">
        <v>0</v>
      </c>
      <c r="T8617" t="s">
        <v>1169</v>
      </c>
    </row>
    <row r="8618" spans="1:20" hidden="1" x14ac:dyDescent="0.25">
      <c r="A8618">
        <v>226023</v>
      </c>
      <c r="B8618" t="s">
        <v>1828</v>
      </c>
      <c r="C8618" t="s">
        <v>47</v>
      </c>
      <c r="D8618" t="s">
        <v>1183</v>
      </c>
      <c r="E8618">
        <v>549</v>
      </c>
      <c r="F8618" t="s">
        <v>23</v>
      </c>
      <c r="H8618">
        <v>0</v>
      </c>
      <c r="I8618">
        <v>0</v>
      </c>
      <c r="K8618">
        <v>1</v>
      </c>
      <c r="L8618" t="b">
        <v>0</v>
      </c>
      <c r="N8618" t="b">
        <v>0</v>
      </c>
      <c r="O8618" t="b">
        <v>0</v>
      </c>
      <c r="T8618" t="s">
        <v>1169</v>
      </c>
    </row>
    <row r="8619" spans="1:20" hidden="1" x14ac:dyDescent="0.25">
      <c r="A8619">
        <v>226024</v>
      </c>
      <c r="B8619" t="s">
        <v>1828</v>
      </c>
      <c r="C8619" t="s">
        <v>47</v>
      </c>
      <c r="D8619" t="s">
        <v>1184</v>
      </c>
      <c r="E8619">
        <v>549</v>
      </c>
      <c r="F8619" t="s">
        <v>23</v>
      </c>
      <c r="H8619">
        <v>0</v>
      </c>
      <c r="I8619">
        <v>0</v>
      </c>
      <c r="K8619">
        <v>1</v>
      </c>
      <c r="L8619" t="b">
        <v>0</v>
      </c>
      <c r="N8619" t="b">
        <v>0</v>
      </c>
      <c r="O8619" t="b">
        <v>0</v>
      </c>
      <c r="T8619" t="s">
        <v>1169</v>
      </c>
    </row>
    <row r="8620" spans="1:20" hidden="1" x14ac:dyDescent="0.25">
      <c r="A8620">
        <v>226025</v>
      </c>
      <c r="B8620" t="s">
        <v>1828</v>
      </c>
      <c r="C8620" t="s">
        <v>47</v>
      </c>
      <c r="D8620" t="s">
        <v>1185</v>
      </c>
      <c r="E8620">
        <v>799</v>
      </c>
      <c r="F8620" t="s">
        <v>23</v>
      </c>
      <c r="H8620">
        <v>0</v>
      </c>
      <c r="I8620">
        <v>0</v>
      </c>
      <c r="K8620">
        <v>2</v>
      </c>
      <c r="L8620" t="b">
        <v>0</v>
      </c>
      <c r="N8620" t="b">
        <v>0</v>
      </c>
      <c r="O8620" t="b">
        <v>0</v>
      </c>
      <c r="T8620" t="s">
        <v>1169</v>
      </c>
    </row>
    <row r="8621" spans="1:20" hidden="1" x14ac:dyDescent="0.25">
      <c r="A8621">
        <v>226026</v>
      </c>
      <c r="B8621" t="s">
        <v>1828</v>
      </c>
      <c r="C8621" t="s">
        <v>236</v>
      </c>
      <c r="D8621" t="s">
        <v>237</v>
      </c>
      <c r="E8621">
        <v>67</v>
      </c>
      <c r="F8621" t="s">
        <v>23</v>
      </c>
      <c r="H8621">
        <v>0</v>
      </c>
      <c r="I8621">
        <v>0</v>
      </c>
      <c r="K8621">
        <v>7</v>
      </c>
      <c r="L8621" t="b">
        <v>0</v>
      </c>
      <c r="N8621" t="b">
        <v>0</v>
      </c>
      <c r="O8621" t="b">
        <v>0</v>
      </c>
      <c r="T8621" t="s">
        <v>1169</v>
      </c>
    </row>
    <row r="8622" spans="1:20" hidden="1" x14ac:dyDescent="0.25">
      <c r="A8622">
        <v>226027</v>
      </c>
      <c r="B8622" t="s">
        <v>1828</v>
      </c>
      <c r="C8622" t="s">
        <v>236</v>
      </c>
      <c r="D8622" t="s">
        <v>1226</v>
      </c>
      <c r="E8622">
        <v>99</v>
      </c>
      <c r="F8622" t="s">
        <v>23</v>
      </c>
      <c r="H8622">
        <v>0</v>
      </c>
      <c r="I8622">
        <v>0</v>
      </c>
      <c r="K8622">
        <v>13</v>
      </c>
      <c r="L8622" t="b">
        <v>0</v>
      </c>
      <c r="N8622" t="b">
        <v>0</v>
      </c>
      <c r="O8622" t="b">
        <v>0</v>
      </c>
      <c r="T8622" t="s">
        <v>1169</v>
      </c>
    </row>
    <row r="8623" spans="1:20" hidden="1" x14ac:dyDescent="0.25">
      <c r="A8623">
        <v>226028</v>
      </c>
      <c r="B8623" t="s">
        <v>1828</v>
      </c>
      <c r="C8623" t="s">
        <v>47</v>
      </c>
      <c r="D8623" t="s">
        <v>1270</v>
      </c>
      <c r="E8623">
        <v>0</v>
      </c>
      <c r="H8623">
        <v>0</v>
      </c>
      <c r="I8623">
        <v>0</v>
      </c>
      <c r="K8623">
        <v>0</v>
      </c>
      <c r="L8623" t="b">
        <v>0</v>
      </c>
      <c r="N8623" t="b">
        <v>0</v>
      </c>
      <c r="O8623" t="b">
        <v>0</v>
      </c>
      <c r="T8623" t="s">
        <v>1169</v>
      </c>
    </row>
    <row r="8624" spans="1:20" hidden="1" x14ac:dyDescent="0.25">
      <c r="A8624">
        <v>226030</v>
      </c>
      <c r="B8624" t="s">
        <v>1828</v>
      </c>
      <c r="C8624" t="s">
        <v>146</v>
      </c>
      <c r="D8624" t="s">
        <v>1227</v>
      </c>
      <c r="E8624">
        <v>1854</v>
      </c>
      <c r="F8624" t="s">
        <v>23</v>
      </c>
      <c r="H8624">
        <v>0</v>
      </c>
      <c r="I8624">
        <v>0</v>
      </c>
      <c r="K8624">
        <v>3</v>
      </c>
      <c r="L8624" t="b">
        <v>0</v>
      </c>
      <c r="N8624" t="b">
        <v>0</v>
      </c>
      <c r="O8624" t="b">
        <v>0</v>
      </c>
      <c r="T8624" t="s">
        <v>1169</v>
      </c>
    </row>
    <row r="8625" spans="1:20" hidden="1" x14ac:dyDescent="0.25">
      <c r="A8625">
        <v>226031</v>
      </c>
      <c r="B8625" t="s">
        <v>1828</v>
      </c>
      <c r="C8625" t="s">
        <v>146</v>
      </c>
      <c r="D8625" t="s">
        <v>1228</v>
      </c>
      <c r="E8625">
        <v>2266</v>
      </c>
      <c r="F8625" t="s">
        <v>23</v>
      </c>
      <c r="H8625">
        <v>0</v>
      </c>
      <c r="I8625">
        <v>0</v>
      </c>
      <c r="K8625">
        <v>4</v>
      </c>
      <c r="L8625" t="b">
        <v>0</v>
      </c>
      <c r="N8625" t="b">
        <v>0</v>
      </c>
      <c r="O8625" t="b">
        <v>0</v>
      </c>
      <c r="T8625" t="s">
        <v>1169</v>
      </c>
    </row>
    <row r="8626" spans="1:20" hidden="1" x14ac:dyDescent="0.25">
      <c r="A8626">
        <v>226033</v>
      </c>
      <c r="B8626" t="s">
        <v>1828</v>
      </c>
      <c r="C8626" t="s">
        <v>236</v>
      </c>
      <c r="D8626" t="s">
        <v>1216</v>
      </c>
      <c r="E8626">
        <v>695</v>
      </c>
      <c r="F8626" t="s">
        <v>23</v>
      </c>
      <c r="H8626">
        <v>0</v>
      </c>
      <c r="I8626">
        <v>0</v>
      </c>
      <c r="K8626">
        <v>12</v>
      </c>
      <c r="L8626" t="b">
        <v>0</v>
      </c>
      <c r="N8626" t="b">
        <v>0</v>
      </c>
      <c r="O8626" t="b">
        <v>0</v>
      </c>
      <c r="T8626" t="s">
        <v>1169</v>
      </c>
    </row>
    <row r="8627" spans="1:20" hidden="1" x14ac:dyDescent="0.25">
      <c r="A8627">
        <v>226034</v>
      </c>
      <c r="B8627" t="s">
        <v>1828</v>
      </c>
      <c r="C8627" t="s">
        <v>236</v>
      </c>
      <c r="D8627" t="s">
        <v>1229</v>
      </c>
      <c r="E8627">
        <v>25</v>
      </c>
      <c r="F8627" t="s">
        <v>23</v>
      </c>
      <c r="H8627">
        <v>0</v>
      </c>
      <c r="I8627">
        <v>0</v>
      </c>
      <c r="K8627">
        <v>14</v>
      </c>
      <c r="L8627" t="b">
        <v>0</v>
      </c>
      <c r="N8627" t="b">
        <v>0</v>
      </c>
      <c r="O8627" t="b">
        <v>0</v>
      </c>
      <c r="T8627" t="s">
        <v>1169</v>
      </c>
    </row>
    <row r="8628" spans="1:20" hidden="1" x14ac:dyDescent="0.25">
      <c r="A8628">
        <v>226035</v>
      </c>
      <c r="B8628" t="s">
        <v>1828</v>
      </c>
      <c r="C8628" t="s">
        <v>236</v>
      </c>
      <c r="D8628" t="s">
        <v>1271</v>
      </c>
      <c r="E8628">
        <v>125</v>
      </c>
      <c r="F8628" t="s">
        <v>23</v>
      </c>
      <c r="H8628">
        <v>0</v>
      </c>
      <c r="I8628">
        <v>0</v>
      </c>
      <c r="K8628">
        <v>15</v>
      </c>
      <c r="L8628" t="b">
        <v>0</v>
      </c>
      <c r="N8628" t="b">
        <v>0</v>
      </c>
      <c r="O8628" t="b">
        <v>0</v>
      </c>
      <c r="T8628" t="s">
        <v>1169</v>
      </c>
    </row>
    <row r="8629" spans="1:20" hidden="1" x14ac:dyDescent="0.25">
      <c r="A8629">
        <v>226038</v>
      </c>
      <c r="B8629" t="s">
        <v>1828</v>
      </c>
      <c r="C8629" t="s">
        <v>1213</v>
      </c>
      <c r="D8629" t="s">
        <v>1238</v>
      </c>
      <c r="E8629">
        <v>0</v>
      </c>
      <c r="H8629">
        <v>0</v>
      </c>
      <c r="I8629">
        <v>0</v>
      </c>
      <c r="K8629">
        <v>0</v>
      </c>
      <c r="L8629" t="b">
        <v>0</v>
      </c>
      <c r="N8629" t="b">
        <v>0</v>
      </c>
      <c r="O8629" t="b">
        <v>1</v>
      </c>
      <c r="T8629" t="s">
        <v>1169</v>
      </c>
    </row>
    <row r="8630" spans="1:20" hidden="1" x14ac:dyDescent="0.25">
      <c r="A8630">
        <v>226039</v>
      </c>
      <c r="B8630" t="s">
        <v>1828</v>
      </c>
      <c r="C8630" t="s">
        <v>78</v>
      </c>
      <c r="D8630" t="s">
        <v>1232</v>
      </c>
      <c r="E8630">
        <v>0</v>
      </c>
      <c r="H8630">
        <v>0</v>
      </c>
      <c r="I8630">
        <v>0</v>
      </c>
      <c r="K8630">
        <v>0</v>
      </c>
      <c r="L8630" t="b">
        <v>0</v>
      </c>
      <c r="N8630" t="b">
        <v>0</v>
      </c>
      <c r="O8630" t="b">
        <v>1</v>
      </c>
      <c r="T8630" t="s">
        <v>1169</v>
      </c>
    </row>
    <row r="8631" spans="1:20" hidden="1" x14ac:dyDescent="0.25">
      <c r="A8631">
        <v>226040</v>
      </c>
      <c r="B8631" t="s">
        <v>1828</v>
      </c>
      <c r="C8631" t="s">
        <v>78</v>
      </c>
      <c r="D8631" t="s">
        <v>1230</v>
      </c>
      <c r="E8631">
        <v>0</v>
      </c>
      <c r="H8631">
        <v>0</v>
      </c>
      <c r="I8631">
        <v>0</v>
      </c>
      <c r="K8631">
        <v>1</v>
      </c>
      <c r="L8631" t="b">
        <v>0</v>
      </c>
      <c r="N8631" t="b">
        <v>0</v>
      </c>
      <c r="O8631" t="b">
        <v>0</v>
      </c>
      <c r="T8631" t="s">
        <v>1169</v>
      </c>
    </row>
    <row r="8632" spans="1:20" hidden="1" x14ac:dyDescent="0.25">
      <c r="A8632">
        <v>226041</v>
      </c>
      <c r="B8632" t="s">
        <v>1828</v>
      </c>
      <c r="C8632" t="s">
        <v>1234</v>
      </c>
      <c r="D8632" t="s">
        <v>1235</v>
      </c>
      <c r="E8632">
        <v>0</v>
      </c>
      <c r="H8632">
        <v>0</v>
      </c>
      <c r="I8632">
        <v>0</v>
      </c>
      <c r="K8632">
        <v>0</v>
      </c>
      <c r="L8632" t="b">
        <v>0</v>
      </c>
      <c r="N8632" t="b">
        <v>0</v>
      </c>
      <c r="O8632" t="b">
        <v>1</v>
      </c>
      <c r="T8632" t="s">
        <v>1169</v>
      </c>
    </row>
    <row r="8633" spans="1:20" hidden="1" x14ac:dyDescent="0.25">
      <c r="A8633">
        <v>226042</v>
      </c>
      <c r="B8633" t="s">
        <v>1828</v>
      </c>
      <c r="C8633" t="s">
        <v>1203</v>
      </c>
      <c r="D8633" t="s">
        <v>1236</v>
      </c>
      <c r="E8633">
        <v>0</v>
      </c>
      <c r="H8633">
        <v>0</v>
      </c>
      <c r="I8633">
        <v>0</v>
      </c>
      <c r="K8633">
        <v>1</v>
      </c>
      <c r="L8633" t="b">
        <v>0</v>
      </c>
      <c r="N8633" t="b">
        <v>0</v>
      </c>
      <c r="O8633" t="b">
        <v>0</v>
      </c>
      <c r="T8633" t="s">
        <v>1169</v>
      </c>
    </row>
    <row r="8634" spans="1:20" hidden="1" x14ac:dyDescent="0.25">
      <c r="A8634">
        <v>226043</v>
      </c>
      <c r="B8634" t="s">
        <v>1828</v>
      </c>
      <c r="C8634" t="s">
        <v>136</v>
      </c>
      <c r="D8634" t="s">
        <v>1237</v>
      </c>
      <c r="E8634">
        <v>0</v>
      </c>
      <c r="H8634">
        <v>0</v>
      </c>
      <c r="I8634">
        <v>0</v>
      </c>
      <c r="K8634">
        <v>0</v>
      </c>
      <c r="L8634" t="b">
        <v>0</v>
      </c>
      <c r="N8634" t="b">
        <v>0</v>
      </c>
      <c r="O8634" t="b">
        <v>1</v>
      </c>
      <c r="T8634" t="s">
        <v>1169</v>
      </c>
    </row>
    <row r="8635" spans="1:20" hidden="1" x14ac:dyDescent="0.25">
      <c r="A8635">
        <v>226044</v>
      </c>
      <c r="B8635" t="s">
        <v>1828</v>
      </c>
      <c r="C8635" t="s">
        <v>78</v>
      </c>
      <c r="D8635" t="s">
        <v>1272</v>
      </c>
      <c r="E8635">
        <v>259</v>
      </c>
      <c r="F8635" t="s">
        <v>23</v>
      </c>
      <c r="H8635">
        <v>0</v>
      </c>
      <c r="I8635">
        <v>0</v>
      </c>
      <c r="K8635">
        <v>4</v>
      </c>
      <c r="L8635" t="b">
        <v>0</v>
      </c>
      <c r="N8635" t="b">
        <v>0</v>
      </c>
      <c r="O8635" t="b">
        <v>0</v>
      </c>
      <c r="T8635" t="s">
        <v>1169</v>
      </c>
    </row>
    <row r="8636" spans="1:20" hidden="1" x14ac:dyDescent="0.25">
      <c r="A8636">
        <v>226045</v>
      </c>
      <c r="B8636" t="s">
        <v>1828</v>
      </c>
      <c r="C8636" t="s">
        <v>47</v>
      </c>
      <c r="D8636" t="s">
        <v>1244</v>
      </c>
      <c r="E8636">
        <v>259</v>
      </c>
      <c r="F8636" t="s">
        <v>23</v>
      </c>
      <c r="H8636">
        <v>0</v>
      </c>
      <c r="I8636">
        <v>0</v>
      </c>
      <c r="K8636">
        <v>1</v>
      </c>
      <c r="L8636" t="b">
        <v>0</v>
      </c>
      <c r="N8636" t="b">
        <v>0</v>
      </c>
      <c r="O8636" t="b">
        <v>0</v>
      </c>
      <c r="T8636" t="s">
        <v>1169</v>
      </c>
    </row>
    <row r="8637" spans="1:20" hidden="1" x14ac:dyDescent="0.25">
      <c r="A8637">
        <v>227987</v>
      </c>
      <c r="B8637" t="s">
        <v>1828</v>
      </c>
      <c r="C8637" t="s">
        <v>47</v>
      </c>
      <c r="D8637" t="s">
        <v>1246</v>
      </c>
      <c r="E8637">
        <v>698</v>
      </c>
      <c r="F8637" t="s">
        <v>23</v>
      </c>
      <c r="H8637">
        <v>0</v>
      </c>
      <c r="I8637">
        <v>0</v>
      </c>
      <c r="K8637">
        <v>2</v>
      </c>
      <c r="L8637" t="b">
        <v>0</v>
      </c>
      <c r="N8637" t="b">
        <v>0</v>
      </c>
      <c r="O8637" t="b">
        <v>0</v>
      </c>
      <c r="T8637" t="s">
        <v>1169</v>
      </c>
    </row>
    <row r="8638" spans="1:20" hidden="1" x14ac:dyDescent="0.25">
      <c r="A8638">
        <v>227988</v>
      </c>
      <c r="B8638" t="s">
        <v>1828</v>
      </c>
      <c r="C8638" t="s">
        <v>47</v>
      </c>
      <c r="D8638" t="s">
        <v>1245</v>
      </c>
      <c r="E8638">
        <v>899</v>
      </c>
      <c r="F8638" t="s">
        <v>23</v>
      </c>
      <c r="H8638">
        <v>0</v>
      </c>
      <c r="I8638">
        <v>0</v>
      </c>
      <c r="K8638">
        <v>2</v>
      </c>
      <c r="L8638" t="b">
        <v>0</v>
      </c>
      <c r="N8638" t="b">
        <v>0</v>
      </c>
      <c r="O8638" t="b">
        <v>0</v>
      </c>
      <c r="T8638" t="s">
        <v>1169</v>
      </c>
    </row>
    <row r="8639" spans="1:20" hidden="1" x14ac:dyDescent="0.25">
      <c r="A8639">
        <v>227989</v>
      </c>
      <c r="B8639" t="s">
        <v>1828</v>
      </c>
      <c r="C8639" t="s">
        <v>53</v>
      </c>
      <c r="D8639" t="s">
        <v>1247</v>
      </c>
      <c r="E8639">
        <v>20</v>
      </c>
      <c r="F8639" t="s">
        <v>23</v>
      </c>
      <c r="H8639">
        <v>0</v>
      </c>
      <c r="I8639">
        <v>0</v>
      </c>
      <c r="K8639">
        <v>1</v>
      </c>
      <c r="L8639" t="b">
        <v>0</v>
      </c>
      <c r="N8639" t="b">
        <v>0</v>
      </c>
      <c r="O8639" t="b">
        <v>0</v>
      </c>
      <c r="T8639" t="s">
        <v>1169</v>
      </c>
    </row>
    <row r="8640" spans="1:20" hidden="1" x14ac:dyDescent="0.25">
      <c r="A8640">
        <v>227991</v>
      </c>
      <c r="B8640" t="s">
        <v>1828</v>
      </c>
      <c r="C8640" t="s">
        <v>53</v>
      </c>
      <c r="D8640" t="s">
        <v>1231</v>
      </c>
      <c r="E8640">
        <v>315</v>
      </c>
      <c r="F8640" t="s">
        <v>23</v>
      </c>
      <c r="H8640">
        <v>0</v>
      </c>
      <c r="I8640">
        <v>0</v>
      </c>
      <c r="K8640">
        <v>2</v>
      </c>
      <c r="L8640" t="b">
        <v>0</v>
      </c>
      <c r="N8640" t="b">
        <v>0</v>
      </c>
      <c r="O8640" t="b">
        <v>0</v>
      </c>
      <c r="T8640" t="s">
        <v>1169</v>
      </c>
    </row>
    <row r="8641" spans="1:20" hidden="1" x14ac:dyDescent="0.25">
      <c r="A8641">
        <v>227992</v>
      </c>
      <c r="B8641" t="s">
        <v>1828</v>
      </c>
      <c r="C8641" t="s">
        <v>1234</v>
      </c>
      <c r="D8641" t="s">
        <v>1248</v>
      </c>
      <c r="E8641">
        <v>3681</v>
      </c>
      <c r="F8641" t="s">
        <v>23</v>
      </c>
      <c r="H8641">
        <v>0</v>
      </c>
      <c r="I8641">
        <v>0</v>
      </c>
      <c r="K8641">
        <v>2</v>
      </c>
      <c r="L8641" t="b">
        <v>0</v>
      </c>
      <c r="N8641" t="b">
        <v>0</v>
      </c>
      <c r="O8641" t="b">
        <v>0</v>
      </c>
      <c r="T8641" t="s">
        <v>1169</v>
      </c>
    </row>
    <row r="8642" spans="1:20" hidden="1" x14ac:dyDescent="0.25">
      <c r="A8642">
        <v>227993</v>
      </c>
      <c r="B8642" t="s">
        <v>1828</v>
      </c>
      <c r="C8642" t="s">
        <v>1027</v>
      </c>
      <c r="D8642" t="s">
        <v>1233</v>
      </c>
      <c r="E8642">
        <v>0</v>
      </c>
      <c r="H8642">
        <v>0</v>
      </c>
      <c r="I8642">
        <v>0</v>
      </c>
      <c r="K8642">
        <v>1</v>
      </c>
      <c r="L8642" t="b">
        <v>0</v>
      </c>
      <c r="N8642" t="b">
        <v>0</v>
      </c>
      <c r="O8642" t="b">
        <v>0</v>
      </c>
      <c r="T8642" t="s">
        <v>1169</v>
      </c>
    </row>
    <row r="8643" spans="1:20" hidden="1" x14ac:dyDescent="0.25">
      <c r="A8643">
        <v>227994</v>
      </c>
      <c r="B8643" t="s">
        <v>1828</v>
      </c>
      <c r="C8643" t="s">
        <v>236</v>
      </c>
      <c r="D8643" t="s">
        <v>1249</v>
      </c>
      <c r="E8643">
        <v>99</v>
      </c>
      <c r="F8643" t="s">
        <v>23</v>
      </c>
      <c r="H8643">
        <v>0</v>
      </c>
      <c r="I8643">
        <v>0</v>
      </c>
      <c r="K8643">
        <v>0</v>
      </c>
      <c r="L8643" t="b">
        <v>0</v>
      </c>
      <c r="N8643" t="b">
        <v>0</v>
      </c>
      <c r="O8643" t="b">
        <v>0</v>
      </c>
      <c r="T8643" t="s">
        <v>1169</v>
      </c>
    </row>
    <row r="8644" spans="1:20" hidden="1" x14ac:dyDescent="0.25">
      <c r="A8644">
        <v>227995</v>
      </c>
      <c r="B8644" t="s">
        <v>1828</v>
      </c>
      <c r="C8644" t="s">
        <v>236</v>
      </c>
      <c r="D8644" t="s">
        <v>1265</v>
      </c>
      <c r="E8644">
        <v>225</v>
      </c>
      <c r="F8644" t="s">
        <v>23</v>
      </c>
      <c r="H8644">
        <v>0</v>
      </c>
      <c r="I8644">
        <v>0</v>
      </c>
      <c r="K8644">
        <v>0</v>
      </c>
      <c r="L8644" t="b">
        <v>0</v>
      </c>
      <c r="N8644" t="b">
        <v>0</v>
      </c>
      <c r="O8644" t="b">
        <v>0</v>
      </c>
      <c r="T8644" t="s">
        <v>1169</v>
      </c>
    </row>
    <row r="8645" spans="1:20" hidden="1" x14ac:dyDescent="0.25">
      <c r="A8645">
        <v>227996</v>
      </c>
      <c r="B8645" t="s">
        <v>1828</v>
      </c>
      <c r="C8645" t="s">
        <v>1253</v>
      </c>
      <c r="D8645" t="s">
        <v>1255</v>
      </c>
      <c r="E8645">
        <v>0</v>
      </c>
      <c r="H8645">
        <v>0</v>
      </c>
      <c r="I8645">
        <v>0</v>
      </c>
      <c r="K8645">
        <v>1</v>
      </c>
      <c r="L8645" t="b">
        <v>0</v>
      </c>
      <c r="N8645" t="b">
        <v>0</v>
      </c>
      <c r="O8645" t="b">
        <v>0</v>
      </c>
      <c r="T8645" t="s">
        <v>1169</v>
      </c>
    </row>
    <row r="8646" spans="1:20" hidden="1" x14ac:dyDescent="0.25">
      <c r="A8646">
        <v>227997</v>
      </c>
      <c r="B8646" t="s">
        <v>1828</v>
      </c>
      <c r="C8646" t="s">
        <v>1253</v>
      </c>
      <c r="D8646" t="s">
        <v>1254</v>
      </c>
      <c r="E8646">
        <v>194</v>
      </c>
      <c r="F8646" t="s">
        <v>23</v>
      </c>
      <c r="H8646">
        <v>0</v>
      </c>
      <c r="I8646">
        <v>0</v>
      </c>
      <c r="K8646">
        <v>2</v>
      </c>
      <c r="L8646" t="b">
        <v>0</v>
      </c>
      <c r="N8646" t="b">
        <v>0</v>
      </c>
      <c r="O8646" t="b">
        <v>0</v>
      </c>
      <c r="T8646" t="s">
        <v>1169</v>
      </c>
    </row>
    <row r="8647" spans="1:20" hidden="1" x14ac:dyDescent="0.25">
      <c r="A8647">
        <v>227998</v>
      </c>
      <c r="B8647" t="s">
        <v>1828</v>
      </c>
      <c r="C8647" t="s">
        <v>141</v>
      </c>
      <c r="D8647" t="s">
        <v>1243</v>
      </c>
      <c r="E8647">
        <v>80</v>
      </c>
      <c r="F8647" t="s">
        <v>23</v>
      </c>
      <c r="H8647">
        <v>0</v>
      </c>
      <c r="I8647">
        <v>0</v>
      </c>
      <c r="K8647">
        <v>0</v>
      </c>
      <c r="L8647" t="b">
        <v>0</v>
      </c>
      <c r="N8647" t="b">
        <v>0</v>
      </c>
      <c r="O8647" t="b">
        <v>0</v>
      </c>
      <c r="T8647" t="s">
        <v>1169</v>
      </c>
    </row>
    <row r="8648" spans="1:20" hidden="1" x14ac:dyDescent="0.25">
      <c r="A8648">
        <v>227999</v>
      </c>
      <c r="B8648" t="s">
        <v>1828</v>
      </c>
      <c r="C8648" t="s">
        <v>141</v>
      </c>
      <c r="D8648" t="s">
        <v>1241</v>
      </c>
      <c r="E8648">
        <v>85</v>
      </c>
      <c r="F8648" t="s">
        <v>23</v>
      </c>
      <c r="H8648">
        <v>0</v>
      </c>
      <c r="I8648">
        <v>0</v>
      </c>
      <c r="K8648">
        <v>0</v>
      </c>
      <c r="L8648" t="b">
        <v>0</v>
      </c>
      <c r="N8648" t="b">
        <v>0</v>
      </c>
      <c r="O8648" t="b">
        <v>0</v>
      </c>
      <c r="T8648" t="s">
        <v>1169</v>
      </c>
    </row>
    <row r="8649" spans="1:20" hidden="1" x14ac:dyDescent="0.25">
      <c r="A8649">
        <v>228000</v>
      </c>
      <c r="B8649" t="s">
        <v>1828</v>
      </c>
      <c r="C8649" t="s">
        <v>141</v>
      </c>
      <c r="D8649" t="s">
        <v>1242</v>
      </c>
      <c r="E8649">
        <v>43</v>
      </c>
      <c r="F8649" t="s">
        <v>23</v>
      </c>
      <c r="H8649">
        <v>0</v>
      </c>
      <c r="I8649">
        <v>0</v>
      </c>
      <c r="K8649">
        <v>0</v>
      </c>
      <c r="L8649" t="b">
        <v>0</v>
      </c>
      <c r="N8649" t="b">
        <v>0</v>
      </c>
      <c r="O8649" t="b">
        <v>0</v>
      </c>
      <c r="T8649" t="s">
        <v>1169</v>
      </c>
    </row>
    <row r="8650" spans="1:20" hidden="1" x14ac:dyDescent="0.25">
      <c r="A8650">
        <v>228001</v>
      </c>
      <c r="B8650" t="s">
        <v>1828</v>
      </c>
      <c r="C8650" t="s">
        <v>141</v>
      </c>
      <c r="D8650" t="s">
        <v>1239</v>
      </c>
      <c r="E8650">
        <v>28</v>
      </c>
      <c r="F8650" t="s">
        <v>23</v>
      </c>
      <c r="H8650">
        <v>0</v>
      </c>
      <c r="I8650">
        <v>0</v>
      </c>
      <c r="K8650">
        <v>0</v>
      </c>
      <c r="L8650" t="b">
        <v>0</v>
      </c>
      <c r="N8650" t="b">
        <v>0</v>
      </c>
      <c r="O8650" t="b">
        <v>0</v>
      </c>
      <c r="T8650" t="s">
        <v>1169</v>
      </c>
    </row>
    <row r="8651" spans="1:20" hidden="1" x14ac:dyDescent="0.25">
      <c r="A8651">
        <v>228002</v>
      </c>
      <c r="B8651" t="s">
        <v>1828</v>
      </c>
      <c r="C8651" t="s">
        <v>141</v>
      </c>
      <c r="D8651" t="s">
        <v>1259</v>
      </c>
      <c r="E8651">
        <v>66</v>
      </c>
      <c r="F8651" t="s">
        <v>23</v>
      </c>
      <c r="H8651">
        <v>0</v>
      </c>
      <c r="I8651">
        <v>0</v>
      </c>
      <c r="K8651">
        <v>0</v>
      </c>
      <c r="L8651" t="b">
        <v>0</v>
      </c>
      <c r="N8651" t="b">
        <v>0</v>
      </c>
      <c r="O8651" t="b">
        <v>0</v>
      </c>
      <c r="T8651" t="s">
        <v>1169</v>
      </c>
    </row>
    <row r="8652" spans="1:20" hidden="1" x14ac:dyDescent="0.25">
      <c r="A8652">
        <v>228003</v>
      </c>
      <c r="B8652" t="s">
        <v>1828</v>
      </c>
      <c r="C8652" t="s">
        <v>141</v>
      </c>
      <c r="D8652" t="s">
        <v>1289</v>
      </c>
      <c r="E8652">
        <v>39</v>
      </c>
      <c r="F8652" t="s">
        <v>23</v>
      </c>
      <c r="H8652">
        <v>0</v>
      </c>
      <c r="I8652">
        <v>0</v>
      </c>
      <c r="K8652">
        <v>0</v>
      </c>
      <c r="L8652" t="b">
        <v>0</v>
      </c>
      <c r="N8652" t="b">
        <v>0</v>
      </c>
      <c r="O8652" t="b">
        <v>0</v>
      </c>
      <c r="T8652" t="s">
        <v>1169</v>
      </c>
    </row>
    <row r="8653" spans="1:20" hidden="1" x14ac:dyDescent="0.25">
      <c r="A8653">
        <v>232294</v>
      </c>
      <c r="B8653" t="s">
        <v>1828</v>
      </c>
      <c r="C8653" t="s">
        <v>1256</v>
      </c>
      <c r="D8653" t="s">
        <v>1257</v>
      </c>
      <c r="E8653">
        <v>0</v>
      </c>
      <c r="H8653">
        <v>0</v>
      </c>
      <c r="I8653">
        <v>0</v>
      </c>
      <c r="K8653">
        <v>0</v>
      </c>
      <c r="L8653" t="b">
        <v>0</v>
      </c>
      <c r="N8653" t="b">
        <v>0</v>
      </c>
      <c r="O8653" t="b">
        <v>0</v>
      </c>
      <c r="T8653" t="s">
        <v>1169</v>
      </c>
    </row>
    <row r="8654" spans="1:20" hidden="1" x14ac:dyDescent="0.25">
      <c r="A8654">
        <v>232295</v>
      </c>
      <c r="B8654" t="s">
        <v>1828</v>
      </c>
      <c r="C8654" t="s">
        <v>1256</v>
      </c>
      <c r="D8654" t="s">
        <v>1258</v>
      </c>
      <c r="E8654">
        <v>105</v>
      </c>
      <c r="F8654" t="s">
        <v>23</v>
      </c>
      <c r="H8654">
        <v>0</v>
      </c>
      <c r="I8654">
        <v>0</v>
      </c>
      <c r="K8654">
        <v>1</v>
      </c>
      <c r="L8654" t="b">
        <v>0</v>
      </c>
      <c r="N8654" t="b">
        <v>0</v>
      </c>
      <c r="O8654" t="b">
        <v>0</v>
      </c>
      <c r="T8654" t="s">
        <v>1169</v>
      </c>
    </row>
    <row r="8655" spans="1:20" hidden="1" x14ac:dyDescent="0.25">
      <c r="A8655">
        <v>226089</v>
      </c>
      <c r="B8655" t="s">
        <v>1829</v>
      </c>
      <c r="C8655" t="s">
        <v>1186</v>
      </c>
      <c r="D8655" t="s">
        <v>1187</v>
      </c>
      <c r="E8655">
        <v>0</v>
      </c>
      <c r="H8655">
        <v>0</v>
      </c>
      <c r="I8655">
        <v>0</v>
      </c>
      <c r="K8655">
        <v>0</v>
      </c>
      <c r="L8655" t="b">
        <v>0</v>
      </c>
      <c r="N8655" t="b">
        <v>0</v>
      </c>
      <c r="O8655" t="b">
        <v>0</v>
      </c>
      <c r="T8655" t="s">
        <v>1169</v>
      </c>
    </row>
    <row r="8656" spans="1:20" hidden="1" x14ac:dyDescent="0.25">
      <c r="A8656">
        <v>226090</v>
      </c>
      <c r="B8656" t="s">
        <v>1829</v>
      </c>
      <c r="C8656" t="s">
        <v>1186</v>
      </c>
      <c r="D8656" t="s">
        <v>1188</v>
      </c>
      <c r="E8656">
        <v>0</v>
      </c>
      <c r="H8656">
        <v>0</v>
      </c>
      <c r="I8656">
        <v>0</v>
      </c>
      <c r="K8656">
        <v>0</v>
      </c>
      <c r="L8656" t="b">
        <v>0</v>
      </c>
      <c r="N8656" t="b">
        <v>0</v>
      </c>
      <c r="O8656" t="b">
        <v>0</v>
      </c>
      <c r="T8656" t="s">
        <v>1169</v>
      </c>
    </row>
    <row r="8657" spans="1:20" hidden="1" x14ac:dyDescent="0.25">
      <c r="A8657">
        <v>226091</v>
      </c>
      <c r="B8657" t="s">
        <v>1829</v>
      </c>
      <c r="C8657" t="s">
        <v>1186</v>
      </c>
      <c r="D8657" t="s">
        <v>1189</v>
      </c>
      <c r="E8657">
        <v>0</v>
      </c>
      <c r="H8657">
        <v>0</v>
      </c>
      <c r="I8657">
        <v>0</v>
      </c>
      <c r="K8657">
        <v>0</v>
      </c>
      <c r="L8657" t="b">
        <v>0</v>
      </c>
      <c r="N8657" t="b">
        <v>0</v>
      </c>
      <c r="O8657" t="b">
        <v>0</v>
      </c>
      <c r="T8657" t="s">
        <v>1169</v>
      </c>
    </row>
    <row r="8658" spans="1:20" hidden="1" x14ac:dyDescent="0.25">
      <c r="A8658">
        <v>226092</v>
      </c>
      <c r="B8658" t="s">
        <v>1829</v>
      </c>
      <c r="C8658" t="s">
        <v>1186</v>
      </c>
      <c r="D8658" t="s">
        <v>1190</v>
      </c>
      <c r="E8658">
        <v>0</v>
      </c>
      <c r="H8658">
        <v>0</v>
      </c>
      <c r="I8658">
        <v>0</v>
      </c>
      <c r="K8658">
        <v>0</v>
      </c>
      <c r="L8658" t="b">
        <v>0</v>
      </c>
      <c r="N8658" t="b">
        <v>0</v>
      </c>
      <c r="O8658" t="b">
        <v>0</v>
      </c>
      <c r="T8658" t="s">
        <v>1169</v>
      </c>
    </row>
    <row r="8659" spans="1:20" hidden="1" x14ac:dyDescent="0.25">
      <c r="A8659">
        <v>226093</v>
      </c>
      <c r="B8659" t="s">
        <v>1829</v>
      </c>
      <c r="C8659" t="s">
        <v>1186</v>
      </c>
      <c r="D8659" t="s">
        <v>1191</v>
      </c>
      <c r="E8659">
        <v>0</v>
      </c>
      <c r="H8659">
        <v>0</v>
      </c>
      <c r="I8659">
        <v>0</v>
      </c>
      <c r="K8659">
        <v>0</v>
      </c>
      <c r="L8659" t="b">
        <v>0</v>
      </c>
      <c r="N8659" t="b">
        <v>0</v>
      </c>
      <c r="O8659" t="b">
        <v>0</v>
      </c>
      <c r="T8659" t="s">
        <v>1169</v>
      </c>
    </row>
    <row r="8660" spans="1:20" hidden="1" x14ac:dyDescent="0.25">
      <c r="A8660">
        <v>226094</v>
      </c>
      <c r="B8660" t="s">
        <v>1829</v>
      </c>
      <c r="C8660" t="s">
        <v>1186</v>
      </c>
      <c r="D8660" t="s">
        <v>1192</v>
      </c>
      <c r="E8660">
        <v>0</v>
      </c>
      <c r="H8660">
        <v>0</v>
      </c>
      <c r="I8660">
        <v>0</v>
      </c>
      <c r="K8660">
        <v>0</v>
      </c>
      <c r="L8660" t="b">
        <v>0</v>
      </c>
      <c r="N8660" t="b">
        <v>0</v>
      </c>
      <c r="O8660" t="b">
        <v>0</v>
      </c>
      <c r="T8660" t="s">
        <v>1169</v>
      </c>
    </row>
    <row r="8661" spans="1:20" hidden="1" x14ac:dyDescent="0.25">
      <c r="A8661">
        <v>226095</v>
      </c>
      <c r="B8661" t="s">
        <v>1829</v>
      </c>
      <c r="C8661" t="s">
        <v>1186</v>
      </c>
      <c r="D8661" t="s">
        <v>1193</v>
      </c>
      <c r="E8661">
        <v>85</v>
      </c>
      <c r="F8661" t="s">
        <v>23</v>
      </c>
      <c r="H8661">
        <v>0</v>
      </c>
      <c r="I8661">
        <v>0</v>
      </c>
      <c r="K8661">
        <v>1</v>
      </c>
      <c r="L8661" t="b">
        <v>0</v>
      </c>
      <c r="N8661" t="b">
        <v>0</v>
      </c>
      <c r="O8661" t="b">
        <v>0</v>
      </c>
      <c r="T8661" t="s">
        <v>1169</v>
      </c>
    </row>
    <row r="8662" spans="1:20" hidden="1" x14ac:dyDescent="0.25">
      <c r="A8662">
        <v>226096</v>
      </c>
      <c r="B8662" t="s">
        <v>1829</v>
      </c>
      <c r="C8662" t="s">
        <v>1186</v>
      </c>
      <c r="D8662" t="s">
        <v>1194</v>
      </c>
      <c r="E8662">
        <v>85</v>
      </c>
      <c r="F8662" t="s">
        <v>23</v>
      </c>
      <c r="H8662">
        <v>0</v>
      </c>
      <c r="I8662">
        <v>0</v>
      </c>
      <c r="K8662">
        <v>1</v>
      </c>
      <c r="L8662" t="b">
        <v>0</v>
      </c>
      <c r="N8662" t="b">
        <v>0</v>
      </c>
      <c r="O8662" t="b">
        <v>0</v>
      </c>
      <c r="T8662" t="s">
        <v>1169</v>
      </c>
    </row>
    <row r="8663" spans="1:20" hidden="1" x14ac:dyDescent="0.25">
      <c r="A8663">
        <v>226097</v>
      </c>
      <c r="B8663" t="s">
        <v>1829</v>
      </c>
      <c r="C8663" t="s">
        <v>1186</v>
      </c>
      <c r="D8663" t="s">
        <v>1195</v>
      </c>
      <c r="E8663">
        <v>85</v>
      </c>
      <c r="F8663" t="s">
        <v>23</v>
      </c>
      <c r="H8663">
        <v>0</v>
      </c>
      <c r="I8663">
        <v>0</v>
      </c>
      <c r="K8663">
        <v>1</v>
      </c>
      <c r="L8663" t="b">
        <v>0</v>
      </c>
      <c r="N8663" t="b">
        <v>0</v>
      </c>
      <c r="O8663" t="b">
        <v>0</v>
      </c>
      <c r="T8663" t="s">
        <v>1169</v>
      </c>
    </row>
    <row r="8664" spans="1:20" hidden="1" x14ac:dyDescent="0.25">
      <c r="A8664">
        <v>226098</v>
      </c>
      <c r="B8664" t="s">
        <v>1829</v>
      </c>
      <c r="C8664" t="s">
        <v>1196</v>
      </c>
      <c r="D8664" t="s">
        <v>1197</v>
      </c>
      <c r="E8664">
        <v>0</v>
      </c>
      <c r="H8664">
        <v>0</v>
      </c>
      <c r="I8664">
        <v>0</v>
      </c>
      <c r="K8664">
        <v>0</v>
      </c>
      <c r="L8664" t="b">
        <v>0</v>
      </c>
      <c r="N8664" t="b">
        <v>0</v>
      </c>
      <c r="O8664" t="b">
        <v>0</v>
      </c>
      <c r="T8664" t="s">
        <v>1169</v>
      </c>
    </row>
    <row r="8665" spans="1:20" hidden="1" x14ac:dyDescent="0.25">
      <c r="A8665">
        <v>226099</v>
      </c>
      <c r="B8665" t="s">
        <v>1829</v>
      </c>
      <c r="C8665" t="s">
        <v>1196</v>
      </c>
      <c r="D8665" t="s">
        <v>1198</v>
      </c>
      <c r="E8665">
        <v>0</v>
      </c>
      <c r="H8665">
        <v>0</v>
      </c>
      <c r="I8665">
        <v>0</v>
      </c>
      <c r="K8665">
        <v>1</v>
      </c>
      <c r="L8665" t="b">
        <v>0</v>
      </c>
      <c r="N8665" t="b">
        <v>0</v>
      </c>
      <c r="O8665" t="b">
        <v>0</v>
      </c>
      <c r="T8665" t="s">
        <v>1169</v>
      </c>
    </row>
    <row r="8666" spans="1:20" hidden="1" x14ac:dyDescent="0.25">
      <c r="A8666">
        <v>226100</v>
      </c>
      <c r="B8666" t="s">
        <v>1829</v>
      </c>
      <c r="C8666" t="s">
        <v>146</v>
      </c>
      <c r="D8666" t="s">
        <v>1802</v>
      </c>
      <c r="E8666">
        <v>0</v>
      </c>
      <c r="H8666">
        <v>0</v>
      </c>
      <c r="I8666">
        <v>0</v>
      </c>
      <c r="K8666">
        <v>0</v>
      </c>
      <c r="L8666" t="b">
        <v>0</v>
      </c>
      <c r="N8666" t="b">
        <v>0</v>
      </c>
      <c r="O8666" t="b">
        <v>0</v>
      </c>
      <c r="T8666" t="s">
        <v>1169</v>
      </c>
    </row>
    <row r="8667" spans="1:20" hidden="1" x14ac:dyDescent="0.25">
      <c r="A8667">
        <v>226101</v>
      </c>
      <c r="B8667" t="s">
        <v>1829</v>
      </c>
      <c r="C8667" t="s">
        <v>146</v>
      </c>
      <c r="D8667" t="s">
        <v>1200</v>
      </c>
      <c r="E8667">
        <v>358</v>
      </c>
      <c r="F8667" t="s">
        <v>23</v>
      </c>
      <c r="H8667">
        <v>0</v>
      </c>
      <c r="I8667">
        <v>100</v>
      </c>
      <c r="J8667" t="s">
        <v>257</v>
      </c>
      <c r="K8667">
        <v>1</v>
      </c>
      <c r="L8667" t="b">
        <v>0</v>
      </c>
      <c r="N8667" t="b">
        <v>0</v>
      </c>
      <c r="O8667" t="b">
        <v>0</v>
      </c>
      <c r="T8667" t="s">
        <v>1169</v>
      </c>
    </row>
    <row r="8668" spans="1:20" hidden="1" x14ac:dyDescent="0.25">
      <c r="A8668">
        <v>226103</v>
      </c>
      <c r="B8668" t="s">
        <v>1829</v>
      </c>
      <c r="C8668" t="s">
        <v>85</v>
      </c>
      <c r="D8668" t="s">
        <v>325</v>
      </c>
      <c r="E8668">
        <v>0</v>
      </c>
      <c r="H8668">
        <v>0</v>
      </c>
      <c r="I8668">
        <v>0</v>
      </c>
      <c r="K8668">
        <v>0</v>
      </c>
      <c r="L8668" t="b">
        <v>0</v>
      </c>
      <c r="N8668" t="b">
        <v>0</v>
      </c>
      <c r="O8668" t="b">
        <v>0</v>
      </c>
      <c r="T8668" t="s">
        <v>1169</v>
      </c>
    </row>
    <row r="8669" spans="1:20" hidden="1" x14ac:dyDescent="0.25">
      <c r="A8669">
        <v>226104</v>
      </c>
      <c r="B8669" t="s">
        <v>1829</v>
      </c>
      <c r="C8669" t="s">
        <v>85</v>
      </c>
      <c r="D8669" t="s">
        <v>1197</v>
      </c>
      <c r="E8669">
        <v>0</v>
      </c>
      <c r="H8669">
        <v>0</v>
      </c>
      <c r="I8669">
        <v>0</v>
      </c>
      <c r="K8669">
        <v>1</v>
      </c>
      <c r="L8669" t="b">
        <v>0</v>
      </c>
      <c r="N8669" t="b">
        <v>0</v>
      </c>
      <c r="O8669" t="b">
        <v>0</v>
      </c>
      <c r="T8669" t="s">
        <v>1169</v>
      </c>
    </row>
    <row r="8670" spans="1:20" hidden="1" x14ac:dyDescent="0.25">
      <c r="A8670">
        <v>226105</v>
      </c>
      <c r="B8670" t="s">
        <v>1829</v>
      </c>
      <c r="C8670" t="s">
        <v>85</v>
      </c>
      <c r="D8670" t="s">
        <v>331</v>
      </c>
      <c r="E8670">
        <v>0</v>
      </c>
      <c r="H8670">
        <v>0</v>
      </c>
      <c r="I8670">
        <v>0</v>
      </c>
      <c r="K8670">
        <v>2</v>
      </c>
      <c r="L8670" t="b">
        <v>0</v>
      </c>
      <c r="N8670" t="b">
        <v>0</v>
      </c>
      <c r="O8670" t="b">
        <v>0</v>
      </c>
      <c r="T8670" t="s">
        <v>1169</v>
      </c>
    </row>
    <row r="8671" spans="1:20" hidden="1" x14ac:dyDescent="0.25">
      <c r="A8671">
        <v>226106</v>
      </c>
      <c r="B8671" t="s">
        <v>1829</v>
      </c>
      <c r="C8671" t="s">
        <v>146</v>
      </c>
      <c r="D8671" t="s">
        <v>1201</v>
      </c>
      <c r="E8671">
        <v>663</v>
      </c>
      <c r="F8671" t="s">
        <v>23</v>
      </c>
      <c r="H8671">
        <v>0</v>
      </c>
      <c r="I8671">
        <v>150</v>
      </c>
      <c r="J8671" t="s">
        <v>257</v>
      </c>
      <c r="K8671">
        <v>2</v>
      </c>
      <c r="L8671" t="b">
        <v>0</v>
      </c>
      <c r="N8671" t="b">
        <v>0</v>
      </c>
      <c r="O8671" t="b">
        <v>0</v>
      </c>
      <c r="T8671" t="s">
        <v>1169</v>
      </c>
    </row>
    <row r="8672" spans="1:20" hidden="1" x14ac:dyDescent="0.25">
      <c r="A8672">
        <v>226109</v>
      </c>
      <c r="B8672" t="s">
        <v>1829</v>
      </c>
      <c r="C8672" t="s">
        <v>1027</v>
      </c>
      <c r="D8672" t="s">
        <v>1202</v>
      </c>
      <c r="E8672">
        <v>239</v>
      </c>
      <c r="F8672" t="s">
        <v>23</v>
      </c>
      <c r="H8672">
        <v>0</v>
      </c>
      <c r="I8672">
        <v>50</v>
      </c>
      <c r="J8672" t="s">
        <v>257</v>
      </c>
      <c r="K8672">
        <v>3</v>
      </c>
      <c r="L8672" t="b">
        <v>0</v>
      </c>
      <c r="N8672" t="b">
        <v>0</v>
      </c>
      <c r="O8672" t="b">
        <v>0</v>
      </c>
      <c r="T8672" t="s">
        <v>1169</v>
      </c>
    </row>
    <row r="8673" spans="1:20" hidden="1" x14ac:dyDescent="0.25">
      <c r="A8673">
        <v>226110</v>
      </c>
      <c r="B8673" t="s">
        <v>1829</v>
      </c>
      <c r="C8673" t="s">
        <v>1203</v>
      </c>
      <c r="D8673" t="s">
        <v>1830</v>
      </c>
      <c r="E8673">
        <v>1384</v>
      </c>
      <c r="F8673" t="s">
        <v>23</v>
      </c>
      <c r="H8673">
        <v>0</v>
      </c>
      <c r="I8673">
        <v>350</v>
      </c>
      <c r="J8673" t="s">
        <v>257</v>
      </c>
      <c r="K8673">
        <v>6</v>
      </c>
      <c r="L8673" t="b">
        <v>0</v>
      </c>
      <c r="N8673" t="b">
        <v>0</v>
      </c>
      <c r="O8673" t="b">
        <v>0</v>
      </c>
      <c r="T8673" t="s">
        <v>1169</v>
      </c>
    </row>
    <row r="8674" spans="1:20" hidden="1" x14ac:dyDescent="0.25">
      <c r="A8674">
        <v>226113</v>
      </c>
      <c r="B8674" t="s">
        <v>1829</v>
      </c>
      <c r="C8674" t="s">
        <v>53</v>
      </c>
      <c r="D8674" t="s">
        <v>1205</v>
      </c>
      <c r="E8674">
        <v>0</v>
      </c>
      <c r="H8674">
        <v>0</v>
      </c>
      <c r="I8674">
        <v>0</v>
      </c>
      <c r="K8674">
        <v>0</v>
      </c>
      <c r="L8674" t="b">
        <v>0</v>
      </c>
      <c r="N8674" t="b">
        <v>0</v>
      </c>
      <c r="O8674" t="b">
        <v>0</v>
      </c>
      <c r="T8674" t="s">
        <v>1169</v>
      </c>
    </row>
    <row r="8675" spans="1:20" hidden="1" x14ac:dyDescent="0.25">
      <c r="A8675">
        <v>226114</v>
      </c>
      <c r="B8675" t="s">
        <v>1829</v>
      </c>
      <c r="C8675" t="s">
        <v>53</v>
      </c>
      <c r="D8675" t="s">
        <v>383</v>
      </c>
      <c r="E8675">
        <v>169</v>
      </c>
      <c r="F8675" t="s">
        <v>23</v>
      </c>
      <c r="H8675">
        <v>0</v>
      </c>
      <c r="I8675">
        <v>0</v>
      </c>
      <c r="K8675">
        <v>1</v>
      </c>
      <c r="L8675" t="b">
        <v>0</v>
      </c>
      <c r="N8675" t="b">
        <v>0</v>
      </c>
      <c r="O8675" t="b">
        <v>0</v>
      </c>
      <c r="T8675" t="s">
        <v>1169</v>
      </c>
    </row>
    <row r="8676" spans="1:20" hidden="1" x14ac:dyDescent="0.25">
      <c r="A8676">
        <v>226115</v>
      </c>
      <c r="B8676" t="s">
        <v>1829</v>
      </c>
      <c r="C8676" t="s">
        <v>53</v>
      </c>
      <c r="D8676" t="s">
        <v>1206</v>
      </c>
      <c r="E8676">
        <v>375</v>
      </c>
      <c r="F8676" t="s">
        <v>23</v>
      </c>
      <c r="H8676">
        <v>0</v>
      </c>
      <c r="I8676">
        <v>0</v>
      </c>
      <c r="K8676">
        <v>2</v>
      </c>
      <c r="L8676" t="b">
        <v>0</v>
      </c>
      <c r="N8676" t="b">
        <v>0</v>
      </c>
      <c r="O8676" t="b">
        <v>0</v>
      </c>
      <c r="T8676" t="s">
        <v>1169</v>
      </c>
    </row>
    <row r="8677" spans="1:20" hidden="1" x14ac:dyDescent="0.25">
      <c r="A8677">
        <v>226116</v>
      </c>
      <c r="B8677" t="s">
        <v>1829</v>
      </c>
      <c r="C8677" t="s">
        <v>1207</v>
      </c>
      <c r="D8677" t="s">
        <v>1803</v>
      </c>
      <c r="E8677">
        <v>0</v>
      </c>
      <c r="H8677">
        <v>0</v>
      </c>
      <c r="I8677">
        <v>0</v>
      </c>
      <c r="K8677">
        <v>0</v>
      </c>
      <c r="L8677" t="b">
        <v>0</v>
      </c>
      <c r="N8677" t="b">
        <v>0</v>
      </c>
      <c r="O8677" t="b">
        <v>0</v>
      </c>
      <c r="T8677" t="s">
        <v>1169</v>
      </c>
    </row>
    <row r="8678" spans="1:20" hidden="1" x14ac:dyDescent="0.25">
      <c r="A8678">
        <v>226117</v>
      </c>
      <c r="B8678" t="s">
        <v>1829</v>
      </c>
      <c r="C8678" t="s">
        <v>1207</v>
      </c>
      <c r="D8678" t="s">
        <v>1261</v>
      </c>
      <c r="E8678">
        <v>0</v>
      </c>
      <c r="H8678">
        <v>0</v>
      </c>
      <c r="I8678">
        <v>0</v>
      </c>
      <c r="K8678">
        <v>1</v>
      </c>
      <c r="L8678" t="b">
        <v>0</v>
      </c>
      <c r="N8678" t="b">
        <v>0</v>
      </c>
      <c r="O8678" t="b">
        <v>0</v>
      </c>
      <c r="T8678" t="s">
        <v>1169</v>
      </c>
    </row>
    <row r="8679" spans="1:20" hidden="1" x14ac:dyDescent="0.25">
      <c r="A8679">
        <v>226118</v>
      </c>
      <c r="B8679" t="s">
        <v>1829</v>
      </c>
      <c r="C8679" t="s">
        <v>1207</v>
      </c>
      <c r="D8679" t="s">
        <v>1262</v>
      </c>
      <c r="E8679">
        <v>0</v>
      </c>
      <c r="H8679">
        <v>0</v>
      </c>
      <c r="I8679">
        <v>0</v>
      </c>
      <c r="K8679">
        <v>2</v>
      </c>
      <c r="L8679" t="b">
        <v>0</v>
      </c>
      <c r="N8679" t="b">
        <v>0</v>
      </c>
      <c r="O8679" t="b">
        <v>0</v>
      </c>
      <c r="T8679" t="s">
        <v>1169</v>
      </c>
    </row>
    <row r="8680" spans="1:20" hidden="1" x14ac:dyDescent="0.25">
      <c r="A8680">
        <v>226119</v>
      </c>
      <c r="B8680" t="s">
        <v>1829</v>
      </c>
      <c r="C8680" t="s">
        <v>1207</v>
      </c>
      <c r="D8680" t="s">
        <v>1263</v>
      </c>
      <c r="E8680">
        <v>0</v>
      </c>
      <c r="H8680">
        <v>0</v>
      </c>
      <c r="I8680">
        <v>0</v>
      </c>
      <c r="K8680">
        <v>3</v>
      </c>
      <c r="L8680" t="b">
        <v>0</v>
      </c>
      <c r="N8680" t="b">
        <v>0</v>
      </c>
      <c r="O8680" t="b">
        <v>0</v>
      </c>
      <c r="T8680" t="s">
        <v>1169</v>
      </c>
    </row>
    <row r="8681" spans="1:20" hidden="1" x14ac:dyDescent="0.25">
      <c r="A8681">
        <v>226120</v>
      </c>
      <c r="B8681" t="s">
        <v>1829</v>
      </c>
      <c r="C8681" t="s">
        <v>1207</v>
      </c>
      <c r="D8681" t="s">
        <v>1264</v>
      </c>
      <c r="E8681">
        <v>0</v>
      </c>
      <c r="H8681">
        <v>0</v>
      </c>
      <c r="I8681">
        <v>0</v>
      </c>
      <c r="K8681">
        <v>4</v>
      </c>
      <c r="L8681" t="b">
        <v>0</v>
      </c>
      <c r="N8681" t="b">
        <v>0</v>
      </c>
      <c r="O8681" t="b">
        <v>0</v>
      </c>
      <c r="T8681" t="s">
        <v>1169</v>
      </c>
    </row>
    <row r="8682" spans="1:20" hidden="1" x14ac:dyDescent="0.25">
      <c r="A8682">
        <v>226121</v>
      </c>
      <c r="B8682" t="s">
        <v>1829</v>
      </c>
      <c r="C8682" t="s">
        <v>1213</v>
      </c>
      <c r="D8682" t="s">
        <v>1831</v>
      </c>
      <c r="E8682">
        <v>0</v>
      </c>
      <c r="H8682">
        <v>0</v>
      </c>
      <c r="I8682">
        <v>0</v>
      </c>
      <c r="K8682">
        <v>2</v>
      </c>
      <c r="L8682" t="b">
        <v>0</v>
      </c>
      <c r="N8682" t="b">
        <v>0</v>
      </c>
      <c r="O8682" t="b">
        <v>0</v>
      </c>
      <c r="T8682" t="s">
        <v>1169</v>
      </c>
    </row>
    <row r="8683" spans="1:20" hidden="1" x14ac:dyDescent="0.25">
      <c r="A8683">
        <v>226122</v>
      </c>
      <c r="B8683" t="s">
        <v>1829</v>
      </c>
      <c r="C8683" t="s">
        <v>1213</v>
      </c>
      <c r="D8683" t="s">
        <v>1832</v>
      </c>
      <c r="E8683">
        <v>0</v>
      </c>
      <c r="H8683">
        <v>0</v>
      </c>
      <c r="I8683">
        <v>0</v>
      </c>
      <c r="K8683">
        <v>1</v>
      </c>
      <c r="L8683" t="b">
        <v>0</v>
      </c>
      <c r="N8683" t="b">
        <v>0</v>
      </c>
      <c r="O8683" t="b">
        <v>0</v>
      </c>
      <c r="T8683" t="s">
        <v>1169</v>
      </c>
    </row>
    <row r="8684" spans="1:20" hidden="1" x14ac:dyDescent="0.25">
      <c r="A8684">
        <v>226123</v>
      </c>
      <c r="B8684" t="s">
        <v>1829</v>
      </c>
      <c r="C8684" t="s">
        <v>1207</v>
      </c>
      <c r="D8684" t="s">
        <v>1715</v>
      </c>
      <c r="E8684">
        <v>0</v>
      </c>
      <c r="H8684">
        <v>0</v>
      </c>
      <c r="I8684">
        <v>0</v>
      </c>
      <c r="K8684">
        <v>5</v>
      </c>
      <c r="L8684" t="b">
        <v>0</v>
      </c>
      <c r="N8684" t="b">
        <v>0</v>
      </c>
      <c r="O8684" t="b">
        <v>0</v>
      </c>
      <c r="T8684" t="s">
        <v>1169</v>
      </c>
    </row>
    <row r="8685" spans="1:20" hidden="1" x14ac:dyDescent="0.25">
      <c r="A8685">
        <v>226124</v>
      </c>
      <c r="B8685" t="s">
        <v>1829</v>
      </c>
      <c r="C8685" t="s">
        <v>1207</v>
      </c>
      <c r="D8685" t="s">
        <v>1804</v>
      </c>
      <c r="E8685">
        <v>0</v>
      </c>
      <c r="H8685">
        <v>0</v>
      </c>
      <c r="I8685">
        <v>0</v>
      </c>
      <c r="K8685">
        <v>6</v>
      </c>
      <c r="L8685" t="b">
        <v>0</v>
      </c>
      <c r="N8685" t="b">
        <v>0</v>
      </c>
      <c r="O8685" t="b">
        <v>0</v>
      </c>
      <c r="T8685" t="s">
        <v>1169</v>
      </c>
    </row>
    <row r="8686" spans="1:20" hidden="1" x14ac:dyDescent="0.25">
      <c r="A8686">
        <v>226125</v>
      </c>
      <c r="B8686" t="s">
        <v>1829</v>
      </c>
      <c r="C8686" t="s">
        <v>1207</v>
      </c>
      <c r="D8686" t="s">
        <v>1268</v>
      </c>
      <c r="E8686">
        <v>0</v>
      </c>
      <c r="H8686">
        <v>0</v>
      </c>
      <c r="I8686">
        <v>0</v>
      </c>
      <c r="K8686">
        <v>7</v>
      </c>
      <c r="L8686" t="b">
        <v>0</v>
      </c>
      <c r="N8686" t="b">
        <v>0</v>
      </c>
      <c r="O8686" t="b">
        <v>0</v>
      </c>
      <c r="T8686" t="s">
        <v>1169</v>
      </c>
    </row>
    <row r="8687" spans="1:20" hidden="1" x14ac:dyDescent="0.25">
      <c r="A8687">
        <v>226127</v>
      </c>
      <c r="B8687" t="s">
        <v>1829</v>
      </c>
      <c r="C8687" t="s">
        <v>1186</v>
      </c>
      <c r="D8687" t="s">
        <v>1217</v>
      </c>
      <c r="E8687">
        <v>0</v>
      </c>
      <c r="H8687">
        <v>0</v>
      </c>
      <c r="I8687">
        <v>0</v>
      </c>
      <c r="K8687">
        <v>0</v>
      </c>
      <c r="L8687" t="b">
        <v>0</v>
      </c>
      <c r="N8687" t="b">
        <v>0</v>
      </c>
      <c r="O8687" t="b">
        <v>0</v>
      </c>
      <c r="T8687" t="s">
        <v>1169</v>
      </c>
    </row>
    <row r="8688" spans="1:20" hidden="1" x14ac:dyDescent="0.25">
      <c r="A8688">
        <v>226128</v>
      </c>
      <c r="B8688" t="s">
        <v>1829</v>
      </c>
      <c r="C8688" t="s">
        <v>1186</v>
      </c>
      <c r="D8688" t="s">
        <v>1218</v>
      </c>
      <c r="E8688">
        <v>0</v>
      </c>
      <c r="H8688">
        <v>0</v>
      </c>
      <c r="I8688">
        <v>0</v>
      </c>
      <c r="K8688">
        <v>0</v>
      </c>
      <c r="L8688" t="b">
        <v>0</v>
      </c>
      <c r="N8688" t="b">
        <v>0</v>
      </c>
      <c r="O8688" t="b">
        <v>0</v>
      </c>
      <c r="T8688" t="s">
        <v>1169</v>
      </c>
    </row>
    <row r="8689" spans="1:20" hidden="1" x14ac:dyDescent="0.25">
      <c r="A8689">
        <v>226130</v>
      </c>
      <c r="B8689" t="s">
        <v>1829</v>
      </c>
      <c r="C8689" t="s">
        <v>136</v>
      </c>
      <c r="D8689" t="s">
        <v>137</v>
      </c>
      <c r="E8689">
        <v>0</v>
      </c>
      <c r="H8689">
        <v>0</v>
      </c>
      <c r="I8689">
        <v>0</v>
      </c>
      <c r="K8689">
        <v>1</v>
      </c>
      <c r="L8689" t="b">
        <v>0</v>
      </c>
      <c r="N8689" t="b">
        <v>0</v>
      </c>
      <c r="O8689" t="b">
        <v>0</v>
      </c>
      <c r="T8689" t="s">
        <v>1169</v>
      </c>
    </row>
    <row r="8690" spans="1:20" hidden="1" x14ac:dyDescent="0.25">
      <c r="A8690">
        <v>226132</v>
      </c>
      <c r="B8690" t="s">
        <v>1829</v>
      </c>
      <c r="C8690" t="s">
        <v>1196</v>
      </c>
      <c r="D8690" t="s">
        <v>1223</v>
      </c>
      <c r="E8690">
        <v>0</v>
      </c>
      <c r="H8690">
        <v>0</v>
      </c>
      <c r="I8690">
        <v>0</v>
      </c>
      <c r="K8690">
        <v>4</v>
      </c>
      <c r="L8690" t="b">
        <v>0</v>
      </c>
      <c r="N8690" t="b">
        <v>0</v>
      </c>
      <c r="O8690" t="b">
        <v>0</v>
      </c>
      <c r="T8690" t="s">
        <v>1169</v>
      </c>
    </row>
    <row r="8691" spans="1:20" hidden="1" x14ac:dyDescent="0.25">
      <c r="A8691">
        <v>226133</v>
      </c>
      <c r="B8691" t="s">
        <v>1829</v>
      </c>
      <c r="C8691" t="s">
        <v>1196</v>
      </c>
      <c r="D8691" t="s">
        <v>1224</v>
      </c>
      <c r="E8691">
        <v>0</v>
      </c>
      <c r="H8691">
        <v>0</v>
      </c>
      <c r="I8691">
        <v>0</v>
      </c>
      <c r="K8691">
        <v>4</v>
      </c>
      <c r="L8691" t="b">
        <v>0</v>
      </c>
      <c r="N8691" t="b">
        <v>0</v>
      </c>
      <c r="O8691" t="b">
        <v>0</v>
      </c>
      <c r="T8691" t="s">
        <v>1169</v>
      </c>
    </row>
    <row r="8692" spans="1:20" hidden="1" x14ac:dyDescent="0.25">
      <c r="A8692">
        <v>226134</v>
      </c>
      <c r="B8692" t="s">
        <v>1829</v>
      </c>
      <c r="C8692" t="s">
        <v>1196</v>
      </c>
      <c r="D8692" t="s">
        <v>1225</v>
      </c>
      <c r="E8692">
        <v>0</v>
      </c>
      <c r="H8692">
        <v>0</v>
      </c>
      <c r="I8692">
        <v>0</v>
      </c>
      <c r="K8692">
        <v>4</v>
      </c>
      <c r="L8692" t="b">
        <v>0</v>
      </c>
      <c r="N8692" t="b">
        <v>0</v>
      </c>
      <c r="O8692" t="b">
        <v>0</v>
      </c>
      <c r="T8692" t="s">
        <v>1169</v>
      </c>
    </row>
    <row r="8693" spans="1:20" hidden="1" x14ac:dyDescent="0.25">
      <c r="A8693">
        <v>226135</v>
      </c>
      <c r="B8693" t="s">
        <v>1829</v>
      </c>
      <c r="C8693" t="s">
        <v>47</v>
      </c>
      <c r="D8693" t="s">
        <v>1220</v>
      </c>
      <c r="E8693">
        <v>0</v>
      </c>
      <c r="H8693">
        <v>0</v>
      </c>
      <c r="I8693">
        <v>0</v>
      </c>
      <c r="K8693">
        <v>0</v>
      </c>
      <c r="L8693" t="b">
        <v>0</v>
      </c>
      <c r="N8693" t="b">
        <v>0</v>
      </c>
      <c r="O8693" t="b">
        <v>0</v>
      </c>
      <c r="T8693" t="s">
        <v>1169</v>
      </c>
    </row>
    <row r="8694" spans="1:20" hidden="1" x14ac:dyDescent="0.25">
      <c r="A8694">
        <v>226136</v>
      </c>
      <c r="B8694" t="s">
        <v>1829</v>
      </c>
      <c r="C8694" t="s">
        <v>47</v>
      </c>
      <c r="D8694" t="s">
        <v>1221</v>
      </c>
      <c r="E8694">
        <v>0</v>
      </c>
      <c r="H8694">
        <v>0</v>
      </c>
      <c r="I8694">
        <v>0</v>
      </c>
      <c r="K8694">
        <v>0</v>
      </c>
      <c r="L8694" t="b">
        <v>0</v>
      </c>
      <c r="N8694" t="b">
        <v>0</v>
      </c>
      <c r="O8694" t="b">
        <v>0</v>
      </c>
      <c r="T8694" t="s">
        <v>1169</v>
      </c>
    </row>
    <row r="8695" spans="1:20" hidden="1" x14ac:dyDescent="0.25">
      <c r="A8695">
        <v>226137</v>
      </c>
      <c r="B8695" t="s">
        <v>1829</v>
      </c>
      <c r="C8695" t="s">
        <v>47</v>
      </c>
      <c r="D8695" t="s">
        <v>1222</v>
      </c>
      <c r="E8695">
        <v>0</v>
      </c>
      <c r="H8695">
        <v>0</v>
      </c>
      <c r="I8695">
        <v>0</v>
      </c>
      <c r="K8695">
        <v>0</v>
      </c>
      <c r="L8695" t="b">
        <v>0</v>
      </c>
      <c r="N8695" t="b">
        <v>0</v>
      </c>
      <c r="O8695" t="b">
        <v>0</v>
      </c>
      <c r="T8695" t="s">
        <v>1169</v>
      </c>
    </row>
    <row r="8696" spans="1:20" hidden="1" x14ac:dyDescent="0.25">
      <c r="A8696">
        <v>226138</v>
      </c>
      <c r="B8696" t="s">
        <v>1829</v>
      </c>
      <c r="C8696" t="s">
        <v>47</v>
      </c>
      <c r="D8696" t="s">
        <v>284</v>
      </c>
      <c r="E8696">
        <v>296</v>
      </c>
      <c r="F8696" t="s">
        <v>23</v>
      </c>
      <c r="H8696">
        <v>0</v>
      </c>
      <c r="I8696">
        <v>0</v>
      </c>
      <c r="K8696">
        <v>1</v>
      </c>
      <c r="L8696" t="b">
        <v>0</v>
      </c>
      <c r="N8696" t="b">
        <v>0</v>
      </c>
      <c r="O8696" t="b">
        <v>0</v>
      </c>
      <c r="T8696" t="s">
        <v>1169</v>
      </c>
    </row>
    <row r="8697" spans="1:20" hidden="1" x14ac:dyDescent="0.25">
      <c r="A8697">
        <v>226139</v>
      </c>
      <c r="B8697" t="s">
        <v>1829</v>
      </c>
      <c r="C8697" t="s">
        <v>47</v>
      </c>
      <c r="D8697" t="s">
        <v>1170</v>
      </c>
      <c r="E8697">
        <v>296</v>
      </c>
      <c r="F8697" t="s">
        <v>23</v>
      </c>
      <c r="H8697">
        <v>0</v>
      </c>
      <c r="I8697">
        <v>0</v>
      </c>
      <c r="K8697">
        <v>1</v>
      </c>
      <c r="L8697" t="b">
        <v>0</v>
      </c>
      <c r="N8697" t="b">
        <v>0</v>
      </c>
      <c r="O8697" t="b">
        <v>0</v>
      </c>
      <c r="T8697" t="s">
        <v>1169</v>
      </c>
    </row>
    <row r="8698" spans="1:20" hidden="1" x14ac:dyDescent="0.25">
      <c r="A8698">
        <v>226140</v>
      </c>
      <c r="B8698" t="s">
        <v>1829</v>
      </c>
      <c r="C8698" t="s">
        <v>47</v>
      </c>
      <c r="D8698" t="s">
        <v>1171</v>
      </c>
      <c r="E8698">
        <v>296</v>
      </c>
      <c r="F8698" t="s">
        <v>23</v>
      </c>
      <c r="H8698">
        <v>0</v>
      </c>
      <c r="I8698">
        <v>0</v>
      </c>
      <c r="K8698">
        <v>1</v>
      </c>
      <c r="L8698" t="b">
        <v>0</v>
      </c>
      <c r="N8698" t="b">
        <v>0</v>
      </c>
      <c r="O8698" t="b">
        <v>0</v>
      </c>
      <c r="T8698" t="s">
        <v>1169</v>
      </c>
    </row>
    <row r="8699" spans="1:20" hidden="1" x14ac:dyDescent="0.25">
      <c r="A8699">
        <v>226141</v>
      </c>
      <c r="B8699" t="s">
        <v>1829</v>
      </c>
      <c r="C8699" t="s">
        <v>47</v>
      </c>
      <c r="D8699" t="s">
        <v>1172</v>
      </c>
      <c r="E8699">
        <v>296</v>
      </c>
      <c r="F8699" t="s">
        <v>23</v>
      </c>
      <c r="H8699">
        <v>0</v>
      </c>
      <c r="I8699">
        <v>0</v>
      </c>
      <c r="K8699">
        <v>1</v>
      </c>
      <c r="L8699" t="b">
        <v>0</v>
      </c>
      <c r="N8699" t="b">
        <v>0</v>
      </c>
      <c r="O8699" t="b">
        <v>0</v>
      </c>
      <c r="T8699" t="s">
        <v>1169</v>
      </c>
    </row>
    <row r="8700" spans="1:20" hidden="1" x14ac:dyDescent="0.25">
      <c r="A8700">
        <v>226142</v>
      </c>
      <c r="B8700" t="s">
        <v>1829</v>
      </c>
      <c r="C8700" t="s">
        <v>47</v>
      </c>
      <c r="D8700" t="s">
        <v>1173</v>
      </c>
      <c r="E8700">
        <v>296</v>
      </c>
      <c r="F8700" t="s">
        <v>23</v>
      </c>
      <c r="H8700">
        <v>0</v>
      </c>
      <c r="I8700">
        <v>0</v>
      </c>
      <c r="K8700">
        <v>1</v>
      </c>
      <c r="L8700" t="b">
        <v>0</v>
      </c>
      <c r="N8700" t="b">
        <v>0</v>
      </c>
      <c r="O8700" t="b">
        <v>0</v>
      </c>
      <c r="T8700" t="s">
        <v>1169</v>
      </c>
    </row>
    <row r="8701" spans="1:20" hidden="1" x14ac:dyDescent="0.25">
      <c r="A8701">
        <v>226143</v>
      </c>
      <c r="B8701" t="s">
        <v>1829</v>
      </c>
      <c r="C8701" t="s">
        <v>47</v>
      </c>
      <c r="D8701" t="s">
        <v>1174</v>
      </c>
      <c r="E8701">
        <v>546</v>
      </c>
      <c r="F8701" t="s">
        <v>23</v>
      </c>
      <c r="H8701">
        <v>0</v>
      </c>
      <c r="I8701">
        <v>0</v>
      </c>
      <c r="K8701">
        <v>2</v>
      </c>
      <c r="L8701" t="b">
        <v>0</v>
      </c>
      <c r="N8701" t="b">
        <v>0</v>
      </c>
      <c r="O8701" t="b">
        <v>0</v>
      </c>
      <c r="T8701" t="s">
        <v>1169</v>
      </c>
    </row>
    <row r="8702" spans="1:20" hidden="1" x14ac:dyDescent="0.25">
      <c r="A8702">
        <v>226144</v>
      </c>
      <c r="B8702" t="s">
        <v>1829</v>
      </c>
      <c r="C8702" t="s">
        <v>47</v>
      </c>
      <c r="D8702" t="s">
        <v>1175</v>
      </c>
      <c r="E8702">
        <v>546</v>
      </c>
      <c r="F8702" t="s">
        <v>23</v>
      </c>
      <c r="H8702">
        <v>0</v>
      </c>
      <c r="I8702">
        <v>0</v>
      </c>
      <c r="K8702">
        <v>2</v>
      </c>
      <c r="L8702" t="b">
        <v>0</v>
      </c>
      <c r="N8702" t="b">
        <v>0</v>
      </c>
      <c r="O8702" t="b">
        <v>0</v>
      </c>
      <c r="T8702" t="s">
        <v>1169</v>
      </c>
    </row>
    <row r="8703" spans="1:20" hidden="1" x14ac:dyDescent="0.25">
      <c r="A8703">
        <v>226145</v>
      </c>
      <c r="B8703" t="s">
        <v>1829</v>
      </c>
      <c r="C8703" t="s">
        <v>47</v>
      </c>
      <c r="D8703" t="s">
        <v>1176</v>
      </c>
      <c r="E8703">
        <v>296</v>
      </c>
      <c r="F8703" t="s">
        <v>23</v>
      </c>
      <c r="H8703">
        <v>0</v>
      </c>
      <c r="I8703">
        <v>0</v>
      </c>
      <c r="K8703">
        <v>1</v>
      </c>
      <c r="L8703" t="b">
        <v>0</v>
      </c>
      <c r="N8703" t="b">
        <v>0</v>
      </c>
      <c r="O8703" t="b">
        <v>0</v>
      </c>
      <c r="T8703" t="s">
        <v>1169</v>
      </c>
    </row>
    <row r="8704" spans="1:20" hidden="1" x14ac:dyDescent="0.25">
      <c r="A8704">
        <v>226146</v>
      </c>
      <c r="B8704" t="s">
        <v>1829</v>
      </c>
      <c r="C8704" t="s">
        <v>47</v>
      </c>
      <c r="D8704" t="s">
        <v>1177</v>
      </c>
      <c r="E8704">
        <v>546</v>
      </c>
      <c r="F8704" t="s">
        <v>23</v>
      </c>
      <c r="H8704">
        <v>0</v>
      </c>
      <c r="I8704">
        <v>0</v>
      </c>
      <c r="K8704">
        <v>2</v>
      </c>
      <c r="L8704" t="b">
        <v>0</v>
      </c>
      <c r="N8704" t="b">
        <v>0</v>
      </c>
      <c r="O8704" t="b">
        <v>0</v>
      </c>
      <c r="T8704" t="s">
        <v>1169</v>
      </c>
    </row>
    <row r="8705" spans="1:20" hidden="1" x14ac:dyDescent="0.25">
      <c r="A8705">
        <v>226147</v>
      </c>
      <c r="B8705" t="s">
        <v>1829</v>
      </c>
      <c r="C8705" t="s">
        <v>47</v>
      </c>
      <c r="D8705" t="s">
        <v>1178</v>
      </c>
      <c r="E8705">
        <v>296</v>
      </c>
      <c r="F8705" t="s">
        <v>23</v>
      </c>
      <c r="H8705">
        <v>0</v>
      </c>
      <c r="I8705">
        <v>0</v>
      </c>
      <c r="K8705">
        <v>1</v>
      </c>
      <c r="L8705" t="b">
        <v>0</v>
      </c>
      <c r="N8705" t="b">
        <v>0</v>
      </c>
      <c r="O8705" t="b">
        <v>0</v>
      </c>
      <c r="T8705" t="s">
        <v>1169</v>
      </c>
    </row>
    <row r="8706" spans="1:20" hidden="1" x14ac:dyDescent="0.25">
      <c r="A8706">
        <v>226148</v>
      </c>
      <c r="B8706" t="s">
        <v>1829</v>
      </c>
      <c r="C8706" t="s">
        <v>47</v>
      </c>
      <c r="D8706" t="s">
        <v>1179</v>
      </c>
      <c r="E8706">
        <v>296</v>
      </c>
      <c r="F8706" t="s">
        <v>23</v>
      </c>
      <c r="H8706">
        <v>0</v>
      </c>
      <c r="I8706">
        <v>0</v>
      </c>
      <c r="K8706">
        <v>1</v>
      </c>
      <c r="L8706" t="b">
        <v>0</v>
      </c>
      <c r="N8706" t="b">
        <v>0</v>
      </c>
      <c r="O8706" t="b">
        <v>0</v>
      </c>
      <c r="T8706" t="s">
        <v>1169</v>
      </c>
    </row>
    <row r="8707" spans="1:20" hidden="1" x14ac:dyDescent="0.25">
      <c r="A8707">
        <v>226149</v>
      </c>
      <c r="B8707" t="s">
        <v>1829</v>
      </c>
      <c r="C8707" t="s">
        <v>47</v>
      </c>
      <c r="D8707" t="s">
        <v>1180</v>
      </c>
      <c r="E8707">
        <v>296</v>
      </c>
      <c r="F8707" t="s">
        <v>23</v>
      </c>
      <c r="H8707">
        <v>0</v>
      </c>
      <c r="I8707">
        <v>0</v>
      </c>
      <c r="K8707">
        <v>1</v>
      </c>
      <c r="L8707" t="b">
        <v>0</v>
      </c>
      <c r="N8707" t="b">
        <v>0</v>
      </c>
      <c r="O8707" t="b">
        <v>0</v>
      </c>
      <c r="T8707" t="s">
        <v>1169</v>
      </c>
    </row>
    <row r="8708" spans="1:20" hidden="1" x14ac:dyDescent="0.25">
      <c r="A8708">
        <v>226150</v>
      </c>
      <c r="B8708" t="s">
        <v>1829</v>
      </c>
      <c r="C8708" t="s">
        <v>47</v>
      </c>
      <c r="D8708" t="s">
        <v>1181</v>
      </c>
      <c r="E8708">
        <v>296</v>
      </c>
      <c r="F8708" t="s">
        <v>23</v>
      </c>
      <c r="H8708">
        <v>0</v>
      </c>
      <c r="I8708">
        <v>0</v>
      </c>
      <c r="K8708">
        <v>1</v>
      </c>
      <c r="L8708" t="b">
        <v>0</v>
      </c>
      <c r="N8708" t="b">
        <v>0</v>
      </c>
      <c r="O8708" t="b">
        <v>0</v>
      </c>
      <c r="T8708" t="s">
        <v>1169</v>
      </c>
    </row>
    <row r="8709" spans="1:20" hidden="1" x14ac:dyDescent="0.25">
      <c r="A8709">
        <v>226151</v>
      </c>
      <c r="B8709" t="s">
        <v>1829</v>
      </c>
      <c r="C8709" t="s">
        <v>47</v>
      </c>
      <c r="D8709" t="s">
        <v>1182</v>
      </c>
      <c r="E8709">
        <v>296</v>
      </c>
      <c r="F8709" t="s">
        <v>23</v>
      </c>
      <c r="H8709">
        <v>0</v>
      </c>
      <c r="I8709">
        <v>0</v>
      </c>
      <c r="K8709">
        <v>1</v>
      </c>
      <c r="L8709" t="b">
        <v>0</v>
      </c>
      <c r="N8709" t="b">
        <v>0</v>
      </c>
      <c r="O8709" t="b">
        <v>0</v>
      </c>
      <c r="T8709" t="s">
        <v>1169</v>
      </c>
    </row>
    <row r="8710" spans="1:20" hidden="1" x14ac:dyDescent="0.25">
      <c r="A8710">
        <v>226152</v>
      </c>
      <c r="B8710" t="s">
        <v>1829</v>
      </c>
      <c r="C8710" t="s">
        <v>47</v>
      </c>
      <c r="D8710" t="s">
        <v>1183</v>
      </c>
      <c r="E8710">
        <v>296</v>
      </c>
      <c r="F8710" t="s">
        <v>23</v>
      </c>
      <c r="H8710">
        <v>0</v>
      </c>
      <c r="I8710">
        <v>0</v>
      </c>
      <c r="K8710">
        <v>1</v>
      </c>
      <c r="L8710" t="b">
        <v>0</v>
      </c>
      <c r="N8710" t="b">
        <v>0</v>
      </c>
      <c r="O8710" t="b">
        <v>0</v>
      </c>
      <c r="T8710" t="s">
        <v>1169</v>
      </c>
    </row>
    <row r="8711" spans="1:20" hidden="1" x14ac:dyDescent="0.25">
      <c r="A8711">
        <v>226153</v>
      </c>
      <c r="B8711" t="s">
        <v>1829</v>
      </c>
      <c r="C8711" t="s">
        <v>47</v>
      </c>
      <c r="D8711" t="s">
        <v>1184</v>
      </c>
      <c r="E8711">
        <v>296</v>
      </c>
      <c r="F8711" t="s">
        <v>23</v>
      </c>
      <c r="H8711">
        <v>0</v>
      </c>
      <c r="I8711">
        <v>0</v>
      </c>
      <c r="K8711">
        <v>1</v>
      </c>
      <c r="L8711" t="b">
        <v>0</v>
      </c>
      <c r="N8711" t="b">
        <v>0</v>
      </c>
      <c r="O8711" t="b">
        <v>0</v>
      </c>
      <c r="T8711" t="s">
        <v>1169</v>
      </c>
    </row>
    <row r="8712" spans="1:20" hidden="1" x14ac:dyDescent="0.25">
      <c r="A8712">
        <v>226154</v>
      </c>
      <c r="B8712" t="s">
        <v>1829</v>
      </c>
      <c r="C8712" t="s">
        <v>47</v>
      </c>
      <c r="D8712" t="s">
        <v>1185</v>
      </c>
      <c r="E8712">
        <v>546</v>
      </c>
      <c r="F8712" t="s">
        <v>23</v>
      </c>
      <c r="H8712">
        <v>0</v>
      </c>
      <c r="I8712">
        <v>0</v>
      </c>
      <c r="K8712">
        <v>2</v>
      </c>
      <c r="L8712" t="b">
        <v>0</v>
      </c>
      <c r="N8712" t="b">
        <v>0</v>
      </c>
      <c r="O8712" t="b">
        <v>0</v>
      </c>
      <c r="T8712" t="s">
        <v>1169</v>
      </c>
    </row>
    <row r="8713" spans="1:20" hidden="1" x14ac:dyDescent="0.25">
      <c r="A8713">
        <v>226155</v>
      </c>
      <c r="B8713" t="s">
        <v>1829</v>
      </c>
      <c r="C8713" t="s">
        <v>236</v>
      </c>
      <c r="D8713" t="s">
        <v>237</v>
      </c>
      <c r="E8713">
        <v>67</v>
      </c>
      <c r="F8713" t="s">
        <v>23</v>
      </c>
      <c r="H8713">
        <v>0</v>
      </c>
      <c r="I8713">
        <v>0</v>
      </c>
      <c r="K8713">
        <v>7</v>
      </c>
      <c r="L8713" t="b">
        <v>0</v>
      </c>
      <c r="N8713" t="b">
        <v>0</v>
      </c>
      <c r="O8713" t="b">
        <v>0</v>
      </c>
      <c r="T8713" t="s">
        <v>1169</v>
      </c>
    </row>
    <row r="8714" spans="1:20" hidden="1" x14ac:dyDescent="0.25">
      <c r="A8714">
        <v>226156</v>
      </c>
      <c r="B8714" t="s">
        <v>1829</v>
      </c>
      <c r="C8714" t="s">
        <v>236</v>
      </c>
      <c r="D8714" t="s">
        <v>1226</v>
      </c>
      <c r="E8714">
        <v>99</v>
      </c>
      <c r="F8714" t="s">
        <v>23</v>
      </c>
      <c r="H8714">
        <v>0</v>
      </c>
      <c r="I8714">
        <v>0</v>
      </c>
      <c r="K8714">
        <v>13</v>
      </c>
      <c r="L8714" t="b">
        <v>0</v>
      </c>
      <c r="N8714" t="b">
        <v>0</v>
      </c>
      <c r="O8714" t="b">
        <v>0</v>
      </c>
      <c r="T8714" t="s">
        <v>1169</v>
      </c>
    </row>
    <row r="8715" spans="1:20" hidden="1" x14ac:dyDescent="0.25">
      <c r="A8715">
        <v>226157</v>
      </c>
      <c r="B8715" t="s">
        <v>1829</v>
      </c>
      <c r="C8715" t="s">
        <v>47</v>
      </c>
      <c r="D8715" t="s">
        <v>1270</v>
      </c>
      <c r="E8715">
        <v>0</v>
      </c>
      <c r="H8715">
        <v>0</v>
      </c>
      <c r="I8715">
        <v>0</v>
      </c>
      <c r="K8715">
        <v>0</v>
      </c>
      <c r="L8715" t="b">
        <v>0</v>
      </c>
      <c r="N8715" t="b">
        <v>0</v>
      </c>
      <c r="O8715" t="b">
        <v>0</v>
      </c>
      <c r="T8715" t="s">
        <v>1169</v>
      </c>
    </row>
    <row r="8716" spans="1:20" hidden="1" x14ac:dyDescent="0.25">
      <c r="A8716">
        <v>226159</v>
      </c>
      <c r="B8716" t="s">
        <v>1829</v>
      </c>
      <c r="C8716" t="s">
        <v>146</v>
      </c>
      <c r="D8716" t="s">
        <v>1227</v>
      </c>
      <c r="E8716">
        <v>955</v>
      </c>
      <c r="F8716" t="s">
        <v>23</v>
      </c>
      <c r="H8716">
        <v>0</v>
      </c>
      <c r="I8716">
        <v>0</v>
      </c>
      <c r="K8716">
        <v>3</v>
      </c>
      <c r="L8716" t="b">
        <v>0</v>
      </c>
      <c r="N8716" t="b">
        <v>0</v>
      </c>
      <c r="O8716" t="b">
        <v>0</v>
      </c>
      <c r="T8716" t="s">
        <v>1169</v>
      </c>
    </row>
    <row r="8717" spans="1:20" hidden="1" x14ac:dyDescent="0.25">
      <c r="A8717">
        <v>226160</v>
      </c>
      <c r="B8717" t="s">
        <v>1829</v>
      </c>
      <c r="C8717" t="s">
        <v>146</v>
      </c>
      <c r="D8717" t="s">
        <v>1228</v>
      </c>
      <c r="E8717">
        <v>1167</v>
      </c>
      <c r="F8717" t="s">
        <v>23</v>
      </c>
      <c r="H8717">
        <v>0</v>
      </c>
      <c r="I8717">
        <v>0</v>
      </c>
      <c r="K8717">
        <v>4</v>
      </c>
      <c r="L8717" t="b">
        <v>0</v>
      </c>
      <c r="N8717" t="b">
        <v>0</v>
      </c>
      <c r="O8717" t="b">
        <v>0</v>
      </c>
      <c r="T8717" t="s">
        <v>1169</v>
      </c>
    </row>
    <row r="8718" spans="1:20" hidden="1" x14ac:dyDescent="0.25">
      <c r="A8718">
        <v>226162</v>
      </c>
      <c r="B8718" t="s">
        <v>1829</v>
      </c>
      <c r="C8718" t="s">
        <v>236</v>
      </c>
      <c r="D8718" t="s">
        <v>1216</v>
      </c>
      <c r="E8718">
        <v>695</v>
      </c>
      <c r="F8718" t="s">
        <v>23</v>
      </c>
      <c r="H8718">
        <v>0</v>
      </c>
      <c r="I8718">
        <v>0</v>
      </c>
      <c r="K8718">
        <v>12</v>
      </c>
      <c r="L8718" t="b">
        <v>0</v>
      </c>
      <c r="N8718" t="b">
        <v>0</v>
      </c>
      <c r="O8718" t="b">
        <v>0</v>
      </c>
      <c r="T8718" t="s">
        <v>1169</v>
      </c>
    </row>
    <row r="8719" spans="1:20" hidden="1" x14ac:dyDescent="0.25">
      <c r="A8719">
        <v>226163</v>
      </c>
      <c r="B8719" t="s">
        <v>1829</v>
      </c>
      <c r="C8719" t="s">
        <v>236</v>
      </c>
      <c r="D8719" t="s">
        <v>1229</v>
      </c>
      <c r="E8719">
        <v>25</v>
      </c>
      <c r="F8719" t="s">
        <v>23</v>
      </c>
      <c r="H8719">
        <v>0</v>
      </c>
      <c r="I8719">
        <v>0</v>
      </c>
      <c r="K8719">
        <v>14</v>
      </c>
      <c r="L8719" t="b">
        <v>0</v>
      </c>
      <c r="N8719" t="b">
        <v>0</v>
      </c>
      <c r="O8719" t="b">
        <v>0</v>
      </c>
      <c r="T8719" t="s">
        <v>1169</v>
      </c>
    </row>
    <row r="8720" spans="1:20" hidden="1" x14ac:dyDescent="0.25">
      <c r="A8720">
        <v>226164</v>
      </c>
      <c r="B8720" t="s">
        <v>1829</v>
      </c>
      <c r="C8720" t="s">
        <v>236</v>
      </c>
      <c r="D8720" t="s">
        <v>1271</v>
      </c>
      <c r="E8720">
        <v>125</v>
      </c>
      <c r="F8720" t="s">
        <v>23</v>
      </c>
      <c r="H8720">
        <v>0</v>
      </c>
      <c r="I8720">
        <v>0</v>
      </c>
      <c r="K8720">
        <v>15</v>
      </c>
      <c r="L8720" t="b">
        <v>0</v>
      </c>
      <c r="N8720" t="b">
        <v>0</v>
      </c>
      <c r="O8720" t="b">
        <v>0</v>
      </c>
      <c r="T8720" t="s">
        <v>1169</v>
      </c>
    </row>
    <row r="8721" spans="1:20" hidden="1" x14ac:dyDescent="0.25">
      <c r="A8721">
        <v>226168</v>
      </c>
      <c r="B8721" t="s">
        <v>1829</v>
      </c>
      <c r="C8721" t="s">
        <v>78</v>
      </c>
      <c r="D8721" t="s">
        <v>1232</v>
      </c>
      <c r="E8721">
        <v>0</v>
      </c>
      <c r="H8721">
        <v>0</v>
      </c>
      <c r="I8721">
        <v>0</v>
      </c>
      <c r="K8721">
        <v>0</v>
      </c>
      <c r="L8721" t="b">
        <v>0</v>
      </c>
      <c r="N8721" t="b">
        <v>0</v>
      </c>
      <c r="O8721" t="b">
        <v>1</v>
      </c>
      <c r="T8721" t="s">
        <v>1169</v>
      </c>
    </row>
    <row r="8722" spans="1:20" hidden="1" x14ac:dyDescent="0.25">
      <c r="A8722">
        <v>226169</v>
      </c>
      <c r="B8722" t="s">
        <v>1829</v>
      </c>
      <c r="C8722" t="s">
        <v>78</v>
      </c>
      <c r="D8722" t="s">
        <v>1230</v>
      </c>
      <c r="E8722">
        <v>0</v>
      </c>
      <c r="H8722">
        <v>0</v>
      </c>
      <c r="I8722">
        <v>0</v>
      </c>
      <c r="K8722">
        <v>1</v>
      </c>
      <c r="L8722" t="b">
        <v>0</v>
      </c>
      <c r="N8722" t="b">
        <v>0</v>
      </c>
      <c r="O8722" t="b">
        <v>0</v>
      </c>
      <c r="T8722" t="s">
        <v>1169</v>
      </c>
    </row>
    <row r="8723" spans="1:20" hidden="1" x14ac:dyDescent="0.25">
      <c r="A8723">
        <v>226170</v>
      </c>
      <c r="B8723" t="s">
        <v>1829</v>
      </c>
      <c r="C8723" t="s">
        <v>1234</v>
      </c>
      <c r="D8723" t="s">
        <v>1235</v>
      </c>
      <c r="E8723">
        <v>0</v>
      </c>
      <c r="H8723">
        <v>0</v>
      </c>
      <c r="I8723">
        <v>0</v>
      </c>
      <c r="K8723">
        <v>0</v>
      </c>
      <c r="L8723" t="b">
        <v>0</v>
      </c>
      <c r="N8723" t="b">
        <v>0</v>
      </c>
      <c r="O8723" t="b">
        <v>1</v>
      </c>
      <c r="T8723" t="s">
        <v>1169</v>
      </c>
    </row>
    <row r="8724" spans="1:20" hidden="1" x14ac:dyDescent="0.25">
      <c r="A8724">
        <v>226171</v>
      </c>
      <c r="B8724" t="s">
        <v>1829</v>
      </c>
      <c r="C8724" t="s">
        <v>1203</v>
      </c>
      <c r="D8724" t="s">
        <v>1833</v>
      </c>
      <c r="E8724">
        <v>0</v>
      </c>
      <c r="H8724">
        <v>0</v>
      </c>
      <c r="I8724">
        <v>0</v>
      </c>
      <c r="K8724">
        <v>0</v>
      </c>
      <c r="L8724" t="b">
        <v>0</v>
      </c>
      <c r="N8724" t="b">
        <v>0</v>
      </c>
      <c r="O8724" t="b">
        <v>0</v>
      </c>
      <c r="T8724" t="s">
        <v>1169</v>
      </c>
    </row>
    <row r="8725" spans="1:20" hidden="1" x14ac:dyDescent="0.25">
      <c r="A8725">
        <v>226172</v>
      </c>
      <c r="B8725" t="s">
        <v>1829</v>
      </c>
      <c r="C8725" t="s">
        <v>136</v>
      </c>
      <c r="D8725" t="s">
        <v>1237</v>
      </c>
      <c r="E8725">
        <v>0</v>
      </c>
      <c r="H8725">
        <v>0</v>
      </c>
      <c r="I8725">
        <v>0</v>
      </c>
      <c r="K8725">
        <v>0</v>
      </c>
      <c r="L8725" t="b">
        <v>0</v>
      </c>
      <c r="N8725" t="b">
        <v>0</v>
      </c>
      <c r="O8725" t="b">
        <v>1</v>
      </c>
      <c r="T8725" t="s">
        <v>1169</v>
      </c>
    </row>
    <row r="8726" spans="1:20" hidden="1" x14ac:dyDescent="0.25">
      <c r="A8726">
        <v>226173</v>
      </c>
      <c r="B8726" t="s">
        <v>1829</v>
      </c>
      <c r="C8726" t="s">
        <v>78</v>
      </c>
      <c r="D8726" t="s">
        <v>1272</v>
      </c>
      <c r="E8726">
        <v>259</v>
      </c>
      <c r="F8726" t="s">
        <v>23</v>
      </c>
      <c r="H8726">
        <v>0</v>
      </c>
      <c r="I8726">
        <v>0</v>
      </c>
      <c r="K8726">
        <v>4</v>
      </c>
      <c r="L8726" t="b">
        <v>0</v>
      </c>
      <c r="N8726" t="b">
        <v>0</v>
      </c>
      <c r="O8726" t="b">
        <v>0</v>
      </c>
      <c r="T8726" t="s">
        <v>1169</v>
      </c>
    </row>
    <row r="8727" spans="1:20" hidden="1" x14ac:dyDescent="0.25">
      <c r="A8727">
        <v>226174</v>
      </c>
      <c r="B8727" t="s">
        <v>1829</v>
      </c>
      <c r="C8727" t="s">
        <v>47</v>
      </c>
      <c r="D8727" t="s">
        <v>1244</v>
      </c>
      <c r="E8727">
        <v>259</v>
      </c>
      <c r="F8727" t="s">
        <v>23</v>
      </c>
      <c r="H8727">
        <v>0</v>
      </c>
      <c r="I8727">
        <v>0</v>
      </c>
      <c r="K8727">
        <v>1</v>
      </c>
      <c r="L8727" t="b">
        <v>0</v>
      </c>
      <c r="N8727" t="b">
        <v>0</v>
      </c>
      <c r="O8727" t="b">
        <v>0</v>
      </c>
      <c r="T8727" t="s">
        <v>1169</v>
      </c>
    </row>
    <row r="8728" spans="1:20" hidden="1" x14ac:dyDescent="0.25">
      <c r="A8728">
        <v>228099</v>
      </c>
      <c r="B8728" t="s">
        <v>1829</v>
      </c>
      <c r="C8728" t="s">
        <v>47</v>
      </c>
      <c r="D8728" t="s">
        <v>1246</v>
      </c>
      <c r="E8728">
        <v>445</v>
      </c>
      <c r="F8728" t="s">
        <v>23</v>
      </c>
      <c r="H8728">
        <v>0</v>
      </c>
      <c r="I8728">
        <v>0</v>
      </c>
      <c r="K8728">
        <v>2</v>
      </c>
      <c r="L8728" t="b">
        <v>0</v>
      </c>
      <c r="N8728" t="b">
        <v>0</v>
      </c>
      <c r="O8728" t="b">
        <v>0</v>
      </c>
      <c r="T8728" t="s">
        <v>1169</v>
      </c>
    </row>
    <row r="8729" spans="1:20" hidden="1" x14ac:dyDescent="0.25">
      <c r="A8729">
        <v>228100</v>
      </c>
      <c r="B8729" t="s">
        <v>1829</v>
      </c>
      <c r="C8729" t="s">
        <v>47</v>
      </c>
      <c r="D8729" t="s">
        <v>1245</v>
      </c>
      <c r="E8729">
        <v>646</v>
      </c>
      <c r="F8729" t="s">
        <v>23</v>
      </c>
      <c r="H8729">
        <v>0</v>
      </c>
      <c r="I8729">
        <v>0</v>
      </c>
      <c r="K8729">
        <v>2</v>
      </c>
      <c r="L8729" t="b">
        <v>0</v>
      </c>
      <c r="N8729" t="b">
        <v>0</v>
      </c>
      <c r="O8729" t="b">
        <v>0</v>
      </c>
      <c r="T8729" t="s">
        <v>1169</v>
      </c>
    </row>
    <row r="8730" spans="1:20" hidden="1" x14ac:dyDescent="0.25">
      <c r="A8730">
        <v>228101</v>
      </c>
      <c r="B8730" t="s">
        <v>1829</v>
      </c>
      <c r="C8730" t="s">
        <v>53</v>
      </c>
      <c r="D8730" t="s">
        <v>1247</v>
      </c>
      <c r="E8730">
        <v>20</v>
      </c>
      <c r="F8730" t="s">
        <v>23</v>
      </c>
      <c r="H8730">
        <v>0</v>
      </c>
      <c r="I8730">
        <v>0</v>
      </c>
      <c r="K8730">
        <v>1</v>
      </c>
      <c r="L8730" t="b">
        <v>0</v>
      </c>
      <c r="N8730" t="b">
        <v>0</v>
      </c>
      <c r="O8730" t="b">
        <v>0</v>
      </c>
      <c r="T8730" t="s">
        <v>1169</v>
      </c>
    </row>
    <row r="8731" spans="1:20" hidden="1" x14ac:dyDescent="0.25">
      <c r="A8731">
        <v>228102</v>
      </c>
      <c r="B8731" t="s">
        <v>1829</v>
      </c>
      <c r="C8731" t="s">
        <v>53</v>
      </c>
      <c r="D8731" t="s">
        <v>1231</v>
      </c>
      <c r="E8731">
        <v>315</v>
      </c>
      <c r="F8731" t="s">
        <v>23</v>
      </c>
      <c r="H8731">
        <v>0</v>
      </c>
      <c r="I8731">
        <v>0</v>
      </c>
      <c r="K8731">
        <v>2</v>
      </c>
      <c r="L8731" t="b">
        <v>0</v>
      </c>
      <c r="N8731" t="b">
        <v>0</v>
      </c>
      <c r="O8731" t="b">
        <v>0</v>
      </c>
      <c r="T8731" t="s">
        <v>1169</v>
      </c>
    </row>
    <row r="8732" spans="1:20" hidden="1" x14ac:dyDescent="0.25">
      <c r="A8732">
        <v>228103</v>
      </c>
      <c r="B8732" t="s">
        <v>1829</v>
      </c>
      <c r="C8732" t="s">
        <v>1234</v>
      </c>
      <c r="D8732" t="s">
        <v>1248</v>
      </c>
      <c r="E8732">
        <v>1922</v>
      </c>
      <c r="F8732" t="s">
        <v>23</v>
      </c>
      <c r="H8732">
        <v>0</v>
      </c>
      <c r="I8732">
        <v>0</v>
      </c>
      <c r="K8732">
        <v>2</v>
      </c>
      <c r="L8732" t="b">
        <v>0</v>
      </c>
      <c r="N8732" t="b">
        <v>0</v>
      </c>
      <c r="O8732" t="b">
        <v>0</v>
      </c>
      <c r="T8732" t="s">
        <v>1169</v>
      </c>
    </row>
    <row r="8733" spans="1:20" hidden="1" x14ac:dyDescent="0.25">
      <c r="A8733">
        <v>228104</v>
      </c>
      <c r="B8733" t="s">
        <v>1829</v>
      </c>
      <c r="C8733" t="s">
        <v>1027</v>
      </c>
      <c r="D8733" t="s">
        <v>1233</v>
      </c>
      <c r="E8733">
        <v>0</v>
      </c>
      <c r="H8733">
        <v>0</v>
      </c>
      <c r="I8733">
        <v>0</v>
      </c>
      <c r="K8733">
        <v>1</v>
      </c>
      <c r="L8733" t="b">
        <v>0</v>
      </c>
      <c r="N8733" t="b">
        <v>0</v>
      </c>
      <c r="O8733" t="b">
        <v>0</v>
      </c>
      <c r="T8733" t="s">
        <v>1169</v>
      </c>
    </row>
    <row r="8734" spans="1:20" hidden="1" x14ac:dyDescent="0.25">
      <c r="A8734">
        <v>228105</v>
      </c>
      <c r="B8734" t="s">
        <v>1829</v>
      </c>
      <c r="C8734" t="s">
        <v>1250</v>
      </c>
      <c r="D8734" t="s">
        <v>1251</v>
      </c>
      <c r="E8734">
        <v>0</v>
      </c>
      <c r="H8734">
        <v>0</v>
      </c>
      <c r="I8734">
        <v>0</v>
      </c>
      <c r="K8734">
        <v>0</v>
      </c>
      <c r="L8734" t="b">
        <v>0</v>
      </c>
      <c r="N8734" t="b">
        <v>0</v>
      </c>
      <c r="O8734" t="b">
        <v>0</v>
      </c>
      <c r="T8734" t="s">
        <v>1169</v>
      </c>
    </row>
    <row r="8735" spans="1:20" hidden="1" x14ac:dyDescent="0.25">
      <c r="A8735">
        <v>228106</v>
      </c>
      <c r="B8735" t="s">
        <v>1829</v>
      </c>
      <c r="C8735" t="s">
        <v>1250</v>
      </c>
      <c r="D8735" t="s">
        <v>1252</v>
      </c>
      <c r="E8735">
        <v>426</v>
      </c>
      <c r="F8735" t="s">
        <v>23</v>
      </c>
      <c r="H8735">
        <v>0</v>
      </c>
      <c r="I8735">
        <v>0</v>
      </c>
      <c r="K8735">
        <v>2</v>
      </c>
      <c r="L8735" t="b">
        <v>0</v>
      </c>
      <c r="N8735" t="b">
        <v>0</v>
      </c>
      <c r="O8735" t="b">
        <v>0</v>
      </c>
      <c r="T8735" t="s">
        <v>1169</v>
      </c>
    </row>
    <row r="8736" spans="1:20" hidden="1" x14ac:dyDescent="0.25">
      <c r="A8736">
        <v>228107</v>
      </c>
      <c r="B8736" t="s">
        <v>1829</v>
      </c>
      <c r="C8736" t="s">
        <v>236</v>
      </c>
      <c r="D8736" t="s">
        <v>1249</v>
      </c>
      <c r="E8736">
        <v>99</v>
      </c>
      <c r="F8736" t="s">
        <v>23</v>
      </c>
      <c r="H8736">
        <v>0</v>
      </c>
      <c r="I8736">
        <v>0</v>
      </c>
      <c r="K8736">
        <v>0</v>
      </c>
      <c r="L8736" t="b">
        <v>0</v>
      </c>
      <c r="N8736" t="b">
        <v>0</v>
      </c>
      <c r="O8736" t="b">
        <v>0</v>
      </c>
      <c r="T8736" t="s">
        <v>1169</v>
      </c>
    </row>
    <row r="8737" spans="1:20" hidden="1" x14ac:dyDescent="0.25">
      <c r="A8737">
        <v>228108</v>
      </c>
      <c r="B8737" t="s">
        <v>1829</v>
      </c>
      <c r="C8737" t="s">
        <v>141</v>
      </c>
      <c r="D8737" t="s">
        <v>1241</v>
      </c>
      <c r="E8737">
        <v>85</v>
      </c>
      <c r="F8737" t="s">
        <v>23</v>
      </c>
      <c r="H8737">
        <v>0</v>
      </c>
      <c r="I8737">
        <v>0</v>
      </c>
      <c r="K8737">
        <v>0</v>
      </c>
      <c r="L8737" t="b">
        <v>0</v>
      </c>
      <c r="N8737" t="b">
        <v>0</v>
      </c>
      <c r="O8737" t="b">
        <v>0</v>
      </c>
      <c r="T8737" t="s">
        <v>1169</v>
      </c>
    </row>
    <row r="8738" spans="1:20" hidden="1" x14ac:dyDescent="0.25">
      <c r="A8738">
        <v>228109</v>
      </c>
      <c r="B8738" t="s">
        <v>1829</v>
      </c>
      <c r="C8738" t="s">
        <v>141</v>
      </c>
      <c r="D8738" t="s">
        <v>1242</v>
      </c>
      <c r="E8738">
        <v>43</v>
      </c>
      <c r="F8738" t="s">
        <v>23</v>
      </c>
      <c r="H8738">
        <v>0</v>
      </c>
      <c r="I8738">
        <v>0</v>
      </c>
      <c r="K8738">
        <v>0</v>
      </c>
      <c r="L8738" t="b">
        <v>0</v>
      </c>
      <c r="N8738" t="b">
        <v>0</v>
      </c>
      <c r="O8738" t="b">
        <v>0</v>
      </c>
      <c r="T8738" t="s">
        <v>1169</v>
      </c>
    </row>
    <row r="8739" spans="1:20" hidden="1" x14ac:dyDescent="0.25">
      <c r="A8739">
        <v>228110</v>
      </c>
      <c r="B8739" t="s">
        <v>1829</v>
      </c>
      <c r="C8739" t="s">
        <v>141</v>
      </c>
      <c r="D8739" t="s">
        <v>1243</v>
      </c>
      <c r="E8739">
        <v>80</v>
      </c>
      <c r="F8739" t="s">
        <v>23</v>
      </c>
      <c r="H8739">
        <v>0</v>
      </c>
      <c r="I8739">
        <v>0</v>
      </c>
      <c r="K8739">
        <v>0</v>
      </c>
      <c r="L8739" t="b">
        <v>0</v>
      </c>
      <c r="N8739" t="b">
        <v>0</v>
      </c>
      <c r="O8739" t="b">
        <v>0</v>
      </c>
      <c r="T8739" t="s">
        <v>1169</v>
      </c>
    </row>
    <row r="8740" spans="1:20" hidden="1" x14ac:dyDescent="0.25">
      <c r="A8740">
        <v>228111</v>
      </c>
      <c r="B8740" t="s">
        <v>1829</v>
      </c>
      <c r="C8740" t="s">
        <v>1253</v>
      </c>
      <c r="D8740" t="s">
        <v>1255</v>
      </c>
      <c r="E8740">
        <v>0</v>
      </c>
      <c r="H8740">
        <v>0</v>
      </c>
      <c r="I8740">
        <v>0</v>
      </c>
      <c r="K8740">
        <v>1</v>
      </c>
      <c r="L8740" t="b">
        <v>0</v>
      </c>
      <c r="N8740" t="b">
        <v>0</v>
      </c>
      <c r="O8740" t="b">
        <v>0</v>
      </c>
      <c r="T8740" t="s">
        <v>1169</v>
      </c>
    </row>
    <row r="8741" spans="1:20" hidden="1" x14ac:dyDescent="0.25">
      <c r="A8741">
        <v>228112</v>
      </c>
      <c r="B8741" t="s">
        <v>1829</v>
      </c>
      <c r="C8741" t="s">
        <v>1253</v>
      </c>
      <c r="D8741" t="s">
        <v>1254</v>
      </c>
      <c r="E8741">
        <v>194</v>
      </c>
      <c r="F8741" t="s">
        <v>23</v>
      </c>
      <c r="H8741">
        <v>0</v>
      </c>
      <c r="I8741">
        <v>0</v>
      </c>
      <c r="K8741">
        <v>2</v>
      </c>
      <c r="L8741" t="b">
        <v>0</v>
      </c>
      <c r="N8741" t="b">
        <v>0</v>
      </c>
      <c r="O8741" t="b">
        <v>0</v>
      </c>
      <c r="T8741" t="s">
        <v>1169</v>
      </c>
    </row>
    <row r="8742" spans="1:20" hidden="1" x14ac:dyDescent="0.25">
      <c r="A8742">
        <v>228113</v>
      </c>
      <c r="B8742" t="s">
        <v>1829</v>
      </c>
      <c r="C8742" t="s">
        <v>141</v>
      </c>
      <c r="D8742" t="s">
        <v>1239</v>
      </c>
      <c r="E8742">
        <v>28</v>
      </c>
      <c r="F8742" t="s">
        <v>23</v>
      </c>
      <c r="H8742">
        <v>0</v>
      </c>
      <c r="I8742">
        <v>0</v>
      </c>
      <c r="K8742">
        <v>0</v>
      </c>
      <c r="L8742" t="b">
        <v>0</v>
      </c>
      <c r="N8742" t="b">
        <v>0</v>
      </c>
      <c r="O8742" t="b">
        <v>0</v>
      </c>
      <c r="T8742" t="s">
        <v>1169</v>
      </c>
    </row>
    <row r="8743" spans="1:20" hidden="1" x14ac:dyDescent="0.25">
      <c r="A8743">
        <v>228114</v>
      </c>
      <c r="B8743" t="s">
        <v>1829</v>
      </c>
      <c r="C8743" t="s">
        <v>141</v>
      </c>
      <c r="D8743" t="s">
        <v>1259</v>
      </c>
      <c r="E8743">
        <v>66</v>
      </c>
      <c r="F8743" t="s">
        <v>23</v>
      </c>
      <c r="H8743">
        <v>0</v>
      </c>
      <c r="I8743">
        <v>0</v>
      </c>
      <c r="K8743">
        <v>0</v>
      </c>
      <c r="L8743" t="b">
        <v>0</v>
      </c>
      <c r="N8743" t="b">
        <v>0</v>
      </c>
      <c r="O8743" t="b">
        <v>0</v>
      </c>
      <c r="T8743" t="s">
        <v>1169</v>
      </c>
    </row>
    <row r="8744" spans="1:20" hidden="1" x14ac:dyDescent="0.25">
      <c r="A8744">
        <v>228115</v>
      </c>
      <c r="B8744" t="s">
        <v>1829</v>
      </c>
      <c r="C8744" t="s">
        <v>141</v>
      </c>
      <c r="D8744" t="s">
        <v>1289</v>
      </c>
      <c r="E8744">
        <v>39</v>
      </c>
      <c r="F8744" t="s">
        <v>23</v>
      </c>
      <c r="H8744">
        <v>0</v>
      </c>
      <c r="I8744">
        <v>0</v>
      </c>
      <c r="K8744">
        <v>0</v>
      </c>
      <c r="L8744" t="b">
        <v>0</v>
      </c>
      <c r="N8744" t="b">
        <v>0</v>
      </c>
      <c r="O8744" t="b">
        <v>0</v>
      </c>
      <c r="T8744" t="s">
        <v>1169</v>
      </c>
    </row>
    <row r="8745" spans="1:20" hidden="1" x14ac:dyDescent="0.25">
      <c r="A8745">
        <v>232306</v>
      </c>
      <c r="B8745" t="s">
        <v>1829</v>
      </c>
      <c r="C8745" t="s">
        <v>1256</v>
      </c>
      <c r="D8745" t="s">
        <v>1257</v>
      </c>
      <c r="E8745">
        <v>0</v>
      </c>
      <c r="H8745">
        <v>0</v>
      </c>
      <c r="I8745">
        <v>0</v>
      </c>
      <c r="K8745">
        <v>0</v>
      </c>
      <c r="L8745" t="b">
        <v>0</v>
      </c>
      <c r="N8745" t="b">
        <v>0</v>
      </c>
      <c r="O8745" t="b">
        <v>0</v>
      </c>
      <c r="T8745" t="s">
        <v>1169</v>
      </c>
    </row>
    <row r="8746" spans="1:20" hidden="1" x14ac:dyDescent="0.25">
      <c r="A8746">
        <v>232307</v>
      </c>
      <c r="B8746" t="s">
        <v>1829</v>
      </c>
      <c r="C8746" t="s">
        <v>1256</v>
      </c>
      <c r="D8746" t="s">
        <v>1258</v>
      </c>
      <c r="E8746">
        <v>105</v>
      </c>
      <c r="F8746" t="s">
        <v>23</v>
      </c>
      <c r="H8746">
        <v>0</v>
      </c>
      <c r="I8746">
        <v>0</v>
      </c>
      <c r="K8746">
        <v>1</v>
      </c>
      <c r="L8746" t="b">
        <v>0</v>
      </c>
      <c r="N8746" t="b">
        <v>0</v>
      </c>
      <c r="O8746" t="b">
        <v>0</v>
      </c>
      <c r="T8746" t="s">
        <v>1169</v>
      </c>
    </row>
    <row r="8747" spans="1:20" hidden="1" x14ac:dyDescent="0.25">
      <c r="A8747">
        <v>226179</v>
      </c>
      <c r="B8747" t="s">
        <v>1834</v>
      </c>
      <c r="C8747" t="s">
        <v>1186</v>
      </c>
      <c r="D8747" t="s">
        <v>1187</v>
      </c>
      <c r="E8747">
        <v>0</v>
      </c>
      <c r="H8747">
        <v>0</v>
      </c>
      <c r="I8747">
        <v>0</v>
      </c>
      <c r="K8747">
        <v>0</v>
      </c>
      <c r="L8747" t="b">
        <v>0</v>
      </c>
      <c r="N8747" t="b">
        <v>0</v>
      </c>
      <c r="O8747" t="b">
        <v>0</v>
      </c>
      <c r="T8747" t="s">
        <v>1169</v>
      </c>
    </row>
    <row r="8748" spans="1:20" hidden="1" x14ac:dyDescent="0.25">
      <c r="A8748">
        <v>226180</v>
      </c>
      <c r="B8748" t="s">
        <v>1834</v>
      </c>
      <c r="C8748" t="s">
        <v>1186</v>
      </c>
      <c r="D8748" t="s">
        <v>1188</v>
      </c>
      <c r="E8748">
        <v>0</v>
      </c>
      <c r="H8748">
        <v>0</v>
      </c>
      <c r="I8748">
        <v>0</v>
      </c>
      <c r="K8748">
        <v>0</v>
      </c>
      <c r="L8748" t="b">
        <v>0</v>
      </c>
      <c r="N8748" t="b">
        <v>0</v>
      </c>
      <c r="O8748" t="b">
        <v>0</v>
      </c>
      <c r="T8748" t="s">
        <v>1169</v>
      </c>
    </row>
    <row r="8749" spans="1:20" hidden="1" x14ac:dyDescent="0.25">
      <c r="A8749">
        <v>226181</v>
      </c>
      <c r="B8749" t="s">
        <v>1834</v>
      </c>
      <c r="C8749" t="s">
        <v>1186</v>
      </c>
      <c r="D8749" t="s">
        <v>1189</v>
      </c>
      <c r="E8749">
        <v>0</v>
      </c>
      <c r="H8749">
        <v>0</v>
      </c>
      <c r="I8749">
        <v>0</v>
      </c>
      <c r="K8749">
        <v>0</v>
      </c>
      <c r="L8749" t="b">
        <v>0</v>
      </c>
      <c r="N8749" t="b">
        <v>0</v>
      </c>
      <c r="O8749" t="b">
        <v>0</v>
      </c>
      <c r="T8749" t="s">
        <v>1169</v>
      </c>
    </row>
    <row r="8750" spans="1:20" hidden="1" x14ac:dyDescent="0.25">
      <c r="A8750">
        <v>226182</v>
      </c>
      <c r="B8750" t="s">
        <v>1834</v>
      </c>
      <c r="C8750" t="s">
        <v>1186</v>
      </c>
      <c r="D8750" t="s">
        <v>1190</v>
      </c>
      <c r="E8750">
        <v>0</v>
      </c>
      <c r="H8750">
        <v>0</v>
      </c>
      <c r="I8750">
        <v>0</v>
      </c>
      <c r="K8750">
        <v>0</v>
      </c>
      <c r="L8750" t="b">
        <v>0</v>
      </c>
      <c r="N8750" t="b">
        <v>0</v>
      </c>
      <c r="O8750" t="b">
        <v>0</v>
      </c>
      <c r="T8750" t="s">
        <v>1169</v>
      </c>
    </row>
    <row r="8751" spans="1:20" hidden="1" x14ac:dyDescent="0.25">
      <c r="A8751">
        <v>226183</v>
      </c>
      <c r="B8751" t="s">
        <v>1834</v>
      </c>
      <c r="C8751" t="s">
        <v>1186</v>
      </c>
      <c r="D8751" t="s">
        <v>1191</v>
      </c>
      <c r="E8751">
        <v>0</v>
      </c>
      <c r="H8751">
        <v>0</v>
      </c>
      <c r="I8751">
        <v>0</v>
      </c>
      <c r="K8751">
        <v>0</v>
      </c>
      <c r="L8751" t="b">
        <v>0</v>
      </c>
      <c r="N8751" t="b">
        <v>0</v>
      </c>
      <c r="O8751" t="b">
        <v>0</v>
      </c>
      <c r="T8751" t="s">
        <v>1169</v>
      </c>
    </row>
    <row r="8752" spans="1:20" hidden="1" x14ac:dyDescent="0.25">
      <c r="A8752">
        <v>226184</v>
      </c>
      <c r="B8752" t="s">
        <v>1834</v>
      </c>
      <c r="C8752" t="s">
        <v>1186</v>
      </c>
      <c r="D8752" t="s">
        <v>1192</v>
      </c>
      <c r="E8752">
        <v>0</v>
      </c>
      <c r="H8752">
        <v>0</v>
      </c>
      <c r="I8752">
        <v>0</v>
      </c>
      <c r="K8752">
        <v>0</v>
      </c>
      <c r="L8752" t="b">
        <v>0</v>
      </c>
      <c r="N8752" t="b">
        <v>0</v>
      </c>
      <c r="O8752" t="b">
        <v>0</v>
      </c>
      <c r="T8752" t="s">
        <v>1169</v>
      </c>
    </row>
    <row r="8753" spans="1:20" hidden="1" x14ac:dyDescent="0.25">
      <c r="A8753">
        <v>226185</v>
      </c>
      <c r="B8753" t="s">
        <v>1834</v>
      </c>
      <c r="C8753" t="s">
        <v>1186</v>
      </c>
      <c r="D8753" t="s">
        <v>1193</v>
      </c>
      <c r="E8753">
        <v>85</v>
      </c>
      <c r="F8753" t="s">
        <v>23</v>
      </c>
      <c r="H8753">
        <v>0</v>
      </c>
      <c r="I8753">
        <v>0</v>
      </c>
      <c r="K8753">
        <v>1</v>
      </c>
      <c r="L8753" t="b">
        <v>0</v>
      </c>
      <c r="N8753" t="b">
        <v>0</v>
      </c>
      <c r="O8753" t="b">
        <v>0</v>
      </c>
      <c r="T8753" t="s">
        <v>1169</v>
      </c>
    </row>
    <row r="8754" spans="1:20" hidden="1" x14ac:dyDescent="0.25">
      <c r="A8754">
        <v>226186</v>
      </c>
      <c r="B8754" t="s">
        <v>1834</v>
      </c>
      <c r="C8754" t="s">
        <v>1186</v>
      </c>
      <c r="D8754" t="s">
        <v>1194</v>
      </c>
      <c r="E8754">
        <v>85</v>
      </c>
      <c r="F8754" t="s">
        <v>23</v>
      </c>
      <c r="H8754">
        <v>0</v>
      </c>
      <c r="I8754">
        <v>0</v>
      </c>
      <c r="K8754">
        <v>1</v>
      </c>
      <c r="L8754" t="b">
        <v>0</v>
      </c>
      <c r="N8754" t="b">
        <v>0</v>
      </c>
      <c r="O8754" t="b">
        <v>0</v>
      </c>
      <c r="T8754" t="s">
        <v>1169</v>
      </c>
    </row>
    <row r="8755" spans="1:20" hidden="1" x14ac:dyDescent="0.25">
      <c r="A8755">
        <v>226187</v>
      </c>
      <c r="B8755" t="s">
        <v>1834</v>
      </c>
      <c r="C8755" t="s">
        <v>1186</v>
      </c>
      <c r="D8755" t="s">
        <v>1195</v>
      </c>
      <c r="E8755">
        <v>85</v>
      </c>
      <c r="F8755" t="s">
        <v>23</v>
      </c>
      <c r="H8755">
        <v>0</v>
      </c>
      <c r="I8755">
        <v>0</v>
      </c>
      <c r="K8755">
        <v>1</v>
      </c>
      <c r="L8755" t="b">
        <v>0</v>
      </c>
      <c r="N8755" t="b">
        <v>0</v>
      </c>
      <c r="O8755" t="b">
        <v>0</v>
      </c>
      <c r="T8755" t="s">
        <v>1169</v>
      </c>
    </row>
    <row r="8756" spans="1:20" hidden="1" x14ac:dyDescent="0.25">
      <c r="A8756">
        <v>226188</v>
      </c>
      <c r="B8756" t="s">
        <v>1834</v>
      </c>
      <c r="C8756" t="s">
        <v>1196</v>
      </c>
      <c r="D8756" t="s">
        <v>1197</v>
      </c>
      <c r="E8756">
        <v>0</v>
      </c>
      <c r="H8756">
        <v>0</v>
      </c>
      <c r="I8756">
        <v>0</v>
      </c>
      <c r="K8756">
        <v>0</v>
      </c>
      <c r="L8756" t="b">
        <v>0</v>
      </c>
      <c r="N8756" t="b">
        <v>0</v>
      </c>
      <c r="O8756" t="b">
        <v>0</v>
      </c>
      <c r="T8756" t="s">
        <v>1169</v>
      </c>
    </row>
    <row r="8757" spans="1:20" hidden="1" x14ac:dyDescent="0.25">
      <c r="A8757">
        <v>226189</v>
      </c>
      <c r="B8757" t="s">
        <v>1834</v>
      </c>
      <c r="C8757" t="s">
        <v>1196</v>
      </c>
      <c r="D8757" t="s">
        <v>1198</v>
      </c>
      <c r="E8757">
        <v>0</v>
      </c>
      <c r="H8757">
        <v>0</v>
      </c>
      <c r="I8757">
        <v>0</v>
      </c>
      <c r="K8757">
        <v>1</v>
      </c>
      <c r="L8757" t="b">
        <v>0</v>
      </c>
      <c r="N8757" t="b">
        <v>0</v>
      </c>
      <c r="O8757" t="b">
        <v>0</v>
      </c>
      <c r="T8757" t="s">
        <v>1169</v>
      </c>
    </row>
    <row r="8758" spans="1:20" hidden="1" x14ac:dyDescent="0.25">
      <c r="A8758">
        <v>226190</v>
      </c>
      <c r="B8758" t="s">
        <v>1834</v>
      </c>
      <c r="C8758" t="s">
        <v>146</v>
      </c>
      <c r="D8758" t="s">
        <v>1802</v>
      </c>
      <c r="E8758">
        <v>0</v>
      </c>
      <c r="H8758">
        <v>0</v>
      </c>
      <c r="I8758">
        <v>0</v>
      </c>
      <c r="K8758">
        <v>0</v>
      </c>
      <c r="L8758" t="b">
        <v>0</v>
      </c>
      <c r="N8758" t="b">
        <v>0</v>
      </c>
      <c r="O8758" t="b">
        <v>0</v>
      </c>
      <c r="T8758" t="s">
        <v>1169</v>
      </c>
    </row>
    <row r="8759" spans="1:20" hidden="1" x14ac:dyDescent="0.25">
      <c r="A8759">
        <v>226191</v>
      </c>
      <c r="B8759" t="s">
        <v>1834</v>
      </c>
      <c r="C8759" t="s">
        <v>146</v>
      </c>
      <c r="D8759" t="s">
        <v>1200</v>
      </c>
      <c r="E8759">
        <v>411</v>
      </c>
      <c r="F8759" t="s">
        <v>23</v>
      </c>
      <c r="H8759">
        <v>0</v>
      </c>
      <c r="I8759">
        <v>100</v>
      </c>
      <c r="J8759" t="s">
        <v>257</v>
      </c>
      <c r="K8759">
        <v>1</v>
      </c>
      <c r="L8759" t="b">
        <v>0</v>
      </c>
      <c r="N8759" t="b">
        <v>0</v>
      </c>
      <c r="O8759" t="b">
        <v>0</v>
      </c>
      <c r="T8759" t="s">
        <v>1169</v>
      </c>
    </row>
    <row r="8760" spans="1:20" hidden="1" x14ac:dyDescent="0.25">
      <c r="A8760">
        <v>226193</v>
      </c>
      <c r="B8760" t="s">
        <v>1834</v>
      </c>
      <c r="C8760" t="s">
        <v>85</v>
      </c>
      <c r="D8760" t="s">
        <v>325</v>
      </c>
      <c r="E8760">
        <v>0</v>
      </c>
      <c r="H8760">
        <v>0</v>
      </c>
      <c r="I8760">
        <v>0</v>
      </c>
      <c r="K8760">
        <v>0</v>
      </c>
      <c r="L8760" t="b">
        <v>0</v>
      </c>
      <c r="N8760" t="b">
        <v>0</v>
      </c>
      <c r="O8760" t="b">
        <v>0</v>
      </c>
      <c r="T8760" t="s">
        <v>1169</v>
      </c>
    </row>
    <row r="8761" spans="1:20" hidden="1" x14ac:dyDescent="0.25">
      <c r="A8761">
        <v>226194</v>
      </c>
      <c r="B8761" t="s">
        <v>1834</v>
      </c>
      <c r="C8761" t="s">
        <v>85</v>
      </c>
      <c r="D8761" t="s">
        <v>1197</v>
      </c>
      <c r="E8761">
        <v>0</v>
      </c>
      <c r="H8761">
        <v>0</v>
      </c>
      <c r="I8761">
        <v>0</v>
      </c>
      <c r="K8761">
        <v>1</v>
      </c>
      <c r="L8761" t="b">
        <v>0</v>
      </c>
      <c r="N8761" t="b">
        <v>0</v>
      </c>
      <c r="O8761" t="b">
        <v>0</v>
      </c>
      <c r="T8761" t="s">
        <v>1169</v>
      </c>
    </row>
    <row r="8762" spans="1:20" hidden="1" x14ac:dyDescent="0.25">
      <c r="A8762">
        <v>226195</v>
      </c>
      <c r="B8762" t="s">
        <v>1834</v>
      </c>
      <c r="C8762" t="s">
        <v>85</v>
      </c>
      <c r="D8762" t="s">
        <v>331</v>
      </c>
      <c r="E8762">
        <v>0</v>
      </c>
      <c r="H8762">
        <v>0</v>
      </c>
      <c r="I8762">
        <v>0</v>
      </c>
      <c r="K8762">
        <v>2</v>
      </c>
      <c r="L8762" t="b">
        <v>0</v>
      </c>
      <c r="N8762" t="b">
        <v>0</v>
      </c>
      <c r="O8762" t="b">
        <v>0</v>
      </c>
      <c r="T8762" t="s">
        <v>1169</v>
      </c>
    </row>
    <row r="8763" spans="1:20" hidden="1" x14ac:dyDescent="0.25">
      <c r="A8763">
        <v>226196</v>
      </c>
      <c r="B8763" t="s">
        <v>1834</v>
      </c>
      <c r="C8763" t="s">
        <v>146</v>
      </c>
      <c r="D8763" t="s">
        <v>1201</v>
      </c>
      <c r="E8763">
        <v>762</v>
      </c>
      <c r="F8763" t="s">
        <v>23</v>
      </c>
      <c r="H8763">
        <v>0</v>
      </c>
      <c r="I8763">
        <v>150</v>
      </c>
      <c r="J8763" t="s">
        <v>257</v>
      </c>
      <c r="K8763">
        <v>2</v>
      </c>
      <c r="L8763" t="b">
        <v>0</v>
      </c>
      <c r="N8763" t="b">
        <v>0</v>
      </c>
      <c r="O8763" t="b">
        <v>0</v>
      </c>
      <c r="T8763" t="s">
        <v>1169</v>
      </c>
    </row>
    <row r="8764" spans="1:20" hidden="1" x14ac:dyDescent="0.25">
      <c r="A8764">
        <v>226199</v>
      </c>
      <c r="B8764" t="s">
        <v>1834</v>
      </c>
      <c r="C8764" t="s">
        <v>1027</v>
      </c>
      <c r="D8764" t="s">
        <v>1202</v>
      </c>
      <c r="E8764">
        <v>239</v>
      </c>
      <c r="F8764" t="s">
        <v>23</v>
      </c>
      <c r="H8764">
        <v>0</v>
      </c>
      <c r="I8764">
        <v>50</v>
      </c>
      <c r="J8764" t="s">
        <v>257</v>
      </c>
      <c r="K8764">
        <v>3</v>
      </c>
      <c r="L8764" t="b">
        <v>0</v>
      </c>
      <c r="N8764" t="b">
        <v>0</v>
      </c>
      <c r="O8764" t="b">
        <v>0</v>
      </c>
      <c r="T8764" t="s">
        <v>1169</v>
      </c>
    </row>
    <row r="8765" spans="1:20" hidden="1" x14ac:dyDescent="0.25">
      <c r="A8765">
        <v>226200</v>
      </c>
      <c r="B8765" t="s">
        <v>1834</v>
      </c>
      <c r="C8765" t="s">
        <v>1203</v>
      </c>
      <c r="D8765" t="s">
        <v>1830</v>
      </c>
      <c r="E8765">
        <v>1699</v>
      </c>
      <c r="F8765" t="s">
        <v>23</v>
      </c>
      <c r="H8765">
        <v>0</v>
      </c>
      <c r="I8765">
        <v>350</v>
      </c>
      <c r="J8765" t="s">
        <v>257</v>
      </c>
      <c r="K8765">
        <v>6</v>
      </c>
      <c r="L8765" t="b">
        <v>0</v>
      </c>
      <c r="N8765" t="b">
        <v>0</v>
      </c>
      <c r="O8765" t="b">
        <v>0</v>
      </c>
      <c r="T8765" t="s">
        <v>1169</v>
      </c>
    </row>
    <row r="8766" spans="1:20" hidden="1" x14ac:dyDescent="0.25">
      <c r="A8766">
        <v>226203</v>
      </c>
      <c r="B8766" t="s">
        <v>1834</v>
      </c>
      <c r="C8766" t="s">
        <v>53</v>
      </c>
      <c r="D8766" t="s">
        <v>1205</v>
      </c>
      <c r="E8766">
        <v>0</v>
      </c>
      <c r="H8766">
        <v>0</v>
      </c>
      <c r="I8766">
        <v>0</v>
      </c>
      <c r="K8766">
        <v>0</v>
      </c>
      <c r="L8766" t="b">
        <v>0</v>
      </c>
      <c r="N8766" t="b">
        <v>0</v>
      </c>
      <c r="O8766" t="b">
        <v>0</v>
      </c>
      <c r="T8766" t="s">
        <v>1169</v>
      </c>
    </row>
    <row r="8767" spans="1:20" hidden="1" x14ac:dyDescent="0.25">
      <c r="A8767">
        <v>226204</v>
      </c>
      <c r="B8767" t="s">
        <v>1834</v>
      </c>
      <c r="C8767" t="s">
        <v>53</v>
      </c>
      <c r="D8767" t="s">
        <v>383</v>
      </c>
      <c r="E8767">
        <v>169</v>
      </c>
      <c r="F8767" t="s">
        <v>23</v>
      </c>
      <c r="H8767">
        <v>0</v>
      </c>
      <c r="I8767">
        <v>0</v>
      </c>
      <c r="K8767">
        <v>1</v>
      </c>
      <c r="L8767" t="b">
        <v>0</v>
      </c>
      <c r="N8767" t="b">
        <v>0</v>
      </c>
      <c r="O8767" t="b">
        <v>0</v>
      </c>
      <c r="T8767" t="s">
        <v>1169</v>
      </c>
    </row>
    <row r="8768" spans="1:20" hidden="1" x14ac:dyDescent="0.25">
      <c r="A8768">
        <v>226205</v>
      </c>
      <c r="B8768" t="s">
        <v>1834</v>
      </c>
      <c r="C8768" t="s">
        <v>53</v>
      </c>
      <c r="D8768" t="s">
        <v>1206</v>
      </c>
      <c r="E8768">
        <v>375</v>
      </c>
      <c r="F8768" t="s">
        <v>23</v>
      </c>
      <c r="H8768">
        <v>0</v>
      </c>
      <c r="I8768">
        <v>0</v>
      </c>
      <c r="K8768">
        <v>2</v>
      </c>
      <c r="L8768" t="b">
        <v>0</v>
      </c>
      <c r="N8768" t="b">
        <v>0</v>
      </c>
      <c r="O8768" t="b">
        <v>0</v>
      </c>
      <c r="T8768" t="s">
        <v>1169</v>
      </c>
    </row>
    <row r="8769" spans="1:20" hidden="1" x14ac:dyDescent="0.25">
      <c r="A8769">
        <v>226206</v>
      </c>
      <c r="B8769" t="s">
        <v>1834</v>
      </c>
      <c r="C8769" t="s">
        <v>1207</v>
      </c>
      <c r="D8769" t="s">
        <v>1806</v>
      </c>
      <c r="E8769">
        <v>0</v>
      </c>
      <c r="H8769">
        <v>0</v>
      </c>
      <c r="I8769">
        <v>0</v>
      </c>
      <c r="K8769">
        <v>0</v>
      </c>
      <c r="L8769" t="b">
        <v>0</v>
      </c>
      <c r="N8769" t="b">
        <v>0</v>
      </c>
      <c r="O8769" t="b">
        <v>0</v>
      </c>
      <c r="T8769" t="s">
        <v>1169</v>
      </c>
    </row>
    <row r="8770" spans="1:20" hidden="1" x14ac:dyDescent="0.25">
      <c r="A8770">
        <v>226207</v>
      </c>
      <c r="B8770" t="s">
        <v>1834</v>
      </c>
      <c r="C8770" t="s">
        <v>1207</v>
      </c>
      <c r="D8770" t="s">
        <v>1261</v>
      </c>
      <c r="E8770">
        <v>0</v>
      </c>
      <c r="H8770">
        <v>0</v>
      </c>
      <c r="I8770">
        <v>0</v>
      </c>
      <c r="K8770">
        <v>1</v>
      </c>
      <c r="L8770" t="b">
        <v>0</v>
      </c>
      <c r="N8770" t="b">
        <v>0</v>
      </c>
      <c r="O8770" t="b">
        <v>0</v>
      </c>
      <c r="T8770" t="s">
        <v>1169</v>
      </c>
    </row>
    <row r="8771" spans="1:20" hidden="1" x14ac:dyDescent="0.25">
      <c r="A8771">
        <v>226208</v>
      </c>
      <c r="B8771" t="s">
        <v>1834</v>
      </c>
      <c r="C8771" t="s">
        <v>1207</v>
      </c>
      <c r="D8771" t="s">
        <v>1262</v>
      </c>
      <c r="E8771">
        <v>0</v>
      </c>
      <c r="H8771">
        <v>0</v>
      </c>
      <c r="I8771">
        <v>0</v>
      </c>
      <c r="K8771">
        <v>2</v>
      </c>
      <c r="L8771" t="b">
        <v>0</v>
      </c>
      <c r="N8771" t="b">
        <v>0</v>
      </c>
      <c r="O8771" t="b">
        <v>0</v>
      </c>
      <c r="T8771" t="s">
        <v>1169</v>
      </c>
    </row>
    <row r="8772" spans="1:20" hidden="1" x14ac:dyDescent="0.25">
      <c r="A8772">
        <v>226209</v>
      </c>
      <c r="B8772" t="s">
        <v>1834</v>
      </c>
      <c r="C8772" t="s">
        <v>1207</v>
      </c>
      <c r="D8772" t="s">
        <v>1275</v>
      </c>
      <c r="E8772">
        <v>0</v>
      </c>
      <c r="H8772">
        <v>0</v>
      </c>
      <c r="I8772">
        <v>0</v>
      </c>
      <c r="K8772">
        <v>3</v>
      </c>
      <c r="L8772" t="b">
        <v>0</v>
      </c>
      <c r="N8772" t="b">
        <v>0</v>
      </c>
      <c r="O8772" t="b">
        <v>0</v>
      </c>
      <c r="T8772" t="s">
        <v>1169</v>
      </c>
    </row>
    <row r="8773" spans="1:20" hidden="1" x14ac:dyDescent="0.25">
      <c r="A8773">
        <v>226210</v>
      </c>
      <c r="B8773" t="s">
        <v>1834</v>
      </c>
      <c r="C8773" t="s">
        <v>1207</v>
      </c>
      <c r="D8773" t="s">
        <v>1276</v>
      </c>
      <c r="E8773">
        <v>0</v>
      </c>
      <c r="H8773">
        <v>0</v>
      </c>
      <c r="I8773">
        <v>0</v>
      </c>
      <c r="K8773">
        <v>4</v>
      </c>
      <c r="L8773" t="b">
        <v>0</v>
      </c>
      <c r="N8773" t="b">
        <v>0</v>
      </c>
      <c r="O8773" t="b">
        <v>0</v>
      </c>
      <c r="T8773" t="s">
        <v>1169</v>
      </c>
    </row>
    <row r="8774" spans="1:20" hidden="1" x14ac:dyDescent="0.25">
      <c r="A8774">
        <v>226211</v>
      </c>
      <c r="B8774" t="s">
        <v>1834</v>
      </c>
      <c r="C8774" t="s">
        <v>1213</v>
      </c>
      <c r="D8774" t="s">
        <v>1831</v>
      </c>
      <c r="E8774">
        <v>0</v>
      </c>
      <c r="H8774">
        <v>0</v>
      </c>
      <c r="I8774">
        <v>0</v>
      </c>
      <c r="K8774">
        <v>2</v>
      </c>
      <c r="L8774" t="b">
        <v>0</v>
      </c>
      <c r="N8774" t="b">
        <v>0</v>
      </c>
      <c r="O8774" t="b">
        <v>0</v>
      </c>
      <c r="T8774" t="s">
        <v>1169</v>
      </c>
    </row>
    <row r="8775" spans="1:20" hidden="1" x14ac:dyDescent="0.25">
      <c r="A8775">
        <v>226212</v>
      </c>
      <c r="B8775" t="s">
        <v>1834</v>
      </c>
      <c r="C8775" t="s">
        <v>1213</v>
      </c>
      <c r="D8775" t="s">
        <v>1832</v>
      </c>
      <c r="E8775">
        <v>0</v>
      </c>
      <c r="H8775">
        <v>0</v>
      </c>
      <c r="I8775">
        <v>0</v>
      </c>
      <c r="K8775">
        <v>1</v>
      </c>
      <c r="L8775" t="b">
        <v>0</v>
      </c>
      <c r="N8775" t="b">
        <v>0</v>
      </c>
      <c r="O8775" t="b">
        <v>0</v>
      </c>
      <c r="T8775" t="s">
        <v>1169</v>
      </c>
    </row>
    <row r="8776" spans="1:20" hidden="1" x14ac:dyDescent="0.25">
      <c r="A8776">
        <v>226213</v>
      </c>
      <c r="B8776" t="s">
        <v>1834</v>
      </c>
      <c r="C8776" t="s">
        <v>1207</v>
      </c>
      <c r="D8776" t="s">
        <v>1718</v>
      </c>
      <c r="E8776">
        <v>0</v>
      </c>
      <c r="H8776">
        <v>0</v>
      </c>
      <c r="I8776">
        <v>0</v>
      </c>
      <c r="K8776">
        <v>5</v>
      </c>
      <c r="L8776" t="b">
        <v>0</v>
      </c>
      <c r="N8776" t="b">
        <v>0</v>
      </c>
      <c r="O8776" t="b">
        <v>0</v>
      </c>
      <c r="T8776" t="s">
        <v>1169</v>
      </c>
    </row>
    <row r="8777" spans="1:20" hidden="1" x14ac:dyDescent="0.25">
      <c r="A8777">
        <v>226214</v>
      </c>
      <c r="B8777" t="s">
        <v>1834</v>
      </c>
      <c r="C8777" t="s">
        <v>1207</v>
      </c>
      <c r="D8777" t="s">
        <v>1278</v>
      </c>
      <c r="E8777">
        <v>0</v>
      </c>
      <c r="H8777">
        <v>0</v>
      </c>
      <c r="I8777">
        <v>0</v>
      </c>
      <c r="K8777">
        <v>6</v>
      </c>
      <c r="L8777" t="b">
        <v>0</v>
      </c>
      <c r="N8777" t="b">
        <v>0</v>
      </c>
      <c r="O8777" t="b">
        <v>0</v>
      </c>
      <c r="T8777" t="s">
        <v>1169</v>
      </c>
    </row>
    <row r="8778" spans="1:20" hidden="1" x14ac:dyDescent="0.25">
      <c r="A8778">
        <v>226215</v>
      </c>
      <c r="B8778" t="s">
        <v>1834</v>
      </c>
      <c r="C8778" t="s">
        <v>1207</v>
      </c>
      <c r="D8778" t="s">
        <v>1279</v>
      </c>
      <c r="E8778">
        <v>0</v>
      </c>
      <c r="H8778">
        <v>0</v>
      </c>
      <c r="I8778">
        <v>0</v>
      </c>
      <c r="K8778">
        <v>7</v>
      </c>
      <c r="L8778" t="b">
        <v>0</v>
      </c>
      <c r="N8778" t="b">
        <v>0</v>
      </c>
      <c r="O8778" t="b">
        <v>0</v>
      </c>
      <c r="T8778" t="s">
        <v>1169</v>
      </c>
    </row>
    <row r="8779" spans="1:20" hidden="1" x14ac:dyDescent="0.25">
      <c r="A8779">
        <v>226217</v>
      </c>
      <c r="B8779" t="s">
        <v>1834</v>
      </c>
      <c r="C8779" t="s">
        <v>1186</v>
      </c>
      <c r="D8779" t="s">
        <v>1217</v>
      </c>
      <c r="E8779">
        <v>0</v>
      </c>
      <c r="H8779">
        <v>0</v>
      </c>
      <c r="I8779">
        <v>0</v>
      </c>
      <c r="K8779">
        <v>0</v>
      </c>
      <c r="L8779" t="b">
        <v>0</v>
      </c>
      <c r="N8779" t="b">
        <v>0</v>
      </c>
      <c r="O8779" t="b">
        <v>0</v>
      </c>
      <c r="T8779" t="s">
        <v>1169</v>
      </c>
    </row>
    <row r="8780" spans="1:20" hidden="1" x14ac:dyDescent="0.25">
      <c r="A8780">
        <v>226218</v>
      </c>
      <c r="B8780" t="s">
        <v>1834</v>
      </c>
      <c r="C8780" t="s">
        <v>1186</v>
      </c>
      <c r="D8780" t="s">
        <v>1218</v>
      </c>
      <c r="E8780">
        <v>0</v>
      </c>
      <c r="H8780">
        <v>0</v>
      </c>
      <c r="I8780">
        <v>0</v>
      </c>
      <c r="K8780">
        <v>0</v>
      </c>
      <c r="L8780" t="b">
        <v>0</v>
      </c>
      <c r="N8780" t="b">
        <v>0</v>
      </c>
      <c r="O8780" t="b">
        <v>0</v>
      </c>
      <c r="T8780" t="s">
        <v>1169</v>
      </c>
    </row>
    <row r="8781" spans="1:20" hidden="1" x14ac:dyDescent="0.25">
      <c r="A8781">
        <v>226220</v>
      </c>
      <c r="B8781" t="s">
        <v>1834</v>
      </c>
      <c r="C8781" t="s">
        <v>136</v>
      </c>
      <c r="D8781" t="s">
        <v>137</v>
      </c>
      <c r="E8781">
        <v>0</v>
      </c>
      <c r="H8781">
        <v>0</v>
      </c>
      <c r="I8781">
        <v>0</v>
      </c>
      <c r="K8781">
        <v>1</v>
      </c>
      <c r="L8781" t="b">
        <v>0</v>
      </c>
      <c r="N8781" t="b">
        <v>0</v>
      </c>
      <c r="O8781" t="b">
        <v>0</v>
      </c>
      <c r="T8781" t="s">
        <v>1169</v>
      </c>
    </row>
    <row r="8782" spans="1:20" hidden="1" x14ac:dyDescent="0.25">
      <c r="A8782">
        <v>226222</v>
      </c>
      <c r="B8782" t="s">
        <v>1834</v>
      </c>
      <c r="C8782" t="s">
        <v>1196</v>
      </c>
      <c r="D8782" t="s">
        <v>1223</v>
      </c>
      <c r="E8782">
        <v>0</v>
      </c>
      <c r="H8782">
        <v>0</v>
      </c>
      <c r="I8782">
        <v>0</v>
      </c>
      <c r="K8782">
        <v>4</v>
      </c>
      <c r="L8782" t="b">
        <v>0</v>
      </c>
      <c r="N8782" t="b">
        <v>0</v>
      </c>
      <c r="O8782" t="b">
        <v>0</v>
      </c>
      <c r="T8782" t="s">
        <v>1169</v>
      </c>
    </row>
    <row r="8783" spans="1:20" hidden="1" x14ac:dyDescent="0.25">
      <c r="A8783">
        <v>226223</v>
      </c>
      <c r="B8783" t="s">
        <v>1834</v>
      </c>
      <c r="C8783" t="s">
        <v>1196</v>
      </c>
      <c r="D8783" t="s">
        <v>1224</v>
      </c>
      <c r="E8783">
        <v>0</v>
      </c>
      <c r="H8783">
        <v>0</v>
      </c>
      <c r="I8783">
        <v>0</v>
      </c>
      <c r="K8783">
        <v>4</v>
      </c>
      <c r="L8783" t="b">
        <v>0</v>
      </c>
      <c r="N8783" t="b">
        <v>0</v>
      </c>
      <c r="O8783" t="b">
        <v>0</v>
      </c>
      <c r="T8783" t="s">
        <v>1169</v>
      </c>
    </row>
    <row r="8784" spans="1:20" hidden="1" x14ac:dyDescent="0.25">
      <c r="A8784">
        <v>226224</v>
      </c>
      <c r="B8784" t="s">
        <v>1834</v>
      </c>
      <c r="C8784" t="s">
        <v>1196</v>
      </c>
      <c r="D8784" t="s">
        <v>1225</v>
      </c>
      <c r="E8784">
        <v>0</v>
      </c>
      <c r="H8784">
        <v>0</v>
      </c>
      <c r="I8784">
        <v>0</v>
      </c>
      <c r="K8784">
        <v>4</v>
      </c>
      <c r="L8784" t="b">
        <v>0</v>
      </c>
      <c r="N8784" t="b">
        <v>0</v>
      </c>
      <c r="O8784" t="b">
        <v>0</v>
      </c>
      <c r="T8784" t="s">
        <v>1169</v>
      </c>
    </row>
    <row r="8785" spans="1:20" hidden="1" x14ac:dyDescent="0.25">
      <c r="A8785">
        <v>226225</v>
      </c>
      <c r="B8785" t="s">
        <v>1834</v>
      </c>
      <c r="C8785" t="s">
        <v>47</v>
      </c>
      <c r="D8785" t="s">
        <v>1220</v>
      </c>
      <c r="E8785">
        <v>0</v>
      </c>
      <c r="H8785">
        <v>0</v>
      </c>
      <c r="I8785">
        <v>0</v>
      </c>
      <c r="K8785">
        <v>0</v>
      </c>
      <c r="L8785" t="b">
        <v>0</v>
      </c>
      <c r="N8785" t="b">
        <v>0</v>
      </c>
      <c r="O8785" t="b">
        <v>0</v>
      </c>
      <c r="T8785" t="s">
        <v>1169</v>
      </c>
    </row>
    <row r="8786" spans="1:20" hidden="1" x14ac:dyDescent="0.25">
      <c r="A8786">
        <v>226226</v>
      </c>
      <c r="B8786" t="s">
        <v>1834</v>
      </c>
      <c r="C8786" t="s">
        <v>47</v>
      </c>
      <c r="D8786" t="s">
        <v>1221</v>
      </c>
      <c r="E8786">
        <v>0</v>
      </c>
      <c r="H8786">
        <v>0</v>
      </c>
      <c r="I8786">
        <v>0</v>
      </c>
      <c r="K8786">
        <v>0</v>
      </c>
      <c r="L8786" t="b">
        <v>0</v>
      </c>
      <c r="N8786" t="b">
        <v>0</v>
      </c>
      <c r="O8786" t="b">
        <v>0</v>
      </c>
      <c r="T8786" t="s">
        <v>1169</v>
      </c>
    </row>
    <row r="8787" spans="1:20" hidden="1" x14ac:dyDescent="0.25">
      <c r="A8787">
        <v>226227</v>
      </c>
      <c r="B8787" t="s">
        <v>1834</v>
      </c>
      <c r="C8787" t="s">
        <v>47</v>
      </c>
      <c r="D8787" t="s">
        <v>1222</v>
      </c>
      <c r="E8787">
        <v>0</v>
      </c>
      <c r="H8787">
        <v>0</v>
      </c>
      <c r="I8787">
        <v>0</v>
      </c>
      <c r="K8787">
        <v>0</v>
      </c>
      <c r="L8787" t="b">
        <v>0</v>
      </c>
      <c r="N8787" t="b">
        <v>0</v>
      </c>
      <c r="O8787" t="b">
        <v>0</v>
      </c>
      <c r="T8787" t="s">
        <v>1169</v>
      </c>
    </row>
    <row r="8788" spans="1:20" hidden="1" x14ac:dyDescent="0.25">
      <c r="A8788">
        <v>226228</v>
      </c>
      <c r="B8788" t="s">
        <v>1834</v>
      </c>
      <c r="C8788" t="s">
        <v>47</v>
      </c>
      <c r="D8788" t="s">
        <v>284</v>
      </c>
      <c r="E8788">
        <v>322</v>
      </c>
      <c r="F8788" t="s">
        <v>23</v>
      </c>
      <c r="H8788">
        <v>0</v>
      </c>
      <c r="I8788">
        <v>0</v>
      </c>
      <c r="K8788">
        <v>1</v>
      </c>
      <c r="L8788" t="b">
        <v>0</v>
      </c>
      <c r="N8788" t="b">
        <v>0</v>
      </c>
      <c r="O8788" t="b">
        <v>0</v>
      </c>
      <c r="T8788" t="s">
        <v>1169</v>
      </c>
    </row>
    <row r="8789" spans="1:20" hidden="1" x14ac:dyDescent="0.25">
      <c r="A8789">
        <v>226229</v>
      </c>
      <c r="B8789" t="s">
        <v>1834</v>
      </c>
      <c r="C8789" t="s">
        <v>47</v>
      </c>
      <c r="D8789" t="s">
        <v>1170</v>
      </c>
      <c r="E8789">
        <v>322</v>
      </c>
      <c r="F8789" t="s">
        <v>23</v>
      </c>
      <c r="H8789">
        <v>0</v>
      </c>
      <c r="I8789">
        <v>0</v>
      </c>
      <c r="K8789">
        <v>1</v>
      </c>
      <c r="L8789" t="b">
        <v>0</v>
      </c>
      <c r="N8789" t="b">
        <v>0</v>
      </c>
      <c r="O8789" t="b">
        <v>0</v>
      </c>
      <c r="T8789" t="s">
        <v>1169</v>
      </c>
    </row>
    <row r="8790" spans="1:20" hidden="1" x14ac:dyDescent="0.25">
      <c r="A8790">
        <v>226230</v>
      </c>
      <c r="B8790" t="s">
        <v>1834</v>
      </c>
      <c r="C8790" t="s">
        <v>47</v>
      </c>
      <c r="D8790" t="s">
        <v>1171</v>
      </c>
      <c r="E8790">
        <v>322</v>
      </c>
      <c r="F8790" t="s">
        <v>23</v>
      </c>
      <c r="H8790">
        <v>0</v>
      </c>
      <c r="I8790">
        <v>0</v>
      </c>
      <c r="K8790">
        <v>1</v>
      </c>
      <c r="L8790" t="b">
        <v>0</v>
      </c>
      <c r="N8790" t="b">
        <v>0</v>
      </c>
      <c r="O8790" t="b">
        <v>0</v>
      </c>
      <c r="T8790" t="s">
        <v>1169</v>
      </c>
    </row>
    <row r="8791" spans="1:20" hidden="1" x14ac:dyDescent="0.25">
      <c r="A8791">
        <v>226231</v>
      </c>
      <c r="B8791" t="s">
        <v>1834</v>
      </c>
      <c r="C8791" t="s">
        <v>47</v>
      </c>
      <c r="D8791" t="s">
        <v>1172</v>
      </c>
      <c r="E8791">
        <v>322</v>
      </c>
      <c r="F8791" t="s">
        <v>23</v>
      </c>
      <c r="H8791">
        <v>0</v>
      </c>
      <c r="I8791">
        <v>0</v>
      </c>
      <c r="K8791">
        <v>1</v>
      </c>
      <c r="L8791" t="b">
        <v>0</v>
      </c>
      <c r="N8791" t="b">
        <v>0</v>
      </c>
      <c r="O8791" t="b">
        <v>0</v>
      </c>
      <c r="T8791" t="s">
        <v>1169</v>
      </c>
    </row>
    <row r="8792" spans="1:20" hidden="1" x14ac:dyDescent="0.25">
      <c r="A8792">
        <v>226232</v>
      </c>
      <c r="B8792" t="s">
        <v>1834</v>
      </c>
      <c r="C8792" t="s">
        <v>47</v>
      </c>
      <c r="D8792" t="s">
        <v>1173</v>
      </c>
      <c r="E8792">
        <v>322</v>
      </c>
      <c r="F8792" t="s">
        <v>23</v>
      </c>
      <c r="H8792">
        <v>0</v>
      </c>
      <c r="I8792">
        <v>0</v>
      </c>
      <c r="K8792">
        <v>1</v>
      </c>
      <c r="L8792" t="b">
        <v>0</v>
      </c>
      <c r="N8792" t="b">
        <v>0</v>
      </c>
      <c r="O8792" t="b">
        <v>0</v>
      </c>
      <c r="T8792" t="s">
        <v>1169</v>
      </c>
    </row>
    <row r="8793" spans="1:20" hidden="1" x14ac:dyDescent="0.25">
      <c r="A8793">
        <v>226233</v>
      </c>
      <c r="B8793" t="s">
        <v>1834</v>
      </c>
      <c r="C8793" t="s">
        <v>47</v>
      </c>
      <c r="D8793" t="s">
        <v>1174</v>
      </c>
      <c r="E8793">
        <v>572</v>
      </c>
      <c r="F8793" t="s">
        <v>23</v>
      </c>
      <c r="H8793">
        <v>0</v>
      </c>
      <c r="I8793">
        <v>0</v>
      </c>
      <c r="K8793">
        <v>2</v>
      </c>
      <c r="L8793" t="b">
        <v>0</v>
      </c>
      <c r="N8793" t="b">
        <v>0</v>
      </c>
      <c r="O8793" t="b">
        <v>0</v>
      </c>
      <c r="T8793" t="s">
        <v>1169</v>
      </c>
    </row>
    <row r="8794" spans="1:20" hidden="1" x14ac:dyDescent="0.25">
      <c r="A8794">
        <v>226234</v>
      </c>
      <c r="B8794" t="s">
        <v>1834</v>
      </c>
      <c r="C8794" t="s">
        <v>47</v>
      </c>
      <c r="D8794" t="s">
        <v>1175</v>
      </c>
      <c r="E8794">
        <v>572</v>
      </c>
      <c r="F8794" t="s">
        <v>23</v>
      </c>
      <c r="H8794">
        <v>0</v>
      </c>
      <c r="I8794">
        <v>0</v>
      </c>
      <c r="K8794">
        <v>2</v>
      </c>
      <c r="L8794" t="b">
        <v>0</v>
      </c>
      <c r="N8794" t="b">
        <v>0</v>
      </c>
      <c r="O8794" t="b">
        <v>0</v>
      </c>
      <c r="T8794" t="s">
        <v>1169</v>
      </c>
    </row>
    <row r="8795" spans="1:20" hidden="1" x14ac:dyDescent="0.25">
      <c r="A8795">
        <v>226235</v>
      </c>
      <c r="B8795" t="s">
        <v>1834</v>
      </c>
      <c r="C8795" t="s">
        <v>47</v>
      </c>
      <c r="D8795" t="s">
        <v>1176</v>
      </c>
      <c r="E8795">
        <v>322</v>
      </c>
      <c r="F8795" t="s">
        <v>23</v>
      </c>
      <c r="H8795">
        <v>0</v>
      </c>
      <c r="I8795">
        <v>0</v>
      </c>
      <c r="K8795">
        <v>1</v>
      </c>
      <c r="L8795" t="b">
        <v>0</v>
      </c>
      <c r="N8795" t="b">
        <v>0</v>
      </c>
      <c r="O8795" t="b">
        <v>0</v>
      </c>
      <c r="T8795" t="s">
        <v>1169</v>
      </c>
    </row>
    <row r="8796" spans="1:20" hidden="1" x14ac:dyDescent="0.25">
      <c r="A8796">
        <v>226236</v>
      </c>
      <c r="B8796" t="s">
        <v>1834</v>
      </c>
      <c r="C8796" t="s">
        <v>47</v>
      </c>
      <c r="D8796" t="s">
        <v>1177</v>
      </c>
      <c r="E8796">
        <v>572</v>
      </c>
      <c r="F8796" t="s">
        <v>23</v>
      </c>
      <c r="H8796">
        <v>0</v>
      </c>
      <c r="I8796">
        <v>0</v>
      </c>
      <c r="K8796">
        <v>2</v>
      </c>
      <c r="L8796" t="b">
        <v>0</v>
      </c>
      <c r="N8796" t="b">
        <v>0</v>
      </c>
      <c r="O8796" t="b">
        <v>0</v>
      </c>
      <c r="T8796" t="s">
        <v>1169</v>
      </c>
    </row>
    <row r="8797" spans="1:20" hidden="1" x14ac:dyDescent="0.25">
      <c r="A8797">
        <v>226237</v>
      </c>
      <c r="B8797" t="s">
        <v>1834</v>
      </c>
      <c r="C8797" t="s">
        <v>47</v>
      </c>
      <c r="D8797" t="s">
        <v>1178</v>
      </c>
      <c r="E8797">
        <v>322</v>
      </c>
      <c r="F8797" t="s">
        <v>23</v>
      </c>
      <c r="H8797">
        <v>0</v>
      </c>
      <c r="I8797">
        <v>0</v>
      </c>
      <c r="K8797">
        <v>1</v>
      </c>
      <c r="L8797" t="b">
        <v>0</v>
      </c>
      <c r="N8797" t="b">
        <v>0</v>
      </c>
      <c r="O8797" t="b">
        <v>0</v>
      </c>
      <c r="T8797" t="s">
        <v>1169</v>
      </c>
    </row>
    <row r="8798" spans="1:20" hidden="1" x14ac:dyDescent="0.25">
      <c r="A8798">
        <v>226238</v>
      </c>
      <c r="B8798" t="s">
        <v>1834</v>
      </c>
      <c r="C8798" t="s">
        <v>47</v>
      </c>
      <c r="D8798" t="s">
        <v>1179</v>
      </c>
      <c r="E8798">
        <v>322</v>
      </c>
      <c r="F8798" t="s">
        <v>23</v>
      </c>
      <c r="H8798">
        <v>0</v>
      </c>
      <c r="I8798">
        <v>0</v>
      </c>
      <c r="K8798">
        <v>1</v>
      </c>
      <c r="L8798" t="b">
        <v>0</v>
      </c>
      <c r="N8798" t="b">
        <v>0</v>
      </c>
      <c r="O8798" t="b">
        <v>0</v>
      </c>
      <c r="T8798" t="s">
        <v>1169</v>
      </c>
    </row>
    <row r="8799" spans="1:20" hidden="1" x14ac:dyDescent="0.25">
      <c r="A8799">
        <v>226239</v>
      </c>
      <c r="B8799" t="s">
        <v>1834</v>
      </c>
      <c r="C8799" t="s">
        <v>47</v>
      </c>
      <c r="D8799" t="s">
        <v>1180</v>
      </c>
      <c r="E8799">
        <v>322</v>
      </c>
      <c r="F8799" t="s">
        <v>23</v>
      </c>
      <c r="H8799">
        <v>0</v>
      </c>
      <c r="I8799">
        <v>0</v>
      </c>
      <c r="K8799">
        <v>1</v>
      </c>
      <c r="L8799" t="b">
        <v>0</v>
      </c>
      <c r="N8799" t="b">
        <v>0</v>
      </c>
      <c r="O8799" t="b">
        <v>0</v>
      </c>
      <c r="T8799" t="s">
        <v>1169</v>
      </c>
    </row>
    <row r="8800" spans="1:20" hidden="1" x14ac:dyDescent="0.25">
      <c r="A8800">
        <v>226240</v>
      </c>
      <c r="B8800" t="s">
        <v>1834</v>
      </c>
      <c r="C8800" t="s">
        <v>47</v>
      </c>
      <c r="D8800" t="s">
        <v>1181</v>
      </c>
      <c r="E8800">
        <v>322</v>
      </c>
      <c r="F8800" t="s">
        <v>23</v>
      </c>
      <c r="H8800">
        <v>0</v>
      </c>
      <c r="I8800">
        <v>0</v>
      </c>
      <c r="K8800">
        <v>1</v>
      </c>
      <c r="L8800" t="b">
        <v>0</v>
      </c>
      <c r="N8800" t="b">
        <v>0</v>
      </c>
      <c r="O8800" t="b">
        <v>0</v>
      </c>
      <c r="T8800" t="s">
        <v>1169</v>
      </c>
    </row>
    <row r="8801" spans="1:20" hidden="1" x14ac:dyDescent="0.25">
      <c r="A8801">
        <v>226241</v>
      </c>
      <c r="B8801" t="s">
        <v>1834</v>
      </c>
      <c r="C8801" t="s">
        <v>47</v>
      </c>
      <c r="D8801" t="s">
        <v>1182</v>
      </c>
      <c r="E8801">
        <v>322</v>
      </c>
      <c r="F8801" t="s">
        <v>23</v>
      </c>
      <c r="H8801">
        <v>0</v>
      </c>
      <c r="I8801">
        <v>0</v>
      </c>
      <c r="K8801">
        <v>1</v>
      </c>
      <c r="L8801" t="b">
        <v>0</v>
      </c>
      <c r="N8801" t="b">
        <v>0</v>
      </c>
      <c r="O8801" t="b">
        <v>0</v>
      </c>
      <c r="T8801" t="s">
        <v>1169</v>
      </c>
    </row>
    <row r="8802" spans="1:20" hidden="1" x14ac:dyDescent="0.25">
      <c r="A8802">
        <v>226242</v>
      </c>
      <c r="B8802" t="s">
        <v>1834</v>
      </c>
      <c r="C8802" t="s">
        <v>47</v>
      </c>
      <c r="D8802" t="s">
        <v>1183</v>
      </c>
      <c r="E8802">
        <v>322</v>
      </c>
      <c r="F8802" t="s">
        <v>23</v>
      </c>
      <c r="H8802">
        <v>0</v>
      </c>
      <c r="I8802">
        <v>0</v>
      </c>
      <c r="K8802">
        <v>1</v>
      </c>
      <c r="L8802" t="b">
        <v>0</v>
      </c>
      <c r="N8802" t="b">
        <v>0</v>
      </c>
      <c r="O8802" t="b">
        <v>0</v>
      </c>
      <c r="T8802" t="s">
        <v>1169</v>
      </c>
    </row>
    <row r="8803" spans="1:20" hidden="1" x14ac:dyDescent="0.25">
      <c r="A8803">
        <v>226243</v>
      </c>
      <c r="B8803" t="s">
        <v>1834</v>
      </c>
      <c r="C8803" t="s">
        <v>47</v>
      </c>
      <c r="D8803" t="s">
        <v>1184</v>
      </c>
      <c r="E8803">
        <v>322</v>
      </c>
      <c r="F8803" t="s">
        <v>23</v>
      </c>
      <c r="H8803">
        <v>0</v>
      </c>
      <c r="I8803">
        <v>0</v>
      </c>
      <c r="K8803">
        <v>1</v>
      </c>
      <c r="L8803" t="b">
        <v>0</v>
      </c>
      <c r="N8803" t="b">
        <v>0</v>
      </c>
      <c r="O8803" t="b">
        <v>0</v>
      </c>
      <c r="T8803" t="s">
        <v>1169</v>
      </c>
    </row>
    <row r="8804" spans="1:20" hidden="1" x14ac:dyDescent="0.25">
      <c r="A8804">
        <v>226244</v>
      </c>
      <c r="B8804" t="s">
        <v>1834</v>
      </c>
      <c r="C8804" t="s">
        <v>47</v>
      </c>
      <c r="D8804" t="s">
        <v>1185</v>
      </c>
      <c r="E8804">
        <v>572</v>
      </c>
      <c r="F8804" t="s">
        <v>23</v>
      </c>
      <c r="H8804">
        <v>0</v>
      </c>
      <c r="I8804">
        <v>0</v>
      </c>
      <c r="K8804">
        <v>2</v>
      </c>
      <c r="L8804" t="b">
        <v>0</v>
      </c>
      <c r="N8804" t="b">
        <v>0</v>
      </c>
      <c r="O8804" t="b">
        <v>0</v>
      </c>
      <c r="T8804" t="s">
        <v>1169</v>
      </c>
    </row>
    <row r="8805" spans="1:20" hidden="1" x14ac:dyDescent="0.25">
      <c r="A8805">
        <v>226245</v>
      </c>
      <c r="B8805" t="s">
        <v>1834</v>
      </c>
      <c r="C8805" t="s">
        <v>236</v>
      </c>
      <c r="D8805" t="s">
        <v>237</v>
      </c>
      <c r="E8805">
        <v>67</v>
      </c>
      <c r="F8805" t="s">
        <v>23</v>
      </c>
      <c r="H8805">
        <v>0</v>
      </c>
      <c r="I8805">
        <v>0</v>
      </c>
      <c r="K8805">
        <v>7</v>
      </c>
      <c r="L8805" t="b">
        <v>0</v>
      </c>
      <c r="N8805" t="b">
        <v>0</v>
      </c>
      <c r="O8805" t="b">
        <v>0</v>
      </c>
      <c r="T8805" t="s">
        <v>1169</v>
      </c>
    </row>
    <row r="8806" spans="1:20" hidden="1" x14ac:dyDescent="0.25">
      <c r="A8806">
        <v>226246</v>
      </c>
      <c r="B8806" t="s">
        <v>1834</v>
      </c>
      <c r="C8806" t="s">
        <v>236</v>
      </c>
      <c r="D8806" t="s">
        <v>1226</v>
      </c>
      <c r="E8806">
        <v>99</v>
      </c>
      <c r="F8806" t="s">
        <v>23</v>
      </c>
      <c r="H8806">
        <v>0</v>
      </c>
      <c r="I8806">
        <v>0</v>
      </c>
      <c r="K8806">
        <v>13</v>
      </c>
      <c r="L8806" t="b">
        <v>0</v>
      </c>
      <c r="N8806" t="b">
        <v>0</v>
      </c>
      <c r="O8806" t="b">
        <v>0</v>
      </c>
      <c r="T8806" t="s">
        <v>1169</v>
      </c>
    </row>
    <row r="8807" spans="1:20" hidden="1" x14ac:dyDescent="0.25">
      <c r="A8807">
        <v>226247</v>
      </c>
      <c r="B8807" t="s">
        <v>1834</v>
      </c>
      <c r="C8807" t="s">
        <v>47</v>
      </c>
      <c r="D8807" t="s">
        <v>1270</v>
      </c>
      <c r="E8807">
        <v>0</v>
      </c>
      <c r="H8807">
        <v>0</v>
      </c>
      <c r="I8807">
        <v>0</v>
      </c>
      <c r="K8807">
        <v>0</v>
      </c>
      <c r="L8807" t="b">
        <v>0</v>
      </c>
      <c r="N8807" t="b">
        <v>0</v>
      </c>
      <c r="O8807" t="b">
        <v>0</v>
      </c>
      <c r="T8807" t="s">
        <v>1169</v>
      </c>
    </row>
    <row r="8808" spans="1:20" hidden="1" x14ac:dyDescent="0.25">
      <c r="A8808">
        <v>226249</v>
      </c>
      <c r="B8808" t="s">
        <v>1834</v>
      </c>
      <c r="C8808" t="s">
        <v>146</v>
      </c>
      <c r="D8808" t="s">
        <v>1227</v>
      </c>
      <c r="E8808">
        <v>1097</v>
      </c>
      <c r="F8808" t="s">
        <v>23</v>
      </c>
      <c r="H8808">
        <v>0</v>
      </c>
      <c r="I8808">
        <v>0</v>
      </c>
      <c r="K8808">
        <v>3</v>
      </c>
      <c r="L8808" t="b">
        <v>0</v>
      </c>
      <c r="N8808" t="b">
        <v>0</v>
      </c>
      <c r="O8808" t="b">
        <v>0</v>
      </c>
      <c r="T8808" t="s">
        <v>1169</v>
      </c>
    </row>
    <row r="8809" spans="1:20" hidden="1" x14ac:dyDescent="0.25">
      <c r="A8809">
        <v>226250</v>
      </c>
      <c r="B8809" t="s">
        <v>1834</v>
      </c>
      <c r="C8809" t="s">
        <v>146</v>
      </c>
      <c r="D8809" t="s">
        <v>1228</v>
      </c>
      <c r="E8809">
        <v>1340</v>
      </c>
      <c r="F8809" t="s">
        <v>23</v>
      </c>
      <c r="H8809">
        <v>0</v>
      </c>
      <c r="I8809">
        <v>0</v>
      </c>
      <c r="K8809">
        <v>4</v>
      </c>
      <c r="L8809" t="b">
        <v>0</v>
      </c>
      <c r="N8809" t="b">
        <v>0</v>
      </c>
      <c r="O8809" t="b">
        <v>0</v>
      </c>
      <c r="T8809" t="s">
        <v>1169</v>
      </c>
    </row>
    <row r="8810" spans="1:20" hidden="1" x14ac:dyDescent="0.25">
      <c r="A8810">
        <v>226252</v>
      </c>
      <c r="B8810" t="s">
        <v>1834</v>
      </c>
      <c r="C8810" t="s">
        <v>236</v>
      </c>
      <c r="D8810" t="s">
        <v>1216</v>
      </c>
      <c r="E8810">
        <v>695</v>
      </c>
      <c r="F8810" t="s">
        <v>23</v>
      </c>
      <c r="H8810">
        <v>0</v>
      </c>
      <c r="I8810">
        <v>0</v>
      </c>
      <c r="K8810">
        <v>12</v>
      </c>
      <c r="L8810" t="b">
        <v>0</v>
      </c>
      <c r="N8810" t="b">
        <v>0</v>
      </c>
      <c r="O8810" t="b">
        <v>0</v>
      </c>
      <c r="T8810" t="s">
        <v>1169</v>
      </c>
    </row>
    <row r="8811" spans="1:20" hidden="1" x14ac:dyDescent="0.25">
      <c r="A8811">
        <v>226253</v>
      </c>
      <c r="B8811" t="s">
        <v>1834</v>
      </c>
      <c r="C8811" t="s">
        <v>236</v>
      </c>
      <c r="D8811" t="s">
        <v>1229</v>
      </c>
      <c r="E8811">
        <v>25</v>
      </c>
      <c r="F8811" t="s">
        <v>23</v>
      </c>
      <c r="H8811">
        <v>0</v>
      </c>
      <c r="I8811">
        <v>0</v>
      </c>
      <c r="K8811">
        <v>14</v>
      </c>
      <c r="L8811" t="b">
        <v>0</v>
      </c>
      <c r="N8811" t="b">
        <v>0</v>
      </c>
      <c r="O8811" t="b">
        <v>0</v>
      </c>
      <c r="T8811" t="s">
        <v>1169</v>
      </c>
    </row>
    <row r="8812" spans="1:20" hidden="1" x14ac:dyDescent="0.25">
      <c r="A8812">
        <v>226254</v>
      </c>
      <c r="B8812" t="s">
        <v>1834</v>
      </c>
      <c r="C8812" t="s">
        <v>236</v>
      </c>
      <c r="D8812" t="s">
        <v>1271</v>
      </c>
      <c r="E8812">
        <v>125</v>
      </c>
      <c r="F8812" t="s">
        <v>23</v>
      </c>
      <c r="H8812">
        <v>0</v>
      </c>
      <c r="I8812">
        <v>0</v>
      </c>
      <c r="K8812">
        <v>15</v>
      </c>
      <c r="L8812" t="b">
        <v>0</v>
      </c>
      <c r="N8812" t="b">
        <v>0</v>
      </c>
      <c r="O8812" t="b">
        <v>0</v>
      </c>
      <c r="T8812" t="s">
        <v>1169</v>
      </c>
    </row>
    <row r="8813" spans="1:20" hidden="1" x14ac:dyDescent="0.25">
      <c r="A8813">
        <v>226258</v>
      </c>
      <c r="B8813" t="s">
        <v>1834</v>
      </c>
      <c r="C8813" t="s">
        <v>78</v>
      </c>
      <c r="D8813" t="s">
        <v>1232</v>
      </c>
      <c r="E8813">
        <v>0</v>
      </c>
      <c r="H8813">
        <v>0</v>
      </c>
      <c r="I8813">
        <v>0</v>
      </c>
      <c r="K8813">
        <v>0</v>
      </c>
      <c r="L8813" t="b">
        <v>0</v>
      </c>
      <c r="N8813" t="b">
        <v>0</v>
      </c>
      <c r="O8813" t="b">
        <v>1</v>
      </c>
      <c r="T8813" t="s">
        <v>1169</v>
      </c>
    </row>
    <row r="8814" spans="1:20" hidden="1" x14ac:dyDescent="0.25">
      <c r="A8814">
        <v>226259</v>
      </c>
      <c r="B8814" t="s">
        <v>1834</v>
      </c>
      <c r="C8814" t="s">
        <v>78</v>
      </c>
      <c r="D8814" t="s">
        <v>1230</v>
      </c>
      <c r="E8814">
        <v>0</v>
      </c>
      <c r="H8814">
        <v>0</v>
      </c>
      <c r="I8814">
        <v>0</v>
      </c>
      <c r="K8814">
        <v>1</v>
      </c>
      <c r="L8814" t="b">
        <v>0</v>
      </c>
      <c r="N8814" t="b">
        <v>0</v>
      </c>
      <c r="O8814" t="b">
        <v>0</v>
      </c>
      <c r="T8814" t="s">
        <v>1169</v>
      </c>
    </row>
    <row r="8815" spans="1:20" hidden="1" x14ac:dyDescent="0.25">
      <c r="A8815">
        <v>226260</v>
      </c>
      <c r="B8815" t="s">
        <v>1834</v>
      </c>
      <c r="C8815" t="s">
        <v>1234</v>
      </c>
      <c r="D8815" t="s">
        <v>1235</v>
      </c>
      <c r="E8815">
        <v>0</v>
      </c>
      <c r="H8815">
        <v>0</v>
      </c>
      <c r="I8815">
        <v>0</v>
      </c>
      <c r="K8815">
        <v>0</v>
      </c>
      <c r="L8815" t="b">
        <v>0</v>
      </c>
      <c r="N8815" t="b">
        <v>0</v>
      </c>
      <c r="O8815" t="b">
        <v>1</v>
      </c>
      <c r="T8815" t="s">
        <v>1169</v>
      </c>
    </row>
    <row r="8816" spans="1:20" hidden="1" x14ac:dyDescent="0.25">
      <c r="A8816">
        <v>226261</v>
      </c>
      <c r="B8816" t="s">
        <v>1834</v>
      </c>
      <c r="C8816" t="s">
        <v>1203</v>
      </c>
      <c r="D8816" t="s">
        <v>1833</v>
      </c>
      <c r="E8816">
        <v>0</v>
      </c>
      <c r="H8816">
        <v>0</v>
      </c>
      <c r="I8816">
        <v>0</v>
      </c>
      <c r="K8816">
        <v>0</v>
      </c>
      <c r="L8816" t="b">
        <v>0</v>
      </c>
      <c r="N8816" t="b">
        <v>0</v>
      </c>
      <c r="O8816" t="b">
        <v>0</v>
      </c>
      <c r="T8816" t="s">
        <v>1169</v>
      </c>
    </row>
    <row r="8817" spans="1:20" hidden="1" x14ac:dyDescent="0.25">
      <c r="A8817">
        <v>226262</v>
      </c>
      <c r="B8817" t="s">
        <v>1834</v>
      </c>
      <c r="C8817" t="s">
        <v>136</v>
      </c>
      <c r="D8817" t="s">
        <v>1237</v>
      </c>
      <c r="E8817">
        <v>0</v>
      </c>
      <c r="H8817">
        <v>0</v>
      </c>
      <c r="I8817">
        <v>0</v>
      </c>
      <c r="K8817">
        <v>0</v>
      </c>
      <c r="L8817" t="b">
        <v>0</v>
      </c>
      <c r="N8817" t="b">
        <v>0</v>
      </c>
      <c r="O8817" t="b">
        <v>1</v>
      </c>
      <c r="T8817" t="s">
        <v>1169</v>
      </c>
    </row>
    <row r="8818" spans="1:20" hidden="1" x14ac:dyDescent="0.25">
      <c r="A8818">
        <v>226263</v>
      </c>
      <c r="B8818" t="s">
        <v>1834</v>
      </c>
      <c r="C8818" t="s">
        <v>78</v>
      </c>
      <c r="D8818" t="s">
        <v>1272</v>
      </c>
      <c r="E8818">
        <v>259</v>
      </c>
      <c r="F8818" t="s">
        <v>23</v>
      </c>
      <c r="H8818">
        <v>0</v>
      </c>
      <c r="I8818">
        <v>0</v>
      </c>
      <c r="K8818">
        <v>4</v>
      </c>
      <c r="L8818" t="b">
        <v>0</v>
      </c>
      <c r="N8818" t="b">
        <v>0</v>
      </c>
      <c r="O8818" t="b">
        <v>0</v>
      </c>
      <c r="T8818" t="s">
        <v>1169</v>
      </c>
    </row>
    <row r="8819" spans="1:20" hidden="1" x14ac:dyDescent="0.25">
      <c r="A8819">
        <v>226264</v>
      </c>
      <c r="B8819" t="s">
        <v>1834</v>
      </c>
      <c r="C8819" t="s">
        <v>47</v>
      </c>
      <c r="D8819" t="s">
        <v>1244</v>
      </c>
      <c r="E8819">
        <v>259</v>
      </c>
      <c r="F8819" t="s">
        <v>23</v>
      </c>
      <c r="H8819">
        <v>0</v>
      </c>
      <c r="I8819">
        <v>0</v>
      </c>
      <c r="K8819">
        <v>1</v>
      </c>
      <c r="L8819" t="b">
        <v>0</v>
      </c>
      <c r="N8819" t="b">
        <v>0</v>
      </c>
      <c r="O8819" t="b">
        <v>0</v>
      </c>
      <c r="T8819" t="s">
        <v>1169</v>
      </c>
    </row>
    <row r="8820" spans="1:20" hidden="1" x14ac:dyDescent="0.25">
      <c r="A8820">
        <v>228116</v>
      </c>
      <c r="B8820" t="s">
        <v>1834</v>
      </c>
      <c r="C8820" t="s">
        <v>47</v>
      </c>
      <c r="D8820" t="s">
        <v>1246</v>
      </c>
      <c r="E8820">
        <v>471</v>
      </c>
      <c r="F8820" t="s">
        <v>23</v>
      </c>
      <c r="H8820">
        <v>0</v>
      </c>
      <c r="I8820">
        <v>0</v>
      </c>
      <c r="K8820">
        <v>2</v>
      </c>
      <c r="L8820" t="b">
        <v>0</v>
      </c>
      <c r="N8820" t="b">
        <v>0</v>
      </c>
      <c r="O8820" t="b">
        <v>0</v>
      </c>
      <c r="T8820" t="s">
        <v>1169</v>
      </c>
    </row>
    <row r="8821" spans="1:20" hidden="1" x14ac:dyDescent="0.25">
      <c r="A8821">
        <v>228117</v>
      </c>
      <c r="B8821" t="s">
        <v>1834</v>
      </c>
      <c r="C8821" t="s">
        <v>47</v>
      </c>
      <c r="D8821" t="s">
        <v>1245</v>
      </c>
      <c r="E8821">
        <v>672</v>
      </c>
      <c r="F8821" t="s">
        <v>23</v>
      </c>
      <c r="H8821">
        <v>0</v>
      </c>
      <c r="I8821">
        <v>0</v>
      </c>
      <c r="K8821">
        <v>2</v>
      </c>
      <c r="L8821" t="b">
        <v>0</v>
      </c>
      <c r="N8821" t="b">
        <v>0</v>
      </c>
      <c r="O8821" t="b">
        <v>0</v>
      </c>
      <c r="T8821" t="s">
        <v>1169</v>
      </c>
    </row>
    <row r="8822" spans="1:20" hidden="1" x14ac:dyDescent="0.25">
      <c r="A8822">
        <v>228118</v>
      </c>
      <c r="B8822" t="s">
        <v>1834</v>
      </c>
      <c r="C8822" t="s">
        <v>53</v>
      </c>
      <c r="D8822" t="s">
        <v>1247</v>
      </c>
      <c r="E8822">
        <v>20</v>
      </c>
      <c r="F8822" t="s">
        <v>23</v>
      </c>
      <c r="H8822">
        <v>0</v>
      </c>
      <c r="I8822">
        <v>0</v>
      </c>
      <c r="K8822">
        <v>1</v>
      </c>
      <c r="L8822" t="b">
        <v>0</v>
      </c>
      <c r="N8822" t="b">
        <v>0</v>
      </c>
      <c r="O8822" t="b">
        <v>0</v>
      </c>
      <c r="T8822" t="s">
        <v>1169</v>
      </c>
    </row>
    <row r="8823" spans="1:20" hidden="1" x14ac:dyDescent="0.25">
      <c r="A8823">
        <v>228119</v>
      </c>
      <c r="B8823" t="s">
        <v>1834</v>
      </c>
      <c r="C8823" t="s">
        <v>53</v>
      </c>
      <c r="D8823" t="s">
        <v>1231</v>
      </c>
      <c r="E8823">
        <v>315</v>
      </c>
      <c r="F8823" t="s">
        <v>23</v>
      </c>
      <c r="H8823">
        <v>0</v>
      </c>
      <c r="I8823">
        <v>0</v>
      </c>
      <c r="K8823">
        <v>2</v>
      </c>
      <c r="L8823" t="b">
        <v>0</v>
      </c>
      <c r="N8823" t="b">
        <v>0</v>
      </c>
      <c r="O8823" t="b">
        <v>0</v>
      </c>
      <c r="T8823" t="s">
        <v>1169</v>
      </c>
    </row>
    <row r="8824" spans="1:20" hidden="1" x14ac:dyDescent="0.25">
      <c r="A8824">
        <v>228120</v>
      </c>
      <c r="B8824" t="s">
        <v>1834</v>
      </c>
      <c r="C8824" t="s">
        <v>1234</v>
      </c>
      <c r="D8824" t="s">
        <v>1248</v>
      </c>
      <c r="E8824">
        <v>2334</v>
      </c>
      <c r="F8824" t="s">
        <v>23</v>
      </c>
      <c r="H8824">
        <v>0</v>
      </c>
      <c r="I8824">
        <v>0</v>
      </c>
      <c r="K8824">
        <v>2</v>
      </c>
      <c r="L8824" t="b">
        <v>0</v>
      </c>
      <c r="N8824" t="b">
        <v>0</v>
      </c>
      <c r="O8824" t="b">
        <v>0</v>
      </c>
      <c r="T8824" t="s">
        <v>1169</v>
      </c>
    </row>
    <row r="8825" spans="1:20" hidden="1" x14ac:dyDescent="0.25">
      <c r="A8825">
        <v>228121</v>
      </c>
      <c r="B8825" t="s">
        <v>1834</v>
      </c>
      <c r="C8825" t="s">
        <v>1027</v>
      </c>
      <c r="D8825" t="s">
        <v>1233</v>
      </c>
      <c r="E8825">
        <v>0</v>
      </c>
      <c r="H8825">
        <v>0</v>
      </c>
      <c r="I8825">
        <v>0</v>
      </c>
      <c r="K8825">
        <v>0</v>
      </c>
      <c r="L8825" t="b">
        <v>0</v>
      </c>
      <c r="N8825" t="b">
        <v>0</v>
      </c>
      <c r="O8825" t="b">
        <v>0</v>
      </c>
      <c r="T8825" t="s">
        <v>1169</v>
      </c>
    </row>
    <row r="8826" spans="1:20" hidden="1" x14ac:dyDescent="0.25">
      <c r="A8826">
        <v>228122</v>
      </c>
      <c r="B8826" t="s">
        <v>1834</v>
      </c>
      <c r="C8826" t="s">
        <v>1250</v>
      </c>
      <c r="D8826" t="s">
        <v>1251</v>
      </c>
      <c r="E8826">
        <v>0</v>
      </c>
      <c r="H8826">
        <v>0</v>
      </c>
      <c r="I8826">
        <v>0</v>
      </c>
      <c r="K8826">
        <v>1</v>
      </c>
      <c r="L8826" t="b">
        <v>0</v>
      </c>
      <c r="N8826" t="b">
        <v>0</v>
      </c>
      <c r="O8826" t="b">
        <v>0</v>
      </c>
      <c r="T8826" t="s">
        <v>1169</v>
      </c>
    </row>
    <row r="8827" spans="1:20" hidden="1" x14ac:dyDescent="0.25">
      <c r="A8827">
        <v>228123</v>
      </c>
      <c r="B8827" t="s">
        <v>1834</v>
      </c>
      <c r="C8827" t="s">
        <v>1250</v>
      </c>
      <c r="D8827" t="s">
        <v>1252</v>
      </c>
      <c r="E8827">
        <v>426</v>
      </c>
      <c r="F8827" t="s">
        <v>23</v>
      </c>
      <c r="H8827">
        <v>0</v>
      </c>
      <c r="I8827">
        <v>0</v>
      </c>
      <c r="K8827">
        <v>2</v>
      </c>
      <c r="L8827" t="b">
        <v>0</v>
      </c>
      <c r="N8827" t="b">
        <v>0</v>
      </c>
      <c r="O8827" t="b">
        <v>0</v>
      </c>
      <c r="T8827" t="s">
        <v>1169</v>
      </c>
    </row>
    <row r="8828" spans="1:20" hidden="1" x14ac:dyDescent="0.25">
      <c r="A8828">
        <v>228124</v>
      </c>
      <c r="B8828" t="s">
        <v>1834</v>
      </c>
      <c r="C8828" t="s">
        <v>236</v>
      </c>
      <c r="D8828" t="s">
        <v>1249</v>
      </c>
      <c r="E8828">
        <v>99</v>
      </c>
      <c r="F8828" t="s">
        <v>23</v>
      </c>
      <c r="H8828">
        <v>0</v>
      </c>
      <c r="I8828">
        <v>0</v>
      </c>
      <c r="K8828">
        <v>0</v>
      </c>
      <c r="L8828" t="b">
        <v>0</v>
      </c>
      <c r="N8828" t="b">
        <v>0</v>
      </c>
      <c r="O8828" t="b">
        <v>0</v>
      </c>
      <c r="T8828" t="s">
        <v>1169</v>
      </c>
    </row>
    <row r="8829" spans="1:20" hidden="1" x14ac:dyDescent="0.25">
      <c r="A8829">
        <v>228125</v>
      </c>
      <c r="B8829" t="s">
        <v>1834</v>
      </c>
      <c r="C8829" t="s">
        <v>1253</v>
      </c>
      <c r="D8829" t="s">
        <v>1255</v>
      </c>
      <c r="E8829">
        <v>0</v>
      </c>
      <c r="H8829">
        <v>0</v>
      </c>
      <c r="I8829">
        <v>0</v>
      </c>
      <c r="K8829">
        <v>1</v>
      </c>
      <c r="L8829" t="b">
        <v>0</v>
      </c>
      <c r="N8829" t="b">
        <v>0</v>
      </c>
      <c r="O8829" t="b">
        <v>0</v>
      </c>
      <c r="T8829" t="s">
        <v>1169</v>
      </c>
    </row>
    <row r="8830" spans="1:20" hidden="1" x14ac:dyDescent="0.25">
      <c r="A8830">
        <v>228126</v>
      </c>
      <c r="B8830" t="s">
        <v>1834</v>
      </c>
      <c r="C8830" t="s">
        <v>1253</v>
      </c>
      <c r="D8830" t="s">
        <v>1254</v>
      </c>
      <c r="E8830">
        <v>194</v>
      </c>
      <c r="F8830" t="s">
        <v>23</v>
      </c>
      <c r="H8830">
        <v>0</v>
      </c>
      <c r="I8830">
        <v>0</v>
      </c>
      <c r="K8830">
        <v>2</v>
      </c>
      <c r="L8830" t="b">
        <v>0</v>
      </c>
      <c r="N8830" t="b">
        <v>0</v>
      </c>
      <c r="O8830" t="b">
        <v>0</v>
      </c>
      <c r="T8830" t="s">
        <v>1169</v>
      </c>
    </row>
    <row r="8831" spans="1:20" hidden="1" x14ac:dyDescent="0.25">
      <c r="A8831">
        <v>228127</v>
      </c>
      <c r="B8831" t="s">
        <v>1834</v>
      </c>
      <c r="C8831" t="s">
        <v>141</v>
      </c>
      <c r="D8831" t="s">
        <v>1259</v>
      </c>
      <c r="E8831">
        <v>66</v>
      </c>
      <c r="F8831" t="s">
        <v>23</v>
      </c>
      <c r="H8831">
        <v>0</v>
      </c>
      <c r="I8831">
        <v>0</v>
      </c>
      <c r="K8831">
        <v>0</v>
      </c>
      <c r="L8831" t="b">
        <v>0</v>
      </c>
      <c r="N8831" t="b">
        <v>0</v>
      </c>
      <c r="O8831" t="b">
        <v>0</v>
      </c>
      <c r="T8831" t="s">
        <v>1169</v>
      </c>
    </row>
    <row r="8832" spans="1:20" hidden="1" x14ac:dyDescent="0.25">
      <c r="A8832">
        <v>228128</v>
      </c>
      <c r="B8832" t="s">
        <v>1834</v>
      </c>
      <c r="C8832" t="s">
        <v>141</v>
      </c>
      <c r="D8832" t="s">
        <v>1289</v>
      </c>
      <c r="E8832">
        <v>39</v>
      </c>
      <c r="F8832" t="s">
        <v>23</v>
      </c>
      <c r="H8832">
        <v>0</v>
      </c>
      <c r="I8832">
        <v>0</v>
      </c>
      <c r="K8832">
        <v>0</v>
      </c>
      <c r="L8832" t="b">
        <v>0</v>
      </c>
      <c r="N8832" t="b">
        <v>0</v>
      </c>
      <c r="O8832" t="b">
        <v>0</v>
      </c>
      <c r="T8832" t="s">
        <v>1169</v>
      </c>
    </row>
    <row r="8833" spans="1:20" hidden="1" x14ac:dyDescent="0.25">
      <c r="A8833">
        <v>232308</v>
      </c>
      <c r="B8833" t="s">
        <v>1834</v>
      </c>
      <c r="C8833" t="s">
        <v>1256</v>
      </c>
      <c r="D8833" t="s">
        <v>1257</v>
      </c>
      <c r="E8833">
        <v>0</v>
      </c>
      <c r="H8833">
        <v>0</v>
      </c>
      <c r="I8833">
        <v>0</v>
      </c>
      <c r="K8833">
        <v>0</v>
      </c>
      <c r="L8833" t="b">
        <v>0</v>
      </c>
      <c r="N8833" t="b">
        <v>0</v>
      </c>
      <c r="O8833" t="b">
        <v>0</v>
      </c>
      <c r="T8833" t="s">
        <v>1169</v>
      </c>
    </row>
    <row r="8834" spans="1:20" hidden="1" x14ac:dyDescent="0.25">
      <c r="A8834">
        <v>232309</v>
      </c>
      <c r="B8834" t="s">
        <v>1834</v>
      </c>
      <c r="C8834" t="s">
        <v>1256</v>
      </c>
      <c r="D8834" t="s">
        <v>1258</v>
      </c>
      <c r="E8834">
        <v>105</v>
      </c>
      <c r="F8834" t="s">
        <v>23</v>
      </c>
      <c r="H8834">
        <v>0</v>
      </c>
      <c r="I8834">
        <v>0</v>
      </c>
      <c r="K8834">
        <v>1</v>
      </c>
      <c r="L8834" t="b">
        <v>0</v>
      </c>
      <c r="N8834" t="b">
        <v>0</v>
      </c>
      <c r="O8834" t="b">
        <v>0</v>
      </c>
      <c r="T8834" t="s">
        <v>1169</v>
      </c>
    </row>
    <row r="8835" spans="1:20" hidden="1" x14ac:dyDescent="0.25">
      <c r="A8835">
        <v>226265</v>
      </c>
      <c r="B8835" t="s">
        <v>1835</v>
      </c>
      <c r="C8835" t="s">
        <v>1186</v>
      </c>
      <c r="D8835" t="s">
        <v>1187</v>
      </c>
      <c r="E8835">
        <v>0</v>
      </c>
      <c r="H8835">
        <v>0</v>
      </c>
      <c r="I8835">
        <v>0</v>
      </c>
      <c r="K8835">
        <v>0</v>
      </c>
      <c r="L8835" t="b">
        <v>0</v>
      </c>
      <c r="N8835" t="b">
        <v>0</v>
      </c>
      <c r="O8835" t="b">
        <v>0</v>
      </c>
      <c r="T8835" t="s">
        <v>1169</v>
      </c>
    </row>
    <row r="8836" spans="1:20" hidden="1" x14ac:dyDescent="0.25">
      <c r="A8836">
        <v>226266</v>
      </c>
      <c r="B8836" t="s">
        <v>1835</v>
      </c>
      <c r="C8836" t="s">
        <v>1186</v>
      </c>
      <c r="D8836" t="s">
        <v>1188</v>
      </c>
      <c r="E8836">
        <v>0</v>
      </c>
      <c r="H8836">
        <v>0</v>
      </c>
      <c r="I8836">
        <v>0</v>
      </c>
      <c r="K8836">
        <v>0</v>
      </c>
      <c r="L8836" t="b">
        <v>0</v>
      </c>
      <c r="N8836" t="b">
        <v>0</v>
      </c>
      <c r="O8836" t="b">
        <v>0</v>
      </c>
      <c r="T8836" t="s">
        <v>1169</v>
      </c>
    </row>
    <row r="8837" spans="1:20" hidden="1" x14ac:dyDescent="0.25">
      <c r="A8837">
        <v>226267</v>
      </c>
      <c r="B8837" t="s">
        <v>1835</v>
      </c>
      <c r="C8837" t="s">
        <v>1186</v>
      </c>
      <c r="D8837" t="s">
        <v>1189</v>
      </c>
      <c r="E8837">
        <v>0</v>
      </c>
      <c r="H8837">
        <v>0</v>
      </c>
      <c r="I8837">
        <v>0</v>
      </c>
      <c r="K8837">
        <v>0</v>
      </c>
      <c r="L8837" t="b">
        <v>0</v>
      </c>
      <c r="N8837" t="b">
        <v>0</v>
      </c>
      <c r="O8837" t="b">
        <v>0</v>
      </c>
      <c r="T8837" t="s">
        <v>1169</v>
      </c>
    </row>
    <row r="8838" spans="1:20" hidden="1" x14ac:dyDescent="0.25">
      <c r="A8838">
        <v>226268</v>
      </c>
      <c r="B8838" t="s">
        <v>1835</v>
      </c>
      <c r="C8838" t="s">
        <v>1186</v>
      </c>
      <c r="D8838" t="s">
        <v>1190</v>
      </c>
      <c r="E8838">
        <v>0</v>
      </c>
      <c r="H8838">
        <v>0</v>
      </c>
      <c r="I8838">
        <v>0</v>
      </c>
      <c r="K8838">
        <v>0</v>
      </c>
      <c r="L8838" t="b">
        <v>0</v>
      </c>
      <c r="N8838" t="b">
        <v>0</v>
      </c>
      <c r="O8838" t="b">
        <v>0</v>
      </c>
      <c r="T8838" t="s">
        <v>1169</v>
      </c>
    </row>
    <row r="8839" spans="1:20" hidden="1" x14ac:dyDescent="0.25">
      <c r="A8839">
        <v>226269</v>
      </c>
      <c r="B8839" t="s">
        <v>1835</v>
      </c>
      <c r="C8839" t="s">
        <v>1186</v>
      </c>
      <c r="D8839" t="s">
        <v>1191</v>
      </c>
      <c r="E8839">
        <v>0</v>
      </c>
      <c r="H8839">
        <v>0</v>
      </c>
      <c r="I8839">
        <v>0</v>
      </c>
      <c r="K8839">
        <v>0</v>
      </c>
      <c r="L8839" t="b">
        <v>0</v>
      </c>
      <c r="N8839" t="b">
        <v>0</v>
      </c>
      <c r="O8839" t="b">
        <v>0</v>
      </c>
      <c r="T8839" t="s">
        <v>1169</v>
      </c>
    </row>
    <row r="8840" spans="1:20" hidden="1" x14ac:dyDescent="0.25">
      <c r="A8840">
        <v>226270</v>
      </c>
      <c r="B8840" t="s">
        <v>1835</v>
      </c>
      <c r="C8840" t="s">
        <v>1186</v>
      </c>
      <c r="D8840" t="s">
        <v>1192</v>
      </c>
      <c r="E8840">
        <v>0</v>
      </c>
      <c r="H8840">
        <v>0</v>
      </c>
      <c r="I8840">
        <v>0</v>
      </c>
      <c r="K8840">
        <v>0</v>
      </c>
      <c r="L8840" t="b">
        <v>0</v>
      </c>
      <c r="N8840" t="b">
        <v>0</v>
      </c>
      <c r="O8840" t="b">
        <v>0</v>
      </c>
      <c r="T8840" t="s">
        <v>1169</v>
      </c>
    </row>
    <row r="8841" spans="1:20" hidden="1" x14ac:dyDescent="0.25">
      <c r="A8841">
        <v>226271</v>
      </c>
      <c r="B8841" t="s">
        <v>1835</v>
      </c>
      <c r="C8841" t="s">
        <v>1186</v>
      </c>
      <c r="D8841" t="s">
        <v>1193</v>
      </c>
      <c r="E8841">
        <v>85</v>
      </c>
      <c r="F8841" t="s">
        <v>23</v>
      </c>
      <c r="H8841">
        <v>0</v>
      </c>
      <c r="I8841">
        <v>0</v>
      </c>
      <c r="K8841">
        <v>1</v>
      </c>
      <c r="L8841" t="b">
        <v>0</v>
      </c>
      <c r="N8841" t="b">
        <v>0</v>
      </c>
      <c r="O8841" t="b">
        <v>0</v>
      </c>
      <c r="T8841" t="s">
        <v>1169</v>
      </c>
    </row>
    <row r="8842" spans="1:20" hidden="1" x14ac:dyDescent="0.25">
      <c r="A8842">
        <v>226272</v>
      </c>
      <c r="B8842" t="s">
        <v>1835</v>
      </c>
      <c r="C8842" t="s">
        <v>1186</v>
      </c>
      <c r="D8842" t="s">
        <v>1194</v>
      </c>
      <c r="E8842">
        <v>85</v>
      </c>
      <c r="F8842" t="s">
        <v>23</v>
      </c>
      <c r="H8842">
        <v>0</v>
      </c>
      <c r="I8842">
        <v>0</v>
      </c>
      <c r="K8842">
        <v>1</v>
      </c>
      <c r="L8842" t="b">
        <v>0</v>
      </c>
      <c r="N8842" t="b">
        <v>0</v>
      </c>
      <c r="O8842" t="b">
        <v>0</v>
      </c>
      <c r="T8842" t="s">
        <v>1169</v>
      </c>
    </row>
    <row r="8843" spans="1:20" hidden="1" x14ac:dyDescent="0.25">
      <c r="A8843">
        <v>226273</v>
      </c>
      <c r="B8843" t="s">
        <v>1835</v>
      </c>
      <c r="C8843" t="s">
        <v>1186</v>
      </c>
      <c r="D8843" t="s">
        <v>1195</v>
      </c>
      <c r="E8843">
        <v>85</v>
      </c>
      <c r="F8843" t="s">
        <v>23</v>
      </c>
      <c r="H8843">
        <v>0</v>
      </c>
      <c r="I8843">
        <v>0</v>
      </c>
      <c r="K8843">
        <v>1</v>
      </c>
      <c r="L8843" t="b">
        <v>0</v>
      </c>
      <c r="N8843" t="b">
        <v>0</v>
      </c>
      <c r="O8843" t="b">
        <v>0</v>
      </c>
      <c r="T8843" t="s">
        <v>1169</v>
      </c>
    </row>
    <row r="8844" spans="1:20" hidden="1" x14ac:dyDescent="0.25">
      <c r="A8844">
        <v>226274</v>
      </c>
      <c r="B8844" t="s">
        <v>1835</v>
      </c>
      <c r="C8844" t="s">
        <v>1196</v>
      </c>
      <c r="D8844" t="s">
        <v>1197</v>
      </c>
      <c r="E8844">
        <v>0</v>
      </c>
      <c r="H8844">
        <v>0</v>
      </c>
      <c r="I8844">
        <v>0</v>
      </c>
      <c r="K8844">
        <v>0</v>
      </c>
      <c r="L8844" t="b">
        <v>0</v>
      </c>
      <c r="N8844" t="b">
        <v>0</v>
      </c>
      <c r="O8844" t="b">
        <v>0</v>
      </c>
      <c r="T8844" t="s">
        <v>1169</v>
      </c>
    </row>
    <row r="8845" spans="1:20" hidden="1" x14ac:dyDescent="0.25">
      <c r="A8845">
        <v>226275</v>
      </c>
      <c r="B8845" t="s">
        <v>1835</v>
      </c>
      <c r="C8845" t="s">
        <v>1196</v>
      </c>
      <c r="D8845" t="s">
        <v>1198</v>
      </c>
      <c r="E8845">
        <v>0</v>
      </c>
      <c r="H8845">
        <v>0</v>
      </c>
      <c r="I8845">
        <v>0</v>
      </c>
      <c r="K8845">
        <v>1</v>
      </c>
      <c r="L8845" t="b">
        <v>0</v>
      </c>
      <c r="N8845" t="b">
        <v>0</v>
      </c>
      <c r="O8845" t="b">
        <v>0</v>
      </c>
      <c r="T8845" t="s">
        <v>1169</v>
      </c>
    </row>
    <row r="8846" spans="1:20" hidden="1" x14ac:dyDescent="0.25">
      <c r="A8846">
        <v>226276</v>
      </c>
      <c r="B8846" t="s">
        <v>1835</v>
      </c>
      <c r="C8846" t="s">
        <v>146</v>
      </c>
      <c r="D8846" t="s">
        <v>1802</v>
      </c>
      <c r="E8846">
        <v>0</v>
      </c>
      <c r="H8846">
        <v>0</v>
      </c>
      <c r="I8846">
        <v>0</v>
      </c>
      <c r="K8846">
        <v>0</v>
      </c>
      <c r="L8846" t="b">
        <v>0</v>
      </c>
      <c r="N8846" t="b">
        <v>0</v>
      </c>
      <c r="O8846" t="b">
        <v>0</v>
      </c>
      <c r="T8846" t="s">
        <v>1169</v>
      </c>
    </row>
    <row r="8847" spans="1:20" hidden="1" x14ac:dyDescent="0.25">
      <c r="A8847">
        <v>226277</v>
      </c>
      <c r="B8847" t="s">
        <v>1835</v>
      </c>
      <c r="C8847" t="s">
        <v>146</v>
      </c>
      <c r="D8847" t="s">
        <v>1200</v>
      </c>
      <c r="E8847">
        <v>471</v>
      </c>
      <c r="F8847" t="s">
        <v>23</v>
      </c>
      <c r="H8847">
        <v>0</v>
      </c>
      <c r="I8847">
        <v>100</v>
      </c>
      <c r="J8847" t="s">
        <v>257</v>
      </c>
      <c r="K8847">
        <v>1</v>
      </c>
      <c r="L8847" t="b">
        <v>0</v>
      </c>
      <c r="N8847" t="b">
        <v>0</v>
      </c>
      <c r="O8847" t="b">
        <v>0</v>
      </c>
      <c r="T8847" t="s">
        <v>1169</v>
      </c>
    </row>
    <row r="8848" spans="1:20" hidden="1" x14ac:dyDescent="0.25">
      <c r="A8848">
        <v>226279</v>
      </c>
      <c r="B8848" t="s">
        <v>1835</v>
      </c>
      <c r="C8848" t="s">
        <v>85</v>
      </c>
      <c r="D8848" t="s">
        <v>325</v>
      </c>
      <c r="E8848">
        <v>0</v>
      </c>
      <c r="H8848">
        <v>0</v>
      </c>
      <c r="I8848">
        <v>0</v>
      </c>
      <c r="K8848">
        <v>0</v>
      </c>
      <c r="L8848" t="b">
        <v>0</v>
      </c>
      <c r="N8848" t="b">
        <v>0</v>
      </c>
      <c r="O8848" t="b">
        <v>0</v>
      </c>
      <c r="T8848" t="s">
        <v>1169</v>
      </c>
    </row>
    <row r="8849" spans="1:20" hidden="1" x14ac:dyDescent="0.25">
      <c r="A8849">
        <v>226280</v>
      </c>
      <c r="B8849" t="s">
        <v>1835</v>
      </c>
      <c r="C8849" t="s">
        <v>85</v>
      </c>
      <c r="D8849" t="s">
        <v>1197</v>
      </c>
      <c r="E8849">
        <v>0</v>
      </c>
      <c r="H8849">
        <v>0</v>
      </c>
      <c r="I8849">
        <v>0</v>
      </c>
      <c r="K8849">
        <v>1</v>
      </c>
      <c r="L8849" t="b">
        <v>0</v>
      </c>
      <c r="N8849" t="b">
        <v>0</v>
      </c>
      <c r="O8849" t="b">
        <v>0</v>
      </c>
      <c r="T8849" t="s">
        <v>1169</v>
      </c>
    </row>
    <row r="8850" spans="1:20" hidden="1" x14ac:dyDescent="0.25">
      <c r="A8850">
        <v>226281</v>
      </c>
      <c r="B8850" t="s">
        <v>1835</v>
      </c>
      <c r="C8850" t="s">
        <v>85</v>
      </c>
      <c r="D8850" t="s">
        <v>331</v>
      </c>
      <c r="E8850">
        <v>0</v>
      </c>
      <c r="H8850">
        <v>0</v>
      </c>
      <c r="I8850">
        <v>0</v>
      </c>
      <c r="K8850">
        <v>2</v>
      </c>
      <c r="L8850" t="b">
        <v>0</v>
      </c>
      <c r="N8850" t="b">
        <v>0</v>
      </c>
      <c r="O8850" t="b">
        <v>0</v>
      </c>
      <c r="T8850" t="s">
        <v>1169</v>
      </c>
    </row>
    <row r="8851" spans="1:20" hidden="1" x14ac:dyDescent="0.25">
      <c r="A8851">
        <v>226282</v>
      </c>
      <c r="B8851" t="s">
        <v>1835</v>
      </c>
      <c r="C8851" t="s">
        <v>146</v>
      </c>
      <c r="D8851" t="s">
        <v>1201</v>
      </c>
      <c r="E8851">
        <v>871</v>
      </c>
      <c r="F8851" t="s">
        <v>23</v>
      </c>
      <c r="H8851">
        <v>0</v>
      </c>
      <c r="I8851">
        <v>150</v>
      </c>
      <c r="J8851" t="s">
        <v>257</v>
      </c>
      <c r="K8851">
        <v>2</v>
      </c>
      <c r="L8851" t="b">
        <v>0</v>
      </c>
      <c r="N8851" t="b">
        <v>0</v>
      </c>
      <c r="O8851" t="b">
        <v>0</v>
      </c>
      <c r="T8851" t="s">
        <v>1169</v>
      </c>
    </row>
    <row r="8852" spans="1:20" hidden="1" x14ac:dyDescent="0.25">
      <c r="A8852">
        <v>226285</v>
      </c>
      <c r="B8852" t="s">
        <v>1835</v>
      </c>
      <c r="C8852" t="s">
        <v>1027</v>
      </c>
      <c r="D8852" t="s">
        <v>1202</v>
      </c>
      <c r="E8852">
        <v>239</v>
      </c>
      <c r="F8852" t="s">
        <v>23</v>
      </c>
      <c r="H8852">
        <v>0</v>
      </c>
      <c r="I8852">
        <v>50</v>
      </c>
      <c r="J8852" t="s">
        <v>257</v>
      </c>
      <c r="K8852">
        <v>3</v>
      </c>
      <c r="L8852" t="b">
        <v>0</v>
      </c>
      <c r="N8852" t="b">
        <v>0</v>
      </c>
      <c r="O8852" t="b">
        <v>0</v>
      </c>
      <c r="T8852" t="s">
        <v>1169</v>
      </c>
    </row>
    <row r="8853" spans="1:20" hidden="1" x14ac:dyDescent="0.25">
      <c r="A8853">
        <v>226286</v>
      </c>
      <c r="B8853" t="s">
        <v>1835</v>
      </c>
      <c r="C8853" t="s">
        <v>1203</v>
      </c>
      <c r="D8853" t="s">
        <v>1830</v>
      </c>
      <c r="E8853">
        <v>1870</v>
      </c>
      <c r="F8853" t="s">
        <v>23</v>
      </c>
      <c r="H8853">
        <v>0</v>
      </c>
      <c r="I8853">
        <v>350</v>
      </c>
      <c r="J8853" t="s">
        <v>257</v>
      </c>
      <c r="K8853">
        <v>6</v>
      </c>
      <c r="L8853" t="b">
        <v>0</v>
      </c>
      <c r="N8853" t="b">
        <v>0</v>
      </c>
      <c r="O8853" t="b">
        <v>0</v>
      </c>
      <c r="T8853" t="s">
        <v>1169</v>
      </c>
    </row>
    <row r="8854" spans="1:20" hidden="1" x14ac:dyDescent="0.25">
      <c r="A8854">
        <v>226289</v>
      </c>
      <c r="B8854" t="s">
        <v>1835</v>
      </c>
      <c r="C8854" t="s">
        <v>53</v>
      </c>
      <c r="D8854" t="s">
        <v>1205</v>
      </c>
      <c r="E8854">
        <v>0</v>
      </c>
      <c r="H8854">
        <v>0</v>
      </c>
      <c r="I8854">
        <v>0</v>
      </c>
      <c r="K8854">
        <v>0</v>
      </c>
      <c r="L8854" t="b">
        <v>0</v>
      </c>
      <c r="N8854" t="b">
        <v>0</v>
      </c>
      <c r="O8854" t="b">
        <v>0</v>
      </c>
      <c r="T8854" t="s">
        <v>1169</v>
      </c>
    </row>
    <row r="8855" spans="1:20" hidden="1" x14ac:dyDescent="0.25">
      <c r="A8855">
        <v>226290</v>
      </c>
      <c r="B8855" t="s">
        <v>1835</v>
      </c>
      <c r="C8855" t="s">
        <v>53</v>
      </c>
      <c r="D8855" t="s">
        <v>383</v>
      </c>
      <c r="E8855">
        <v>169</v>
      </c>
      <c r="F8855" t="s">
        <v>23</v>
      </c>
      <c r="H8855">
        <v>0</v>
      </c>
      <c r="I8855">
        <v>0</v>
      </c>
      <c r="K8855">
        <v>1</v>
      </c>
      <c r="L8855" t="b">
        <v>0</v>
      </c>
      <c r="N8855" t="b">
        <v>0</v>
      </c>
      <c r="O8855" t="b">
        <v>0</v>
      </c>
      <c r="T8855" t="s">
        <v>1169</v>
      </c>
    </row>
    <row r="8856" spans="1:20" hidden="1" x14ac:dyDescent="0.25">
      <c r="A8856">
        <v>226291</v>
      </c>
      <c r="B8856" t="s">
        <v>1835</v>
      </c>
      <c r="C8856" t="s">
        <v>53</v>
      </c>
      <c r="D8856" t="s">
        <v>1206</v>
      </c>
      <c r="E8856">
        <v>375</v>
      </c>
      <c r="F8856" t="s">
        <v>23</v>
      </c>
      <c r="H8856">
        <v>0</v>
      </c>
      <c r="I8856">
        <v>0</v>
      </c>
      <c r="K8856">
        <v>2</v>
      </c>
      <c r="L8856" t="b">
        <v>0</v>
      </c>
      <c r="N8856" t="b">
        <v>0</v>
      </c>
      <c r="O8856" t="b">
        <v>0</v>
      </c>
      <c r="T8856" t="s">
        <v>1169</v>
      </c>
    </row>
    <row r="8857" spans="1:20" hidden="1" x14ac:dyDescent="0.25">
      <c r="A8857">
        <v>226292</v>
      </c>
      <c r="B8857" t="s">
        <v>1835</v>
      </c>
      <c r="C8857" t="s">
        <v>1207</v>
      </c>
      <c r="D8857" t="s">
        <v>1806</v>
      </c>
      <c r="E8857">
        <v>0</v>
      </c>
      <c r="H8857">
        <v>0</v>
      </c>
      <c r="I8857">
        <v>0</v>
      </c>
      <c r="K8857">
        <v>0</v>
      </c>
      <c r="L8857" t="b">
        <v>0</v>
      </c>
      <c r="N8857" t="b">
        <v>0</v>
      </c>
      <c r="O8857" t="b">
        <v>0</v>
      </c>
      <c r="T8857" t="s">
        <v>1169</v>
      </c>
    </row>
    <row r="8858" spans="1:20" hidden="1" x14ac:dyDescent="0.25">
      <c r="A8858">
        <v>226293</v>
      </c>
      <c r="B8858" t="s">
        <v>1835</v>
      </c>
      <c r="C8858" t="s">
        <v>1207</v>
      </c>
      <c r="D8858" t="s">
        <v>1261</v>
      </c>
      <c r="E8858">
        <v>0</v>
      </c>
      <c r="H8858">
        <v>0</v>
      </c>
      <c r="I8858">
        <v>0</v>
      </c>
      <c r="K8858">
        <v>1</v>
      </c>
      <c r="L8858" t="b">
        <v>0</v>
      </c>
      <c r="N8858" t="b">
        <v>0</v>
      </c>
      <c r="O8858" t="b">
        <v>0</v>
      </c>
      <c r="T8858" t="s">
        <v>1169</v>
      </c>
    </row>
    <row r="8859" spans="1:20" hidden="1" x14ac:dyDescent="0.25">
      <c r="A8859">
        <v>226294</v>
      </c>
      <c r="B8859" t="s">
        <v>1835</v>
      </c>
      <c r="C8859" t="s">
        <v>1207</v>
      </c>
      <c r="D8859" t="s">
        <v>1283</v>
      </c>
      <c r="E8859">
        <v>0</v>
      </c>
      <c r="H8859">
        <v>0</v>
      </c>
      <c r="I8859">
        <v>0</v>
      </c>
      <c r="K8859">
        <v>2</v>
      </c>
      <c r="L8859" t="b">
        <v>0</v>
      </c>
      <c r="N8859" t="b">
        <v>0</v>
      </c>
      <c r="O8859" t="b">
        <v>0</v>
      </c>
      <c r="T8859" t="s">
        <v>1169</v>
      </c>
    </row>
    <row r="8860" spans="1:20" hidden="1" x14ac:dyDescent="0.25">
      <c r="A8860">
        <v>226295</v>
      </c>
      <c r="B8860" t="s">
        <v>1835</v>
      </c>
      <c r="C8860" t="s">
        <v>1207</v>
      </c>
      <c r="D8860" t="s">
        <v>1284</v>
      </c>
      <c r="E8860">
        <v>0</v>
      </c>
      <c r="H8860">
        <v>0</v>
      </c>
      <c r="I8860">
        <v>0</v>
      </c>
      <c r="K8860">
        <v>3</v>
      </c>
      <c r="L8860" t="b">
        <v>0</v>
      </c>
      <c r="N8860" t="b">
        <v>0</v>
      </c>
      <c r="O8860" t="b">
        <v>0</v>
      </c>
      <c r="T8860" t="s">
        <v>1169</v>
      </c>
    </row>
    <row r="8861" spans="1:20" hidden="1" x14ac:dyDescent="0.25">
      <c r="A8861">
        <v>226296</v>
      </c>
      <c r="B8861" t="s">
        <v>1835</v>
      </c>
      <c r="C8861" t="s">
        <v>1207</v>
      </c>
      <c r="D8861" t="s">
        <v>1285</v>
      </c>
      <c r="E8861">
        <v>0</v>
      </c>
      <c r="H8861">
        <v>0</v>
      </c>
      <c r="I8861">
        <v>0</v>
      </c>
      <c r="K8861">
        <v>4</v>
      </c>
      <c r="L8861" t="b">
        <v>0</v>
      </c>
      <c r="N8861" t="b">
        <v>0</v>
      </c>
      <c r="O8861" t="b">
        <v>0</v>
      </c>
      <c r="T8861" t="s">
        <v>1169</v>
      </c>
    </row>
    <row r="8862" spans="1:20" hidden="1" x14ac:dyDescent="0.25">
      <c r="A8862">
        <v>226297</v>
      </c>
      <c r="B8862" t="s">
        <v>1835</v>
      </c>
      <c r="C8862" t="s">
        <v>1213</v>
      </c>
      <c r="D8862" t="s">
        <v>1831</v>
      </c>
      <c r="E8862">
        <v>0</v>
      </c>
      <c r="H8862">
        <v>0</v>
      </c>
      <c r="I8862">
        <v>0</v>
      </c>
      <c r="K8862">
        <v>2</v>
      </c>
      <c r="L8862" t="b">
        <v>0</v>
      </c>
      <c r="N8862" t="b">
        <v>0</v>
      </c>
      <c r="O8862" t="b">
        <v>0</v>
      </c>
      <c r="T8862" t="s">
        <v>1169</v>
      </c>
    </row>
    <row r="8863" spans="1:20" hidden="1" x14ac:dyDescent="0.25">
      <c r="A8863">
        <v>226298</v>
      </c>
      <c r="B8863" t="s">
        <v>1835</v>
      </c>
      <c r="C8863" t="s">
        <v>1213</v>
      </c>
      <c r="D8863" t="s">
        <v>1832</v>
      </c>
      <c r="E8863">
        <v>0</v>
      </c>
      <c r="H8863">
        <v>0</v>
      </c>
      <c r="I8863">
        <v>0</v>
      </c>
      <c r="K8863">
        <v>1</v>
      </c>
      <c r="L8863" t="b">
        <v>0</v>
      </c>
      <c r="N8863" t="b">
        <v>0</v>
      </c>
      <c r="O8863" t="b">
        <v>0</v>
      </c>
      <c r="T8863" t="s">
        <v>1169</v>
      </c>
    </row>
    <row r="8864" spans="1:20" hidden="1" x14ac:dyDescent="0.25">
      <c r="A8864">
        <v>226299</v>
      </c>
      <c r="B8864" t="s">
        <v>1835</v>
      </c>
      <c r="C8864" t="s">
        <v>1207</v>
      </c>
      <c r="D8864" t="s">
        <v>1722</v>
      </c>
      <c r="E8864">
        <v>0</v>
      </c>
      <c r="H8864">
        <v>0</v>
      </c>
      <c r="I8864">
        <v>0</v>
      </c>
      <c r="K8864">
        <v>5</v>
      </c>
      <c r="L8864" t="b">
        <v>0</v>
      </c>
      <c r="N8864" t="b">
        <v>0</v>
      </c>
      <c r="O8864" t="b">
        <v>0</v>
      </c>
      <c r="T8864" t="s">
        <v>1169</v>
      </c>
    </row>
    <row r="8865" spans="1:20" hidden="1" x14ac:dyDescent="0.25">
      <c r="A8865">
        <v>226300</v>
      </c>
      <c r="B8865" t="s">
        <v>1835</v>
      </c>
      <c r="C8865" t="s">
        <v>1207</v>
      </c>
      <c r="D8865" t="s">
        <v>1287</v>
      </c>
      <c r="E8865">
        <v>0</v>
      </c>
      <c r="H8865">
        <v>0</v>
      </c>
      <c r="I8865">
        <v>0</v>
      </c>
      <c r="K8865">
        <v>6</v>
      </c>
      <c r="L8865" t="b">
        <v>0</v>
      </c>
      <c r="N8865" t="b">
        <v>0</v>
      </c>
      <c r="O8865" t="b">
        <v>0</v>
      </c>
      <c r="T8865" t="s">
        <v>1169</v>
      </c>
    </row>
    <row r="8866" spans="1:20" hidden="1" x14ac:dyDescent="0.25">
      <c r="A8866">
        <v>226301</v>
      </c>
      <c r="B8866" t="s">
        <v>1835</v>
      </c>
      <c r="C8866" t="s">
        <v>1207</v>
      </c>
      <c r="D8866" t="s">
        <v>1288</v>
      </c>
      <c r="E8866">
        <v>0</v>
      </c>
      <c r="H8866">
        <v>0</v>
      </c>
      <c r="I8866">
        <v>0</v>
      </c>
      <c r="K8866">
        <v>7</v>
      </c>
      <c r="L8866" t="b">
        <v>0</v>
      </c>
      <c r="N8866" t="b">
        <v>0</v>
      </c>
      <c r="O8866" t="b">
        <v>0</v>
      </c>
      <c r="T8866" t="s">
        <v>1169</v>
      </c>
    </row>
    <row r="8867" spans="1:20" hidden="1" x14ac:dyDescent="0.25">
      <c r="A8867">
        <v>226303</v>
      </c>
      <c r="B8867" t="s">
        <v>1835</v>
      </c>
      <c r="C8867" t="s">
        <v>1186</v>
      </c>
      <c r="D8867" t="s">
        <v>1217</v>
      </c>
      <c r="E8867">
        <v>0</v>
      </c>
      <c r="H8867">
        <v>0</v>
      </c>
      <c r="I8867">
        <v>0</v>
      </c>
      <c r="K8867">
        <v>0</v>
      </c>
      <c r="L8867" t="b">
        <v>0</v>
      </c>
      <c r="N8867" t="b">
        <v>0</v>
      </c>
      <c r="O8867" t="b">
        <v>0</v>
      </c>
      <c r="T8867" t="s">
        <v>1169</v>
      </c>
    </row>
    <row r="8868" spans="1:20" hidden="1" x14ac:dyDescent="0.25">
      <c r="A8868">
        <v>226304</v>
      </c>
      <c r="B8868" t="s">
        <v>1835</v>
      </c>
      <c r="C8868" t="s">
        <v>1186</v>
      </c>
      <c r="D8868" t="s">
        <v>1218</v>
      </c>
      <c r="E8868">
        <v>0</v>
      </c>
      <c r="H8868">
        <v>0</v>
      </c>
      <c r="I8868">
        <v>0</v>
      </c>
      <c r="K8868">
        <v>0</v>
      </c>
      <c r="L8868" t="b">
        <v>0</v>
      </c>
      <c r="N8868" t="b">
        <v>0</v>
      </c>
      <c r="O8868" t="b">
        <v>0</v>
      </c>
      <c r="T8868" t="s">
        <v>1169</v>
      </c>
    </row>
    <row r="8869" spans="1:20" hidden="1" x14ac:dyDescent="0.25">
      <c r="A8869">
        <v>226306</v>
      </c>
      <c r="B8869" t="s">
        <v>1835</v>
      </c>
      <c r="C8869" t="s">
        <v>136</v>
      </c>
      <c r="D8869" t="s">
        <v>137</v>
      </c>
      <c r="E8869">
        <v>0</v>
      </c>
      <c r="H8869">
        <v>0</v>
      </c>
      <c r="I8869">
        <v>0</v>
      </c>
      <c r="K8869">
        <v>1</v>
      </c>
      <c r="L8869" t="b">
        <v>0</v>
      </c>
      <c r="N8869" t="b">
        <v>0</v>
      </c>
      <c r="O8869" t="b">
        <v>0</v>
      </c>
      <c r="T8869" t="s">
        <v>1169</v>
      </c>
    </row>
    <row r="8870" spans="1:20" hidden="1" x14ac:dyDescent="0.25">
      <c r="A8870">
        <v>226308</v>
      </c>
      <c r="B8870" t="s">
        <v>1835</v>
      </c>
      <c r="C8870" t="s">
        <v>1196</v>
      </c>
      <c r="D8870" t="s">
        <v>1223</v>
      </c>
      <c r="E8870">
        <v>0</v>
      </c>
      <c r="H8870">
        <v>0</v>
      </c>
      <c r="I8870">
        <v>0</v>
      </c>
      <c r="K8870">
        <v>4</v>
      </c>
      <c r="L8870" t="b">
        <v>0</v>
      </c>
      <c r="N8870" t="b">
        <v>0</v>
      </c>
      <c r="O8870" t="b">
        <v>0</v>
      </c>
      <c r="T8870" t="s">
        <v>1169</v>
      </c>
    </row>
    <row r="8871" spans="1:20" hidden="1" x14ac:dyDescent="0.25">
      <c r="A8871">
        <v>226309</v>
      </c>
      <c r="B8871" t="s">
        <v>1835</v>
      </c>
      <c r="C8871" t="s">
        <v>1196</v>
      </c>
      <c r="D8871" t="s">
        <v>1224</v>
      </c>
      <c r="E8871">
        <v>0</v>
      </c>
      <c r="H8871">
        <v>0</v>
      </c>
      <c r="I8871">
        <v>0</v>
      </c>
      <c r="K8871">
        <v>4</v>
      </c>
      <c r="L8871" t="b">
        <v>0</v>
      </c>
      <c r="N8871" t="b">
        <v>0</v>
      </c>
      <c r="O8871" t="b">
        <v>0</v>
      </c>
      <c r="T8871" t="s">
        <v>1169</v>
      </c>
    </row>
    <row r="8872" spans="1:20" hidden="1" x14ac:dyDescent="0.25">
      <c r="A8872">
        <v>226310</v>
      </c>
      <c r="B8872" t="s">
        <v>1835</v>
      </c>
      <c r="C8872" t="s">
        <v>1196</v>
      </c>
      <c r="D8872" t="s">
        <v>1225</v>
      </c>
      <c r="E8872">
        <v>0</v>
      </c>
      <c r="H8872">
        <v>0</v>
      </c>
      <c r="I8872">
        <v>0</v>
      </c>
      <c r="K8872">
        <v>4</v>
      </c>
      <c r="L8872" t="b">
        <v>0</v>
      </c>
      <c r="N8872" t="b">
        <v>0</v>
      </c>
      <c r="O8872" t="b">
        <v>0</v>
      </c>
      <c r="T8872" t="s">
        <v>1169</v>
      </c>
    </row>
    <row r="8873" spans="1:20" hidden="1" x14ac:dyDescent="0.25">
      <c r="A8873">
        <v>226311</v>
      </c>
      <c r="B8873" t="s">
        <v>1835</v>
      </c>
      <c r="C8873" t="s">
        <v>47</v>
      </c>
      <c r="D8873" t="s">
        <v>1220</v>
      </c>
      <c r="E8873">
        <v>0</v>
      </c>
      <c r="H8873">
        <v>0</v>
      </c>
      <c r="I8873">
        <v>0</v>
      </c>
      <c r="K8873">
        <v>0</v>
      </c>
      <c r="L8873" t="b">
        <v>0</v>
      </c>
      <c r="N8873" t="b">
        <v>0</v>
      </c>
      <c r="O8873" t="b">
        <v>0</v>
      </c>
      <c r="T8873" t="s">
        <v>1169</v>
      </c>
    </row>
    <row r="8874" spans="1:20" hidden="1" x14ac:dyDescent="0.25">
      <c r="A8874">
        <v>226312</v>
      </c>
      <c r="B8874" t="s">
        <v>1835</v>
      </c>
      <c r="C8874" t="s">
        <v>47</v>
      </c>
      <c r="D8874" t="s">
        <v>1221</v>
      </c>
      <c r="E8874">
        <v>0</v>
      </c>
      <c r="H8874">
        <v>0</v>
      </c>
      <c r="I8874">
        <v>0</v>
      </c>
      <c r="K8874">
        <v>0</v>
      </c>
      <c r="L8874" t="b">
        <v>0</v>
      </c>
      <c r="N8874" t="b">
        <v>0</v>
      </c>
      <c r="O8874" t="b">
        <v>0</v>
      </c>
      <c r="T8874" t="s">
        <v>1169</v>
      </c>
    </row>
    <row r="8875" spans="1:20" hidden="1" x14ac:dyDescent="0.25">
      <c r="A8875">
        <v>226313</v>
      </c>
      <c r="B8875" t="s">
        <v>1835</v>
      </c>
      <c r="C8875" t="s">
        <v>47</v>
      </c>
      <c r="D8875" t="s">
        <v>1222</v>
      </c>
      <c r="E8875">
        <v>0</v>
      </c>
      <c r="H8875">
        <v>0</v>
      </c>
      <c r="I8875">
        <v>0</v>
      </c>
      <c r="K8875">
        <v>0</v>
      </c>
      <c r="L8875" t="b">
        <v>0</v>
      </c>
      <c r="N8875" t="b">
        <v>0</v>
      </c>
      <c r="O8875" t="b">
        <v>0</v>
      </c>
      <c r="T8875" t="s">
        <v>1169</v>
      </c>
    </row>
    <row r="8876" spans="1:20" hidden="1" x14ac:dyDescent="0.25">
      <c r="A8876">
        <v>226314</v>
      </c>
      <c r="B8876" t="s">
        <v>1835</v>
      </c>
      <c r="C8876" t="s">
        <v>47</v>
      </c>
      <c r="D8876" t="s">
        <v>284</v>
      </c>
      <c r="E8876">
        <v>361</v>
      </c>
      <c r="F8876" t="s">
        <v>23</v>
      </c>
      <c r="H8876">
        <v>0</v>
      </c>
      <c r="I8876">
        <v>0</v>
      </c>
      <c r="K8876">
        <v>1</v>
      </c>
      <c r="L8876" t="b">
        <v>0</v>
      </c>
      <c r="N8876" t="b">
        <v>0</v>
      </c>
      <c r="O8876" t="b">
        <v>0</v>
      </c>
      <c r="T8876" t="s">
        <v>1169</v>
      </c>
    </row>
    <row r="8877" spans="1:20" hidden="1" x14ac:dyDescent="0.25">
      <c r="A8877">
        <v>226315</v>
      </c>
      <c r="B8877" t="s">
        <v>1835</v>
      </c>
      <c r="C8877" t="s">
        <v>47</v>
      </c>
      <c r="D8877" t="s">
        <v>1170</v>
      </c>
      <c r="E8877">
        <v>361</v>
      </c>
      <c r="F8877" t="s">
        <v>23</v>
      </c>
      <c r="H8877">
        <v>0</v>
      </c>
      <c r="I8877">
        <v>0</v>
      </c>
      <c r="K8877">
        <v>1</v>
      </c>
      <c r="L8877" t="b">
        <v>0</v>
      </c>
      <c r="N8877" t="b">
        <v>0</v>
      </c>
      <c r="O8877" t="b">
        <v>0</v>
      </c>
      <c r="T8877" t="s">
        <v>1169</v>
      </c>
    </row>
    <row r="8878" spans="1:20" hidden="1" x14ac:dyDescent="0.25">
      <c r="A8878">
        <v>226316</v>
      </c>
      <c r="B8878" t="s">
        <v>1835</v>
      </c>
      <c r="C8878" t="s">
        <v>47</v>
      </c>
      <c r="D8878" t="s">
        <v>1171</v>
      </c>
      <c r="E8878">
        <v>361</v>
      </c>
      <c r="F8878" t="s">
        <v>23</v>
      </c>
      <c r="H8878">
        <v>0</v>
      </c>
      <c r="I8878">
        <v>0</v>
      </c>
      <c r="K8878">
        <v>1</v>
      </c>
      <c r="L8878" t="b">
        <v>0</v>
      </c>
      <c r="N8878" t="b">
        <v>0</v>
      </c>
      <c r="O8878" t="b">
        <v>0</v>
      </c>
      <c r="T8878" t="s">
        <v>1169</v>
      </c>
    </row>
    <row r="8879" spans="1:20" hidden="1" x14ac:dyDescent="0.25">
      <c r="A8879">
        <v>226317</v>
      </c>
      <c r="B8879" t="s">
        <v>1835</v>
      </c>
      <c r="C8879" t="s">
        <v>47</v>
      </c>
      <c r="D8879" t="s">
        <v>1172</v>
      </c>
      <c r="E8879">
        <v>361</v>
      </c>
      <c r="F8879" t="s">
        <v>23</v>
      </c>
      <c r="H8879">
        <v>0</v>
      </c>
      <c r="I8879">
        <v>0</v>
      </c>
      <c r="K8879">
        <v>1</v>
      </c>
      <c r="L8879" t="b">
        <v>0</v>
      </c>
      <c r="N8879" t="b">
        <v>0</v>
      </c>
      <c r="O8879" t="b">
        <v>0</v>
      </c>
      <c r="T8879" t="s">
        <v>1169</v>
      </c>
    </row>
    <row r="8880" spans="1:20" hidden="1" x14ac:dyDescent="0.25">
      <c r="A8880">
        <v>226318</v>
      </c>
      <c r="B8880" t="s">
        <v>1835</v>
      </c>
      <c r="C8880" t="s">
        <v>47</v>
      </c>
      <c r="D8880" t="s">
        <v>1173</v>
      </c>
      <c r="E8880">
        <v>361</v>
      </c>
      <c r="F8880" t="s">
        <v>23</v>
      </c>
      <c r="H8880">
        <v>0</v>
      </c>
      <c r="I8880">
        <v>0</v>
      </c>
      <c r="K8880">
        <v>1</v>
      </c>
      <c r="L8880" t="b">
        <v>0</v>
      </c>
      <c r="N8880" t="b">
        <v>0</v>
      </c>
      <c r="O8880" t="b">
        <v>0</v>
      </c>
      <c r="T8880" t="s">
        <v>1169</v>
      </c>
    </row>
    <row r="8881" spans="1:20" hidden="1" x14ac:dyDescent="0.25">
      <c r="A8881">
        <v>226319</v>
      </c>
      <c r="B8881" t="s">
        <v>1835</v>
      </c>
      <c r="C8881" t="s">
        <v>47</v>
      </c>
      <c r="D8881" t="s">
        <v>1174</v>
      </c>
      <c r="E8881">
        <v>611</v>
      </c>
      <c r="F8881" t="s">
        <v>23</v>
      </c>
      <c r="H8881">
        <v>0</v>
      </c>
      <c r="I8881">
        <v>0</v>
      </c>
      <c r="K8881">
        <v>2</v>
      </c>
      <c r="L8881" t="b">
        <v>0</v>
      </c>
      <c r="N8881" t="b">
        <v>0</v>
      </c>
      <c r="O8881" t="b">
        <v>0</v>
      </c>
      <c r="T8881" t="s">
        <v>1169</v>
      </c>
    </row>
    <row r="8882" spans="1:20" hidden="1" x14ac:dyDescent="0.25">
      <c r="A8882">
        <v>226320</v>
      </c>
      <c r="B8882" t="s">
        <v>1835</v>
      </c>
      <c r="C8882" t="s">
        <v>47</v>
      </c>
      <c r="D8882" t="s">
        <v>1175</v>
      </c>
      <c r="E8882">
        <v>611</v>
      </c>
      <c r="F8882" t="s">
        <v>23</v>
      </c>
      <c r="H8882">
        <v>0</v>
      </c>
      <c r="I8882">
        <v>0</v>
      </c>
      <c r="K8882">
        <v>2</v>
      </c>
      <c r="L8882" t="b">
        <v>0</v>
      </c>
      <c r="N8882" t="b">
        <v>0</v>
      </c>
      <c r="O8882" t="b">
        <v>0</v>
      </c>
      <c r="T8882" t="s">
        <v>1169</v>
      </c>
    </row>
    <row r="8883" spans="1:20" hidden="1" x14ac:dyDescent="0.25">
      <c r="A8883">
        <v>226321</v>
      </c>
      <c r="B8883" t="s">
        <v>1835</v>
      </c>
      <c r="C8883" t="s">
        <v>47</v>
      </c>
      <c r="D8883" t="s">
        <v>1176</v>
      </c>
      <c r="E8883">
        <v>361</v>
      </c>
      <c r="F8883" t="s">
        <v>23</v>
      </c>
      <c r="H8883">
        <v>0</v>
      </c>
      <c r="I8883">
        <v>0</v>
      </c>
      <c r="K8883">
        <v>1</v>
      </c>
      <c r="L8883" t="b">
        <v>0</v>
      </c>
      <c r="N8883" t="b">
        <v>0</v>
      </c>
      <c r="O8883" t="b">
        <v>0</v>
      </c>
      <c r="T8883" t="s">
        <v>1169</v>
      </c>
    </row>
    <row r="8884" spans="1:20" hidden="1" x14ac:dyDescent="0.25">
      <c r="A8884">
        <v>226322</v>
      </c>
      <c r="B8884" t="s">
        <v>1835</v>
      </c>
      <c r="C8884" t="s">
        <v>47</v>
      </c>
      <c r="D8884" t="s">
        <v>1177</v>
      </c>
      <c r="E8884">
        <v>611</v>
      </c>
      <c r="F8884" t="s">
        <v>23</v>
      </c>
      <c r="H8884">
        <v>0</v>
      </c>
      <c r="I8884">
        <v>0</v>
      </c>
      <c r="K8884">
        <v>2</v>
      </c>
      <c r="L8884" t="b">
        <v>0</v>
      </c>
      <c r="N8884" t="b">
        <v>0</v>
      </c>
      <c r="O8884" t="b">
        <v>0</v>
      </c>
      <c r="T8884" t="s">
        <v>1169</v>
      </c>
    </row>
    <row r="8885" spans="1:20" hidden="1" x14ac:dyDescent="0.25">
      <c r="A8885">
        <v>226323</v>
      </c>
      <c r="B8885" t="s">
        <v>1835</v>
      </c>
      <c r="C8885" t="s">
        <v>47</v>
      </c>
      <c r="D8885" t="s">
        <v>1178</v>
      </c>
      <c r="E8885">
        <v>361</v>
      </c>
      <c r="F8885" t="s">
        <v>23</v>
      </c>
      <c r="H8885">
        <v>0</v>
      </c>
      <c r="I8885">
        <v>0</v>
      </c>
      <c r="K8885">
        <v>1</v>
      </c>
      <c r="L8885" t="b">
        <v>0</v>
      </c>
      <c r="N8885" t="b">
        <v>0</v>
      </c>
      <c r="O8885" t="b">
        <v>0</v>
      </c>
      <c r="T8885" t="s">
        <v>1169</v>
      </c>
    </row>
    <row r="8886" spans="1:20" hidden="1" x14ac:dyDescent="0.25">
      <c r="A8886">
        <v>226324</v>
      </c>
      <c r="B8886" t="s">
        <v>1835</v>
      </c>
      <c r="C8886" t="s">
        <v>47</v>
      </c>
      <c r="D8886" t="s">
        <v>1179</v>
      </c>
      <c r="E8886">
        <v>361</v>
      </c>
      <c r="F8886" t="s">
        <v>23</v>
      </c>
      <c r="H8886">
        <v>0</v>
      </c>
      <c r="I8886">
        <v>0</v>
      </c>
      <c r="K8886">
        <v>1</v>
      </c>
      <c r="L8886" t="b">
        <v>0</v>
      </c>
      <c r="N8886" t="b">
        <v>0</v>
      </c>
      <c r="O8886" t="b">
        <v>0</v>
      </c>
      <c r="T8886" t="s">
        <v>1169</v>
      </c>
    </row>
    <row r="8887" spans="1:20" hidden="1" x14ac:dyDescent="0.25">
      <c r="A8887">
        <v>226325</v>
      </c>
      <c r="B8887" t="s">
        <v>1835</v>
      </c>
      <c r="C8887" t="s">
        <v>47</v>
      </c>
      <c r="D8887" t="s">
        <v>1180</v>
      </c>
      <c r="E8887">
        <v>361</v>
      </c>
      <c r="F8887" t="s">
        <v>23</v>
      </c>
      <c r="H8887">
        <v>0</v>
      </c>
      <c r="I8887">
        <v>0</v>
      </c>
      <c r="K8887">
        <v>1</v>
      </c>
      <c r="L8887" t="b">
        <v>0</v>
      </c>
      <c r="N8887" t="b">
        <v>0</v>
      </c>
      <c r="O8887" t="b">
        <v>0</v>
      </c>
      <c r="T8887" t="s">
        <v>1169</v>
      </c>
    </row>
    <row r="8888" spans="1:20" hidden="1" x14ac:dyDescent="0.25">
      <c r="A8888">
        <v>226326</v>
      </c>
      <c r="B8888" t="s">
        <v>1835</v>
      </c>
      <c r="C8888" t="s">
        <v>47</v>
      </c>
      <c r="D8888" t="s">
        <v>1181</v>
      </c>
      <c r="E8888">
        <v>361</v>
      </c>
      <c r="F8888" t="s">
        <v>23</v>
      </c>
      <c r="H8888">
        <v>0</v>
      </c>
      <c r="I8888">
        <v>0</v>
      </c>
      <c r="K8888">
        <v>1</v>
      </c>
      <c r="L8888" t="b">
        <v>0</v>
      </c>
      <c r="N8888" t="b">
        <v>0</v>
      </c>
      <c r="O8888" t="b">
        <v>0</v>
      </c>
      <c r="T8888" t="s">
        <v>1169</v>
      </c>
    </row>
    <row r="8889" spans="1:20" hidden="1" x14ac:dyDescent="0.25">
      <c r="A8889">
        <v>226327</v>
      </c>
      <c r="B8889" t="s">
        <v>1835</v>
      </c>
      <c r="C8889" t="s">
        <v>47</v>
      </c>
      <c r="D8889" t="s">
        <v>1182</v>
      </c>
      <c r="E8889">
        <v>361</v>
      </c>
      <c r="F8889" t="s">
        <v>23</v>
      </c>
      <c r="H8889">
        <v>0</v>
      </c>
      <c r="I8889">
        <v>0</v>
      </c>
      <c r="K8889">
        <v>1</v>
      </c>
      <c r="L8889" t="b">
        <v>0</v>
      </c>
      <c r="N8889" t="b">
        <v>0</v>
      </c>
      <c r="O8889" t="b">
        <v>0</v>
      </c>
      <c r="T8889" t="s">
        <v>1169</v>
      </c>
    </row>
    <row r="8890" spans="1:20" hidden="1" x14ac:dyDescent="0.25">
      <c r="A8890">
        <v>226328</v>
      </c>
      <c r="B8890" t="s">
        <v>1835</v>
      </c>
      <c r="C8890" t="s">
        <v>47</v>
      </c>
      <c r="D8890" t="s">
        <v>1183</v>
      </c>
      <c r="E8890">
        <v>361</v>
      </c>
      <c r="F8890" t="s">
        <v>23</v>
      </c>
      <c r="H8890">
        <v>0</v>
      </c>
      <c r="I8890">
        <v>0</v>
      </c>
      <c r="K8890">
        <v>1</v>
      </c>
      <c r="L8890" t="b">
        <v>0</v>
      </c>
      <c r="N8890" t="b">
        <v>0</v>
      </c>
      <c r="O8890" t="b">
        <v>0</v>
      </c>
      <c r="T8890" t="s">
        <v>1169</v>
      </c>
    </row>
    <row r="8891" spans="1:20" hidden="1" x14ac:dyDescent="0.25">
      <c r="A8891">
        <v>226329</v>
      </c>
      <c r="B8891" t="s">
        <v>1835</v>
      </c>
      <c r="C8891" t="s">
        <v>47</v>
      </c>
      <c r="D8891" t="s">
        <v>1184</v>
      </c>
      <c r="E8891">
        <v>361</v>
      </c>
      <c r="F8891" t="s">
        <v>23</v>
      </c>
      <c r="H8891">
        <v>0</v>
      </c>
      <c r="I8891">
        <v>0</v>
      </c>
      <c r="K8891">
        <v>1</v>
      </c>
      <c r="L8891" t="b">
        <v>0</v>
      </c>
      <c r="N8891" t="b">
        <v>0</v>
      </c>
      <c r="O8891" t="b">
        <v>0</v>
      </c>
      <c r="T8891" t="s">
        <v>1169</v>
      </c>
    </row>
    <row r="8892" spans="1:20" hidden="1" x14ac:dyDescent="0.25">
      <c r="A8892">
        <v>226330</v>
      </c>
      <c r="B8892" t="s">
        <v>1835</v>
      </c>
      <c r="C8892" t="s">
        <v>47</v>
      </c>
      <c r="D8892" t="s">
        <v>1185</v>
      </c>
      <c r="E8892">
        <v>611</v>
      </c>
      <c r="F8892" t="s">
        <v>23</v>
      </c>
      <c r="H8892">
        <v>0</v>
      </c>
      <c r="I8892">
        <v>0</v>
      </c>
      <c r="K8892">
        <v>2</v>
      </c>
      <c r="L8892" t="b">
        <v>0</v>
      </c>
      <c r="N8892" t="b">
        <v>0</v>
      </c>
      <c r="O8892" t="b">
        <v>0</v>
      </c>
      <c r="T8892" t="s">
        <v>1169</v>
      </c>
    </row>
    <row r="8893" spans="1:20" hidden="1" x14ac:dyDescent="0.25">
      <c r="A8893">
        <v>226331</v>
      </c>
      <c r="B8893" t="s">
        <v>1835</v>
      </c>
      <c r="C8893" t="s">
        <v>236</v>
      </c>
      <c r="D8893" t="s">
        <v>237</v>
      </c>
      <c r="E8893">
        <v>67</v>
      </c>
      <c r="F8893" t="s">
        <v>23</v>
      </c>
      <c r="H8893">
        <v>0</v>
      </c>
      <c r="I8893">
        <v>0</v>
      </c>
      <c r="K8893">
        <v>7</v>
      </c>
      <c r="L8893" t="b">
        <v>0</v>
      </c>
      <c r="N8893" t="b">
        <v>0</v>
      </c>
      <c r="O8893" t="b">
        <v>0</v>
      </c>
      <c r="T8893" t="s">
        <v>1169</v>
      </c>
    </row>
    <row r="8894" spans="1:20" hidden="1" x14ac:dyDescent="0.25">
      <c r="A8894">
        <v>226332</v>
      </c>
      <c r="B8894" t="s">
        <v>1835</v>
      </c>
      <c r="C8894" t="s">
        <v>236</v>
      </c>
      <c r="D8894" t="s">
        <v>1226</v>
      </c>
      <c r="E8894">
        <v>99</v>
      </c>
      <c r="F8894" t="s">
        <v>23</v>
      </c>
      <c r="H8894">
        <v>0</v>
      </c>
      <c r="I8894">
        <v>0</v>
      </c>
      <c r="K8894">
        <v>13</v>
      </c>
      <c r="L8894" t="b">
        <v>0</v>
      </c>
      <c r="N8894" t="b">
        <v>0</v>
      </c>
      <c r="O8894" t="b">
        <v>0</v>
      </c>
      <c r="T8894" t="s">
        <v>1169</v>
      </c>
    </row>
    <row r="8895" spans="1:20" hidden="1" x14ac:dyDescent="0.25">
      <c r="A8895">
        <v>226333</v>
      </c>
      <c r="B8895" t="s">
        <v>1835</v>
      </c>
      <c r="C8895" t="s">
        <v>47</v>
      </c>
      <c r="D8895" t="s">
        <v>1270</v>
      </c>
      <c r="E8895">
        <v>0</v>
      </c>
      <c r="H8895">
        <v>0</v>
      </c>
      <c r="I8895">
        <v>0</v>
      </c>
      <c r="K8895">
        <v>0</v>
      </c>
      <c r="L8895" t="b">
        <v>0</v>
      </c>
      <c r="N8895" t="b">
        <v>0</v>
      </c>
      <c r="O8895" t="b">
        <v>0</v>
      </c>
      <c r="T8895" t="s">
        <v>1169</v>
      </c>
    </row>
    <row r="8896" spans="1:20" hidden="1" x14ac:dyDescent="0.25">
      <c r="A8896">
        <v>226335</v>
      </c>
      <c r="B8896" t="s">
        <v>1835</v>
      </c>
      <c r="C8896" t="s">
        <v>146</v>
      </c>
      <c r="D8896" t="s">
        <v>1227</v>
      </c>
      <c r="E8896">
        <v>1255</v>
      </c>
      <c r="F8896" t="s">
        <v>23</v>
      </c>
      <c r="H8896">
        <v>0</v>
      </c>
      <c r="I8896">
        <v>0</v>
      </c>
      <c r="K8896">
        <v>3</v>
      </c>
      <c r="L8896" t="b">
        <v>0</v>
      </c>
      <c r="N8896" t="b">
        <v>0</v>
      </c>
      <c r="O8896" t="b">
        <v>0</v>
      </c>
      <c r="T8896" t="s">
        <v>1169</v>
      </c>
    </row>
    <row r="8897" spans="1:20" hidden="1" x14ac:dyDescent="0.25">
      <c r="A8897">
        <v>226336</v>
      </c>
      <c r="B8897" t="s">
        <v>1835</v>
      </c>
      <c r="C8897" t="s">
        <v>146</v>
      </c>
      <c r="D8897" t="s">
        <v>1228</v>
      </c>
      <c r="E8897">
        <v>1534</v>
      </c>
      <c r="F8897" t="s">
        <v>23</v>
      </c>
      <c r="H8897">
        <v>0</v>
      </c>
      <c r="I8897">
        <v>0</v>
      </c>
      <c r="K8897">
        <v>4</v>
      </c>
      <c r="L8897" t="b">
        <v>0</v>
      </c>
      <c r="N8897" t="b">
        <v>0</v>
      </c>
      <c r="O8897" t="b">
        <v>0</v>
      </c>
      <c r="T8897" t="s">
        <v>1169</v>
      </c>
    </row>
    <row r="8898" spans="1:20" hidden="1" x14ac:dyDescent="0.25">
      <c r="A8898">
        <v>226338</v>
      </c>
      <c r="B8898" t="s">
        <v>1835</v>
      </c>
      <c r="C8898" t="s">
        <v>236</v>
      </c>
      <c r="D8898" t="s">
        <v>1216</v>
      </c>
      <c r="E8898">
        <v>695</v>
      </c>
      <c r="F8898" t="s">
        <v>23</v>
      </c>
      <c r="H8898">
        <v>0</v>
      </c>
      <c r="I8898">
        <v>0</v>
      </c>
      <c r="K8898">
        <v>12</v>
      </c>
      <c r="L8898" t="b">
        <v>0</v>
      </c>
      <c r="N8898" t="b">
        <v>0</v>
      </c>
      <c r="O8898" t="b">
        <v>0</v>
      </c>
      <c r="T8898" t="s">
        <v>1169</v>
      </c>
    </row>
    <row r="8899" spans="1:20" hidden="1" x14ac:dyDescent="0.25">
      <c r="A8899">
        <v>226339</v>
      </c>
      <c r="B8899" t="s">
        <v>1835</v>
      </c>
      <c r="C8899" t="s">
        <v>236</v>
      </c>
      <c r="D8899" t="s">
        <v>1229</v>
      </c>
      <c r="E8899">
        <v>25</v>
      </c>
      <c r="F8899" t="s">
        <v>23</v>
      </c>
      <c r="H8899">
        <v>0</v>
      </c>
      <c r="I8899">
        <v>0</v>
      </c>
      <c r="K8899">
        <v>14</v>
      </c>
      <c r="L8899" t="b">
        <v>0</v>
      </c>
      <c r="N8899" t="b">
        <v>0</v>
      </c>
      <c r="O8899" t="b">
        <v>0</v>
      </c>
      <c r="T8899" t="s">
        <v>1169</v>
      </c>
    </row>
    <row r="8900" spans="1:20" hidden="1" x14ac:dyDescent="0.25">
      <c r="A8900">
        <v>226340</v>
      </c>
      <c r="B8900" t="s">
        <v>1835</v>
      </c>
      <c r="C8900" t="s">
        <v>236</v>
      </c>
      <c r="D8900" t="s">
        <v>1271</v>
      </c>
      <c r="E8900">
        <v>125</v>
      </c>
      <c r="F8900" t="s">
        <v>23</v>
      </c>
      <c r="H8900">
        <v>0</v>
      </c>
      <c r="I8900">
        <v>0</v>
      </c>
      <c r="K8900">
        <v>15</v>
      </c>
      <c r="L8900" t="b">
        <v>0</v>
      </c>
      <c r="N8900" t="b">
        <v>0</v>
      </c>
      <c r="O8900" t="b">
        <v>0</v>
      </c>
      <c r="T8900" t="s">
        <v>1169</v>
      </c>
    </row>
    <row r="8901" spans="1:20" hidden="1" x14ac:dyDescent="0.25">
      <c r="A8901">
        <v>226344</v>
      </c>
      <c r="B8901" t="s">
        <v>1835</v>
      </c>
      <c r="C8901" t="s">
        <v>78</v>
      </c>
      <c r="D8901" t="s">
        <v>1815</v>
      </c>
      <c r="E8901">
        <v>0</v>
      </c>
      <c r="H8901">
        <v>0</v>
      </c>
      <c r="I8901">
        <v>0</v>
      </c>
      <c r="K8901">
        <v>0</v>
      </c>
      <c r="L8901" t="b">
        <v>0</v>
      </c>
      <c r="N8901" t="b">
        <v>0</v>
      </c>
      <c r="O8901" t="b">
        <v>1</v>
      </c>
      <c r="T8901" t="s">
        <v>1169</v>
      </c>
    </row>
    <row r="8902" spans="1:20" hidden="1" x14ac:dyDescent="0.25">
      <c r="A8902">
        <v>226345</v>
      </c>
      <c r="B8902" t="s">
        <v>1835</v>
      </c>
      <c r="C8902" t="s">
        <v>78</v>
      </c>
      <c r="D8902" t="s">
        <v>1230</v>
      </c>
      <c r="E8902">
        <v>0</v>
      </c>
      <c r="H8902">
        <v>0</v>
      </c>
      <c r="I8902">
        <v>0</v>
      </c>
      <c r="K8902">
        <v>1</v>
      </c>
      <c r="L8902" t="b">
        <v>0</v>
      </c>
      <c r="N8902" t="b">
        <v>0</v>
      </c>
      <c r="O8902" t="b">
        <v>0</v>
      </c>
      <c r="T8902" t="s">
        <v>1169</v>
      </c>
    </row>
    <row r="8903" spans="1:20" hidden="1" x14ac:dyDescent="0.25">
      <c r="A8903">
        <v>226346</v>
      </c>
      <c r="B8903" t="s">
        <v>1835</v>
      </c>
      <c r="C8903" t="s">
        <v>1234</v>
      </c>
      <c r="D8903" t="s">
        <v>1235</v>
      </c>
      <c r="E8903">
        <v>0</v>
      </c>
      <c r="H8903">
        <v>0</v>
      </c>
      <c r="I8903">
        <v>0</v>
      </c>
      <c r="K8903">
        <v>0</v>
      </c>
      <c r="L8903" t="b">
        <v>0</v>
      </c>
      <c r="N8903" t="b">
        <v>0</v>
      </c>
      <c r="O8903" t="b">
        <v>1</v>
      </c>
      <c r="T8903" t="s">
        <v>1169</v>
      </c>
    </row>
    <row r="8904" spans="1:20" hidden="1" x14ac:dyDescent="0.25">
      <c r="A8904">
        <v>226347</v>
      </c>
      <c r="B8904" t="s">
        <v>1835</v>
      </c>
      <c r="C8904" t="s">
        <v>1203</v>
      </c>
      <c r="D8904" t="s">
        <v>1833</v>
      </c>
      <c r="E8904">
        <v>0</v>
      </c>
      <c r="H8904">
        <v>0</v>
      </c>
      <c r="I8904">
        <v>0</v>
      </c>
      <c r="K8904">
        <v>0</v>
      </c>
      <c r="L8904" t="b">
        <v>0</v>
      </c>
      <c r="N8904" t="b">
        <v>0</v>
      </c>
      <c r="O8904" t="b">
        <v>0</v>
      </c>
      <c r="T8904" t="s">
        <v>1169</v>
      </c>
    </row>
    <row r="8905" spans="1:20" hidden="1" x14ac:dyDescent="0.25">
      <c r="A8905">
        <v>226348</v>
      </c>
      <c r="B8905" t="s">
        <v>1835</v>
      </c>
      <c r="C8905" t="s">
        <v>136</v>
      </c>
      <c r="D8905" t="s">
        <v>1237</v>
      </c>
      <c r="E8905">
        <v>0</v>
      </c>
      <c r="H8905">
        <v>0</v>
      </c>
      <c r="I8905">
        <v>0</v>
      </c>
      <c r="K8905">
        <v>0</v>
      </c>
      <c r="L8905" t="b">
        <v>0</v>
      </c>
      <c r="N8905" t="b">
        <v>0</v>
      </c>
      <c r="O8905" t="b">
        <v>1</v>
      </c>
      <c r="T8905" t="s">
        <v>1169</v>
      </c>
    </row>
    <row r="8906" spans="1:20" hidden="1" x14ac:dyDescent="0.25">
      <c r="A8906">
        <v>226349</v>
      </c>
      <c r="B8906" t="s">
        <v>1835</v>
      </c>
      <c r="C8906" t="s">
        <v>78</v>
      </c>
      <c r="D8906" t="s">
        <v>1272</v>
      </c>
      <c r="E8906">
        <v>259</v>
      </c>
      <c r="F8906" t="s">
        <v>23</v>
      </c>
      <c r="H8906">
        <v>0</v>
      </c>
      <c r="I8906">
        <v>0</v>
      </c>
      <c r="K8906">
        <v>4</v>
      </c>
      <c r="L8906" t="b">
        <v>0</v>
      </c>
      <c r="N8906" t="b">
        <v>0</v>
      </c>
      <c r="O8906" t="b">
        <v>0</v>
      </c>
      <c r="T8906" t="s">
        <v>1169</v>
      </c>
    </row>
    <row r="8907" spans="1:20" hidden="1" x14ac:dyDescent="0.25">
      <c r="A8907">
        <v>226350</v>
      </c>
      <c r="B8907" t="s">
        <v>1835</v>
      </c>
      <c r="C8907" t="s">
        <v>47</v>
      </c>
      <c r="D8907" t="s">
        <v>1244</v>
      </c>
      <c r="E8907">
        <v>259</v>
      </c>
      <c r="F8907" t="s">
        <v>23</v>
      </c>
      <c r="H8907">
        <v>0</v>
      </c>
      <c r="I8907">
        <v>0</v>
      </c>
      <c r="K8907">
        <v>1</v>
      </c>
      <c r="L8907" t="b">
        <v>0</v>
      </c>
      <c r="N8907" t="b">
        <v>0</v>
      </c>
      <c r="O8907" t="b">
        <v>0</v>
      </c>
      <c r="T8907" t="s">
        <v>1169</v>
      </c>
    </row>
    <row r="8908" spans="1:20" hidden="1" x14ac:dyDescent="0.25">
      <c r="A8908">
        <v>227286</v>
      </c>
      <c r="B8908" t="s">
        <v>1835</v>
      </c>
      <c r="C8908" t="s">
        <v>1027</v>
      </c>
      <c r="D8908" t="s">
        <v>1233</v>
      </c>
      <c r="E8908">
        <v>0</v>
      </c>
      <c r="H8908">
        <v>0</v>
      </c>
      <c r="I8908">
        <v>0</v>
      </c>
      <c r="K8908">
        <v>1</v>
      </c>
      <c r="L8908" t="b">
        <v>0</v>
      </c>
      <c r="N8908" t="b">
        <v>0</v>
      </c>
      <c r="O8908" t="b">
        <v>0</v>
      </c>
      <c r="T8908" t="s">
        <v>1169</v>
      </c>
    </row>
    <row r="8909" spans="1:20" hidden="1" x14ac:dyDescent="0.25">
      <c r="A8909">
        <v>228129</v>
      </c>
      <c r="B8909" t="s">
        <v>1835</v>
      </c>
      <c r="C8909" t="s">
        <v>47</v>
      </c>
      <c r="D8909" t="s">
        <v>1246</v>
      </c>
      <c r="E8909">
        <v>510</v>
      </c>
      <c r="F8909" t="s">
        <v>23</v>
      </c>
      <c r="H8909">
        <v>0</v>
      </c>
      <c r="I8909">
        <v>0</v>
      </c>
      <c r="K8909">
        <v>2</v>
      </c>
      <c r="L8909" t="b">
        <v>0</v>
      </c>
      <c r="N8909" t="b">
        <v>0</v>
      </c>
      <c r="O8909" t="b">
        <v>0</v>
      </c>
      <c r="T8909" t="s">
        <v>1169</v>
      </c>
    </row>
    <row r="8910" spans="1:20" hidden="1" x14ac:dyDescent="0.25">
      <c r="A8910">
        <v>228130</v>
      </c>
      <c r="B8910" t="s">
        <v>1835</v>
      </c>
      <c r="C8910" t="s">
        <v>47</v>
      </c>
      <c r="D8910" t="s">
        <v>1245</v>
      </c>
      <c r="E8910">
        <v>711</v>
      </c>
      <c r="F8910" t="s">
        <v>23</v>
      </c>
      <c r="H8910">
        <v>0</v>
      </c>
      <c r="I8910">
        <v>0</v>
      </c>
      <c r="K8910">
        <v>2</v>
      </c>
      <c r="L8910" t="b">
        <v>0</v>
      </c>
      <c r="N8910" t="b">
        <v>0</v>
      </c>
      <c r="O8910" t="b">
        <v>0</v>
      </c>
      <c r="T8910" t="s">
        <v>1169</v>
      </c>
    </row>
    <row r="8911" spans="1:20" hidden="1" x14ac:dyDescent="0.25">
      <c r="A8911">
        <v>228131</v>
      </c>
      <c r="B8911" t="s">
        <v>1835</v>
      </c>
      <c r="C8911" t="s">
        <v>53</v>
      </c>
      <c r="D8911" t="s">
        <v>1247</v>
      </c>
      <c r="E8911">
        <v>20</v>
      </c>
      <c r="F8911" t="s">
        <v>23</v>
      </c>
      <c r="H8911">
        <v>0</v>
      </c>
      <c r="I8911">
        <v>0</v>
      </c>
      <c r="K8911">
        <v>1</v>
      </c>
      <c r="L8911" t="b">
        <v>0</v>
      </c>
      <c r="N8911" t="b">
        <v>0</v>
      </c>
      <c r="O8911" t="b">
        <v>0</v>
      </c>
      <c r="T8911" t="s">
        <v>1169</v>
      </c>
    </row>
    <row r="8912" spans="1:20" hidden="1" x14ac:dyDescent="0.25">
      <c r="A8912">
        <v>228132</v>
      </c>
      <c r="B8912" t="s">
        <v>1835</v>
      </c>
      <c r="C8912" t="s">
        <v>1234</v>
      </c>
      <c r="D8912" t="s">
        <v>1248</v>
      </c>
      <c r="E8912">
        <v>2704</v>
      </c>
      <c r="F8912" t="s">
        <v>23</v>
      </c>
      <c r="H8912">
        <v>0</v>
      </c>
      <c r="I8912">
        <v>0</v>
      </c>
      <c r="K8912">
        <v>2</v>
      </c>
      <c r="L8912" t="b">
        <v>0</v>
      </c>
      <c r="N8912" t="b">
        <v>0</v>
      </c>
      <c r="O8912" t="b">
        <v>0</v>
      </c>
      <c r="T8912" t="s">
        <v>1169</v>
      </c>
    </row>
    <row r="8913" spans="1:20" hidden="1" x14ac:dyDescent="0.25">
      <c r="A8913">
        <v>228133</v>
      </c>
      <c r="B8913" t="s">
        <v>1835</v>
      </c>
      <c r="C8913" t="s">
        <v>1250</v>
      </c>
      <c r="D8913" t="s">
        <v>1252</v>
      </c>
      <c r="E8913">
        <v>426</v>
      </c>
      <c r="F8913" t="s">
        <v>23</v>
      </c>
      <c r="H8913">
        <v>0</v>
      </c>
      <c r="I8913">
        <v>0</v>
      </c>
      <c r="K8913">
        <v>2</v>
      </c>
      <c r="L8913" t="b">
        <v>0</v>
      </c>
      <c r="N8913" t="b">
        <v>0</v>
      </c>
      <c r="O8913" t="b">
        <v>0</v>
      </c>
      <c r="T8913" t="s">
        <v>1169</v>
      </c>
    </row>
    <row r="8914" spans="1:20" hidden="1" x14ac:dyDescent="0.25">
      <c r="A8914">
        <v>228134</v>
      </c>
      <c r="B8914" t="s">
        <v>1835</v>
      </c>
      <c r="C8914" t="s">
        <v>1250</v>
      </c>
      <c r="D8914" t="s">
        <v>1251</v>
      </c>
      <c r="E8914">
        <v>0</v>
      </c>
      <c r="H8914">
        <v>0</v>
      </c>
      <c r="I8914">
        <v>0</v>
      </c>
      <c r="K8914">
        <v>1</v>
      </c>
      <c r="L8914" t="b">
        <v>0</v>
      </c>
      <c r="N8914" t="b">
        <v>0</v>
      </c>
      <c r="O8914" t="b">
        <v>0</v>
      </c>
      <c r="T8914" t="s">
        <v>1169</v>
      </c>
    </row>
    <row r="8915" spans="1:20" hidden="1" x14ac:dyDescent="0.25">
      <c r="A8915">
        <v>228135</v>
      </c>
      <c r="B8915" t="s">
        <v>1835</v>
      </c>
      <c r="C8915" t="s">
        <v>236</v>
      </c>
      <c r="D8915" t="s">
        <v>1249</v>
      </c>
      <c r="E8915">
        <v>99</v>
      </c>
      <c r="F8915" t="s">
        <v>23</v>
      </c>
      <c r="H8915">
        <v>0</v>
      </c>
      <c r="I8915">
        <v>0</v>
      </c>
      <c r="K8915">
        <v>0</v>
      </c>
      <c r="L8915" t="b">
        <v>0</v>
      </c>
      <c r="N8915" t="b">
        <v>0</v>
      </c>
      <c r="O8915" t="b">
        <v>0</v>
      </c>
      <c r="T8915" t="s">
        <v>1169</v>
      </c>
    </row>
    <row r="8916" spans="1:20" hidden="1" x14ac:dyDescent="0.25">
      <c r="A8916">
        <v>228136</v>
      </c>
      <c r="B8916" t="s">
        <v>1835</v>
      </c>
      <c r="C8916" t="s">
        <v>141</v>
      </c>
      <c r="D8916" t="s">
        <v>1239</v>
      </c>
      <c r="E8916">
        <v>28</v>
      </c>
      <c r="F8916" t="s">
        <v>23</v>
      </c>
      <c r="H8916">
        <v>0</v>
      </c>
      <c r="I8916">
        <v>0</v>
      </c>
      <c r="K8916">
        <v>0</v>
      </c>
      <c r="L8916" t="b">
        <v>0</v>
      </c>
      <c r="N8916" t="b">
        <v>0</v>
      </c>
      <c r="O8916" t="b">
        <v>0</v>
      </c>
      <c r="T8916" t="s">
        <v>1169</v>
      </c>
    </row>
    <row r="8917" spans="1:20" hidden="1" x14ac:dyDescent="0.25">
      <c r="A8917">
        <v>228137</v>
      </c>
      <c r="B8917" t="s">
        <v>1835</v>
      </c>
      <c r="C8917" t="s">
        <v>141</v>
      </c>
      <c r="D8917" t="s">
        <v>1259</v>
      </c>
      <c r="E8917">
        <v>66</v>
      </c>
      <c r="F8917" t="s">
        <v>23</v>
      </c>
      <c r="H8917">
        <v>0</v>
      </c>
      <c r="I8917">
        <v>0</v>
      </c>
      <c r="K8917">
        <v>0</v>
      </c>
      <c r="L8917" t="b">
        <v>0</v>
      </c>
      <c r="N8917" t="b">
        <v>0</v>
      </c>
      <c r="O8917" t="b">
        <v>0</v>
      </c>
      <c r="T8917" t="s">
        <v>1169</v>
      </c>
    </row>
    <row r="8918" spans="1:20" hidden="1" x14ac:dyDescent="0.25">
      <c r="A8918">
        <v>228138</v>
      </c>
      <c r="B8918" t="s">
        <v>1835</v>
      </c>
      <c r="C8918" t="s">
        <v>141</v>
      </c>
      <c r="D8918" t="s">
        <v>1289</v>
      </c>
      <c r="E8918">
        <v>39</v>
      </c>
      <c r="F8918" t="s">
        <v>23</v>
      </c>
      <c r="H8918">
        <v>0</v>
      </c>
      <c r="I8918">
        <v>0</v>
      </c>
      <c r="K8918">
        <v>0</v>
      </c>
      <c r="L8918" t="b">
        <v>0</v>
      </c>
      <c r="N8918" t="b">
        <v>0</v>
      </c>
      <c r="O8918" t="b">
        <v>0</v>
      </c>
      <c r="T8918" t="s">
        <v>1169</v>
      </c>
    </row>
    <row r="8919" spans="1:20" hidden="1" x14ac:dyDescent="0.25">
      <c r="A8919">
        <v>228610</v>
      </c>
      <c r="B8919" t="s">
        <v>1835</v>
      </c>
      <c r="C8919" t="s">
        <v>53</v>
      </c>
      <c r="D8919" t="s">
        <v>1231</v>
      </c>
      <c r="E8919">
        <v>315</v>
      </c>
      <c r="F8919" t="s">
        <v>23</v>
      </c>
      <c r="H8919">
        <v>0</v>
      </c>
      <c r="I8919">
        <v>0</v>
      </c>
      <c r="K8919">
        <v>2</v>
      </c>
      <c r="L8919" t="b">
        <v>0</v>
      </c>
      <c r="N8919" t="b">
        <v>0</v>
      </c>
      <c r="O8919" t="b">
        <v>0</v>
      </c>
      <c r="T8919" t="s">
        <v>1169</v>
      </c>
    </row>
    <row r="8920" spans="1:20" hidden="1" x14ac:dyDescent="0.25">
      <c r="A8920">
        <v>232310</v>
      </c>
      <c r="B8920" t="s">
        <v>1835</v>
      </c>
      <c r="C8920" t="s">
        <v>1256</v>
      </c>
      <c r="D8920" t="s">
        <v>1257</v>
      </c>
      <c r="E8920">
        <v>0</v>
      </c>
      <c r="H8920">
        <v>0</v>
      </c>
      <c r="I8920">
        <v>0</v>
      </c>
      <c r="K8920">
        <v>0</v>
      </c>
      <c r="L8920" t="b">
        <v>0</v>
      </c>
      <c r="N8920" t="b">
        <v>0</v>
      </c>
      <c r="O8920" t="b">
        <v>0</v>
      </c>
      <c r="T8920" t="s">
        <v>1169</v>
      </c>
    </row>
    <row r="8921" spans="1:20" hidden="1" x14ac:dyDescent="0.25">
      <c r="A8921">
        <v>232311</v>
      </c>
      <c r="B8921" t="s">
        <v>1835</v>
      </c>
      <c r="C8921" t="s">
        <v>1256</v>
      </c>
      <c r="D8921" t="s">
        <v>1258</v>
      </c>
      <c r="E8921">
        <v>105</v>
      </c>
      <c r="F8921" t="s">
        <v>23</v>
      </c>
      <c r="H8921">
        <v>0</v>
      </c>
      <c r="I8921">
        <v>0</v>
      </c>
      <c r="K8921">
        <v>1</v>
      </c>
      <c r="L8921" t="b">
        <v>0</v>
      </c>
      <c r="N8921" t="b">
        <v>0</v>
      </c>
      <c r="O8921" t="b">
        <v>0</v>
      </c>
      <c r="T8921" t="s">
        <v>1169</v>
      </c>
    </row>
    <row r="8922" spans="1:20" hidden="1" x14ac:dyDescent="0.25">
      <c r="A8922">
        <v>237475</v>
      </c>
      <c r="B8922" t="s">
        <v>1835</v>
      </c>
      <c r="C8922" t="s">
        <v>1253</v>
      </c>
      <c r="D8922" t="s">
        <v>1255</v>
      </c>
      <c r="E8922">
        <v>0</v>
      </c>
      <c r="H8922">
        <v>0</v>
      </c>
      <c r="I8922">
        <v>0</v>
      </c>
      <c r="K8922">
        <v>0</v>
      </c>
      <c r="L8922" t="b">
        <v>0</v>
      </c>
      <c r="N8922" t="b">
        <v>0</v>
      </c>
      <c r="O8922" t="b">
        <v>0</v>
      </c>
      <c r="T8922" t="s">
        <v>1169</v>
      </c>
    </row>
    <row r="8923" spans="1:20" hidden="1" x14ac:dyDescent="0.25">
      <c r="A8923">
        <v>237476</v>
      </c>
      <c r="B8923" t="s">
        <v>1835</v>
      </c>
      <c r="C8923" t="s">
        <v>1253</v>
      </c>
      <c r="D8923" t="s">
        <v>1290</v>
      </c>
      <c r="E8923">
        <v>194</v>
      </c>
      <c r="F8923" t="s">
        <v>23</v>
      </c>
      <c r="H8923">
        <v>0</v>
      </c>
      <c r="I8923">
        <v>0</v>
      </c>
      <c r="K8923">
        <v>1</v>
      </c>
      <c r="L8923" t="b">
        <v>0</v>
      </c>
      <c r="N8923" t="b">
        <v>0</v>
      </c>
      <c r="O8923" t="b">
        <v>0</v>
      </c>
      <c r="T8923" t="s">
        <v>1169</v>
      </c>
    </row>
    <row r="8924" spans="1:20" hidden="1" x14ac:dyDescent="0.25">
      <c r="A8924">
        <v>226429</v>
      </c>
      <c r="B8924" t="s">
        <v>1836</v>
      </c>
      <c r="C8924" t="s">
        <v>47</v>
      </c>
      <c r="D8924" t="s">
        <v>284</v>
      </c>
      <c r="E8924">
        <v>264</v>
      </c>
      <c r="F8924" t="s">
        <v>23</v>
      </c>
      <c r="H8924">
        <v>0</v>
      </c>
      <c r="I8924">
        <v>0</v>
      </c>
      <c r="K8924">
        <v>1</v>
      </c>
      <c r="L8924" t="b">
        <v>0</v>
      </c>
      <c r="N8924" t="b">
        <v>0</v>
      </c>
      <c r="O8924" t="b">
        <v>0</v>
      </c>
      <c r="T8924" t="s">
        <v>1169</v>
      </c>
    </row>
    <row r="8925" spans="1:20" hidden="1" x14ac:dyDescent="0.25">
      <c r="A8925">
        <v>226430</v>
      </c>
      <c r="B8925" t="s">
        <v>1836</v>
      </c>
      <c r="C8925" t="s">
        <v>47</v>
      </c>
      <c r="D8925" t="s">
        <v>1170</v>
      </c>
      <c r="E8925">
        <v>264</v>
      </c>
      <c r="F8925" t="s">
        <v>23</v>
      </c>
      <c r="H8925">
        <v>0</v>
      </c>
      <c r="I8925">
        <v>0</v>
      </c>
      <c r="K8925">
        <v>1</v>
      </c>
      <c r="L8925" t="b">
        <v>0</v>
      </c>
      <c r="N8925" t="b">
        <v>0</v>
      </c>
      <c r="O8925" t="b">
        <v>0</v>
      </c>
      <c r="T8925" t="s">
        <v>1169</v>
      </c>
    </row>
    <row r="8926" spans="1:20" hidden="1" x14ac:dyDescent="0.25">
      <c r="A8926">
        <v>226431</v>
      </c>
      <c r="B8926" t="s">
        <v>1836</v>
      </c>
      <c r="C8926" t="s">
        <v>47</v>
      </c>
      <c r="D8926" t="s">
        <v>1171</v>
      </c>
      <c r="E8926">
        <v>264</v>
      </c>
      <c r="F8926" t="s">
        <v>23</v>
      </c>
      <c r="H8926">
        <v>0</v>
      </c>
      <c r="I8926">
        <v>0</v>
      </c>
      <c r="K8926">
        <v>1</v>
      </c>
      <c r="L8926" t="b">
        <v>0</v>
      </c>
      <c r="N8926" t="b">
        <v>0</v>
      </c>
      <c r="O8926" t="b">
        <v>0</v>
      </c>
      <c r="T8926" t="s">
        <v>1169</v>
      </c>
    </row>
    <row r="8927" spans="1:20" hidden="1" x14ac:dyDescent="0.25">
      <c r="A8927">
        <v>226432</v>
      </c>
      <c r="B8927" t="s">
        <v>1836</v>
      </c>
      <c r="C8927" t="s">
        <v>47</v>
      </c>
      <c r="D8927" t="s">
        <v>1172</v>
      </c>
      <c r="E8927">
        <v>264</v>
      </c>
      <c r="F8927" t="s">
        <v>23</v>
      </c>
      <c r="H8927">
        <v>0</v>
      </c>
      <c r="I8927">
        <v>0</v>
      </c>
      <c r="K8927">
        <v>1</v>
      </c>
      <c r="L8927" t="b">
        <v>0</v>
      </c>
      <c r="N8927" t="b">
        <v>0</v>
      </c>
      <c r="O8927" t="b">
        <v>0</v>
      </c>
      <c r="T8927" t="s">
        <v>1169</v>
      </c>
    </row>
    <row r="8928" spans="1:20" hidden="1" x14ac:dyDescent="0.25">
      <c r="A8928">
        <v>226433</v>
      </c>
      <c r="B8928" t="s">
        <v>1836</v>
      </c>
      <c r="C8928" t="s">
        <v>47</v>
      </c>
      <c r="D8928" t="s">
        <v>1173</v>
      </c>
      <c r="E8928">
        <v>264</v>
      </c>
      <c r="F8928" t="s">
        <v>23</v>
      </c>
      <c r="H8928">
        <v>0</v>
      </c>
      <c r="I8928">
        <v>0</v>
      </c>
      <c r="K8928">
        <v>1</v>
      </c>
      <c r="L8928" t="b">
        <v>0</v>
      </c>
      <c r="N8928" t="b">
        <v>0</v>
      </c>
      <c r="O8928" t="b">
        <v>0</v>
      </c>
      <c r="T8928" t="s">
        <v>1169</v>
      </c>
    </row>
    <row r="8929" spans="1:20" hidden="1" x14ac:dyDescent="0.25">
      <c r="A8929">
        <v>226434</v>
      </c>
      <c r="B8929" t="s">
        <v>1836</v>
      </c>
      <c r="C8929" t="s">
        <v>47</v>
      </c>
      <c r="D8929" t="s">
        <v>1174</v>
      </c>
      <c r="E8929">
        <v>514</v>
      </c>
      <c r="F8929" t="s">
        <v>23</v>
      </c>
      <c r="H8929">
        <v>0</v>
      </c>
      <c r="I8929">
        <v>0</v>
      </c>
      <c r="K8929">
        <v>2</v>
      </c>
      <c r="L8929" t="b">
        <v>0</v>
      </c>
      <c r="N8929" t="b">
        <v>0</v>
      </c>
      <c r="O8929" t="b">
        <v>0</v>
      </c>
      <c r="T8929" t="s">
        <v>1169</v>
      </c>
    </row>
    <row r="8930" spans="1:20" hidden="1" x14ac:dyDescent="0.25">
      <c r="A8930">
        <v>226435</v>
      </c>
      <c r="B8930" t="s">
        <v>1836</v>
      </c>
      <c r="C8930" t="s">
        <v>47</v>
      </c>
      <c r="D8930" t="s">
        <v>1175</v>
      </c>
      <c r="E8930">
        <v>514</v>
      </c>
      <c r="F8930" t="s">
        <v>23</v>
      </c>
      <c r="H8930">
        <v>0</v>
      </c>
      <c r="I8930">
        <v>0</v>
      </c>
      <c r="K8930">
        <v>2</v>
      </c>
      <c r="L8930" t="b">
        <v>0</v>
      </c>
      <c r="N8930" t="b">
        <v>0</v>
      </c>
      <c r="O8930" t="b">
        <v>0</v>
      </c>
      <c r="T8930" t="s">
        <v>1169</v>
      </c>
    </row>
    <row r="8931" spans="1:20" hidden="1" x14ac:dyDescent="0.25">
      <c r="A8931">
        <v>226436</v>
      </c>
      <c r="B8931" t="s">
        <v>1836</v>
      </c>
      <c r="C8931" t="s">
        <v>47</v>
      </c>
      <c r="D8931" t="s">
        <v>1176</v>
      </c>
      <c r="E8931">
        <v>264</v>
      </c>
      <c r="F8931" t="s">
        <v>23</v>
      </c>
      <c r="H8931">
        <v>0</v>
      </c>
      <c r="I8931">
        <v>0</v>
      </c>
      <c r="K8931">
        <v>1</v>
      </c>
      <c r="L8931" t="b">
        <v>0</v>
      </c>
      <c r="N8931" t="b">
        <v>0</v>
      </c>
      <c r="O8931" t="b">
        <v>0</v>
      </c>
      <c r="T8931" t="s">
        <v>1169</v>
      </c>
    </row>
    <row r="8932" spans="1:20" hidden="1" x14ac:dyDescent="0.25">
      <c r="A8932">
        <v>226437</v>
      </c>
      <c r="B8932" t="s">
        <v>1836</v>
      </c>
      <c r="C8932" t="s">
        <v>47</v>
      </c>
      <c r="D8932" t="s">
        <v>1177</v>
      </c>
      <c r="E8932">
        <v>514</v>
      </c>
      <c r="F8932" t="s">
        <v>23</v>
      </c>
      <c r="H8932">
        <v>0</v>
      </c>
      <c r="I8932">
        <v>0</v>
      </c>
      <c r="K8932">
        <v>2</v>
      </c>
      <c r="L8932" t="b">
        <v>0</v>
      </c>
      <c r="N8932" t="b">
        <v>0</v>
      </c>
      <c r="O8932" t="b">
        <v>0</v>
      </c>
      <c r="T8932" t="s">
        <v>1169</v>
      </c>
    </row>
    <row r="8933" spans="1:20" hidden="1" x14ac:dyDescent="0.25">
      <c r="A8933">
        <v>226438</v>
      </c>
      <c r="B8933" t="s">
        <v>1836</v>
      </c>
      <c r="C8933" t="s">
        <v>47</v>
      </c>
      <c r="D8933" t="s">
        <v>1178</v>
      </c>
      <c r="E8933">
        <v>264</v>
      </c>
      <c r="F8933" t="s">
        <v>23</v>
      </c>
      <c r="H8933">
        <v>0</v>
      </c>
      <c r="I8933">
        <v>0</v>
      </c>
      <c r="K8933">
        <v>1</v>
      </c>
      <c r="L8933" t="b">
        <v>0</v>
      </c>
      <c r="N8933" t="b">
        <v>0</v>
      </c>
      <c r="O8933" t="b">
        <v>0</v>
      </c>
      <c r="T8933" t="s">
        <v>1169</v>
      </c>
    </row>
    <row r="8934" spans="1:20" hidden="1" x14ac:dyDescent="0.25">
      <c r="A8934">
        <v>226439</v>
      </c>
      <c r="B8934" t="s">
        <v>1836</v>
      </c>
      <c r="C8934" t="s">
        <v>47</v>
      </c>
      <c r="D8934" t="s">
        <v>1179</v>
      </c>
      <c r="E8934">
        <v>264</v>
      </c>
      <c r="F8934" t="s">
        <v>23</v>
      </c>
      <c r="H8934">
        <v>0</v>
      </c>
      <c r="I8934">
        <v>0</v>
      </c>
      <c r="K8934">
        <v>1</v>
      </c>
      <c r="L8934" t="b">
        <v>0</v>
      </c>
      <c r="N8934" t="b">
        <v>0</v>
      </c>
      <c r="O8934" t="b">
        <v>0</v>
      </c>
      <c r="T8934" t="s">
        <v>1169</v>
      </c>
    </row>
    <row r="8935" spans="1:20" hidden="1" x14ac:dyDescent="0.25">
      <c r="A8935">
        <v>226440</v>
      </c>
      <c r="B8935" t="s">
        <v>1836</v>
      </c>
      <c r="C8935" t="s">
        <v>47</v>
      </c>
      <c r="D8935" t="s">
        <v>1180</v>
      </c>
      <c r="E8935">
        <v>264</v>
      </c>
      <c r="F8935" t="s">
        <v>23</v>
      </c>
      <c r="H8935">
        <v>0</v>
      </c>
      <c r="I8935">
        <v>0</v>
      </c>
      <c r="K8935">
        <v>1</v>
      </c>
      <c r="L8935" t="b">
        <v>0</v>
      </c>
      <c r="N8935" t="b">
        <v>0</v>
      </c>
      <c r="O8935" t="b">
        <v>0</v>
      </c>
      <c r="T8935" t="s">
        <v>1169</v>
      </c>
    </row>
    <row r="8936" spans="1:20" hidden="1" x14ac:dyDescent="0.25">
      <c r="A8936">
        <v>226441</v>
      </c>
      <c r="B8936" t="s">
        <v>1836</v>
      </c>
      <c r="C8936" t="s">
        <v>47</v>
      </c>
      <c r="D8936" t="s">
        <v>1181</v>
      </c>
      <c r="E8936">
        <v>264</v>
      </c>
      <c r="F8936" t="s">
        <v>23</v>
      </c>
      <c r="H8936">
        <v>0</v>
      </c>
      <c r="I8936">
        <v>0</v>
      </c>
      <c r="K8936">
        <v>1</v>
      </c>
      <c r="L8936" t="b">
        <v>0</v>
      </c>
      <c r="N8936" t="b">
        <v>0</v>
      </c>
      <c r="O8936" t="b">
        <v>0</v>
      </c>
      <c r="T8936" t="s">
        <v>1169</v>
      </c>
    </row>
    <row r="8937" spans="1:20" hidden="1" x14ac:dyDescent="0.25">
      <c r="A8937">
        <v>226442</v>
      </c>
      <c r="B8937" t="s">
        <v>1836</v>
      </c>
      <c r="C8937" t="s">
        <v>47</v>
      </c>
      <c r="D8937" t="s">
        <v>1182</v>
      </c>
      <c r="E8937">
        <v>264</v>
      </c>
      <c r="F8937" t="s">
        <v>23</v>
      </c>
      <c r="H8937">
        <v>0</v>
      </c>
      <c r="I8937">
        <v>0</v>
      </c>
      <c r="K8937">
        <v>1</v>
      </c>
      <c r="L8937" t="b">
        <v>0</v>
      </c>
      <c r="N8937" t="b">
        <v>0</v>
      </c>
      <c r="O8937" t="b">
        <v>0</v>
      </c>
      <c r="T8937" t="s">
        <v>1169</v>
      </c>
    </row>
    <row r="8938" spans="1:20" hidden="1" x14ac:dyDescent="0.25">
      <c r="A8938">
        <v>226443</v>
      </c>
      <c r="B8938" t="s">
        <v>1836</v>
      </c>
      <c r="C8938" t="s">
        <v>47</v>
      </c>
      <c r="D8938" t="s">
        <v>1183</v>
      </c>
      <c r="E8938">
        <v>264</v>
      </c>
      <c r="F8938" t="s">
        <v>23</v>
      </c>
      <c r="H8938">
        <v>0</v>
      </c>
      <c r="I8938">
        <v>0</v>
      </c>
      <c r="K8938">
        <v>1</v>
      </c>
      <c r="L8938" t="b">
        <v>0</v>
      </c>
      <c r="N8938" t="b">
        <v>0</v>
      </c>
      <c r="O8938" t="b">
        <v>0</v>
      </c>
      <c r="T8938" t="s">
        <v>1169</v>
      </c>
    </row>
    <row r="8939" spans="1:20" hidden="1" x14ac:dyDescent="0.25">
      <c r="A8939">
        <v>226444</v>
      </c>
      <c r="B8939" t="s">
        <v>1836</v>
      </c>
      <c r="C8939" t="s">
        <v>47</v>
      </c>
      <c r="D8939" t="s">
        <v>1184</v>
      </c>
      <c r="E8939">
        <v>264</v>
      </c>
      <c r="F8939" t="s">
        <v>23</v>
      </c>
      <c r="H8939">
        <v>0</v>
      </c>
      <c r="I8939">
        <v>0</v>
      </c>
      <c r="K8939">
        <v>1</v>
      </c>
      <c r="L8939" t="b">
        <v>0</v>
      </c>
      <c r="N8939" t="b">
        <v>0</v>
      </c>
      <c r="O8939" t="b">
        <v>0</v>
      </c>
      <c r="T8939" t="s">
        <v>1169</v>
      </c>
    </row>
    <row r="8940" spans="1:20" hidden="1" x14ac:dyDescent="0.25">
      <c r="A8940">
        <v>226445</v>
      </c>
      <c r="B8940" t="s">
        <v>1836</v>
      </c>
      <c r="C8940" t="s">
        <v>47</v>
      </c>
      <c r="D8940" t="s">
        <v>1185</v>
      </c>
      <c r="E8940">
        <v>514</v>
      </c>
      <c r="F8940" t="s">
        <v>23</v>
      </c>
      <c r="H8940">
        <v>0</v>
      </c>
      <c r="I8940">
        <v>0</v>
      </c>
      <c r="K8940">
        <v>2</v>
      </c>
      <c r="L8940" t="b">
        <v>0</v>
      </c>
      <c r="N8940" t="b">
        <v>0</v>
      </c>
      <c r="O8940" t="b">
        <v>0</v>
      </c>
      <c r="T8940" t="s">
        <v>1169</v>
      </c>
    </row>
    <row r="8941" spans="1:20" hidden="1" x14ac:dyDescent="0.25">
      <c r="A8941">
        <v>226446</v>
      </c>
      <c r="B8941" t="s">
        <v>1836</v>
      </c>
      <c r="C8941" t="s">
        <v>1186</v>
      </c>
      <c r="D8941" t="s">
        <v>1187</v>
      </c>
      <c r="E8941">
        <v>0</v>
      </c>
      <c r="H8941">
        <v>0</v>
      </c>
      <c r="I8941">
        <v>0</v>
      </c>
      <c r="K8941">
        <v>0</v>
      </c>
      <c r="L8941" t="b">
        <v>0</v>
      </c>
      <c r="N8941" t="b">
        <v>0</v>
      </c>
      <c r="O8941" t="b">
        <v>0</v>
      </c>
      <c r="T8941" t="s">
        <v>1169</v>
      </c>
    </row>
    <row r="8942" spans="1:20" hidden="1" x14ac:dyDescent="0.25">
      <c r="A8942">
        <v>226447</v>
      </c>
      <c r="B8942" t="s">
        <v>1836</v>
      </c>
      <c r="C8942" t="s">
        <v>1186</v>
      </c>
      <c r="D8942" t="s">
        <v>1188</v>
      </c>
      <c r="E8942">
        <v>0</v>
      </c>
      <c r="H8942">
        <v>0</v>
      </c>
      <c r="I8942">
        <v>0</v>
      </c>
      <c r="K8942">
        <v>0</v>
      </c>
      <c r="L8942" t="b">
        <v>0</v>
      </c>
      <c r="N8942" t="b">
        <v>0</v>
      </c>
      <c r="O8942" t="b">
        <v>0</v>
      </c>
      <c r="T8942" t="s">
        <v>1169</v>
      </c>
    </row>
    <row r="8943" spans="1:20" hidden="1" x14ac:dyDescent="0.25">
      <c r="A8943">
        <v>226448</v>
      </c>
      <c r="B8943" t="s">
        <v>1836</v>
      </c>
      <c r="C8943" t="s">
        <v>1186</v>
      </c>
      <c r="D8943" t="s">
        <v>1189</v>
      </c>
      <c r="E8943">
        <v>0</v>
      </c>
      <c r="H8943">
        <v>0</v>
      </c>
      <c r="I8943">
        <v>0</v>
      </c>
      <c r="K8943">
        <v>0</v>
      </c>
      <c r="L8943" t="b">
        <v>0</v>
      </c>
      <c r="N8943" t="b">
        <v>0</v>
      </c>
      <c r="O8943" t="b">
        <v>0</v>
      </c>
      <c r="T8943" t="s">
        <v>1169</v>
      </c>
    </row>
    <row r="8944" spans="1:20" hidden="1" x14ac:dyDescent="0.25">
      <c r="A8944">
        <v>226449</v>
      </c>
      <c r="B8944" t="s">
        <v>1836</v>
      </c>
      <c r="C8944" t="s">
        <v>1186</v>
      </c>
      <c r="D8944" t="s">
        <v>1190</v>
      </c>
      <c r="E8944">
        <v>0</v>
      </c>
      <c r="H8944">
        <v>0</v>
      </c>
      <c r="I8944">
        <v>0</v>
      </c>
      <c r="K8944">
        <v>0</v>
      </c>
      <c r="L8944" t="b">
        <v>0</v>
      </c>
      <c r="N8944" t="b">
        <v>0</v>
      </c>
      <c r="O8944" t="b">
        <v>0</v>
      </c>
      <c r="T8944" t="s">
        <v>1169</v>
      </c>
    </row>
    <row r="8945" spans="1:20" hidden="1" x14ac:dyDescent="0.25">
      <c r="A8945">
        <v>226450</v>
      </c>
      <c r="B8945" t="s">
        <v>1836</v>
      </c>
      <c r="C8945" t="s">
        <v>1186</v>
      </c>
      <c r="D8945" t="s">
        <v>1191</v>
      </c>
      <c r="E8945">
        <v>0</v>
      </c>
      <c r="H8945">
        <v>0</v>
      </c>
      <c r="I8945">
        <v>0</v>
      </c>
      <c r="K8945">
        <v>0</v>
      </c>
      <c r="L8945" t="b">
        <v>0</v>
      </c>
      <c r="N8945" t="b">
        <v>0</v>
      </c>
      <c r="O8945" t="b">
        <v>0</v>
      </c>
      <c r="T8945" t="s">
        <v>1169</v>
      </c>
    </row>
    <row r="8946" spans="1:20" hidden="1" x14ac:dyDescent="0.25">
      <c r="A8946">
        <v>226451</v>
      </c>
      <c r="B8946" t="s">
        <v>1836</v>
      </c>
      <c r="C8946" t="s">
        <v>1186</v>
      </c>
      <c r="D8946" t="s">
        <v>1192</v>
      </c>
      <c r="E8946">
        <v>0</v>
      </c>
      <c r="H8946">
        <v>0</v>
      </c>
      <c r="I8946">
        <v>0</v>
      </c>
      <c r="K8946">
        <v>0</v>
      </c>
      <c r="L8946" t="b">
        <v>0</v>
      </c>
      <c r="N8946" t="b">
        <v>0</v>
      </c>
      <c r="O8946" t="b">
        <v>0</v>
      </c>
      <c r="T8946" t="s">
        <v>1169</v>
      </c>
    </row>
    <row r="8947" spans="1:20" hidden="1" x14ac:dyDescent="0.25">
      <c r="A8947">
        <v>226452</v>
      </c>
      <c r="B8947" t="s">
        <v>1836</v>
      </c>
      <c r="C8947" t="s">
        <v>1186</v>
      </c>
      <c r="D8947" t="s">
        <v>1193</v>
      </c>
      <c r="E8947">
        <v>85</v>
      </c>
      <c r="F8947" t="s">
        <v>23</v>
      </c>
      <c r="H8947">
        <v>0</v>
      </c>
      <c r="I8947">
        <v>0</v>
      </c>
      <c r="K8947">
        <v>1</v>
      </c>
      <c r="L8947" t="b">
        <v>0</v>
      </c>
      <c r="N8947" t="b">
        <v>0</v>
      </c>
      <c r="O8947" t="b">
        <v>0</v>
      </c>
      <c r="T8947" t="s">
        <v>1169</v>
      </c>
    </row>
    <row r="8948" spans="1:20" hidden="1" x14ac:dyDescent="0.25">
      <c r="A8948">
        <v>226453</v>
      </c>
      <c r="B8948" t="s">
        <v>1836</v>
      </c>
      <c r="C8948" t="s">
        <v>1186</v>
      </c>
      <c r="D8948" t="s">
        <v>1194</v>
      </c>
      <c r="E8948">
        <v>85</v>
      </c>
      <c r="F8948" t="s">
        <v>23</v>
      </c>
      <c r="H8948">
        <v>0</v>
      </c>
      <c r="I8948">
        <v>0</v>
      </c>
      <c r="K8948">
        <v>1</v>
      </c>
      <c r="L8948" t="b">
        <v>0</v>
      </c>
      <c r="N8948" t="b">
        <v>0</v>
      </c>
      <c r="O8948" t="b">
        <v>0</v>
      </c>
      <c r="T8948" t="s">
        <v>1169</v>
      </c>
    </row>
    <row r="8949" spans="1:20" hidden="1" x14ac:dyDescent="0.25">
      <c r="A8949">
        <v>226454</v>
      </c>
      <c r="B8949" t="s">
        <v>1836</v>
      </c>
      <c r="C8949" t="s">
        <v>1186</v>
      </c>
      <c r="D8949" t="s">
        <v>1195</v>
      </c>
      <c r="E8949">
        <v>85</v>
      </c>
      <c r="F8949" t="s">
        <v>23</v>
      </c>
      <c r="H8949">
        <v>0</v>
      </c>
      <c r="I8949">
        <v>0</v>
      </c>
      <c r="K8949">
        <v>1</v>
      </c>
      <c r="L8949" t="b">
        <v>0</v>
      </c>
      <c r="N8949" t="b">
        <v>0</v>
      </c>
      <c r="O8949" t="b">
        <v>0</v>
      </c>
      <c r="T8949" t="s">
        <v>1169</v>
      </c>
    </row>
    <row r="8950" spans="1:20" hidden="1" x14ac:dyDescent="0.25">
      <c r="A8950">
        <v>226455</v>
      </c>
      <c r="B8950" t="s">
        <v>1836</v>
      </c>
      <c r="C8950" t="s">
        <v>1196</v>
      </c>
      <c r="D8950" t="s">
        <v>1197</v>
      </c>
      <c r="E8950">
        <v>0</v>
      </c>
      <c r="H8950">
        <v>0</v>
      </c>
      <c r="I8950">
        <v>0</v>
      </c>
      <c r="K8950">
        <v>0</v>
      </c>
      <c r="L8950" t="b">
        <v>0</v>
      </c>
      <c r="N8950" t="b">
        <v>0</v>
      </c>
      <c r="O8950" t="b">
        <v>0</v>
      </c>
      <c r="T8950" t="s">
        <v>1169</v>
      </c>
    </row>
    <row r="8951" spans="1:20" hidden="1" x14ac:dyDescent="0.25">
      <c r="A8951">
        <v>226456</v>
      </c>
      <c r="B8951" t="s">
        <v>1836</v>
      </c>
      <c r="C8951" t="s">
        <v>1196</v>
      </c>
      <c r="D8951" t="s">
        <v>1198</v>
      </c>
      <c r="E8951">
        <v>0</v>
      </c>
      <c r="H8951">
        <v>0</v>
      </c>
      <c r="I8951">
        <v>0</v>
      </c>
      <c r="K8951">
        <v>1</v>
      </c>
      <c r="L8951" t="b">
        <v>0</v>
      </c>
      <c r="N8951" t="b">
        <v>0</v>
      </c>
      <c r="O8951" t="b">
        <v>0</v>
      </c>
      <c r="T8951" t="s">
        <v>1169</v>
      </c>
    </row>
    <row r="8952" spans="1:20" hidden="1" x14ac:dyDescent="0.25">
      <c r="A8952">
        <v>226461</v>
      </c>
      <c r="B8952" t="s">
        <v>1836</v>
      </c>
      <c r="C8952" t="s">
        <v>85</v>
      </c>
      <c r="D8952" t="s">
        <v>325</v>
      </c>
      <c r="E8952">
        <v>0</v>
      </c>
      <c r="H8952">
        <v>0</v>
      </c>
      <c r="I8952">
        <v>0</v>
      </c>
      <c r="K8952">
        <v>0</v>
      </c>
      <c r="L8952" t="b">
        <v>0</v>
      </c>
      <c r="N8952" t="b">
        <v>0</v>
      </c>
      <c r="O8952" t="b">
        <v>0</v>
      </c>
      <c r="T8952" t="s">
        <v>1169</v>
      </c>
    </row>
    <row r="8953" spans="1:20" hidden="1" x14ac:dyDescent="0.25">
      <c r="A8953">
        <v>226462</v>
      </c>
      <c r="B8953" t="s">
        <v>1836</v>
      </c>
      <c r="C8953" t="s">
        <v>85</v>
      </c>
      <c r="D8953" t="s">
        <v>1197</v>
      </c>
      <c r="E8953">
        <v>0</v>
      </c>
      <c r="H8953">
        <v>0</v>
      </c>
      <c r="I8953">
        <v>0</v>
      </c>
      <c r="K8953">
        <v>1</v>
      </c>
      <c r="L8953" t="b">
        <v>0</v>
      </c>
      <c r="N8953" t="b">
        <v>0</v>
      </c>
      <c r="O8953" t="b">
        <v>0</v>
      </c>
      <c r="T8953" t="s">
        <v>1169</v>
      </c>
    </row>
    <row r="8954" spans="1:20" hidden="1" x14ac:dyDescent="0.25">
      <c r="A8954">
        <v>226463</v>
      </c>
      <c r="B8954" t="s">
        <v>1836</v>
      </c>
      <c r="C8954" t="s">
        <v>85</v>
      </c>
      <c r="D8954" t="s">
        <v>331</v>
      </c>
      <c r="E8954">
        <v>0</v>
      </c>
      <c r="H8954">
        <v>0</v>
      </c>
      <c r="I8954">
        <v>0</v>
      </c>
      <c r="K8954">
        <v>2</v>
      </c>
      <c r="L8954" t="b">
        <v>0</v>
      </c>
      <c r="N8954" t="b">
        <v>0</v>
      </c>
      <c r="O8954" t="b">
        <v>0</v>
      </c>
      <c r="T8954" t="s">
        <v>1169</v>
      </c>
    </row>
    <row r="8955" spans="1:20" hidden="1" x14ac:dyDescent="0.25">
      <c r="A8955">
        <v>226472</v>
      </c>
      <c r="B8955" t="s">
        <v>1836</v>
      </c>
      <c r="C8955" t="s">
        <v>53</v>
      </c>
      <c r="D8955" t="s">
        <v>1205</v>
      </c>
      <c r="E8955">
        <v>0</v>
      </c>
      <c r="H8955">
        <v>0</v>
      </c>
      <c r="I8955">
        <v>0</v>
      </c>
      <c r="K8955">
        <v>0</v>
      </c>
      <c r="L8955" t="b">
        <v>0</v>
      </c>
      <c r="N8955" t="b">
        <v>0</v>
      </c>
      <c r="O8955" t="b">
        <v>0</v>
      </c>
      <c r="T8955" t="s">
        <v>1169</v>
      </c>
    </row>
    <row r="8956" spans="1:20" hidden="1" x14ac:dyDescent="0.25">
      <c r="A8956">
        <v>226473</v>
      </c>
      <c r="B8956" t="s">
        <v>1836</v>
      </c>
      <c r="C8956" t="s">
        <v>53</v>
      </c>
      <c r="D8956" t="s">
        <v>383</v>
      </c>
      <c r="E8956">
        <v>169</v>
      </c>
      <c r="F8956" t="s">
        <v>23</v>
      </c>
      <c r="H8956">
        <v>0</v>
      </c>
      <c r="I8956">
        <v>0</v>
      </c>
      <c r="K8956">
        <v>1</v>
      </c>
      <c r="L8956" t="b">
        <v>0</v>
      </c>
      <c r="N8956" t="b">
        <v>0</v>
      </c>
      <c r="O8956" t="b">
        <v>0</v>
      </c>
      <c r="T8956" t="s">
        <v>1169</v>
      </c>
    </row>
    <row r="8957" spans="1:20" hidden="1" x14ac:dyDescent="0.25">
      <c r="A8957">
        <v>226474</v>
      </c>
      <c r="B8957" t="s">
        <v>1836</v>
      </c>
      <c r="C8957" t="s">
        <v>53</v>
      </c>
      <c r="D8957" t="s">
        <v>1206</v>
      </c>
      <c r="E8957">
        <v>375</v>
      </c>
      <c r="F8957" t="s">
        <v>23</v>
      </c>
      <c r="H8957">
        <v>0</v>
      </c>
      <c r="I8957">
        <v>0</v>
      </c>
      <c r="K8957">
        <v>2</v>
      </c>
      <c r="L8957" t="b">
        <v>0</v>
      </c>
      <c r="N8957" t="b">
        <v>0</v>
      </c>
      <c r="O8957" t="b">
        <v>0</v>
      </c>
      <c r="T8957" t="s">
        <v>1169</v>
      </c>
    </row>
    <row r="8958" spans="1:20" hidden="1" x14ac:dyDescent="0.25">
      <c r="A8958">
        <v>226475</v>
      </c>
      <c r="B8958" t="s">
        <v>1836</v>
      </c>
      <c r="C8958" t="s">
        <v>1207</v>
      </c>
      <c r="D8958" t="s">
        <v>1837</v>
      </c>
      <c r="E8958">
        <v>0</v>
      </c>
      <c r="H8958">
        <v>0</v>
      </c>
      <c r="I8958">
        <v>0</v>
      </c>
      <c r="K8958">
        <v>0</v>
      </c>
      <c r="L8958" t="b">
        <v>0</v>
      </c>
      <c r="N8958" t="b">
        <v>0</v>
      </c>
      <c r="O8958" t="b">
        <v>0</v>
      </c>
      <c r="T8958" t="s">
        <v>1169</v>
      </c>
    </row>
    <row r="8959" spans="1:20" hidden="1" x14ac:dyDescent="0.25">
      <c r="A8959">
        <v>226476</v>
      </c>
      <c r="B8959" t="s">
        <v>1836</v>
      </c>
      <c r="C8959" t="s">
        <v>1213</v>
      </c>
      <c r="D8959" t="s">
        <v>1214</v>
      </c>
      <c r="E8959">
        <v>139</v>
      </c>
      <c r="F8959" t="s">
        <v>23</v>
      </c>
      <c r="H8959">
        <v>0</v>
      </c>
      <c r="I8959">
        <v>0</v>
      </c>
      <c r="K8959">
        <v>2</v>
      </c>
      <c r="L8959" t="b">
        <v>0</v>
      </c>
      <c r="N8959" t="b">
        <v>0</v>
      </c>
      <c r="O8959" t="b">
        <v>0</v>
      </c>
      <c r="T8959" t="s">
        <v>1169</v>
      </c>
    </row>
    <row r="8960" spans="1:20" hidden="1" x14ac:dyDescent="0.25">
      <c r="A8960">
        <v>226477</v>
      </c>
      <c r="B8960" t="s">
        <v>1836</v>
      </c>
      <c r="C8960" t="s">
        <v>1213</v>
      </c>
      <c r="D8960" t="s">
        <v>1215</v>
      </c>
      <c r="E8960">
        <v>77</v>
      </c>
      <c r="F8960" t="s">
        <v>23</v>
      </c>
      <c r="H8960">
        <v>0</v>
      </c>
      <c r="I8960">
        <v>0</v>
      </c>
      <c r="K8960">
        <v>1</v>
      </c>
      <c r="L8960" t="b">
        <v>0</v>
      </c>
      <c r="N8960" t="b">
        <v>0</v>
      </c>
      <c r="O8960" t="b">
        <v>0</v>
      </c>
      <c r="T8960" t="s">
        <v>1169</v>
      </c>
    </row>
    <row r="8961" spans="1:20" hidden="1" x14ac:dyDescent="0.25">
      <c r="A8961">
        <v>226480</v>
      </c>
      <c r="B8961" t="s">
        <v>1836</v>
      </c>
      <c r="C8961" t="s">
        <v>141</v>
      </c>
      <c r="D8961" t="s">
        <v>173</v>
      </c>
      <c r="E8961">
        <v>42</v>
      </c>
      <c r="F8961" t="s">
        <v>23</v>
      </c>
      <c r="H8961">
        <v>0</v>
      </c>
      <c r="I8961">
        <v>0</v>
      </c>
      <c r="K8961">
        <v>10</v>
      </c>
      <c r="L8961" t="b">
        <v>0</v>
      </c>
      <c r="N8961" t="b">
        <v>0</v>
      </c>
      <c r="O8961" t="b">
        <v>0</v>
      </c>
      <c r="T8961" t="s">
        <v>1169</v>
      </c>
    </row>
    <row r="8962" spans="1:20" hidden="1" x14ac:dyDescent="0.25">
      <c r="A8962">
        <v>226481</v>
      </c>
      <c r="B8962" t="s">
        <v>1836</v>
      </c>
      <c r="C8962" t="s">
        <v>1186</v>
      </c>
      <c r="D8962" t="s">
        <v>1217</v>
      </c>
      <c r="E8962">
        <v>0</v>
      </c>
      <c r="H8962">
        <v>0</v>
      </c>
      <c r="I8962">
        <v>0</v>
      </c>
      <c r="K8962">
        <v>0</v>
      </c>
      <c r="L8962" t="b">
        <v>1</v>
      </c>
      <c r="N8962" t="b">
        <v>0</v>
      </c>
      <c r="O8962" t="b">
        <v>0</v>
      </c>
      <c r="T8962" t="s">
        <v>1169</v>
      </c>
    </row>
    <row r="8963" spans="1:20" hidden="1" x14ac:dyDescent="0.25">
      <c r="A8963">
        <v>226482</v>
      </c>
      <c r="B8963" t="s">
        <v>1836</v>
      </c>
      <c r="C8963" t="s">
        <v>1186</v>
      </c>
      <c r="D8963" t="s">
        <v>1218</v>
      </c>
      <c r="E8963">
        <v>0</v>
      </c>
      <c r="H8963">
        <v>0</v>
      </c>
      <c r="I8963">
        <v>0</v>
      </c>
      <c r="K8963">
        <v>0</v>
      </c>
      <c r="L8963" t="b">
        <v>1</v>
      </c>
      <c r="N8963" t="b">
        <v>0</v>
      </c>
      <c r="O8963" t="b">
        <v>0</v>
      </c>
      <c r="T8963" t="s">
        <v>1169</v>
      </c>
    </row>
    <row r="8964" spans="1:20" hidden="1" x14ac:dyDescent="0.25">
      <c r="A8964">
        <v>226483</v>
      </c>
      <c r="B8964" t="s">
        <v>1836</v>
      </c>
      <c r="C8964" t="s">
        <v>47</v>
      </c>
      <c r="D8964" t="s">
        <v>1220</v>
      </c>
      <c r="E8964">
        <v>0</v>
      </c>
      <c r="H8964">
        <v>0</v>
      </c>
      <c r="I8964">
        <v>0</v>
      </c>
      <c r="K8964">
        <v>0</v>
      </c>
      <c r="L8964" t="b">
        <v>0</v>
      </c>
      <c r="N8964" t="b">
        <v>0</v>
      </c>
      <c r="O8964" t="b">
        <v>1</v>
      </c>
      <c r="T8964" t="s">
        <v>1169</v>
      </c>
    </row>
    <row r="8965" spans="1:20" hidden="1" x14ac:dyDescent="0.25">
      <c r="A8965">
        <v>226484</v>
      </c>
      <c r="B8965" t="s">
        <v>1836</v>
      </c>
      <c r="C8965" t="s">
        <v>47</v>
      </c>
      <c r="D8965" t="s">
        <v>1221</v>
      </c>
      <c r="E8965">
        <v>0</v>
      </c>
      <c r="H8965">
        <v>0</v>
      </c>
      <c r="I8965">
        <v>0</v>
      </c>
      <c r="K8965">
        <v>0</v>
      </c>
      <c r="L8965" t="b">
        <v>0</v>
      </c>
      <c r="N8965" t="b">
        <v>0</v>
      </c>
      <c r="O8965" t="b">
        <v>0</v>
      </c>
      <c r="T8965" t="s">
        <v>1169</v>
      </c>
    </row>
    <row r="8966" spans="1:20" hidden="1" x14ac:dyDescent="0.25">
      <c r="A8966">
        <v>226485</v>
      </c>
      <c r="B8966" t="s">
        <v>1836</v>
      </c>
      <c r="C8966" t="s">
        <v>47</v>
      </c>
      <c r="D8966" t="s">
        <v>1222</v>
      </c>
      <c r="E8966">
        <v>0</v>
      </c>
      <c r="H8966">
        <v>0</v>
      </c>
      <c r="I8966">
        <v>0</v>
      </c>
      <c r="K8966">
        <v>0</v>
      </c>
      <c r="L8966" t="b">
        <v>0</v>
      </c>
      <c r="N8966" t="b">
        <v>0</v>
      </c>
      <c r="O8966" t="b">
        <v>0</v>
      </c>
      <c r="T8966" t="s">
        <v>1169</v>
      </c>
    </row>
    <row r="8967" spans="1:20" hidden="1" x14ac:dyDescent="0.25">
      <c r="A8967">
        <v>226486</v>
      </c>
      <c r="B8967" t="s">
        <v>1836</v>
      </c>
      <c r="C8967" t="s">
        <v>47</v>
      </c>
      <c r="D8967" t="s">
        <v>1270</v>
      </c>
      <c r="E8967">
        <v>0</v>
      </c>
      <c r="H8967">
        <v>0</v>
      </c>
      <c r="I8967">
        <v>0</v>
      </c>
      <c r="K8967">
        <v>0</v>
      </c>
      <c r="L8967" t="b">
        <v>0</v>
      </c>
      <c r="N8967" t="b">
        <v>0</v>
      </c>
      <c r="O8967" t="b">
        <v>0</v>
      </c>
      <c r="T8967" t="s">
        <v>1169</v>
      </c>
    </row>
    <row r="8968" spans="1:20" hidden="1" x14ac:dyDescent="0.25">
      <c r="A8968">
        <v>226487</v>
      </c>
      <c r="B8968" t="s">
        <v>1836</v>
      </c>
      <c r="C8968" t="s">
        <v>78</v>
      </c>
      <c r="D8968" t="s">
        <v>1230</v>
      </c>
      <c r="E8968">
        <v>0</v>
      </c>
      <c r="H8968">
        <v>0</v>
      </c>
      <c r="I8968">
        <v>0</v>
      </c>
      <c r="K8968">
        <v>0</v>
      </c>
      <c r="L8968" t="b">
        <v>0</v>
      </c>
      <c r="N8968" t="b">
        <v>0</v>
      </c>
      <c r="O8968" t="b">
        <v>1</v>
      </c>
      <c r="T8968" t="s">
        <v>1169</v>
      </c>
    </row>
    <row r="8969" spans="1:20" hidden="1" x14ac:dyDescent="0.25">
      <c r="A8969">
        <v>226490</v>
      </c>
      <c r="B8969" t="s">
        <v>1836</v>
      </c>
      <c r="C8969" t="s">
        <v>1196</v>
      </c>
      <c r="D8969" t="s">
        <v>1223</v>
      </c>
      <c r="E8969">
        <v>0</v>
      </c>
      <c r="H8969">
        <v>0</v>
      </c>
      <c r="I8969">
        <v>0</v>
      </c>
      <c r="K8969">
        <v>4</v>
      </c>
      <c r="L8969" t="b">
        <v>0</v>
      </c>
      <c r="N8969" t="b">
        <v>0</v>
      </c>
      <c r="O8969" t="b">
        <v>0</v>
      </c>
      <c r="T8969" t="s">
        <v>1169</v>
      </c>
    </row>
    <row r="8970" spans="1:20" hidden="1" x14ac:dyDescent="0.25">
      <c r="A8970">
        <v>226491</v>
      </c>
      <c r="B8970" t="s">
        <v>1836</v>
      </c>
      <c r="C8970" t="s">
        <v>1196</v>
      </c>
      <c r="D8970" t="s">
        <v>1224</v>
      </c>
      <c r="E8970">
        <v>0</v>
      </c>
      <c r="H8970">
        <v>0</v>
      </c>
      <c r="I8970">
        <v>0</v>
      </c>
      <c r="K8970">
        <v>4</v>
      </c>
      <c r="L8970" t="b">
        <v>0</v>
      </c>
      <c r="N8970" t="b">
        <v>0</v>
      </c>
      <c r="O8970" t="b">
        <v>0</v>
      </c>
      <c r="T8970" t="s">
        <v>1169</v>
      </c>
    </row>
    <row r="8971" spans="1:20" hidden="1" x14ac:dyDescent="0.25">
      <c r="A8971">
        <v>226492</v>
      </c>
      <c r="B8971" t="s">
        <v>1836</v>
      </c>
      <c r="C8971" t="s">
        <v>1196</v>
      </c>
      <c r="D8971" t="s">
        <v>1225</v>
      </c>
      <c r="E8971">
        <v>0</v>
      </c>
      <c r="H8971">
        <v>0</v>
      </c>
      <c r="I8971">
        <v>0</v>
      </c>
      <c r="K8971">
        <v>4</v>
      </c>
      <c r="L8971" t="b">
        <v>0</v>
      </c>
      <c r="N8971" t="b">
        <v>0</v>
      </c>
      <c r="O8971" t="b">
        <v>0</v>
      </c>
      <c r="T8971" t="s">
        <v>1169</v>
      </c>
    </row>
    <row r="8972" spans="1:20" hidden="1" x14ac:dyDescent="0.25">
      <c r="A8972">
        <v>226493</v>
      </c>
      <c r="B8972" t="s">
        <v>1836</v>
      </c>
      <c r="C8972" t="s">
        <v>236</v>
      </c>
      <c r="D8972" t="s">
        <v>237</v>
      </c>
      <c r="E8972">
        <v>67</v>
      </c>
      <c r="F8972" t="s">
        <v>23</v>
      </c>
      <c r="H8972">
        <v>0</v>
      </c>
      <c r="I8972">
        <v>0</v>
      </c>
      <c r="K8972">
        <v>20</v>
      </c>
      <c r="L8972" t="b">
        <v>0</v>
      </c>
      <c r="N8972" t="b">
        <v>0</v>
      </c>
      <c r="O8972" t="b">
        <v>0</v>
      </c>
      <c r="T8972" t="s">
        <v>1169</v>
      </c>
    </row>
    <row r="8973" spans="1:20" hidden="1" x14ac:dyDescent="0.25">
      <c r="A8973">
        <v>226494</v>
      </c>
      <c r="B8973" t="s">
        <v>1836</v>
      </c>
      <c r="C8973" t="s">
        <v>236</v>
      </c>
      <c r="D8973" t="s">
        <v>1226</v>
      </c>
      <c r="E8973">
        <v>110</v>
      </c>
      <c r="F8973" t="s">
        <v>23</v>
      </c>
      <c r="H8973">
        <v>0</v>
      </c>
      <c r="I8973">
        <v>0</v>
      </c>
      <c r="K8973">
        <v>20</v>
      </c>
      <c r="L8973" t="b">
        <v>0</v>
      </c>
      <c r="N8973" t="b">
        <v>0</v>
      </c>
      <c r="O8973" t="b">
        <v>0</v>
      </c>
      <c r="T8973" t="s">
        <v>1169</v>
      </c>
    </row>
    <row r="8974" spans="1:20" hidden="1" x14ac:dyDescent="0.25">
      <c r="A8974">
        <v>226499</v>
      </c>
      <c r="B8974" t="s">
        <v>1836</v>
      </c>
      <c r="C8974" t="s">
        <v>1213</v>
      </c>
      <c r="D8974" t="s">
        <v>1238</v>
      </c>
      <c r="E8974">
        <v>0</v>
      </c>
      <c r="H8974">
        <v>0</v>
      </c>
      <c r="I8974">
        <v>0</v>
      </c>
      <c r="K8974">
        <v>0</v>
      </c>
      <c r="L8974" t="b">
        <v>0</v>
      </c>
      <c r="N8974" t="b">
        <v>0</v>
      </c>
      <c r="O8974" t="b">
        <v>0</v>
      </c>
      <c r="T8974" t="s">
        <v>1169</v>
      </c>
    </row>
    <row r="8975" spans="1:20" hidden="1" x14ac:dyDescent="0.25">
      <c r="A8975">
        <v>226501</v>
      </c>
      <c r="B8975" t="s">
        <v>1836</v>
      </c>
      <c r="C8975" t="s">
        <v>78</v>
      </c>
      <c r="D8975" t="s">
        <v>1838</v>
      </c>
      <c r="E8975">
        <v>65</v>
      </c>
      <c r="F8975" t="s">
        <v>23</v>
      </c>
      <c r="H8975">
        <v>0</v>
      </c>
      <c r="I8975">
        <v>0</v>
      </c>
      <c r="K8975">
        <v>1</v>
      </c>
      <c r="L8975" t="b">
        <v>0</v>
      </c>
      <c r="N8975" t="b">
        <v>0</v>
      </c>
      <c r="O8975" t="b">
        <v>0</v>
      </c>
      <c r="T8975" t="s">
        <v>1169</v>
      </c>
    </row>
    <row r="8976" spans="1:20" hidden="1" x14ac:dyDescent="0.25">
      <c r="A8976">
        <v>227467</v>
      </c>
      <c r="B8976" t="s">
        <v>1836</v>
      </c>
      <c r="C8976" t="s">
        <v>53</v>
      </c>
      <c r="D8976" t="s">
        <v>1247</v>
      </c>
      <c r="E8976">
        <v>20</v>
      </c>
      <c r="F8976" t="s">
        <v>23</v>
      </c>
      <c r="H8976">
        <v>0</v>
      </c>
      <c r="I8976">
        <v>0</v>
      </c>
      <c r="K8976">
        <v>1</v>
      </c>
      <c r="L8976" t="b">
        <v>0</v>
      </c>
      <c r="N8976" t="b">
        <v>0</v>
      </c>
      <c r="O8976" t="b">
        <v>0</v>
      </c>
      <c r="T8976" t="s">
        <v>1169</v>
      </c>
    </row>
    <row r="8977" spans="1:20" hidden="1" x14ac:dyDescent="0.25">
      <c r="A8977">
        <v>227468</v>
      </c>
      <c r="B8977" t="s">
        <v>1836</v>
      </c>
      <c r="C8977" t="s">
        <v>47</v>
      </c>
      <c r="D8977" t="s">
        <v>1244</v>
      </c>
      <c r="E8977">
        <v>259</v>
      </c>
      <c r="F8977" t="s">
        <v>23</v>
      </c>
      <c r="H8977">
        <v>0</v>
      </c>
      <c r="I8977">
        <v>0</v>
      </c>
      <c r="K8977">
        <v>1</v>
      </c>
      <c r="L8977" t="b">
        <v>0</v>
      </c>
      <c r="N8977" t="b">
        <v>0</v>
      </c>
      <c r="O8977" t="b">
        <v>0</v>
      </c>
      <c r="T8977" t="s">
        <v>1169</v>
      </c>
    </row>
    <row r="8978" spans="1:20" hidden="1" x14ac:dyDescent="0.25">
      <c r="A8978">
        <v>227469</v>
      </c>
      <c r="B8978" t="s">
        <v>1836</v>
      </c>
      <c r="C8978" t="s">
        <v>141</v>
      </c>
      <c r="D8978" t="s">
        <v>1343</v>
      </c>
      <c r="E8978">
        <v>39</v>
      </c>
      <c r="F8978" t="s">
        <v>23</v>
      </c>
      <c r="H8978">
        <v>0</v>
      </c>
      <c r="I8978">
        <v>0</v>
      </c>
      <c r="K8978">
        <v>0</v>
      </c>
      <c r="L8978" t="b">
        <v>0</v>
      </c>
      <c r="N8978" t="b">
        <v>0</v>
      </c>
      <c r="O8978" t="b">
        <v>0</v>
      </c>
      <c r="T8978" t="s">
        <v>1169</v>
      </c>
    </row>
    <row r="8979" spans="1:20" hidden="1" x14ac:dyDescent="0.25">
      <c r="A8979">
        <v>227470</v>
      </c>
      <c r="B8979" t="s">
        <v>1836</v>
      </c>
      <c r="C8979" t="s">
        <v>236</v>
      </c>
      <c r="D8979" t="s">
        <v>1249</v>
      </c>
      <c r="E8979">
        <v>99</v>
      </c>
      <c r="F8979" t="s">
        <v>23</v>
      </c>
      <c r="H8979">
        <v>0</v>
      </c>
      <c r="I8979">
        <v>0</v>
      </c>
      <c r="K8979">
        <v>0</v>
      </c>
      <c r="L8979" t="b">
        <v>0</v>
      </c>
      <c r="N8979" t="b">
        <v>0</v>
      </c>
      <c r="O8979" t="b">
        <v>0</v>
      </c>
      <c r="T8979" t="s">
        <v>1169</v>
      </c>
    </row>
    <row r="8980" spans="1:20" hidden="1" x14ac:dyDescent="0.25">
      <c r="A8980">
        <v>232246</v>
      </c>
      <c r="B8980" t="s">
        <v>1836</v>
      </c>
      <c r="C8980" t="s">
        <v>1256</v>
      </c>
      <c r="D8980" t="s">
        <v>1257</v>
      </c>
      <c r="E8980">
        <v>0</v>
      </c>
      <c r="F8980" t="s">
        <v>23</v>
      </c>
      <c r="H8980">
        <v>0</v>
      </c>
      <c r="I8980">
        <v>0</v>
      </c>
      <c r="K8980">
        <v>0</v>
      </c>
      <c r="L8980" t="b">
        <v>0</v>
      </c>
      <c r="N8980" t="b">
        <v>0</v>
      </c>
      <c r="O8980" t="b">
        <v>0</v>
      </c>
      <c r="T8980" t="s">
        <v>1169</v>
      </c>
    </row>
    <row r="8981" spans="1:20" hidden="1" x14ac:dyDescent="0.25">
      <c r="A8981">
        <v>232247</v>
      </c>
      <c r="B8981" t="s">
        <v>1836</v>
      </c>
      <c r="C8981" t="s">
        <v>1256</v>
      </c>
      <c r="D8981" t="s">
        <v>1258</v>
      </c>
      <c r="E8981">
        <v>105</v>
      </c>
      <c r="F8981" t="s">
        <v>23</v>
      </c>
      <c r="H8981">
        <v>0</v>
      </c>
      <c r="I8981">
        <v>0</v>
      </c>
      <c r="K8981">
        <v>1</v>
      </c>
      <c r="L8981" t="b">
        <v>0</v>
      </c>
      <c r="N8981" t="b">
        <v>0</v>
      </c>
      <c r="O8981" t="b">
        <v>0</v>
      </c>
      <c r="T8981" t="s">
        <v>1169</v>
      </c>
    </row>
    <row r="8982" spans="1:20" hidden="1" x14ac:dyDescent="0.25">
      <c r="A8982">
        <v>232628</v>
      </c>
      <c r="B8982" t="s">
        <v>1836</v>
      </c>
      <c r="C8982" t="s">
        <v>136</v>
      </c>
      <c r="D8982" t="s">
        <v>170</v>
      </c>
      <c r="E8982">
        <v>0</v>
      </c>
      <c r="H8982">
        <v>0</v>
      </c>
      <c r="I8982">
        <v>0</v>
      </c>
      <c r="K8982">
        <v>0</v>
      </c>
      <c r="L8982" t="b">
        <v>0</v>
      </c>
      <c r="N8982" t="b">
        <v>0</v>
      </c>
      <c r="O8982" t="b">
        <v>0</v>
      </c>
      <c r="T8982" t="s">
        <v>1169</v>
      </c>
    </row>
    <row r="8983" spans="1:20" hidden="1" x14ac:dyDescent="0.25">
      <c r="A8983">
        <v>232629</v>
      </c>
      <c r="B8983" t="s">
        <v>1836</v>
      </c>
      <c r="C8983" t="s">
        <v>136</v>
      </c>
      <c r="D8983" t="s">
        <v>137</v>
      </c>
      <c r="E8983">
        <v>240</v>
      </c>
      <c r="F8983" t="s">
        <v>23</v>
      </c>
      <c r="H8983">
        <v>0</v>
      </c>
      <c r="I8983">
        <v>0</v>
      </c>
      <c r="K8983">
        <v>1</v>
      </c>
      <c r="L8983" t="b">
        <v>0</v>
      </c>
      <c r="N8983" t="b">
        <v>0</v>
      </c>
      <c r="O8983" t="b">
        <v>0</v>
      </c>
      <c r="T8983" t="s">
        <v>1169</v>
      </c>
    </row>
    <row r="8984" spans="1:20" hidden="1" x14ac:dyDescent="0.25">
      <c r="A8984">
        <v>226502</v>
      </c>
      <c r="B8984" t="s">
        <v>1839</v>
      </c>
      <c r="C8984" t="s">
        <v>47</v>
      </c>
      <c r="D8984" t="s">
        <v>284</v>
      </c>
      <c r="E8984">
        <v>225</v>
      </c>
      <c r="F8984" t="s">
        <v>23</v>
      </c>
      <c r="H8984">
        <v>0</v>
      </c>
      <c r="I8984">
        <v>0</v>
      </c>
      <c r="K8984">
        <v>1</v>
      </c>
      <c r="L8984" t="b">
        <v>0</v>
      </c>
      <c r="N8984" t="b">
        <v>0</v>
      </c>
      <c r="O8984" t="b">
        <v>0</v>
      </c>
      <c r="T8984" t="s">
        <v>1169</v>
      </c>
    </row>
    <row r="8985" spans="1:20" hidden="1" x14ac:dyDescent="0.25">
      <c r="A8985">
        <v>226503</v>
      </c>
      <c r="B8985" t="s">
        <v>1839</v>
      </c>
      <c r="C8985" t="s">
        <v>47</v>
      </c>
      <c r="D8985" t="s">
        <v>1170</v>
      </c>
      <c r="E8985">
        <v>225</v>
      </c>
      <c r="F8985" t="s">
        <v>23</v>
      </c>
      <c r="H8985">
        <v>0</v>
      </c>
      <c r="I8985">
        <v>0</v>
      </c>
      <c r="K8985">
        <v>1</v>
      </c>
      <c r="L8985" t="b">
        <v>0</v>
      </c>
      <c r="N8985" t="b">
        <v>0</v>
      </c>
      <c r="O8985" t="b">
        <v>0</v>
      </c>
      <c r="T8985" t="s">
        <v>1169</v>
      </c>
    </row>
    <row r="8986" spans="1:20" hidden="1" x14ac:dyDescent="0.25">
      <c r="A8986">
        <v>226504</v>
      </c>
      <c r="B8986" t="s">
        <v>1839</v>
      </c>
      <c r="C8986" t="s">
        <v>47</v>
      </c>
      <c r="D8986" t="s">
        <v>1171</v>
      </c>
      <c r="E8986">
        <v>225</v>
      </c>
      <c r="F8986" t="s">
        <v>23</v>
      </c>
      <c r="H8986">
        <v>0</v>
      </c>
      <c r="I8986">
        <v>0</v>
      </c>
      <c r="K8986">
        <v>1</v>
      </c>
      <c r="L8986" t="b">
        <v>0</v>
      </c>
      <c r="N8986" t="b">
        <v>0</v>
      </c>
      <c r="O8986" t="b">
        <v>0</v>
      </c>
      <c r="T8986" t="s">
        <v>1169</v>
      </c>
    </row>
    <row r="8987" spans="1:20" hidden="1" x14ac:dyDescent="0.25">
      <c r="A8987">
        <v>226505</v>
      </c>
      <c r="B8987" t="s">
        <v>1839</v>
      </c>
      <c r="C8987" t="s">
        <v>47</v>
      </c>
      <c r="D8987" t="s">
        <v>1172</v>
      </c>
      <c r="E8987">
        <v>225</v>
      </c>
      <c r="F8987" t="s">
        <v>23</v>
      </c>
      <c r="H8987">
        <v>0</v>
      </c>
      <c r="I8987">
        <v>0</v>
      </c>
      <c r="K8987">
        <v>1</v>
      </c>
      <c r="L8987" t="b">
        <v>0</v>
      </c>
      <c r="N8987" t="b">
        <v>0</v>
      </c>
      <c r="O8987" t="b">
        <v>0</v>
      </c>
      <c r="T8987" t="s">
        <v>1169</v>
      </c>
    </row>
    <row r="8988" spans="1:20" hidden="1" x14ac:dyDescent="0.25">
      <c r="A8988">
        <v>226506</v>
      </c>
      <c r="B8988" t="s">
        <v>1839</v>
      </c>
      <c r="C8988" t="s">
        <v>47</v>
      </c>
      <c r="D8988" t="s">
        <v>1173</v>
      </c>
      <c r="E8988">
        <v>225</v>
      </c>
      <c r="F8988" t="s">
        <v>23</v>
      </c>
      <c r="H8988">
        <v>0</v>
      </c>
      <c r="I8988">
        <v>0</v>
      </c>
      <c r="K8988">
        <v>1</v>
      </c>
      <c r="L8988" t="b">
        <v>0</v>
      </c>
      <c r="N8988" t="b">
        <v>0</v>
      </c>
      <c r="O8988" t="b">
        <v>0</v>
      </c>
      <c r="T8988" t="s">
        <v>1169</v>
      </c>
    </row>
    <row r="8989" spans="1:20" hidden="1" x14ac:dyDescent="0.25">
      <c r="A8989">
        <v>226507</v>
      </c>
      <c r="B8989" t="s">
        <v>1839</v>
      </c>
      <c r="C8989" t="s">
        <v>47</v>
      </c>
      <c r="D8989" t="s">
        <v>1174</v>
      </c>
      <c r="E8989">
        <v>475</v>
      </c>
      <c r="F8989" t="s">
        <v>23</v>
      </c>
      <c r="H8989">
        <v>0</v>
      </c>
      <c r="I8989">
        <v>0</v>
      </c>
      <c r="K8989">
        <v>2</v>
      </c>
      <c r="L8989" t="b">
        <v>0</v>
      </c>
      <c r="N8989" t="b">
        <v>0</v>
      </c>
      <c r="O8989" t="b">
        <v>0</v>
      </c>
      <c r="T8989" t="s">
        <v>1169</v>
      </c>
    </row>
    <row r="8990" spans="1:20" hidden="1" x14ac:dyDescent="0.25">
      <c r="A8990">
        <v>226508</v>
      </c>
      <c r="B8990" t="s">
        <v>1839</v>
      </c>
      <c r="C8990" t="s">
        <v>47</v>
      </c>
      <c r="D8990" t="s">
        <v>1175</v>
      </c>
      <c r="E8990">
        <v>475</v>
      </c>
      <c r="F8990" t="s">
        <v>23</v>
      </c>
      <c r="H8990">
        <v>0</v>
      </c>
      <c r="I8990">
        <v>0</v>
      </c>
      <c r="K8990">
        <v>2</v>
      </c>
      <c r="L8990" t="b">
        <v>0</v>
      </c>
      <c r="N8990" t="b">
        <v>0</v>
      </c>
      <c r="O8990" t="b">
        <v>0</v>
      </c>
      <c r="T8990" t="s">
        <v>1169</v>
      </c>
    </row>
    <row r="8991" spans="1:20" hidden="1" x14ac:dyDescent="0.25">
      <c r="A8991">
        <v>226509</v>
      </c>
      <c r="B8991" t="s">
        <v>1839</v>
      </c>
      <c r="C8991" t="s">
        <v>47</v>
      </c>
      <c r="D8991" t="s">
        <v>1176</v>
      </c>
      <c r="E8991">
        <v>225</v>
      </c>
      <c r="F8991" t="s">
        <v>23</v>
      </c>
      <c r="H8991">
        <v>0</v>
      </c>
      <c r="I8991">
        <v>0</v>
      </c>
      <c r="K8991">
        <v>1</v>
      </c>
      <c r="L8991" t="b">
        <v>0</v>
      </c>
      <c r="N8991" t="b">
        <v>0</v>
      </c>
      <c r="O8991" t="b">
        <v>0</v>
      </c>
      <c r="T8991" t="s">
        <v>1169</v>
      </c>
    </row>
    <row r="8992" spans="1:20" hidden="1" x14ac:dyDescent="0.25">
      <c r="A8992">
        <v>226510</v>
      </c>
      <c r="B8992" t="s">
        <v>1839</v>
      </c>
      <c r="C8992" t="s">
        <v>47</v>
      </c>
      <c r="D8992" t="s">
        <v>1177</v>
      </c>
      <c r="E8992">
        <v>475</v>
      </c>
      <c r="F8992" t="s">
        <v>23</v>
      </c>
      <c r="H8992">
        <v>0</v>
      </c>
      <c r="I8992">
        <v>0</v>
      </c>
      <c r="K8992">
        <v>2</v>
      </c>
      <c r="L8992" t="b">
        <v>0</v>
      </c>
      <c r="N8992" t="b">
        <v>0</v>
      </c>
      <c r="O8992" t="b">
        <v>0</v>
      </c>
      <c r="T8992" t="s">
        <v>1169</v>
      </c>
    </row>
    <row r="8993" spans="1:20" hidden="1" x14ac:dyDescent="0.25">
      <c r="A8993">
        <v>226511</v>
      </c>
      <c r="B8993" t="s">
        <v>1839</v>
      </c>
      <c r="C8993" t="s">
        <v>47</v>
      </c>
      <c r="D8993" t="s">
        <v>1178</v>
      </c>
      <c r="E8993">
        <v>225</v>
      </c>
      <c r="F8993" t="s">
        <v>23</v>
      </c>
      <c r="H8993">
        <v>0</v>
      </c>
      <c r="I8993">
        <v>0</v>
      </c>
      <c r="K8993">
        <v>1</v>
      </c>
      <c r="L8993" t="b">
        <v>0</v>
      </c>
      <c r="N8993" t="b">
        <v>0</v>
      </c>
      <c r="O8993" t="b">
        <v>0</v>
      </c>
      <c r="T8993" t="s">
        <v>1169</v>
      </c>
    </row>
    <row r="8994" spans="1:20" hidden="1" x14ac:dyDescent="0.25">
      <c r="A8994">
        <v>226512</v>
      </c>
      <c r="B8994" t="s">
        <v>1839</v>
      </c>
      <c r="C8994" t="s">
        <v>47</v>
      </c>
      <c r="D8994" t="s">
        <v>1179</v>
      </c>
      <c r="E8994">
        <v>225</v>
      </c>
      <c r="F8994" t="s">
        <v>23</v>
      </c>
      <c r="H8994">
        <v>0</v>
      </c>
      <c r="I8994">
        <v>0</v>
      </c>
      <c r="K8994">
        <v>1</v>
      </c>
      <c r="L8994" t="b">
        <v>0</v>
      </c>
      <c r="N8994" t="b">
        <v>0</v>
      </c>
      <c r="O8994" t="b">
        <v>0</v>
      </c>
      <c r="T8994" t="s">
        <v>1169</v>
      </c>
    </row>
    <row r="8995" spans="1:20" hidden="1" x14ac:dyDescent="0.25">
      <c r="A8995">
        <v>226513</v>
      </c>
      <c r="B8995" t="s">
        <v>1839</v>
      </c>
      <c r="C8995" t="s">
        <v>47</v>
      </c>
      <c r="D8995" t="s">
        <v>1180</v>
      </c>
      <c r="E8995">
        <v>225</v>
      </c>
      <c r="F8995" t="s">
        <v>23</v>
      </c>
      <c r="H8995">
        <v>0</v>
      </c>
      <c r="I8995">
        <v>0</v>
      </c>
      <c r="K8995">
        <v>1</v>
      </c>
      <c r="L8995" t="b">
        <v>0</v>
      </c>
      <c r="N8995" t="b">
        <v>0</v>
      </c>
      <c r="O8995" t="b">
        <v>0</v>
      </c>
      <c r="T8995" t="s">
        <v>1169</v>
      </c>
    </row>
    <row r="8996" spans="1:20" hidden="1" x14ac:dyDescent="0.25">
      <c r="A8996">
        <v>226514</v>
      </c>
      <c r="B8996" t="s">
        <v>1839</v>
      </c>
      <c r="C8996" t="s">
        <v>47</v>
      </c>
      <c r="D8996" t="s">
        <v>1181</v>
      </c>
      <c r="E8996">
        <v>225</v>
      </c>
      <c r="F8996" t="s">
        <v>23</v>
      </c>
      <c r="H8996">
        <v>0</v>
      </c>
      <c r="I8996">
        <v>0</v>
      </c>
      <c r="K8996">
        <v>1</v>
      </c>
      <c r="L8996" t="b">
        <v>0</v>
      </c>
      <c r="N8996" t="b">
        <v>0</v>
      </c>
      <c r="O8996" t="b">
        <v>0</v>
      </c>
      <c r="T8996" t="s">
        <v>1169</v>
      </c>
    </row>
    <row r="8997" spans="1:20" hidden="1" x14ac:dyDescent="0.25">
      <c r="A8997">
        <v>226515</v>
      </c>
      <c r="B8997" t="s">
        <v>1839</v>
      </c>
      <c r="C8997" t="s">
        <v>47</v>
      </c>
      <c r="D8997" t="s">
        <v>1182</v>
      </c>
      <c r="E8997">
        <v>225</v>
      </c>
      <c r="F8997" t="s">
        <v>23</v>
      </c>
      <c r="H8997">
        <v>0</v>
      </c>
      <c r="I8997">
        <v>0</v>
      </c>
      <c r="K8997">
        <v>1</v>
      </c>
      <c r="L8997" t="b">
        <v>0</v>
      </c>
      <c r="N8997" t="b">
        <v>0</v>
      </c>
      <c r="O8997" t="b">
        <v>0</v>
      </c>
      <c r="T8997" t="s">
        <v>1169</v>
      </c>
    </row>
    <row r="8998" spans="1:20" hidden="1" x14ac:dyDescent="0.25">
      <c r="A8998">
        <v>226516</v>
      </c>
      <c r="B8998" t="s">
        <v>1839</v>
      </c>
      <c r="C8998" t="s">
        <v>47</v>
      </c>
      <c r="D8998" t="s">
        <v>1183</v>
      </c>
      <c r="E8998">
        <v>225</v>
      </c>
      <c r="F8998" t="s">
        <v>23</v>
      </c>
      <c r="H8998">
        <v>0</v>
      </c>
      <c r="I8998">
        <v>0</v>
      </c>
      <c r="K8998">
        <v>1</v>
      </c>
      <c r="L8998" t="b">
        <v>0</v>
      </c>
      <c r="N8998" t="b">
        <v>0</v>
      </c>
      <c r="O8998" t="b">
        <v>0</v>
      </c>
      <c r="T8998" t="s">
        <v>1169</v>
      </c>
    </row>
    <row r="8999" spans="1:20" hidden="1" x14ac:dyDescent="0.25">
      <c r="A8999">
        <v>226517</v>
      </c>
      <c r="B8999" t="s">
        <v>1839</v>
      </c>
      <c r="C8999" t="s">
        <v>47</v>
      </c>
      <c r="D8999" t="s">
        <v>1184</v>
      </c>
      <c r="E8999">
        <v>225</v>
      </c>
      <c r="F8999" t="s">
        <v>23</v>
      </c>
      <c r="H8999">
        <v>0</v>
      </c>
      <c r="I8999">
        <v>0</v>
      </c>
      <c r="K8999">
        <v>1</v>
      </c>
      <c r="L8999" t="b">
        <v>0</v>
      </c>
      <c r="N8999" t="b">
        <v>0</v>
      </c>
      <c r="O8999" t="b">
        <v>0</v>
      </c>
      <c r="T8999" t="s">
        <v>1169</v>
      </c>
    </row>
    <row r="9000" spans="1:20" hidden="1" x14ac:dyDescent="0.25">
      <c r="A9000">
        <v>226518</v>
      </c>
      <c r="B9000" t="s">
        <v>1839</v>
      </c>
      <c r="C9000" t="s">
        <v>47</v>
      </c>
      <c r="D9000" t="s">
        <v>1185</v>
      </c>
      <c r="E9000">
        <v>475</v>
      </c>
      <c r="F9000" t="s">
        <v>23</v>
      </c>
      <c r="H9000">
        <v>0</v>
      </c>
      <c r="I9000">
        <v>0</v>
      </c>
      <c r="K9000">
        <v>2</v>
      </c>
      <c r="L9000" t="b">
        <v>0</v>
      </c>
      <c r="N9000" t="b">
        <v>0</v>
      </c>
      <c r="O9000" t="b">
        <v>0</v>
      </c>
      <c r="T9000" t="s">
        <v>1169</v>
      </c>
    </row>
    <row r="9001" spans="1:20" hidden="1" x14ac:dyDescent="0.25">
      <c r="A9001">
        <v>226519</v>
      </c>
      <c r="B9001" t="s">
        <v>1839</v>
      </c>
      <c r="C9001" t="s">
        <v>1186</v>
      </c>
      <c r="D9001" t="s">
        <v>1187</v>
      </c>
      <c r="E9001">
        <v>0</v>
      </c>
      <c r="H9001">
        <v>0</v>
      </c>
      <c r="I9001">
        <v>0</v>
      </c>
      <c r="K9001">
        <v>0</v>
      </c>
      <c r="L9001" t="b">
        <v>0</v>
      </c>
      <c r="N9001" t="b">
        <v>0</v>
      </c>
      <c r="O9001" t="b">
        <v>0</v>
      </c>
      <c r="T9001" t="s">
        <v>1169</v>
      </c>
    </row>
    <row r="9002" spans="1:20" hidden="1" x14ac:dyDescent="0.25">
      <c r="A9002">
        <v>226520</v>
      </c>
      <c r="B9002" t="s">
        <v>1839</v>
      </c>
      <c r="C9002" t="s">
        <v>1186</v>
      </c>
      <c r="D9002" t="s">
        <v>1188</v>
      </c>
      <c r="E9002">
        <v>0</v>
      </c>
      <c r="H9002">
        <v>0</v>
      </c>
      <c r="I9002">
        <v>0</v>
      </c>
      <c r="K9002">
        <v>0</v>
      </c>
      <c r="L9002" t="b">
        <v>0</v>
      </c>
      <c r="N9002" t="b">
        <v>0</v>
      </c>
      <c r="O9002" t="b">
        <v>0</v>
      </c>
      <c r="T9002" t="s">
        <v>1169</v>
      </c>
    </row>
    <row r="9003" spans="1:20" hidden="1" x14ac:dyDescent="0.25">
      <c r="A9003">
        <v>226521</v>
      </c>
      <c r="B9003" t="s">
        <v>1839</v>
      </c>
      <c r="C9003" t="s">
        <v>1186</v>
      </c>
      <c r="D9003" t="s">
        <v>1189</v>
      </c>
      <c r="E9003">
        <v>0</v>
      </c>
      <c r="H9003">
        <v>0</v>
      </c>
      <c r="I9003">
        <v>0</v>
      </c>
      <c r="K9003">
        <v>0</v>
      </c>
      <c r="L9003" t="b">
        <v>0</v>
      </c>
      <c r="N9003" t="b">
        <v>0</v>
      </c>
      <c r="O9003" t="b">
        <v>0</v>
      </c>
      <c r="T9003" t="s">
        <v>1169</v>
      </c>
    </row>
    <row r="9004" spans="1:20" hidden="1" x14ac:dyDescent="0.25">
      <c r="A9004">
        <v>226522</v>
      </c>
      <c r="B9004" t="s">
        <v>1839</v>
      </c>
      <c r="C9004" t="s">
        <v>1186</v>
      </c>
      <c r="D9004" t="s">
        <v>1190</v>
      </c>
      <c r="E9004">
        <v>0</v>
      </c>
      <c r="H9004">
        <v>0</v>
      </c>
      <c r="I9004">
        <v>0</v>
      </c>
      <c r="K9004">
        <v>0</v>
      </c>
      <c r="L9004" t="b">
        <v>0</v>
      </c>
      <c r="N9004" t="b">
        <v>0</v>
      </c>
      <c r="O9004" t="b">
        <v>0</v>
      </c>
      <c r="T9004" t="s">
        <v>1169</v>
      </c>
    </row>
    <row r="9005" spans="1:20" hidden="1" x14ac:dyDescent="0.25">
      <c r="A9005">
        <v>226523</v>
      </c>
      <c r="B9005" t="s">
        <v>1839</v>
      </c>
      <c r="C9005" t="s">
        <v>1186</v>
      </c>
      <c r="D9005" t="s">
        <v>1191</v>
      </c>
      <c r="E9005">
        <v>0</v>
      </c>
      <c r="H9005">
        <v>0</v>
      </c>
      <c r="I9005">
        <v>0</v>
      </c>
      <c r="K9005">
        <v>0</v>
      </c>
      <c r="L9005" t="b">
        <v>0</v>
      </c>
      <c r="N9005" t="b">
        <v>0</v>
      </c>
      <c r="O9005" t="b">
        <v>0</v>
      </c>
      <c r="T9005" t="s">
        <v>1169</v>
      </c>
    </row>
    <row r="9006" spans="1:20" hidden="1" x14ac:dyDescent="0.25">
      <c r="A9006">
        <v>226524</v>
      </c>
      <c r="B9006" t="s">
        <v>1839</v>
      </c>
      <c r="C9006" t="s">
        <v>1186</v>
      </c>
      <c r="D9006" t="s">
        <v>1192</v>
      </c>
      <c r="E9006">
        <v>0</v>
      </c>
      <c r="H9006">
        <v>0</v>
      </c>
      <c r="I9006">
        <v>0</v>
      </c>
      <c r="K9006">
        <v>0</v>
      </c>
      <c r="L9006" t="b">
        <v>0</v>
      </c>
      <c r="N9006" t="b">
        <v>0</v>
      </c>
      <c r="O9006" t="b">
        <v>0</v>
      </c>
      <c r="T9006" t="s">
        <v>1169</v>
      </c>
    </row>
    <row r="9007" spans="1:20" hidden="1" x14ac:dyDescent="0.25">
      <c r="A9007">
        <v>226525</v>
      </c>
      <c r="B9007" t="s">
        <v>1839</v>
      </c>
      <c r="C9007" t="s">
        <v>1186</v>
      </c>
      <c r="D9007" t="s">
        <v>1193</v>
      </c>
      <c r="E9007">
        <v>85</v>
      </c>
      <c r="F9007" t="s">
        <v>23</v>
      </c>
      <c r="H9007">
        <v>0</v>
      </c>
      <c r="I9007">
        <v>0</v>
      </c>
      <c r="K9007">
        <v>1</v>
      </c>
      <c r="L9007" t="b">
        <v>0</v>
      </c>
      <c r="N9007" t="b">
        <v>0</v>
      </c>
      <c r="O9007" t="b">
        <v>0</v>
      </c>
      <c r="T9007" t="s">
        <v>1169</v>
      </c>
    </row>
    <row r="9008" spans="1:20" hidden="1" x14ac:dyDescent="0.25">
      <c r="A9008">
        <v>226526</v>
      </c>
      <c r="B9008" t="s">
        <v>1839</v>
      </c>
      <c r="C9008" t="s">
        <v>1186</v>
      </c>
      <c r="D9008" t="s">
        <v>1194</v>
      </c>
      <c r="E9008">
        <v>85</v>
      </c>
      <c r="F9008" t="s">
        <v>23</v>
      </c>
      <c r="H9008">
        <v>0</v>
      </c>
      <c r="I9008">
        <v>0</v>
      </c>
      <c r="K9008">
        <v>1</v>
      </c>
      <c r="L9008" t="b">
        <v>0</v>
      </c>
      <c r="N9008" t="b">
        <v>0</v>
      </c>
      <c r="O9008" t="b">
        <v>0</v>
      </c>
      <c r="T9008" t="s">
        <v>1169</v>
      </c>
    </row>
    <row r="9009" spans="1:20" hidden="1" x14ac:dyDescent="0.25">
      <c r="A9009">
        <v>226527</v>
      </c>
      <c r="B9009" t="s">
        <v>1839</v>
      </c>
      <c r="C9009" t="s">
        <v>1186</v>
      </c>
      <c r="D9009" t="s">
        <v>1195</v>
      </c>
      <c r="E9009">
        <v>85</v>
      </c>
      <c r="F9009" t="s">
        <v>23</v>
      </c>
      <c r="H9009">
        <v>0</v>
      </c>
      <c r="I9009">
        <v>0</v>
      </c>
      <c r="K9009">
        <v>1</v>
      </c>
      <c r="L9009" t="b">
        <v>0</v>
      </c>
      <c r="N9009" t="b">
        <v>0</v>
      </c>
      <c r="O9009" t="b">
        <v>0</v>
      </c>
      <c r="T9009" t="s">
        <v>1169</v>
      </c>
    </row>
    <row r="9010" spans="1:20" hidden="1" x14ac:dyDescent="0.25">
      <c r="A9010">
        <v>226528</v>
      </c>
      <c r="B9010" t="s">
        <v>1839</v>
      </c>
      <c r="C9010" t="s">
        <v>1196</v>
      </c>
      <c r="D9010" t="s">
        <v>1197</v>
      </c>
      <c r="E9010">
        <v>0</v>
      </c>
      <c r="H9010">
        <v>0</v>
      </c>
      <c r="I9010">
        <v>0</v>
      </c>
      <c r="K9010">
        <v>0</v>
      </c>
      <c r="L9010" t="b">
        <v>0</v>
      </c>
      <c r="N9010" t="b">
        <v>0</v>
      </c>
      <c r="O9010" t="b">
        <v>0</v>
      </c>
      <c r="T9010" t="s">
        <v>1169</v>
      </c>
    </row>
    <row r="9011" spans="1:20" hidden="1" x14ac:dyDescent="0.25">
      <c r="A9011">
        <v>226529</v>
      </c>
      <c r="B9011" t="s">
        <v>1839</v>
      </c>
      <c r="C9011" t="s">
        <v>1196</v>
      </c>
      <c r="D9011" t="s">
        <v>1198</v>
      </c>
      <c r="E9011">
        <v>0</v>
      </c>
      <c r="H9011">
        <v>0</v>
      </c>
      <c r="I9011">
        <v>0</v>
      </c>
      <c r="K9011">
        <v>1</v>
      </c>
      <c r="L9011" t="b">
        <v>0</v>
      </c>
      <c r="N9011" t="b">
        <v>0</v>
      </c>
      <c r="O9011" t="b">
        <v>0</v>
      </c>
      <c r="T9011" t="s">
        <v>1169</v>
      </c>
    </row>
    <row r="9012" spans="1:20" hidden="1" x14ac:dyDescent="0.25">
      <c r="A9012">
        <v>226531</v>
      </c>
      <c r="B9012" t="s">
        <v>1839</v>
      </c>
      <c r="C9012" t="s">
        <v>146</v>
      </c>
      <c r="D9012" t="s">
        <v>1200</v>
      </c>
      <c r="E9012">
        <v>269</v>
      </c>
      <c r="F9012" t="s">
        <v>23</v>
      </c>
      <c r="H9012">
        <v>0</v>
      </c>
      <c r="I9012">
        <v>100</v>
      </c>
      <c r="J9012" t="s">
        <v>257</v>
      </c>
      <c r="K9012">
        <v>1</v>
      </c>
      <c r="L9012" t="b">
        <v>0</v>
      </c>
      <c r="N9012" t="b">
        <v>0</v>
      </c>
      <c r="O9012" t="b">
        <v>0</v>
      </c>
      <c r="T9012" t="s">
        <v>1169</v>
      </c>
    </row>
    <row r="9013" spans="1:20" hidden="1" x14ac:dyDescent="0.25">
      <c r="A9013">
        <v>226534</v>
      </c>
      <c r="B9013" t="s">
        <v>1839</v>
      </c>
      <c r="C9013" t="s">
        <v>85</v>
      </c>
      <c r="D9013" t="s">
        <v>325</v>
      </c>
      <c r="E9013">
        <v>0</v>
      </c>
      <c r="H9013">
        <v>0</v>
      </c>
      <c r="I9013">
        <v>0</v>
      </c>
      <c r="K9013">
        <v>0</v>
      </c>
      <c r="L9013" t="b">
        <v>0</v>
      </c>
      <c r="N9013" t="b">
        <v>0</v>
      </c>
      <c r="O9013" t="b">
        <v>0</v>
      </c>
      <c r="T9013" t="s">
        <v>1169</v>
      </c>
    </row>
    <row r="9014" spans="1:20" hidden="1" x14ac:dyDescent="0.25">
      <c r="A9014">
        <v>226535</v>
      </c>
      <c r="B9014" t="s">
        <v>1839</v>
      </c>
      <c r="C9014" t="s">
        <v>85</v>
      </c>
      <c r="D9014" t="s">
        <v>1197</v>
      </c>
      <c r="E9014">
        <v>0</v>
      </c>
      <c r="H9014">
        <v>0</v>
      </c>
      <c r="I9014">
        <v>0</v>
      </c>
      <c r="K9014">
        <v>1</v>
      </c>
      <c r="L9014" t="b">
        <v>0</v>
      </c>
      <c r="N9014" t="b">
        <v>0</v>
      </c>
      <c r="O9014" t="b">
        <v>0</v>
      </c>
      <c r="T9014" t="s">
        <v>1169</v>
      </c>
    </row>
    <row r="9015" spans="1:20" hidden="1" x14ac:dyDescent="0.25">
      <c r="A9015">
        <v>226536</v>
      </c>
      <c r="B9015" t="s">
        <v>1839</v>
      </c>
      <c r="C9015" t="s">
        <v>85</v>
      </c>
      <c r="D9015" t="s">
        <v>331</v>
      </c>
      <c r="E9015">
        <v>0</v>
      </c>
      <c r="H9015">
        <v>0</v>
      </c>
      <c r="I9015">
        <v>0</v>
      </c>
      <c r="K9015">
        <v>2</v>
      </c>
      <c r="L9015" t="b">
        <v>0</v>
      </c>
      <c r="N9015" t="b">
        <v>0</v>
      </c>
      <c r="O9015" t="b">
        <v>0</v>
      </c>
      <c r="T9015" t="s">
        <v>1169</v>
      </c>
    </row>
    <row r="9016" spans="1:20" hidden="1" x14ac:dyDescent="0.25">
      <c r="A9016">
        <v>226537</v>
      </c>
      <c r="B9016" t="s">
        <v>1839</v>
      </c>
      <c r="C9016" t="s">
        <v>146</v>
      </c>
      <c r="D9016" t="s">
        <v>1201</v>
      </c>
      <c r="E9016">
        <v>498</v>
      </c>
      <c r="F9016" t="s">
        <v>23</v>
      </c>
      <c r="H9016">
        <v>0</v>
      </c>
      <c r="I9016">
        <v>150</v>
      </c>
      <c r="J9016" t="s">
        <v>257</v>
      </c>
      <c r="K9016">
        <v>2</v>
      </c>
      <c r="L9016" t="b">
        <v>0</v>
      </c>
      <c r="N9016" t="b">
        <v>0</v>
      </c>
      <c r="O9016" t="b">
        <v>0</v>
      </c>
      <c r="T9016" t="s">
        <v>1169</v>
      </c>
    </row>
    <row r="9017" spans="1:20" hidden="1" x14ac:dyDescent="0.25">
      <c r="A9017">
        <v>226541</v>
      </c>
      <c r="B9017" t="s">
        <v>1839</v>
      </c>
      <c r="C9017" t="s">
        <v>1027</v>
      </c>
      <c r="D9017" t="s">
        <v>1202</v>
      </c>
      <c r="E9017">
        <v>239</v>
      </c>
      <c r="F9017" t="s">
        <v>23</v>
      </c>
      <c r="H9017">
        <v>0</v>
      </c>
      <c r="I9017">
        <v>50</v>
      </c>
      <c r="J9017" t="s">
        <v>257</v>
      </c>
      <c r="K9017">
        <v>2</v>
      </c>
      <c r="L9017" t="b">
        <v>0</v>
      </c>
      <c r="N9017" t="b">
        <v>0</v>
      </c>
      <c r="O9017" t="b">
        <v>0</v>
      </c>
      <c r="T9017" t="s">
        <v>1169</v>
      </c>
    </row>
    <row r="9018" spans="1:20" hidden="1" x14ac:dyDescent="0.25">
      <c r="A9018">
        <v>226542</v>
      </c>
      <c r="B9018" t="s">
        <v>1839</v>
      </c>
      <c r="C9018" t="s">
        <v>1203</v>
      </c>
      <c r="D9018" t="s">
        <v>1204</v>
      </c>
      <c r="E9018">
        <v>730</v>
      </c>
      <c r="F9018" t="s">
        <v>23</v>
      </c>
      <c r="H9018">
        <v>0</v>
      </c>
      <c r="I9018">
        <v>400</v>
      </c>
      <c r="J9018" t="s">
        <v>257</v>
      </c>
      <c r="K9018">
        <v>2</v>
      </c>
      <c r="L9018" t="b">
        <v>0</v>
      </c>
      <c r="N9018" t="b">
        <v>0</v>
      </c>
      <c r="O9018" t="b">
        <v>0</v>
      </c>
      <c r="T9018" t="s">
        <v>1169</v>
      </c>
    </row>
    <row r="9019" spans="1:20" hidden="1" x14ac:dyDescent="0.25">
      <c r="A9019">
        <v>226545</v>
      </c>
      <c r="B9019" t="s">
        <v>1839</v>
      </c>
      <c r="C9019" t="s">
        <v>53</v>
      </c>
      <c r="D9019" t="s">
        <v>1205</v>
      </c>
      <c r="E9019">
        <v>0</v>
      </c>
      <c r="H9019">
        <v>0</v>
      </c>
      <c r="I9019">
        <v>0</v>
      </c>
      <c r="K9019">
        <v>0</v>
      </c>
      <c r="L9019" t="b">
        <v>0</v>
      </c>
      <c r="N9019" t="b">
        <v>0</v>
      </c>
      <c r="O9019" t="b">
        <v>0</v>
      </c>
      <c r="T9019" t="s">
        <v>1169</v>
      </c>
    </row>
    <row r="9020" spans="1:20" hidden="1" x14ac:dyDescent="0.25">
      <c r="A9020">
        <v>226546</v>
      </c>
      <c r="B9020" t="s">
        <v>1839</v>
      </c>
      <c r="C9020" t="s">
        <v>53</v>
      </c>
      <c r="D9020" t="s">
        <v>383</v>
      </c>
      <c r="E9020">
        <v>169</v>
      </c>
      <c r="F9020" t="s">
        <v>23</v>
      </c>
      <c r="H9020">
        <v>0</v>
      </c>
      <c r="I9020">
        <v>0</v>
      </c>
      <c r="K9020">
        <v>1</v>
      </c>
      <c r="L9020" t="b">
        <v>0</v>
      </c>
      <c r="N9020" t="b">
        <v>0</v>
      </c>
      <c r="O9020" t="b">
        <v>0</v>
      </c>
      <c r="T9020" t="s">
        <v>1169</v>
      </c>
    </row>
    <row r="9021" spans="1:20" hidden="1" x14ac:dyDescent="0.25">
      <c r="A9021">
        <v>226547</v>
      </c>
      <c r="B9021" t="s">
        <v>1839</v>
      </c>
      <c r="C9021" t="s">
        <v>53</v>
      </c>
      <c r="D9021" t="s">
        <v>1206</v>
      </c>
      <c r="E9021">
        <v>375</v>
      </c>
      <c r="F9021" t="s">
        <v>23</v>
      </c>
      <c r="H9021">
        <v>0</v>
      </c>
      <c r="I9021">
        <v>0</v>
      </c>
      <c r="K9021">
        <v>2</v>
      </c>
      <c r="L9021" t="b">
        <v>0</v>
      </c>
      <c r="N9021" t="b">
        <v>0</v>
      </c>
      <c r="O9021" t="b">
        <v>0</v>
      </c>
      <c r="T9021" t="s">
        <v>1169</v>
      </c>
    </row>
    <row r="9022" spans="1:20" hidden="1" x14ac:dyDescent="0.25">
      <c r="A9022">
        <v>226548</v>
      </c>
      <c r="B9022" t="s">
        <v>1839</v>
      </c>
      <c r="C9022" t="s">
        <v>1207</v>
      </c>
      <c r="D9022" t="s">
        <v>1837</v>
      </c>
      <c r="E9022">
        <v>0</v>
      </c>
      <c r="H9022">
        <v>0</v>
      </c>
      <c r="I9022">
        <v>0</v>
      </c>
      <c r="K9022">
        <v>0</v>
      </c>
      <c r="L9022" t="b">
        <v>0</v>
      </c>
      <c r="N9022" t="b">
        <v>0</v>
      </c>
      <c r="O9022" t="b">
        <v>0</v>
      </c>
      <c r="T9022" t="s">
        <v>1169</v>
      </c>
    </row>
    <row r="9023" spans="1:20" hidden="1" x14ac:dyDescent="0.25">
      <c r="A9023">
        <v>226549</v>
      </c>
      <c r="B9023" t="s">
        <v>1839</v>
      </c>
      <c r="C9023" t="s">
        <v>1213</v>
      </c>
      <c r="D9023" t="s">
        <v>1214</v>
      </c>
      <c r="E9023">
        <v>139</v>
      </c>
      <c r="F9023" t="s">
        <v>23</v>
      </c>
      <c r="H9023">
        <v>0</v>
      </c>
      <c r="I9023">
        <v>0</v>
      </c>
      <c r="K9023">
        <v>2</v>
      </c>
      <c r="L9023" t="b">
        <v>0</v>
      </c>
      <c r="N9023" t="b">
        <v>0</v>
      </c>
      <c r="O9023" t="b">
        <v>0</v>
      </c>
      <c r="T9023" t="s">
        <v>1169</v>
      </c>
    </row>
    <row r="9024" spans="1:20" hidden="1" x14ac:dyDescent="0.25">
      <c r="A9024">
        <v>226550</v>
      </c>
      <c r="B9024" t="s">
        <v>1839</v>
      </c>
      <c r="C9024" t="s">
        <v>1213</v>
      </c>
      <c r="D9024" t="s">
        <v>1215</v>
      </c>
      <c r="E9024">
        <v>77</v>
      </c>
      <c r="F9024" t="s">
        <v>23</v>
      </c>
      <c r="H9024">
        <v>0</v>
      </c>
      <c r="I9024">
        <v>0</v>
      </c>
      <c r="K9024">
        <v>1</v>
      </c>
      <c r="L9024" t="b">
        <v>0</v>
      </c>
      <c r="N9024" t="b">
        <v>0</v>
      </c>
      <c r="O9024" t="b">
        <v>0</v>
      </c>
      <c r="T9024" t="s">
        <v>1169</v>
      </c>
    </row>
    <row r="9025" spans="1:20" hidden="1" x14ac:dyDescent="0.25">
      <c r="A9025">
        <v>226551</v>
      </c>
      <c r="B9025" t="s">
        <v>1839</v>
      </c>
      <c r="C9025" t="s">
        <v>236</v>
      </c>
      <c r="D9025" t="s">
        <v>1265</v>
      </c>
      <c r="E9025">
        <v>225</v>
      </c>
      <c r="F9025" t="s">
        <v>23</v>
      </c>
      <c r="H9025">
        <v>0</v>
      </c>
      <c r="I9025">
        <v>0</v>
      </c>
      <c r="K9025">
        <v>2</v>
      </c>
      <c r="L9025" t="b">
        <v>1</v>
      </c>
      <c r="N9025" t="b">
        <v>0</v>
      </c>
      <c r="O9025" t="b">
        <v>0</v>
      </c>
      <c r="T9025" t="s">
        <v>1169</v>
      </c>
    </row>
    <row r="9026" spans="1:20" hidden="1" x14ac:dyDescent="0.25">
      <c r="A9026">
        <v>226552</v>
      </c>
      <c r="B9026" t="s">
        <v>1839</v>
      </c>
      <c r="C9026" t="s">
        <v>236</v>
      </c>
      <c r="D9026" t="s">
        <v>1216</v>
      </c>
      <c r="E9026">
        <v>695</v>
      </c>
      <c r="F9026" t="s">
        <v>23</v>
      </c>
      <c r="H9026">
        <v>0</v>
      </c>
      <c r="I9026">
        <v>0</v>
      </c>
      <c r="K9026">
        <v>9</v>
      </c>
      <c r="L9026" t="b">
        <v>0</v>
      </c>
      <c r="N9026" t="b">
        <v>0</v>
      </c>
      <c r="O9026" t="b">
        <v>0</v>
      </c>
      <c r="T9026" t="s">
        <v>1169</v>
      </c>
    </row>
    <row r="9027" spans="1:20" hidden="1" x14ac:dyDescent="0.25">
      <c r="A9027">
        <v>226553</v>
      </c>
      <c r="B9027" t="s">
        <v>1839</v>
      </c>
      <c r="C9027" t="s">
        <v>141</v>
      </c>
      <c r="D9027" t="s">
        <v>173</v>
      </c>
      <c r="E9027">
        <v>42</v>
      </c>
      <c r="F9027" t="s">
        <v>23</v>
      </c>
      <c r="H9027">
        <v>0</v>
      </c>
      <c r="I9027">
        <v>0</v>
      </c>
      <c r="K9027">
        <v>10</v>
      </c>
      <c r="L9027" t="b">
        <v>0</v>
      </c>
      <c r="N9027" t="b">
        <v>0</v>
      </c>
      <c r="O9027" t="b">
        <v>0</v>
      </c>
      <c r="T9027" t="s">
        <v>1169</v>
      </c>
    </row>
    <row r="9028" spans="1:20" hidden="1" x14ac:dyDescent="0.25">
      <c r="A9028">
        <v>226554</v>
      </c>
      <c r="B9028" t="s">
        <v>1839</v>
      </c>
      <c r="C9028" t="s">
        <v>1186</v>
      </c>
      <c r="D9028" t="s">
        <v>1217</v>
      </c>
      <c r="E9028">
        <v>0</v>
      </c>
      <c r="H9028">
        <v>0</v>
      </c>
      <c r="I9028">
        <v>0</v>
      </c>
      <c r="K9028">
        <v>0</v>
      </c>
      <c r="L9028" t="b">
        <v>1</v>
      </c>
      <c r="N9028" t="b">
        <v>0</v>
      </c>
      <c r="O9028" t="b">
        <v>0</v>
      </c>
      <c r="T9028" t="s">
        <v>1169</v>
      </c>
    </row>
    <row r="9029" spans="1:20" hidden="1" x14ac:dyDescent="0.25">
      <c r="A9029">
        <v>226555</v>
      </c>
      <c r="B9029" t="s">
        <v>1839</v>
      </c>
      <c r="C9029" t="s">
        <v>1186</v>
      </c>
      <c r="D9029" t="s">
        <v>1218</v>
      </c>
      <c r="E9029">
        <v>0</v>
      </c>
      <c r="H9029">
        <v>0</v>
      </c>
      <c r="I9029">
        <v>0</v>
      </c>
      <c r="K9029">
        <v>0</v>
      </c>
      <c r="L9029" t="b">
        <v>1</v>
      </c>
      <c r="N9029" t="b">
        <v>0</v>
      </c>
      <c r="O9029" t="b">
        <v>0</v>
      </c>
      <c r="T9029" t="s">
        <v>1169</v>
      </c>
    </row>
    <row r="9030" spans="1:20" hidden="1" x14ac:dyDescent="0.25">
      <c r="A9030">
        <v>226556</v>
      </c>
      <c r="B9030" t="s">
        <v>1839</v>
      </c>
      <c r="C9030" t="s">
        <v>47</v>
      </c>
      <c r="D9030" t="s">
        <v>1220</v>
      </c>
      <c r="E9030">
        <v>0</v>
      </c>
      <c r="H9030">
        <v>0</v>
      </c>
      <c r="I9030">
        <v>0</v>
      </c>
      <c r="K9030">
        <v>0</v>
      </c>
      <c r="L9030" t="b">
        <v>0</v>
      </c>
      <c r="N9030" t="b">
        <v>0</v>
      </c>
      <c r="O9030" t="b">
        <v>1</v>
      </c>
      <c r="T9030" t="s">
        <v>1169</v>
      </c>
    </row>
    <row r="9031" spans="1:20" hidden="1" x14ac:dyDescent="0.25">
      <c r="A9031">
        <v>226557</v>
      </c>
      <c r="B9031" t="s">
        <v>1839</v>
      </c>
      <c r="C9031" t="s">
        <v>47</v>
      </c>
      <c r="D9031" t="s">
        <v>1221</v>
      </c>
      <c r="E9031">
        <v>0</v>
      </c>
      <c r="H9031">
        <v>0</v>
      </c>
      <c r="I9031">
        <v>0</v>
      </c>
      <c r="K9031">
        <v>0</v>
      </c>
      <c r="L9031" t="b">
        <v>0</v>
      </c>
      <c r="N9031" t="b">
        <v>0</v>
      </c>
      <c r="O9031" t="b">
        <v>0</v>
      </c>
      <c r="T9031" t="s">
        <v>1169</v>
      </c>
    </row>
    <row r="9032" spans="1:20" hidden="1" x14ac:dyDescent="0.25">
      <c r="A9032">
        <v>226558</v>
      </c>
      <c r="B9032" t="s">
        <v>1839</v>
      </c>
      <c r="C9032" t="s">
        <v>47</v>
      </c>
      <c r="D9032" t="s">
        <v>1222</v>
      </c>
      <c r="E9032">
        <v>0</v>
      </c>
      <c r="H9032">
        <v>0</v>
      </c>
      <c r="I9032">
        <v>0</v>
      </c>
      <c r="K9032">
        <v>0</v>
      </c>
      <c r="L9032" t="b">
        <v>0</v>
      </c>
      <c r="N9032" t="b">
        <v>0</v>
      </c>
      <c r="O9032" t="b">
        <v>0</v>
      </c>
      <c r="T9032" t="s">
        <v>1169</v>
      </c>
    </row>
    <row r="9033" spans="1:20" hidden="1" x14ac:dyDescent="0.25">
      <c r="A9033">
        <v>226559</v>
      </c>
      <c r="B9033" t="s">
        <v>1839</v>
      </c>
      <c r="C9033" t="s">
        <v>47</v>
      </c>
      <c r="D9033" t="s">
        <v>1270</v>
      </c>
      <c r="E9033">
        <v>0</v>
      </c>
      <c r="H9033">
        <v>0</v>
      </c>
      <c r="I9033">
        <v>0</v>
      </c>
      <c r="K9033">
        <v>0</v>
      </c>
      <c r="L9033" t="b">
        <v>0</v>
      </c>
      <c r="N9033" t="b">
        <v>0</v>
      </c>
      <c r="O9033" t="b">
        <v>0</v>
      </c>
      <c r="T9033" t="s">
        <v>1169</v>
      </c>
    </row>
    <row r="9034" spans="1:20" hidden="1" x14ac:dyDescent="0.25">
      <c r="A9034">
        <v>226560</v>
      </c>
      <c r="B9034" t="s">
        <v>1839</v>
      </c>
      <c r="C9034" t="s">
        <v>78</v>
      </c>
      <c r="D9034" t="s">
        <v>1230</v>
      </c>
      <c r="E9034">
        <v>0</v>
      </c>
      <c r="H9034">
        <v>0</v>
      </c>
      <c r="I9034">
        <v>0</v>
      </c>
      <c r="K9034">
        <v>11</v>
      </c>
      <c r="L9034" t="b">
        <v>0</v>
      </c>
      <c r="N9034" t="b">
        <v>0</v>
      </c>
      <c r="O9034" t="b">
        <v>0</v>
      </c>
      <c r="T9034" t="s">
        <v>1169</v>
      </c>
    </row>
    <row r="9035" spans="1:20" hidden="1" x14ac:dyDescent="0.25">
      <c r="A9035">
        <v>226561</v>
      </c>
      <c r="B9035" t="s">
        <v>1839</v>
      </c>
      <c r="C9035" t="s">
        <v>136</v>
      </c>
      <c r="D9035" t="s">
        <v>137</v>
      </c>
      <c r="E9035">
        <v>0</v>
      </c>
      <c r="H9035">
        <v>0</v>
      </c>
      <c r="I9035">
        <v>0</v>
      </c>
      <c r="K9035">
        <v>2</v>
      </c>
      <c r="L9035" t="b">
        <v>0</v>
      </c>
      <c r="N9035" t="b">
        <v>0</v>
      </c>
      <c r="O9035" t="b">
        <v>0</v>
      </c>
      <c r="T9035" t="s">
        <v>1169</v>
      </c>
    </row>
    <row r="9036" spans="1:20" hidden="1" x14ac:dyDescent="0.25">
      <c r="A9036">
        <v>226563</v>
      </c>
      <c r="B9036" t="s">
        <v>1839</v>
      </c>
      <c r="C9036" t="s">
        <v>1196</v>
      </c>
      <c r="D9036" t="s">
        <v>1223</v>
      </c>
      <c r="E9036">
        <v>0</v>
      </c>
      <c r="H9036">
        <v>0</v>
      </c>
      <c r="I9036">
        <v>0</v>
      </c>
      <c r="K9036">
        <v>4</v>
      </c>
      <c r="L9036" t="b">
        <v>0</v>
      </c>
      <c r="N9036" t="b">
        <v>0</v>
      </c>
      <c r="O9036" t="b">
        <v>0</v>
      </c>
      <c r="T9036" t="s">
        <v>1169</v>
      </c>
    </row>
    <row r="9037" spans="1:20" hidden="1" x14ac:dyDescent="0.25">
      <c r="A9037">
        <v>226564</v>
      </c>
      <c r="B9037" t="s">
        <v>1839</v>
      </c>
      <c r="C9037" t="s">
        <v>1196</v>
      </c>
      <c r="D9037" t="s">
        <v>1224</v>
      </c>
      <c r="E9037">
        <v>0</v>
      </c>
      <c r="H9037">
        <v>0</v>
      </c>
      <c r="I9037">
        <v>0</v>
      </c>
      <c r="K9037">
        <v>4</v>
      </c>
      <c r="L9037" t="b">
        <v>0</v>
      </c>
      <c r="N9037" t="b">
        <v>0</v>
      </c>
      <c r="O9037" t="b">
        <v>0</v>
      </c>
      <c r="T9037" t="s">
        <v>1169</v>
      </c>
    </row>
    <row r="9038" spans="1:20" hidden="1" x14ac:dyDescent="0.25">
      <c r="A9038">
        <v>226565</v>
      </c>
      <c r="B9038" t="s">
        <v>1839</v>
      </c>
      <c r="C9038" t="s">
        <v>1196</v>
      </c>
      <c r="D9038" t="s">
        <v>1225</v>
      </c>
      <c r="E9038">
        <v>0</v>
      </c>
      <c r="H9038">
        <v>0</v>
      </c>
      <c r="I9038">
        <v>0</v>
      </c>
      <c r="K9038">
        <v>4</v>
      </c>
      <c r="L9038" t="b">
        <v>0</v>
      </c>
      <c r="N9038" t="b">
        <v>0</v>
      </c>
      <c r="O9038" t="b">
        <v>0</v>
      </c>
      <c r="T9038" t="s">
        <v>1169</v>
      </c>
    </row>
    <row r="9039" spans="1:20" hidden="1" x14ac:dyDescent="0.25">
      <c r="A9039">
        <v>226566</v>
      </c>
      <c r="B9039" t="s">
        <v>1839</v>
      </c>
      <c r="C9039" t="s">
        <v>236</v>
      </c>
      <c r="D9039" t="s">
        <v>237</v>
      </c>
      <c r="E9039">
        <v>67</v>
      </c>
      <c r="F9039" t="s">
        <v>23</v>
      </c>
      <c r="H9039">
        <v>0</v>
      </c>
      <c r="I9039">
        <v>0</v>
      </c>
      <c r="K9039">
        <v>20</v>
      </c>
      <c r="L9039" t="b">
        <v>0</v>
      </c>
      <c r="N9039" t="b">
        <v>0</v>
      </c>
      <c r="O9039" t="b">
        <v>0</v>
      </c>
      <c r="T9039" t="s">
        <v>1169</v>
      </c>
    </row>
    <row r="9040" spans="1:20" hidden="1" x14ac:dyDescent="0.25">
      <c r="A9040">
        <v>226567</v>
      </c>
      <c r="B9040" t="s">
        <v>1839</v>
      </c>
      <c r="C9040" t="s">
        <v>236</v>
      </c>
      <c r="D9040" t="s">
        <v>1226</v>
      </c>
      <c r="E9040">
        <v>99</v>
      </c>
      <c r="F9040" t="s">
        <v>23</v>
      </c>
      <c r="H9040">
        <v>0</v>
      </c>
      <c r="I9040">
        <v>0</v>
      </c>
      <c r="K9040">
        <v>20</v>
      </c>
      <c r="L9040" t="b">
        <v>0</v>
      </c>
      <c r="N9040" t="b">
        <v>0</v>
      </c>
      <c r="O9040" t="b">
        <v>0</v>
      </c>
      <c r="T9040" t="s">
        <v>1169</v>
      </c>
    </row>
    <row r="9041" spans="1:20" hidden="1" x14ac:dyDescent="0.25">
      <c r="A9041">
        <v>226569</v>
      </c>
      <c r="B9041" t="s">
        <v>1839</v>
      </c>
      <c r="C9041" t="s">
        <v>1027</v>
      </c>
      <c r="D9041" t="s">
        <v>1233</v>
      </c>
      <c r="E9041">
        <v>0</v>
      </c>
      <c r="H9041">
        <v>0</v>
      </c>
      <c r="I9041">
        <v>0</v>
      </c>
      <c r="K9041">
        <v>0</v>
      </c>
      <c r="L9041" t="b">
        <v>0</v>
      </c>
      <c r="N9041" t="b">
        <v>0</v>
      </c>
      <c r="O9041" t="b">
        <v>0</v>
      </c>
      <c r="T9041" t="s">
        <v>1169</v>
      </c>
    </row>
    <row r="9042" spans="1:20" hidden="1" x14ac:dyDescent="0.25">
      <c r="A9042">
        <v>226570</v>
      </c>
      <c r="B9042" t="s">
        <v>1839</v>
      </c>
      <c r="C9042" t="s">
        <v>1203</v>
      </c>
      <c r="D9042" t="s">
        <v>1307</v>
      </c>
      <c r="E9042">
        <v>0</v>
      </c>
      <c r="H9042">
        <v>0</v>
      </c>
      <c r="I9042">
        <v>0</v>
      </c>
      <c r="K9042">
        <v>0</v>
      </c>
      <c r="L9042" t="b">
        <v>0</v>
      </c>
      <c r="N9042" t="b">
        <v>0</v>
      </c>
      <c r="O9042" t="b">
        <v>0</v>
      </c>
      <c r="T9042" t="s">
        <v>1169</v>
      </c>
    </row>
    <row r="9043" spans="1:20" hidden="1" x14ac:dyDescent="0.25">
      <c r="A9043">
        <v>226571</v>
      </c>
      <c r="B9043" t="s">
        <v>1839</v>
      </c>
      <c r="C9043" t="s">
        <v>1234</v>
      </c>
      <c r="D9043" t="s">
        <v>1235</v>
      </c>
      <c r="E9043">
        <v>0</v>
      </c>
      <c r="H9043">
        <v>0</v>
      </c>
      <c r="I9043">
        <v>0</v>
      </c>
      <c r="K9043">
        <v>0</v>
      </c>
      <c r="L9043" t="b">
        <v>0</v>
      </c>
      <c r="N9043" t="b">
        <v>0</v>
      </c>
      <c r="O9043" t="b">
        <v>0</v>
      </c>
      <c r="T9043" t="s">
        <v>1169</v>
      </c>
    </row>
    <row r="9044" spans="1:20" hidden="1" x14ac:dyDescent="0.25">
      <c r="A9044">
        <v>226572</v>
      </c>
      <c r="B9044" t="s">
        <v>1839</v>
      </c>
      <c r="C9044" t="s">
        <v>1213</v>
      </c>
      <c r="D9044" t="s">
        <v>1238</v>
      </c>
      <c r="E9044">
        <v>0</v>
      </c>
      <c r="H9044">
        <v>0</v>
      </c>
      <c r="I9044">
        <v>0</v>
      </c>
      <c r="K9044">
        <v>0</v>
      </c>
      <c r="L9044" t="b">
        <v>0</v>
      </c>
      <c r="N9044" t="b">
        <v>0</v>
      </c>
      <c r="O9044" t="b">
        <v>0</v>
      </c>
      <c r="T9044" t="s">
        <v>1169</v>
      </c>
    </row>
    <row r="9045" spans="1:20" hidden="1" x14ac:dyDescent="0.25">
      <c r="A9045">
        <v>226573</v>
      </c>
      <c r="B9045" t="s">
        <v>1839</v>
      </c>
      <c r="C9045" t="s">
        <v>136</v>
      </c>
      <c r="D9045" t="s">
        <v>1237</v>
      </c>
      <c r="E9045">
        <v>0</v>
      </c>
      <c r="H9045">
        <v>0</v>
      </c>
      <c r="I9045">
        <v>0</v>
      </c>
      <c r="K9045">
        <v>0</v>
      </c>
      <c r="L9045" t="b">
        <v>0</v>
      </c>
      <c r="N9045" t="b">
        <v>0</v>
      </c>
      <c r="O9045" t="b">
        <v>0</v>
      </c>
      <c r="T9045" t="s">
        <v>1169</v>
      </c>
    </row>
    <row r="9046" spans="1:20" hidden="1" x14ac:dyDescent="0.25">
      <c r="A9046">
        <v>226574</v>
      </c>
      <c r="B9046" t="s">
        <v>1839</v>
      </c>
      <c r="C9046" t="s">
        <v>78</v>
      </c>
      <c r="D9046" t="s">
        <v>1232</v>
      </c>
      <c r="E9046">
        <v>0</v>
      </c>
      <c r="H9046">
        <v>0</v>
      </c>
      <c r="I9046">
        <v>0</v>
      </c>
      <c r="K9046">
        <v>0</v>
      </c>
      <c r="L9046" t="b">
        <v>0</v>
      </c>
      <c r="N9046" t="b">
        <v>0</v>
      </c>
      <c r="O9046" t="b">
        <v>0</v>
      </c>
      <c r="T9046" t="s">
        <v>1169</v>
      </c>
    </row>
    <row r="9047" spans="1:20" hidden="1" x14ac:dyDescent="0.25">
      <c r="A9047">
        <v>227696</v>
      </c>
      <c r="B9047" t="s">
        <v>1839</v>
      </c>
      <c r="C9047" t="s">
        <v>47</v>
      </c>
      <c r="D9047" t="s">
        <v>1244</v>
      </c>
      <c r="E9047">
        <v>259</v>
      </c>
      <c r="F9047" t="s">
        <v>23</v>
      </c>
      <c r="H9047">
        <v>0</v>
      </c>
      <c r="I9047">
        <v>0</v>
      </c>
      <c r="K9047">
        <v>1</v>
      </c>
      <c r="L9047" t="b">
        <v>0</v>
      </c>
      <c r="N9047" t="b">
        <v>0</v>
      </c>
      <c r="O9047" t="b">
        <v>0</v>
      </c>
      <c r="T9047" t="s">
        <v>1169</v>
      </c>
    </row>
    <row r="9048" spans="1:20" hidden="1" x14ac:dyDescent="0.25">
      <c r="A9048">
        <v>227697</v>
      </c>
      <c r="B9048" t="s">
        <v>1839</v>
      </c>
      <c r="C9048" t="s">
        <v>47</v>
      </c>
      <c r="D9048" t="s">
        <v>1246</v>
      </c>
      <c r="E9048">
        <v>374</v>
      </c>
      <c r="F9048" t="s">
        <v>23</v>
      </c>
      <c r="H9048">
        <v>0</v>
      </c>
      <c r="I9048">
        <v>0</v>
      </c>
      <c r="K9048">
        <v>2</v>
      </c>
      <c r="L9048" t="b">
        <v>0</v>
      </c>
      <c r="N9048" t="b">
        <v>0</v>
      </c>
      <c r="O9048" t="b">
        <v>0</v>
      </c>
      <c r="T9048" t="s">
        <v>1169</v>
      </c>
    </row>
    <row r="9049" spans="1:20" hidden="1" x14ac:dyDescent="0.25">
      <c r="A9049">
        <v>227698</v>
      </c>
      <c r="B9049" t="s">
        <v>1839</v>
      </c>
      <c r="C9049" t="s">
        <v>47</v>
      </c>
      <c r="D9049" t="s">
        <v>1245</v>
      </c>
      <c r="E9049">
        <v>575</v>
      </c>
      <c r="F9049" t="s">
        <v>23</v>
      </c>
      <c r="H9049">
        <v>0</v>
      </c>
      <c r="I9049">
        <v>0</v>
      </c>
      <c r="K9049">
        <v>2</v>
      </c>
      <c r="L9049" t="b">
        <v>0</v>
      </c>
      <c r="N9049" t="b">
        <v>0</v>
      </c>
      <c r="O9049" t="b">
        <v>0</v>
      </c>
      <c r="T9049" t="s">
        <v>1169</v>
      </c>
    </row>
    <row r="9050" spans="1:20" hidden="1" x14ac:dyDescent="0.25">
      <c r="A9050">
        <v>227699</v>
      </c>
      <c r="B9050" t="s">
        <v>1839</v>
      </c>
      <c r="C9050" t="s">
        <v>53</v>
      </c>
      <c r="D9050" t="s">
        <v>1247</v>
      </c>
      <c r="E9050">
        <v>20</v>
      </c>
      <c r="F9050" t="s">
        <v>23</v>
      </c>
      <c r="H9050">
        <v>0</v>
      </c>
      <c r="I9050">
        <v>0</v>
      </c>
      <c r="K9050">
        <v>1</v>
      </c>
      <c r="L9050" t="b">
        <v>0</v>
      </c>
      <c r="N9050" t="b">
        <v>0</v>
      </c>
      <c r="O9050" t="b">
        <v>0</v>
      </c>
      <c r="T9050" t="s">
        <v>1169</v>
      </c>
    </row>
    <row r="9051" spans="1:20" hidden="1" x14ac:dyDescent="0.25">
      <c r="A9051">
        <v>227700</v>
      </c>
      <c r="B9051" t="s">
        <v>1839</v>
      </c>
      <c r="C9051" t="s">
        <v>53</v>
      </c>
      <c r="D9051" t="s">
        <v>1231</v>
      </c>
      <c r="E9051">
        <v>315</v>
      </c>
      <c r="F9051" t="s">
        <v>23</v>
      </c>
      <c r="H9051">
        <v>0</v>
      </c>
      <c r="I9051">
        <v>0</v>
      </c>
      <c r="K9051">
        <v>2</v>
      </c>
      <c r="L9051" t="b">
        <v>0</v>
      </c>
      <c r="N9051" t="b">
        <v>0</v>
      </c>
      <c r="O9051" t="b">
        <v>0</v>
      </c>
      <c r="T9051" t="s">
        <v>1169</v>
      </c>
    </row>
    <row r="9052" spans="1:20" hidden="1" x14ac:dyDescent="0.25">
      <c r="A9052">
        <v>227701</v>
      </c>
      <c r="B9052" t="s">
        <v>1839</v>
      </c>
      <c r="C9052" t="s">
        <v>146</v>
      </c>
      <c r="D9052" t="s">
        <v>1227</v>
      </c>
      <c r="E9052">
        <v>717</v>
      </c>
      <c r="F9052" t="s">
        <v>23</v>
      </c>
      <c r="H9052">
        <v>0</v>
      </c>
      <c r="I9052">
        <v>0</v>
      </c>
      <c r="K9052">
        <v>3</v>
      </c>
      <c r="L9052" t="b">
        <v>0</v>
      </c>
      <c r="N9052" t="b">
        <v>0</v>
      </c>
      <c r="O9052" t="b">
        <v>0</v>
      </c>
      <c r="T9052" t="s">
        <v>1169</v>
      </c>
    </row>
    <row r="9053" spans="1:20" hidden="1" x14ac:dyDescent="0.25">
      <c r="A9053">
        <v>227702</v>
      </c>
      <c r="B9053" t="s">
        <v>1839</v>
      </c>
      <c r="C9053" t="s">
        <v>146</v>
      </c>
      <c r="D9053" t="s">
        <v>1228</v>
      </c>
      <c r="E9053">
        <v>876</v>
      </c>
      <c r="F9053" t="s">
        <v>536</v>
      </c>
      <c r="H9053">
        <v>0</v>
      </c>
      <c r="I9053">
        <v>0</v>
      </c>
      <c r="K9053">
        <v>4</v>
      </c>
      <c r="L9053" t="b">
        <v>0</v>
      </c>
      <c r="N9053" t="b">
        <v>0</v>
      </c>
      <c r="O9053" t="b">
        <v>0</v>
      </c>
      <c r="T9053" t="s">
        <v>1169</v>
      </c>
    </row>
    <row r="9054" spans="1:20" hidden="1" x14ac:dyDescent="0.25">
      <c r="A9054">
        <v>227703</v>
      </c>
      <c r="B9054" t="s">
        <v>1839</v>
      </c>
      <c r="C9054" t="s">
        <v>1234</v>
      </c>
      <c r="D9054" t="s">
        <v>1248</v>
      </c>
      <c r="E9054">
        <v>1163</v>
      </c>
      <c r="F9054" t="s">
        <v>23</v>
      </c>
      <c r="H9054">
        <v>0</v>
      </c>
      <c r="I9054">
        <v>0</v>
      </c>
      <c r="K9054">
        <v>1</v>
      </c>
      <c r="L9054" t="b">
        <v>0</v>
      </c>
      <c r="N9054" t="b">
        <v>0</v>
      </c>
      <c r="O9054" t="b">
        <v>0</v>
      </c>
      <c r="T9054" t="s">
        <v>1169</v>
      </c>
    </row>
    <row r="9055" spans="1:20" hidden="1" x14ac:dyDescent="0.25">
      <c r="A9055">
        <v>227704</v>
      </c>
      <c r="B9055" t="s">
        <v>1839</v>
      </c>
      <c r="C9055" t="s">
        <v>146</v>
      </c>
      <c r="D9055" t="s">
        <v>1292</v>
      </c>
      <c r="E9055">
        <v>0</v>
      </c>
      <c r="H9055">
        <v>0</v>
      </c>
      <c r="I9055">
        <v>0</v>
      </c>
      <c r="K9055">
        <v>0</v>
      </c>
      <c r="L9055" t="b">
        <v>0</v>
      </c>
      <c r="N9055" t="b">
        <v>0</v>
      </c>
      <c r="O9055" t="b">
        <v>0</v>
      </c>
      <c r="T9055" t="s">
        <v>1169</v>
      </c>
    </row>
    <row r="9056" spans="1:20" hidden="1" x14ac:dyDescent="0.25">
      <c r="A9056">
        <v>227706</v>
      </c>
      <c r="B9056" t="s">
        <v>1839</v>
      </c>
      <c r="C9056" t="s">
        <v>1250</v>
      </c>
      <c r="D9056" t="s">
        <v>1251</v>
      </c>
      <c r="E9056">
        <v>0</v>
      </c>
      <c r="H9056">
        <v>0</v>
      </c>
      <c r="I9056">
        <v>0</v>
      </c>
      <c r="K9056">
        <v>1</v>
      </c>
      <c r="L9056" t="b">
        <v>0</v>
      </c>
      <c r="N9056" t="b">
        <v>0</v>
      </c>
      <c r="O9056" t="b">
        <v>0</v>
      </c>
      <c r="T9056" t="s">
        <v>1169</v>
      </c>
    </row>
    <row r="9057" spans="1:20" hidden="1" x14ac:dyDescent="0.25">
      <c r="A9057">
        <v>227707</v>
      </c>
      <c r="B9057" t="s">
        <v>1839</v>
      </c>
      <c r="C9057" t="s">
        <v>1250</v>
      </c>
      <c r="D9057" t="s">
        <v>1840</v>
      </c>
      <c r="E9057">
        <v>426</v>
      </c>
      <c r="F9057" t="s">
        <v>23</v>
      </c>
      <c r="H9057">
        <v>0</v>
      </c>
      <c r="I9057">
        <v>0</v>
      </c>
      <c r="K9057">
        <v>2</v>
      </c>
      <c r="L9057" t="b">
        <v>0</v>
      </c>
      <c r="N9057" t="b">
        <v>0</v>
      </c>
      <c r="O9057" t="b">
        <v>0</v>
      </c>
      <c r="T9057" t="s">
        <v>1169</v>
      </c>
    </row>
    <row r="9058" spans="1:20" hidden="1" x14ac:dyDescent="0.25">
      <c r="A9058">
        <v>227708</v>
      </c>
      <c r="B9058" t="s">
        <v>1839</v>
      </c>
      <c r="C9058" t="s">
        <v>1253</v>
      </c>
      <c r="D9058" t="s">
        <v>1255</v>
      </c>
      <c r="E9058">
        <v>0</v>
      </c>
      <c r="H9058">
        <v>0</v>
      </c>
      <c r="I9058">
        <v>0</v>
      </c>
      <c r="K9058">
        <v>1</v>
      </c>
      <c r="L9058" t="b">
        <v>0</v>
      </c>
      <c r="N9058" t="b">
        <v>0</v>
      </c>
      <c r="O9058" t="b">
        <v>0</v>
      </c>
      <c r="T9058" t="s">
        <v>1169</v>
      </c>
    </row>
    <row r="9059" spans="1:20" hidden="1" x14ac:dyDescent="0.25">
      <c r="A9059">
        <v>227709</v>
      </c>
      <c r="B9059" t="s">
        <v>1839</v>
      </c>
      <c r="C9059" t="s">
        <v>1253</v>
      </c>
      <c r="D9059" t="s">
        <v>1254</v>
      </c>
      <c r="E9059">
        <v>194</v>
      </c>
      <c r="F9059" t="s">
        <v>23</v>
      </c>
      <c r="H9059">
        <v>0</v>
      </c>
      <c r="I9059">
        <v>0</v>
      </c>
      <c r="K9059">
        <v>2</v>
      </c>
      <c r="L9059" t="b">
        <v>0</v>
      </c>
      <c r="N9059" t="b">
        <v>0</v>
      </c>
      <c r="O9059" t="b">
        <v>0</v>
      </c>
      <c r="T9059" t="s">
        <v>1169</v>
      </c>
    </row>
    <row r="9060" spans="1:20" hidden="1" x14ac:dyDescent="0.25">
      <c r="A9060">
        <v>227712</v>
      </c>
      <c r="B9060" t="s">
        <v>1839</v>
      </c>
      <c r="C9060" t="s">
        <v>236</v>
      </c>
      <c r="D9060" t="s">
        <v>1229</v>
      </c>
      <c r="E9060">
        <v>25</v>
      </c>
      <c r="F9060" t="s">
        <v>23</v>
      </c>
      <c r="H9060">
        <v>0</v>
      </c>
      <c r="I9060">
        <v>0</v>
      </c>
      <c r="K9060">
        <v>0</v>
      </c>
      <c r="L9060" t="b">
        <v>0</v>
      </c>
      <c r="N9060" t="b">
        <v>0</v>
      </c>
      <c r="O9060" t="b">
        <v>0</v>
      </c>
      <c r="T9060" t="s">
        <v>1169</v>
      </c>
    </row>
    <row r="9061" spans="1:20" hidden="1" x14ac:dyDescent="0.25">
      <c r="A9061">
        <v>227725</v>
      </c>
      <c r="B9061" t="s">
        <v>1839</v>
      </c>
      <c r="C9061" t="s">
        <v>236</v>
      </c>
      <c r="D9061" t="s">
        <v>1249</v>
      </c>
      <c r="E9061">
        <v>99</v>
      </c>
      <c r="F9061" t="s">
        <v>23</v>
      </c>
      <c r="H9061">
        <v>0</v>
      </c>
      <c r="I9061">
        <v>0</v>
      </c>
      <c r="K9061">
        <v>0</v>
      </c>
      <c r="L9061" t="b">
        <v>0</v>
      </c>
      <c r="N9061" t="b">
        <v>0</v>
      </c>
      <c r="O9061" t="b">
        <v>0</v>
      </c>
      <c r="T9061" t="s">
        <v>1169</v>
      </c>
    </row>
    <row r="9062" spans="1:20" hidden="1" x14ac:dyDescent="0.25">
      <c r="A9062">
        <v>227729</v>
      </c>
      <c r="B9062" t="s">
        <v>1839</v>
      </c>
      <c r="C9062" t="s">
        <v>141</v>
      </c>
      <c r="D9062" t="s">
        <v>1259</v>
      </c>
      <c r="E9062">
        <v>66</v>
      </c>
      <c r="F9062" t="s">
        <v>23</v>
      </c>
      <c r="H9062">
        <v>0</v>
      </c>
      <c r="I9062">
        <v>0</v>
      </c>
      <c r="K9062">
        <v>0</v>
      </c>
      <c r="L9062" t="b">
        <v>0</v>
      </c>
      <c r="N9062" t="b">
        <v>0</v>
      </c>
      <c r="O9062" t="b">
        <v>0</v>
      </c>
      <c r="T9062" t="s">
        <v>1169</v>
      </c>
    </row>
    <row r="9063" spans="1:20" hidden="1" x14ac:dyDescent="0.25">
      <c r="A9063">
        <v>227731</v>
      </c>
      <c r="B9063" t="s">
        <v>1839</v>
      </c>
      <c r="C9063" t="s">
        <v>141</v>
      </c>
      <c r="D9063" t="s">
        <v>1289</v>
      </c>
      <c r="E9063">
        <v>39</v>
      </c>
      <c r="F9063" t="s">
        <v>23</v>
      </c>
      <c r="H9063">
        <v>0</v>
      </c>
      <c r="I9063">
        <v>0</v>
      </c>
      <c r="K9063">
        <v>0</v>
      </c>
      <c r="L9063" t="b">
        <v>0</v>
      </c>
      <c r="N9063" t="b">
        <v>0</v>
      </c>
      <c r="O9063" t="b">
        <v>0</v>
      </c>
      <c r="T9063" t="s">
        <v>1169</v>
      </c>
    </row>
    <row r="9064" spans="1:20" hidden="1" x14ac:dyDescent="0.25">
      <c r="A9064">
        <v>232272</v>
      </c>
      <c r="B9064" t="s">
        <v>1839</v>
      </c>
      <c r="C9064" t="s">
        <v>1256</v>
      </c>
      <c r="D9064" t="s">
        <v>1257</v>
      </c>
      <c r="E9064">
        <v>0</v>
      </c>
      <c r="H9064">
        <v>0</v>
      </c>
      <c r="I9064">
        <v>0</v>
      </c>
      <c r="K9064">
        <v>0</v>
      </c>
      <c r="L9064" t="b">
        <v>0</v>
      </c>
      <c r="N9064" t="b">
        <v>0</v>
      </c>
      <c r="O9064" t="b">
        <v>0</v>
      </c>
      <c r="T9064" t="s">
        <v>1169</v>
      </c>
    </row>
    <row r="9065" spans="1:20" hidden="1" x14ac:dyDescent="0.25">
      <c r="A9065">
        <v>232273</v>
      </c>
      <c r="B9065" t="s">
        <v>1839</v>
      </c>
      <c r="C9065" t="s">
        <v>1256</v>
      </c>
      <c r="D9065" t="s">
        <v>1841</v>
      </c>
      <c r="E9065">
        <v>105</v>
      </c>
      <c r="F9065" t="s">
        <v>23</v>
      </c>
      <c r="H9065">
        <v>0</v>
      </c>
      <c r="I9065">
        <v>0</v>
      </c>
      <c r="K9065">
        <v>1</v>
      </c>
      <c r="L9065" t="b">
        <v>0</v>
      </c>
      <c r="N9065" t="b">
        <v>0</v>
      </c>
      <c r="O9065" t="b">
        <v>0</v>
      </c>
      <c r="T9065" t="s">
        <v>1169</v>
      </c>
    </row>
    <row r="9066" spans="1:20" x14ac:dyDescent="0.25">
      <c r="B9066" t="s">
        <v>1842</v>
      </c>
      <c r="C9066" t="s">
        <v>47</v>
      </c>
      <c r="D9066" t="s">
        <v>81</v>
      </c>
      <c r="E9066">
        <v>0</v>
      </c>
      <c r="H9066">
        <v>0</v>
      </c>
      <c r="I9066">
        <v>0</v>
      </c>
      <c r="K9066">
        <v>0</v>
      </c>
      <c r="L9066" t="b">
        <v>0</v>
      </c>
      <c r="N9066" t="b">
        <v>0</v>
      </c>
      <c r="O9066" t="b">
        <v>0</v>
      </c>
      <c r="P9066" t="s">
        <v>424</v>
      </c>
      <c r="Q9066" t="s">
        <v>212</v>
      </c>
      <c r="T9066" t="s">
        <v>50</v>
      </c>
    </row>
    <row r="9067" spans="1:20" x14ac:dyDescent="0.25">
      <c r="B9067" t="s">
        <v>1842</v>
      </c>
      <c r="C9067" t="s">
        <v>47</v>
      </c>
      <c r="D9067" t="s">
        <v>51</v>
      </c>
      <c r="E9067">
        <v>0</v>
      </c>
      <c r="H9067">
        <v>0</v>
      </c>
      <c r="I9067">
        <v>0</v>
      </c>
      <c r="K9067">
        <v>0</v>
      </c>
      <c r="L9067" t="b">
        <v>0</v>
      </c>
      <c r="N9067" t="b">
        <v>0</v>
      </c>
      <c r="O9067" t="b">
        <v>0</v>
      </c>
      <c r="P9067" t="s">
        <v>425</v>
      </c>
      <c r="Q9067" t="s">
        <v>214</v>
      </c>
      <c r="T9067" t="s">
        <v>50</v>
      </c>
    </row>
    <row r="9068" spans="1:20" x14ac:dyDescent="0.25">
      <c r="B9068" t="s">
        <v>1842</v>
      </c>
      <c r="C9068" t="s">
        <v>47</v>
      </c>
      <c r="D9068" t="s">
        <v>48</v>
      </c>
      <c r="E9068">
        <v>0</v>
      </c>
      <c r="H9068">
        <v>0</v>
      </c>
      <c r="I9068">
        <v>0</v>
      </c>
      <c r="K9068">
        <v>0</v>
      </c>
      <c r="L9068" t="b">
        <v>0</v>
      </c>
      <c r="N9068" t="b">
        <v>0</v>
      </c>
      <c r="O9068" t="b">
        <v>0</v>
      </c>
      <c r="P9068" t="s">
        <v>426</v>
      </c>
      <c r="Q9068" t="s">
        <v>218</v>
      </c>
      <c r="T9068" t="s">
        <v>50</v>
      </c>
    </row>
    <row r="9069" spans="1:20" x14ac:dyDescent="0.25">
      <c r="B9069" t="s">
        <v>1842</v>
      </c>
      <c r="C9069" t="s">
        <v>47</v>
      </c>
      <c r="D9069" t="s">
        <v>83</v>
      </c>
      <c r="E9069">
        <v>0</v>
      </c>
      <c r="H9069">
        <v>0</v>
      </c>
      <c r="I9069">
        <v>0</v>
      </c>
      <c r="K9069">
        <v>0</v>
      </c>
      <c r="L9069" t="b">
        <v>0</v>
      </c>
      <c r="N9069" t="b">
        <v>0</v>
      </c>
      <c r="O9069" t="b">
        <v>0</v>
      </c>
      <c r="P9069" t="s">
        <v>427</v>
      </c>
      <c r="Q9069" t="s">
        <v>216</v>
      </c>
      <c r="T9069" t="s">
        <v>50</v>
      </c>
    </row>
    <row r="9070" spans="1:20" x14ac:dyDescent="0.25">
      <c r="B9070" t="s">
        <v>1842</v>
      </c>
      <c r="C9070" t="s">
        <v>47</v>
      </c>
      <c r="D9070" t="s">
        <v>128</v>
      </c>
      <c r="E9070">
        <v>431</v>
      </c>
      <c r="F9070" t="s">
        <v>23</v>
      </c>
      <c r="H9070">
        <v>0</v>
      </c>
      <c r="I9070">
        <v>0</v>
      </c>
      <c r="K9070">
        <v>1</v>
      </c>
      <c r="L9070" t="b">
        <v>0</v>
      </c>
      <c r="N9070" t="b">
        <v>0</v>
      </c>
      <c r="O9070" t="b">
        <v>0</v>
      </c>
      <c r="P9070" t="s">
        <v>428</v>
      </c>
      <c r="Q9070" t="s">
        <v>186</v>
      </c>
      <c r="T9070" t="s">
        <v>50</v>
      </c>
    </row>
    <row r="9071" spans="1:20" x14ac:dyDescent="0.25">
      <c r="B9071" t="s">
        <v>1842</v>
      </c>
      <c r="C9071" t="s">
        <v>47</v>
      </c>
      <c r="D9071" t="s">
        <v>125</v>
      </c>
      <c r="E9071">
        <v>431</v>
      </c>
      <c r="F9071" t="s">
        <v>23</v>
      </c>
      <c r="H9071">
        <v>0</v>
      </c>
      <c r="I9071">
        <v>0</v>
      </c>
      <c r="K9071">
        <v>1</v>
      </c>
      <c r="L9071" t="b">
        <v>0</v>
      </c>
      <c r="N9071" t="b">
        <v>0</v>
      </c>
      <c r="O9071" t="b">
        <v>0</v>
      </c>
      <c r="P9071" t="s">
        <v>429</v>
      </c>
      <c r="Q9071" t="s">
        <v>221</v>
      </c>
      <c r="T9071" t="s">
        <v>50</v>
      </c>
    </row>
    <row r="9072" spans="1:20" x14ac:dyDescent="0.25">
      <c r="B9072" t="s">
        <v>1842</v>
      </c>
      <c r="C9072" t="s">
        <v>47</v>
      </c>
      <c r="D9072" t="s">
        <v>66</v>
      </c>
      <c r="E9072">
        <v>655</v>
      </c>
      <c r="F9072" t="s">
        <v>23</v>
      </c>
      <c r="H9072">
        <v>0</v>
      </c>
      <c r="I9072">
        <v>0</v>
      </c>
      <c r="K9072">
        <v>2</v>
      </c>
      <c r="L9072" t="b">
        <v>0</v>
      </c>
      <c r="N9072" t="b">
        <v>0</v>
      </c>
      <c r="O9072" t="b">
        <v>0</v>
      </c>
      <c r="P9072" t="s">
        <v>430</v>
      </c>
      <c r="Q9072" t="s">
        <v>200</v>
      </c>
      <c r="T9072" t="s">
        <v>50</v>
      </c>
    </row>
    <row r="9073" spans="1:20" x14ac:dyDescent="0.25">
      <c r="B9073" t="s">
        <v>1842</v>
      </c>
      <c r="C9073" t="s">
        <v>47</v>
      </c>
      <c r="D9073" t="s">
        <v>62</v>
      </c>
      <c r="E9073">
        <v>655</v>
      </c>
      <c r="F9073" t="s">
        <v>23</v>
      </c>
      <c r="H9073">
        <v>0</v>
      </c>
      <c r="I9073">
        <v>0</v>
      </c>
      <c r="K9073">
        <v>2</v>
      </c>
      <c r="L9073" t="b">
        <v>0</v>
      </c>
      <c r="N9073" t="b">
        <v>0</v>
      </c>
      <c r="O9073" t="b">
        <v>0</v>
      </c>
      <c r="P9073" t="s">
        <v>431</v>
      </c>
      <c r="Q9073" t="s">
        <v>189</v>
      </c>
      <c r="T9073" t="s">
        <v>50</v>
      </c>
    </row>
    <row r="9074" spans="1:20" x14ac:dyDescent="0.25">
      <c r="B9074" t="s">
        <v>1842</v>
      </c>
      <c r="C9074" t="s">
        <v>47</v>
      </c>
      <c r="D9074" t="s">
        <v>64</v>
      </c>
      <c r="E9074">
        <v>655</v>
      </c>
      <c r="F9074" t="s">
        <v>23</v>
      </c>
      <c r="H9074">
        <v>0</v>
      </c>
      <c r="I9074">
        <v>0</v>
      </c>
      <c r="K9074">
        <v>2</v>
      </c>
      <c r="L9074" t="b">
        <v>0</v>
      </c>
      <c r="N9074" t="b">
        <v>0</v>
      </c>
      <c r="O9074" t="b">
        <v>0</v>
      </c>
      <c r="P9074" t="s">
        <v>432</v>
      </c>
      <c r="Q9074" t="s">
        <v>195</v>
      </c>
      <c r="T9074" t="s">
        <v>50</v>
      </c>
    </row>
    <row r="9075" spans="1:20" x14ac:dyDescent="0.25">
      <c r="B9075" t="s">
        <v>1842</v>
      </c>
      <c r="C9075" t="s">
        <v>47</v>
      </c>
      <c r="D9075" t="s">
        <v>196</v>
      </c>
      <c r="E9075">
        <v>655</v>
      </c>
      <c r="F9075" t="s">
        <v>23</v>
      </c>
      <c r="H9075">
        <v>0</v>
      </c>
      <c r="I9075">
        <v>0</v>
      </c>
      <c r="K9075">
        <v>2</v>
      </c>
      <c r="L9075" t="b">
        <v>0</v>
      </c>
      <c r="N9075" t="b">
        <v>0</v>
      </c>
      <c r="O9075" t="b">
        <v>0</v>
      </c>
      <c r="P9075" t="s">
        <v>433</v>
      </c>
      <c r="Q9075" t="s">
        <v>198</v>
      </c>
      <c r="T9075" t="s">
        <v>50</v>
      </c>
    </row>
    <row r="9076" spans="1:20" x14ac:dyDescent="0.25">
      <c r="B9076" t="s">
        <v>1842</v>
      </c>
      <c r="C9076" t="s">
        <v>47</v>
      </c>
      <c r="D9076" t="s">
        <v>74</v>
      </c>
      <c r="E9076">
        <v>655</v>
      </c>
      <c r="F9076" t="s">
        <v>23</v>
      </c>
      <c r="H9076">
        <v>0</v>
      </c>
      <c r="I9076">
        <v>0</v>
      </c>
      <c r="K9076">
        <v>2</v>
      </c>
      <c r="L9076" t="b">
        <v>0</v>
      </c>
      <c r="N9076" t="b">
        <v>0</v>
      </c>
      <c r="O9076" t="b">
        <v>0</v>
      </c>
      <c r="P9076" t="s">
        <v>228</v>
      </c>
      <c r="Q9076" t="s">
        <v>202</v>
      </c>
      <c r="T9076" t="s">
        <v>50</v>
      </c>
    </row>
    <row r="9077" spans="1:20" x14ac:dyDescent="0.25">
      <c r="B9077" t="s">
        <v>1842</v>
      </c>
      <c r="C9077" t="s">
        <v>47</v>
      </c>
      <c r="D9077" t="s">
        <v>434</v>
      </c>
      <c r="E9077">
        <v>655</v>
      </c>
      <c r="F9077" t="s">
        <v>23</v>
      </c>
      <c r="H9077">
        <v>0</v>
      </c>
      <c r="I9077">
        <v>0</v>
      </c>
      <c r="K9077">
        <v>2</v>
      </c>
      <c r="L9077" t="b">
        <v>0</v>
      </c>
      <c r="N9077" t="b">
        <v>0</v>
      </c>
      <c r="O9077" t="b">
        <v>0</v>
      </c>
      <c r="P9077" t="s">
        <v>435</v>
      </c>
      <c r="Q9077" t="s">
        <v>193</v>
      </c>
      <c r="T9077" t="s">
        <v>50</v>
      </c>
    </row>
    <row r="9078" spans="1:20" x14ac:dyDescent="0.25">
      <c r="B9078" t="s">
        <v>1842</v>
      </c>
      <c r="C9078" t="s">
        <v>47</v>
      </c>
      <c r="D9078" t="s">
        <v>68</v>
      </c>
      <c r="E9078">
        <v>655</v>
      </c>
      <c r="F9078" t="s">
        <v>23</v>
      </c>
      <c r="H9078">
        <v>0</v>
      </c>
      <c r="I9078">
        <v>0</v>
      </c>
      <c r="K9078">
        <v>2</v>
      </c>
      <c r="L9078" t="b">
        <v>0</v>
      </c>
      <c r="N9078" t="b">
        <v>0</v>
      </c>
      <c r="O9078" t="b">
        <v>0</v>
      </c>
      <c r="P9078" t="s">
        <v>436</v>
      </c>
      <c r="Q9078" t="s">
        <v>191</v>
      </c>
      <c r="T9078" t="s">
        <v>50</v>
      </c>
    </row>
    <row r="9079" spans="1:20" x14ac:dyDescent="0.25">
      <c r="B9079" t="s">
        <v>1842</v>
      </c>
      <c r="C9079" t="s">
        <v>85</v>
      </c>
      <c r="D9079" t="s">
        <v>86</v>
      </c>
      <c r="E9079">
        <v>0</v>
      </c>
      <c r="H9079">
        <v>0</v>
      </c>
      <c r="I9079">
        <v>0</v>
      </c>
      <c r="K9079">
        <v>0</v>
      </c>
      <c r="L9079" t="b">
        <v>0</v>
      </c>
      <c r="N9079" t="b">
        <v>0</v>
      </c>
      <c r="O9079" t="b">
        <v>0</v>
      </c>
      <c r="Q9079" t="s">
        <v>133</v>
      </c>
      <c r="T9079" t="s">
        <v>50</v>
      </c>
    </row>
    <row r="9080" spans="1:20" x14ac:dyDescent="0.25">
      <c r="B9080" t="s">
        <v>1842</v>
      </c>
      <c r="C9080" t="s">
        <v>85</v>
      </c>
      <c r="D9080" t="s">
        <v>88</v>
      </c>
      <c r="E9080">
        <v>0</v>
      </c>
      <c r="H9080">
        <v>0</v>
      </c>
      <c r="I9080">
        <v>0</v>
      </c>
      <c r="K9080">
        <v>0</v>
      </c>
      <c r="L9080" t="b">
        <v>0</v>
      </c>
      <c r="N9080" t="b">
        <v>0</v>
      </c>
      <c r="O9080" t="b">
        <v>0</v>
      </c>
      <c r="Q9080" t="s">
        <v>134</v>
      </c>
      <c r="T9080" t="s">
        <v>50</v>
      </c>
    </row>
    <row r="9081" spans="1:20" x14ac:dyDescent="0.25">
      <c r="B9081" t="s">
        <v>1842</v>
      </c>
      <c r="C9081" t="s">
        <v>85</v>
      </c>
      <c r="D9081" t="s">
        <v>90</v>
      </c>
      <c r="E9081">
        <v>0</v>
      </c>
      <c r="H9081">
        <v>0</v>
      </c>
      <c r="I9081">
        <v>0</v>
      </c>
      <c r="K9081">
        <v>0</v>
      </c>
      <c r="L9081" t="b">
        <v>0</v>
      </c>
      <c r="N9081" t="b">
        <v>0</v>
      </c>
      <c r="O9081" t="b">
        <v>0</v>
      </c>
      <c r="Q9081" t="s">
        <v>135</v>
      </c>
      <c r="T9081" t="s">
        <v>50</v>
      </c>
    </row>
    <row r="9082" spans="1:20" x14ac:dyDescent="0.25">
      <c r="B9082" t="s">
        <v>1842</v>
      </c>
      <c r="C9082" t="s">
        <v>53</v>
      </c>
      <c r="D9082" t="s">
        <v>54</v>
      </c>
      <c r="E9082">
        <v>95</v>
      </c>
      <c r="F9082" t="s">
        <v>23</v>
      </c>
      <c r="H9082">
        <v>0</v>
      </c>
      <c r="I9082">
        <v>0</v>
      </c>
      <c r="K9082">
        <v>2</v>
      </c>
      <c r="L9082" t="b">
        <v>0</v>
      </c>
      <c r="N9082" t="b">
        <v>0</v>
      </c>
      <c r="O9082" t="b">
        <v>0</v>
      </c>
      <c r="Q9082" t="s">
        <v>114</v>
      </c>
      <c r="T9082" t="s">
        <v>50</v>
      </c>
    </row>
    <row r="9083" spans="1:20" x14ac:dyDescent="0.25">
      <c r="B9083" t="s">
        <v>1842</v>
      </c>
      <c r="C9083" t="s">
        <v>53</v>
      </c>
      <c r="D9083" t="s">
        <v>154</v>
      </c>
      <c r="E9083">
        <v>157</v>
      </c>
      <c r="F9083" t="s">
        <v>23</v>
      </c>
      <c r="H9083">
        <v>0</v>
      </c>
      <c r="I9083">
        <v>0</v>
      </c>
      <c r="K9083">
        <v>6</v>
      </c>
      <c r="L9083" t="b">
        <v>0</v>
      </c>
      <c r="N9083" t="b">
        <v>0</v>
      </c>
      <c r="O9083" t="b">
        <v>0</v>
      </c>
      <c r="Q9083" t="s">
        <v>155</v>
      </c>
      <c r="T9083" t="s">
        <v>50</v>
      </c>
    </row>
    <row r="9084" spans="1:20" x14ac:dyDescent="0.25">
      <c r="B9084" t="s">
        <v>1842</v>
      </c>
      <c r="C9084" t="s">
        <v>53</v>
      </c>
      <c r="D9084" t="s">
        <v>203</v>
      </c>
      <c r="E9084">
        <v>0</v>
      </c>
      <c r="H9084">
        <v>0</v>
      </c>
      <c r="I9084">
        <v>0</v>
      </c>
      <c r="K9084">
        <v>0</v>
      </c>
      <c r="L9084" t="b">
        <v>0</v>
      </c>
      <c r="N9084" t="b">
        <v>0</v>
      </c>
      <c r="O9084" t="b">
        <v>0</v>
      </c>
      <c r="Q9084" t="s">
        <v>57</v>
      </c>
      <c r="T9084" t="s">
        <v>50</v>
      </c>
    </row>
    <row r="9085" spans="1:20" x14ac:dyDescent="0.25">
      <c r="B9085" t="s">
        <v>1842</v>
      </c>
      <c r="C9085" t="s">
        <v>136</v>
      </c>
      <c r="D9085" t="s">
        <v>137</v>
      </c>
      <c r="E9085">
        <v>0</v>
      </c>
      <c r="F9085" t="s">
        <v>23</v>
      </c>
      <c r="H9085">
        <v>0</v>
      </c>
      <c r="I9085">
        <v>0</v>
      </c>
      <c r="K9085">
        <v>1</v>
      </c>
      <c r="L9085" t="b">
        <v>0</v>
      </c>
      <c r="N9085" t="b">
        <v>0</v>
      </c>
      <c r="O9085" t="b">
        <v>0</v>
      </c>
      <c r="T9085" t="s">
        <v>50</v>
      </c>
    </row>
    <row r="9086" spans="1:20" x14ac:dyDescent="0.25">
      <c r="B9086" t="s">
        <v>1842</v>
      </c>
      <c r="C9086" t="s">
        <v>131</v>
      </c>
      <c r="D9086" t="s">
        <v>132</v>
      </c>
      <c r="E9086">
        <v>224</v>
      </c>
      <c r="F9086" t="s">
        <v>23</v>
      </c>
      <c r="H9086">
        <v>0</v>
      </c>
      <c r="I9086">
        <v>0</v>
      </c>
      <c r="K9086">
        <v>0</v>
      </c>
      <c r="L9086" t="b">
        <v>0</v>
      </c>
      <c r="N9086" t="b">
        <v>0</v>
      </c>
      <c r="O9086" t="b">
        <v>0</v>
      </c>
      <c r="T9086" t="s">
        <v>50</v>
      </c>
    </row>
    <row r="9087" spans="1:20" x14ac:dyDescent="0.25">
      <c r="B9087" t="s">
        <v>1842</v>
      </c>
      <c r="C9087" t="s">
        <v>131</v>
      </c>
      <c r="D9087" t="s">
        <v>140</v>
      </c>
      <c r="E9087">
        <v>44</v>
      </c>
      <c r="F9087" t="s">
        <v>23</v>
      </c>
      <c r="H9087">
        <v>0</v>
      </c>
      <c r="I9087">
        <v>0</v>
      </c>
      <c r="K9087">
        <v>0</v>
      </c>
      <c r="L9087" t="b">
        <v>0</v>
      </c>
      <c r="N9087" t="b">
        <v>0</v>
      </c>
      <c r="O9087" t="b">
        <v>0</v>
      </c>
      <c r="T9087" t="s">
        <v>50</v>
      </c>
    </row>
    <row r="9088" spans="1:20" x14ac:dyDescent="0.25">
      <c r="A9088">
        <v>226865</v>
      </c>
      <c r="B9088" t="s">
        <v>1842</v>
      </c>
      <c r="C9088" t="s">
        <v>156</v>
      </c>
      <c r="D9088" t="s">
        <v>161</v>
      </c>
      <c r="E9088">
        <v>225</v>
      </c>
      <c r="F9088" t="s">
        <v>23</v>
      </c>
      <c r="H9088">
        <v>0</v>
      </c>
      <c r="I9088">
        <v>0</v>
      </c>
      <c r="K9088">
        <v>1</v>
      </c>
      <c r="L9088" t="b">
        <v>0</v>
      </c>
      <c r="N9088" t="b">
        <v>0</v>
      </c>
      <c r="O9088" t="b">
        <v>0</v>
      </c>
      <c r="T9088" t="s">
        <v>50</v>
      </c>
    </row>
    <row r="9089" spans="1:20" x14ac:dyDescent="0.25">
      <c r="A9089">
        <v>226866</v>
      </c>
      <c r="B9089" t="s">
        <v>1842</v>
      </c>
      <c r="C9089" t="s">
        <v>156</v>
      </c>
      <c r="D9089" t="s">
        <v>162</v>
      </c>
      <c r="E9089">
        <v>275</v>
      </c>
      <c r="F9089" t="s">
        <v>23</v>
      </c>
      <c r="H9089">
        <v>0</v>
      </c>
      <c r="I9089">
        <v>0</v>
      </c>
      <c r="K9089">
        <v>2</v>
      </c>
      <c r="L9089" t="b">
        <v>0</v>
      </c>
      <c r="N9089" t="b">
        <v>0</v>
      </c>
      <c r="O9089" t="b">
        <v>0</v>
      </c>
      <c r="T9089" t="s">
        <v>50</v>
      </c>
    </row>
    <row r="9090" spans="1:20" x14ac:dyDescent="0.25">
      <c r="A9090">
        <v>226867</v>
      </c>
      <c r="B9090" t="s">
        <v>1842</v>
      </c>
      <c r="C9090" t="s">
        <v>156</v>
      </c>
      <c r="D9090" t="s">
        <v>437</v>
      </c>
      <c r="E9090">
        <v>535</v>
      </c>
      <c r="F9090" t="s">
        <v>23</v>
      </c>
      <c r="H9090">
        <v>0</v>
      </c>
      <c r="I9090">
        <v>0</v>
      </c>
      <c r="K9090">
        <v>3</v>
      </c>
      <c r="L9090" t="b">
        <v>0</v>
      </c>
      <c r="N9090" t="b">
        <v>0</v>
      </c>
      <c r="O9090" t="b">
        <v>0</v>
      </c>
      <c r="T9090" t="s">
        <v>50</v>
      </c>
    </row>
    <row r="9091" spans="1:20" x14ac:dyDescent="0.25">
      <c r="A9091">
        <v>226868</v>
      </c>
      <c r="B9091" t="s">
        <v>1842</v>
      </c>
      <c r="C9091" t="s">
        <v>131</v>
      </c>
      <c r="D9091" t="s">
        <v>138</v>
      </c>
      <c r="E9091">
        <v>130</v>
      </c>
      <c r="F9091" t="s">
        <v>23</v>
      </c>
      <c r="H9091">
        <v>0</v>
      </c>
      <c r="I9091">
        <v>0</v>
      </c>
      <c r="K9091">
        <v>2</v>
      </c>
      <c r="L9091" t="b">
        <v>0</v>
      </c>
      <c r="N9091" t="b">
        <v>0</v>
      </c>
      <c r="O9091" t="b">
        <v>0</v>
      </c>
      <c r="T9091" t="s">
        <v>50</v>
      </c>
    </row>
    <row r="9092" spans="1:20" x14ac:dyDescent="0.25">
      <c r="A9092">
        <v>226869</v>
      </c>
      <c r="B9092" t="s">
        <v>1842</v>
      </c>
      <c r="C9092" t="s">
        <v>131</v>
      </c>
      <c r="D9092" t="s">
        <v>139</v>
      </c>
      <c r="E9092">
        <v>25</v>
      </c>
      <c r="F9092" t="s">
        <v>23</v>
      </c>
      <c r="H9092">
        <v>0</v>
      </c>
      <c r="I9092">
        <v>0</v>
      </c>
      <c r="K9092">
        <v>0</v>
      </c>
      <c r="L9092" t="b">
        <v>0</v>
      </c>
      <c r="N9092" t="b">
        <v>0</v>
      </c>
      <c r="O9092" t="b">
        <v>0</v>
      </c>
      <c r="T9092" t="s">
        <v>50</v>
      </c>
    </row>
    <row r="9093" spans="1:20" x14ac:dyDescent="0.25">
      <c r="A9093">
        <v>226870</v>
      </c>
      <c r="B9093" t="s">
        <v>1842</v>
      </c>
      <c r="C9093" t="s">
        <v>141</v>
      </c>
      <c r="D9093" t="s">
        <v>143</v>
      </c>
      <c r="E9093">
        <v>30</v>
      </c>
      <c r="F9093" t="s">
        <v>23</v>
      </c>
      <c r="H9093">
        <v>0</v>
      </c>
      <c r="I9093">
        <v>0</v>
      </c>
      <c r="K9093">
        <v>0</v>
      </c>
      <c r="L9093" t="b">
        <v>0</v>
      </c>
      <c r="N9093" t="b">
        <v>0</v>
      </c>
      <c r="O9093" t="b">
        <v>0</v>
      </c>
      <c r="T9093" t="s">
        <v>50</v>
      </c>
    </row>
    <row r="9094" spans="1:20" x14ac:dyDescent="0.25">
      <c r="A9094">
        <v>226871</v>
      </c>
      <c r="B9094" t="s">
        <v>1842</v>
      </c>
      <c r="C9094" t="s">
        <v>141</v>
      </c>
      <c r="D9094" t="s">
        <v>144</v>
      </c>
      <c r="E9094">
        <v>37</v>
      </c>
      <c r="F9094" t="s">
        <v>23</v>
      </c>
      <c r="H9094">
        <v>0</v>
      </c>
      <c r="I9094">
        <v>0</v>
      </c>
      <c r="K9094">
        <v>0</v>
      </c>
      <c r="L9094" t="b">
        <v>0</v>
      </c>
      <c r="N9094" t="b">
        <v>0</v>
      </c>
      <c r="O9094" t="b">
        <v>0</v>
      </c>
      <c r="T9094" t="s">
        <v>50</v>
      </c>
    </row>
    <row r="9095" spans="1:20" x14ac:dyDescent="0.25">
      <c r="A9095">
        <v>226872</v>
      </c>
      <c r="B9095" t="s">
        <v>1842</v>
      </c>
      <c r="C9095" t="s">
        <v>141</v>
      </c>
      <c r="D9095" t="s">
        <v>145</v>
      </c>
      <c r="E9095">
        <v>40</v>
      </c>
      <c r="F9095" t="s">
        <v>23</v>
      </c>
      <c r="H9095">
        <v>0</v>
      </c>
      <c r="I9095">
        <v>0</v>
      </c>
      <c r="K9095">
        <v>0</v>
      </c>
      <c r="L9095" t="b">
        <v>0</v>
      </c>
      <c r="N9095" t="b">
        <v>0</v>
      </c>
      <c r="O9095" t="b">
        <v>0</v>
      </c>
      <c r="T9095" t="s">
        <v>50</v>
      </c>
    </row>
    <row r="9096" spans="1:20" x14ac:dyDescent="0.25">
      <c r="A9096">
        <v>226873</v>
      </c>
      <c r="B9096" t="s">
        <v>1842</v>
      </c>
      <c r="C9096" t="s">
        <v>146</v>
      </c>
      <c r="D9096" t="s">
        <v>147</v>
      </c>
      <c r="E9096">
        <v>1252</v>
      </c>
      <c r="F9096" t="s">
        <v>23</v>
      </c>
      <c r="H9096">
        <v>0</v>
      </c>
      <c r="I9096">
        <v>0</v>
      </c>
      <c r="K9096">
        <v>1</v>
      </c>
      <c r="L9096" t="b">
        <v>0</v>
      </c>
      <c r="N9096" t="b">
        <v>0</v>
      </c>
      <c r="O9096" t="b">
        <v>0</v>
      </c>
      <c r="T9096" t="s">
        <v>50</v>
      </c>
    </row>
    <row r="9097" spans="1:20" x14ac:dyDescent="0.25">
      <c r="A9097">
        <v>226874</v>
      </c>
      <c r="B9097" t="s">
        <v>1842</v>
      </c>
      <c r="C9097" t="s">
        <v>146</v>
      </c>
      <c r="D9097" t="s">
        <v>148</v>
      </c>
      <c r="E9097">
        <v>0</v>
      </c>
      <c r="H9097">
        <v>0</v>
      </c>
      <c r="I9097">
        <v>0</v>
      </c>
      <c r="K9097">
        <v>0</v>
      </c>
      <c r="L9097" t="b">
        <v>0</v>
      </c>
      <c r="N9097" t="b">
        <v>0</v>
      </c>
      <c r="O9097" t="b">
        <v>0</v>
      </c>
      <c r="T9097" t="s">
        <v>50</v>
      </c>
    </row>
    <row r="9098" spans="1:20" x14ac:dyDescent="0.25">
      <c r="A9098">
        <v>226875</v>
      </c>
      <c r="B9098" t="s">
        <v>1842</v>
      </c>
      <c r="C9098" t="s">
        <v>47</v>
      </c>
      <c r="D9098" t="s">
        <v>98</v>
      </c>
      <c r="E9098">
        <v>655</v>
      </c>
      <c r="F9098" t="s">
        <v>23</v>
      </c>
      <c r="H9098">
        <v>0</v>
      </c>
      <c r="I9098">
        <v>0</v>
      </c>
      <c r="K9098">
        <v>2</v>
      </c>
      <c r="L9098" t="b">
        <v>0</v>
      </c>
      <c r="N9098" t="b">
        <v>0</v>
      </c>
      <c r="O9098" t="b">
        <v>0</v>
      </c>
      <c r="P9098" t="s">
        <v>229</v>
      </c>
      <c r="Q9098" t="s">
        <v>205</v>
      </c>
      <c r="T9098" t="s">
        <v>50</v>
      </c>
    </row>
    <row r="9099" spans="1:20" x14ac:dyDescent="0.25">
      <c r="A9099">
        <v>226876</v>
      </c>
      <c r="B9099" t="s">
        <v>1842</v>
      </c>
      <c r="C9099" t="s">
        <v>85</v>
      </c>
      <c r="D9099" t="s">
        <v>206</v>
      </c>
      <c r="E9099">
        <v>25</v>
      </c>
      <c r="F9099" t="s">
        <v>23</v>
      </c>
      <c r="H9099">
        <v>0</v>
      </c>
      <c r="I9099">
        <v>0</v>
      </c>
      <c r="K9099">
        <v>1</v>
      </c>
      <c r="L9099" t="b">
        <v>0</v>
      </c>
      <c r="N9099" t="b">
        <v>0</v>
      </c>
      <c r="O9099" t="b">
        <v>0</v>
      </c>
      <c r="Q9099" t="s">
        <v>151</v>
      </c>
      <c r="T9099" t="s">
        <v>50</v>
      </c>
    </row>
    <row r="9100" spans="1:20" x14ac:dyDescent="0.25">
      <c r="A9100">
        <v>226877</v>
      </c>
      <c r="B9100" t="s">
        <v>1842</v>
      </c>
      <c r="C9100" t="s">
        <v>53</v>
      </c>
      <c r="D9100" t="s">
        <v>152</v>
      </c>
      <c r="E9100">
        <v>150</v>
      </c>
      <c r="F9100" t="s">
        <v>23</v>
      </c>
      <c r="H9100">
        <v>0</v>
      </c>
      <c r="I9100">
        <v>0</v>
      </c>
      <c r="K9100">
        <v>5</v>
      </c>
      <c r="L9100" t="b">
        <v>0</v>
      </c>
      <c r="N9100" t="b">
        <v>0</v>
      </c>
      <c r="O9100" t="b">
        <v>0</v>
      </c>
      <c r="Q9100" t="s">
        <v>153</v>
      </c>
      <c r="T9100" t="s">
        <v>50</v>
      </c>
    </row>
    <row r="9101" spans="1:20" x14ac:dyDescent="0.25">
      <c r="A9101">
        <v>226878</v>
      </c>
      <c r="B9101" t="s">
        <v>1842</v>
      </c>
      <c r="C9101" t="s">
        <v>156</v>
      </c>
      <c r="D9101" t="s">
        <v>157</v>
      </c>
      <c r="E9101">
        <v>0</v>
      </c>
      <c r="H9101">
        <v>0</v>
      </c>
      <c r="I9101">
        <v>0</v>
      </c>
      <c r="K9101">
        <v>0</v>
      </c>
      <c r="L9101" t="b">
        <v>0</v>
      </c>
      <c r="N9101" t="b">
        <v>0</v>
      </c>
      <c r="O9101" t="b">
        <v>0</v>
      </c>
      <c r="T9101" t="s">
        <v>50</v>
      </c>
    </row>
    <row r="9102" spans="1:20" x14ac:dyDescent="0.25">
      <c r="A9102">
        <v>226879</v>
      </c>
      <c r="B9102" t="s">
        <v>1842</v>
      </c>
      <c r="C9102" t="s">
        <v>158</v>
      </c>
      <c r="D9102" t="s">
        <v>438</v>
      </c>
      <c r="E9102">
        <v>0</v>
      </c>
      <c r="H9102">
        <v>0</v>
      </c>
      <c r="I9102">
        <v>0</v>
      </c>
      <c r="K9102">
        <v>1</v>
      </c>
      <c r="L9102" t="b">
        <v>0</v>
      </c>
      <c r="N9102" t="b">
        <v>0</v>
      </c>
      <c r="O9102" t="b">
        <v>0</v>
      </c>
      <c r="T9102" t="s">
        <v>50</v>
      </c>
    </row>
    <row r="9103" spans="1:20" x14ac:dyDescent="0.25">
      <c r="A9103">
        <v>226880</v>
      </c>
      <c r="B9103" t="s">
        <v>1842</v>
      </c>
      <c r="C9103" t="s">
        <v>158</v>
      </c>
      <c r="D9103" t="s">
        <v>160</v>
      </c>
      <c r="E9103">
        <v>525</v>
      </c>
      <c r="F9103" t="s">
        <v>23</v>
      </c>
      <c r="H9103">
        <v>0</v>
      </c>
      <c r="I9103">
        <v>0</v>
      </c>
      <c r="K9103">
        <v>2</v>
      </c>
      <c r="L9103" t="b">
        <v>0</v>
      </c>
      <c r="N9103" t="b">
        <v>0</v>
      </c>
      <c r="O9103" t="b">
        <v>0</v>
      </c>
      <c r="T9103" t="s">
        <v>50</v>
      </c>
    </row>
    <row r="9104" spans="1:20" x14ac:dyDescent="0.25">
      <c r="A9104">
        <v>226881</v>
      </c>
      <c r="B9104" t="s">
        <v>1842</v>
      </c>
      <c r="C9104" t="s">
        <v>47</v>
      </c>
      <c r="D9104" t="s">
        <v>163</v>
      </c>
      <c r="E9104">
        <v>0</v>
      </c>
      <c r="H9104">
        <v>0</v>
      </c>
      <c r="I9104">
        <v>0</v>
      </c>
      <c r="K9104">
        <v>0</v>
      </c>
      <c r="L9104" t="b">
        <v>0</v>
      </c>
      <c r="N9104" t="b">
        <v>0</v>
      </c>
      <c r="O9104" t="b">
        <v>1</v>
      </c>
      <c r="T9104" t="s">
        <v>50</v>
      </c>
    </row>
    <row r="9105" spans="1:20" x14ac:dyDescent="0.25">
      <c r="A9105">
        <v>226882</v>
      </c>
      <c r="B9105" t="s">
        <v>1842</v>
      </c>
      <c r="C9105" t="s">
        <v>85</v>
      </c>
      <c r="D9105" t="s">
        <v>163</v>
      </c>
      <c r="E9105">
        <v>0</v>
      </c>
      <c r="H9105">
        <v>0</v>
      </c>
      <c r="I9105">
        <v>0</v>
      </c>
      <c r="K9105">
        <v>0</v>
      </c>
      <c r="L9105" t="b">
        <v>0</v>
      </c>
      <c r="N9105" t="b">
        <v>0</v>
      </c>
      <c r="O9105" t="b">
        <v>1</v>
      </c>
      <c r="T9105" t="s">
        <v>50</v>
      </c>
    </row>
    <row r="9106" spans="1:20" x14ac:dyDescent="0.25">
      <c r="A9106">
        <v>226883</v>
      </c>
      <c r="B9106" t="s">
        <v>1842</v>
      </c>
      <c r="C9106" t="s">
        <v>53</v>
      </c>
      <c r="D9106" t="s">
        <v>163</v>
      </c>
      <c r="E9106">
        <v>0</v>
      </c>
      <c r="H9106">
        <v>0</v>
      </c>
      <c r="I9106">
        <v>0</v>
      </c>
      <c r="K9106">
        <v>0</v>
      </c>
      <c r="L9106" t="b">
        <v>0</v>
      </c>
      <c r="N9106" t="b">
        <v>0</v>
      </c>
      <c r="O9106" t="b">
        <v>1</v>
      </c>
      <c r="T9106" t="s">
        <v>50</v>
      </c>
    </row>
    <row r="9107" spans="1:20" x14ac:dyDescent="0.25">
      <c r="A9107">
        <v>226884</v>
      </c>
      <c r="B9107" t="s">
        <v>1842</v>
      </c>
      <c r="C9107" t="s">
        <v>136</v>
      </c>
      <c r="D9107" t="s">
        <v>170</v>
      </c>
      <c r="E9107">
        <v>0</v>
      </c>
      <c r="H9107">
        <v>0</v>
      </c>
      <c r="I9107">
        <v>0</v>
      </c>
      <c r="K9107">
        <v>0</v>
      </c>
      <c r="L9107" t="b">
        <v>0</v>
      </c>
      <c r="N9107" t="b">
        <v>0</v>
      </c>
      <c r="O9107" t="b">
        <v>0</v>
      </c>
      <c r="T9107" t="s">
        <v>50</v>
      </c>
    </row>
    <row r="9108" spans="1:20" x14ac:dyDescent="0.25">
      <c r="A9108">
        <v>226887</v>
      </c>
      <c r="B9108" t="s">
        <v>1842</v>
      </c>
      <c r="C9108" t="s">
        <v>136</v>
      </c>
      <c r="D9108" t="s">
        <v>163</v>
      </c>
      <c r="E9108">
        <v>0</v>
      </c>
      <c r="H9108">
        <v>0</v>
      </c>
      <c r="I9108">
        <v>0</v>
      </c>
      <c r="K9108">
        <v>0</v>
      </c>
      <c r="L9108" t="b">
        <v>0</v>
      </c>
      <c r="N9108" t="b">
        <v>0</v>
      </c>
      <c r="O9108" t="b">
        <v>1</v>
      </c>
      <c r="T9108" t="s">
        <v>50</v>
      </c>
    </row>
    <row r="9109" spans="1:20" x14ac:dyDescent="0.25">
      <c r="A9109">
        <v>226888</v>
      </c>
      <c r="B9109" t="s">
        <v>1842</v>
      </c>
      <c r="C9109" t="s">
        <v>158</v>
      </c>
      <c r="D9109" t="s">
        <v>163</v>
      </c>
      <c r="E9109">
        <v>0</v>
      </c>
      <c r="H9109">
        <v>0</v>
      </c>
      <c r="I9109">
        <v>0</v>
      </c>
      <c r="K9109">
        <v>0</v>
      </c>
      <c r="L9109" t="b">
        <v>0</v>
      </c>
      <c r="N9109" t="b">
        <v>0</v>
      </c>
      <c r="O9109" t="b">
        <v>0</v>
      </c>
      <c r="T9109" t="s">
        <v>50</v>
      </c>
    </row>
    <row r="9110" spans="1:20" x14ac:dyDescent="0.25">
      <c r="A9110">
        <v>226889</v>
      </c>
      <c r="B9110" t="s">
        <v>1842</v>
      </c>
      <c r="C9110" t="s">
        <v>156</v>
      </c>
      <c r="D9110" t="s">
        <v>163</v>
      </c>
      <c r="E9110">
        <v>0</v>
      </c>
      <c r="H9110">
        <v>0</v>
      </c>
      <c r="I9110">
        <v>0</v>
      </c>
      <c r="K9110">
        <v>0</v>
      </c>
      <c r="L9110" t="b">
        <v>0</v>
      </c>
      <c r="N9110" t="b">
        <v>0</v>
      </c>
      <c r="O9110" t="b">
        <v>1</v>
      </c>
      <c r="T9110" t="s">
        <v>50</v>
      </c>
    </row>
    <row r="9111" spans="1:20" x14ac:dyDescent="0.25">
      <c r="A9111">
        <v>226890</v>
      </c>
      <c r="B9111" t="s">
        <v>1842</v>
      </c>
      <c r="C9111" t="s">
        <v>146</v>
      </c>
      <c r="D9111" t="s">
        <v>163</v>
      </c>
      <c r="E9111">
        <v>0</v>
      </c>
      <c r="H9111">
        <v>0</v>
      </c>
      <c r="I9111">
        <v>0</v>
      </c>
      <c r="K9111">
        <v>0</v>
      </c>
      <c r="L9111" t="b">
        <v>0</v>
      </c>
      <c r="N9111" t="b">
        <v>0</v>
      </c>
      <c r="O9111" t="b">
        <v>1</v>
      </c>
      <c r="T9111" t="s">
        <v>50</v>
      </c>
    </row>
    <row r="9112" spans="1:20" x14ac:dyDescent="0.25">
      <c r="A9112">
        <v>226891</v>
      </c>
      <c r="B9112" t="s">
        <v>1842</v>
      </c>
      <c r="C9112" t="s">
        <v>158</v>
      </c>
      <c r="D9112" t="s">
        <v>177</v>
      </c>
      <c r="E9112">
        <v>586</v>
      </c>
      <c r="F9112" t="s">
        <v>178</v>
      </c>
      <c r="H9112">
        <v>0</v>
      </c>
      <c r="I9112">
        <v>0</v>
      </c>
      <c r="K9112">
        <v>0</v>
      </c>
      <c r="L9112" t="b">
        <v>0</v>
      </c>
      <c r="N9112" t="b">
        <v>0</v>
      </c>
      <c r="O9112" t="b">
        <v>0</v>
      </c>
      <c r="T9112" t="s">
        <v>50</v>
      </c>
    </row>
    <row r="9113" spans="1:20" x14ac:dyDescent="0.25">
      <c r="A9113">
        <v>226892</v>
      </c>
      <c r="B9113" t="s">
        <v>1842</v>
      </c>
      <c r="C9113" t="s">
        <v>47</v>
      </c>
      <c r="D9113" t="s">
        <v>164</v>
      </c>
      <c r="E9113">
        <v>655</v>
      </c>
      <c r="F9113" t="s">
        <v>23</v>
      </c>
      <c r="H9113">
        <v>0</v>
      </c>
      <c r="I9113">
        <v>0</v>
      </c>
      <c r="K9113">
        <v>3</v>
      </c>
      <c r="L9113" t="b">
        <v>0</v>
      </c>
      <c r="N9113" t="b">
        <v>0</v>
      </c>
      <c r="O9113" t="b">
        <v>0</v>
      </c>
      <c r="P9113" t="s">
        <v>439</v>
      </c>
      <c r="Q9113" t="s">
        <v>209</v>
      </c>
      <c r="T9113" t="s">
        <v>50</v>
      </c>
    </row>
    <row r="9114" spans="1:20" x14ac:dyDescent="0.25">
      <c r="A9114">
        <v>226894</v>
      </c>
      <c r="B9114" t="s">
        <v>1842</v>
      </c>
      <c r="C9114" t="s">
        <v>53</v>
      </c>
      <c r="D9114" t="s">
        <v>166</v>
      </c>
      <c r="E9114">
        <v>65</v>
      </c>
      <c r="F9114" t="s">
        <v>23</v>
      </c>
      <c r="H9114">
        <v>0</v>
      </c>
      <c r="I9114">
        <v>0</v>
      </c>
      <c r="K9114">
        <v>1</v>
      </c>
      <c r="L9114" t="b">
        <v>0</v>
      </c>
      <c r="N9114" t="b">
        <v>0</v>
      </c>
      <c r="O9114" t="b">
        <v>0</v>
      </c>
      <c r="Q9114" t="s">
        <v>167</v>
      </c>
      <c r="T9114" t="s">
        <v>50</v>
      </c>
    </row>
    <row r="9115" spans="1:20" x14ac:dyDescent="0.25">
      <c r="A9115">
        <v>226896</v>
      </c>
      <c r="B9115" t="s">
        <v>1842</v>
      </c>
      <c r="C9115" t="s">
        <v>53</v>
      </c>
      <c r="D9115" t="s">
        <v>168</v>
      </c>
      <c r="E9115">
        <v>121</v>
      </c>
      <c r="F9115" t="s">
        <v>23</v>
      </c>
      <c r="H9115">
        <v>0</v>
      </c>
      <c r="I9115">
        <v>0</v>
      </c>
      <c r="K9115">
        <v>3</v>
      </c>
      <c r="L9115" t="b">
        <v>0</v>
      </c>
      <c r="N9115" t="b">
        <v>0</v>
      </c>
      <c r="O9115" t="b">
        <v>0</v>
      </c>
      <c r="Q9115" t="s">
        <v>169</v>
      </c>
      <c r="T9115" t="s">
        <v>50</v>
      </c>
    </row>
    <row r="9116" spans="1:20" x14ac:dyDescent="0.25">
      <c r="A9116">
        <v>227489</v>
      </c>
      <c r="B9116" t="s">
        <v>1842</v>
      </c>
      <c r="C9116" t="s">
        <v>53</v>
      </c>
      <c r="D9116" t="s">
        <v>60</v>
      </c>
      <c r="E9116">
        <v>150</v>
      </c>
      <c r="F9116" t="s">
        <v>23</v>
      </c>
      <c r="H9116">
        <v>0</v>
      </c>
      <c r="I9116">
        <v>0</v>
      </c>
      <c r="K9116">
        <v>4</v>
      </c>
      <c r="L9116" t="b">
        <v>0</v>
      </c>
      <c r="N9116" t="b">
        <v>0</v>
      </c>
      <c r="O9116" t="b">
        <v>0</v>
      </c>
      <c r="Q9116" t="s">
        <v>61</v>
      </c>
      <c r="T9116" t="s">
        <v>50</v>
      </c>
    </row>
    <row r="9117" spans="1:20" x14ac:dyDescent="0.25">
      <c r="A9117">
        <v>227491</v>
      </c>
      <c r="B9117" t="s">
        <v>1842</v>
      </c>
      <c r="C9117" t="s">
        <v>141</v>
      </c>
      <c r="D9117" t="s">
        <v>171</v>
      </c>
      <c r="E9117">
        <v>50</v>
      </c>
      <c r="F9117" t="s">
        <v>23</v>
      </c>
      <c r="H9117">
        <v>0</v>
      </c>
      <c r="I9117">
        <v>0</v>
      </c>
      <c r="K9117">
        <v>0</v>
      </c>
      <c r="L9117" t="b">
        <v>0</v>
      </c>
      <c r="N9117" t="b">
        <v>0</v>
      </c>
      <c r="O9117" t="b">
        <v>0</v>
      </c>
      <c r="T9117" t="s">
        <v>50</v>
      </c>
    </row>
    <row r="9118" spans="1:20" x14ac:dyDescent="0.25">
      <c r="A9118">
        <v>227492</v>
      </c>
      <c r="B9118" t="s">
        <v>1842</v>
      </c>
      <c r="C9118" t="s">
        <v>141</v>
      </c>
      <c r="D9118" t="s">
        <v>172</v>
      </c>
      <c r="E9118">
        <v>34</v>
      </c>
      <c r="F9118" t="s">
        <v>23</v>
      </c>
      <c r="H9118">
        <v>0</v>
      </c>
      <c r="I9118">
        <v>0</v>
      </c>
      <c r="K9118">
        <v>0</v>
      </c>
      <c r="L9118" t="b">
        <v>0</v>
      </c>
      <c r="N9118" t="b">
        <v>0</v>
      </c>
      <c r="O9118" t="b">
        <v>0</v>
      </c>
      <c r="T9118" t="s">
        <v>50</v>
      </c>
    </row>
    <row r="9119" spans="1:20" x14ac:dyDescent="0.25">
      <c r="A9119">
        <v>227493</v>
      </c>
      <c r="B9119" t="s">
        <v>1842</v>
      </c>
      <c r="C9119" t="s">
        <v>141</v>
      </c>
      <c r="D9119" t="s">
        <v>142</v>
      </c>
      <c r="E9119">
        <v>7</v>
      </c>
      <c r="F9119" t="s">
        <v>23</v>
      </c>
      <c r="H9119">
        <v>0</v>
      </c>
      <c r="I9119">
        <v>0</v>
      </c>
      <c r="K9119">
        <v>0</v>
      </c>
      <c r="L9119" t="b">
        <v>0</v>
      </c>
      <c r="N9119" t="b">
        <v>0</v>
      </c>
      <c r="O9119" t="b">
        <v>0</v>
      </c>
      <c r="T9119" t="s">
        <v>50</v>
      </c>
    </row>
    <row r="9120" spans="1:20" x14ac:dyDescent="0.25">
      <c r="A9120">
        <v>227494</v>
      </c>
      <c r="B9120" t="s">
        <v>1842</v>
      </c>
      <c r="C9120" t="s">
        <v>141</v>
      </c>
      <c r="D9120" t="s">
        <v>173</v>
      </c>
      <c r="E9120">
        <v>26.99</v>
      </c>
      <c r="F9120" t="s">
        <v>23</v>
      </c>
      <c r="H9120">
        <v>0</v>
      </c>
      <c r="I9120">
        <v>0</v>
      </c>
      <c r="K9120">
        <v>0</v>
      </c>
      <c r="L9120" t="b">
        <v>0</v>
      </c>
      <c r="N9120" t="b">
        <v>0</v>
      </c>
      <c r="O9120" t="b">
        <v>0</v>
      </c>
      <c r="T9120" t="s">
        <v>50</v>
      </c>
    </row>
    <row r="9121" spans="1:20" x14ac:dyDescent="0.25">
      <c r="A9121">
        <v>231532</v>
      </c>
      <c r="B9121" t="s">
        <v>1842</v>
      </c>
      <c r="C9121" t="s">
        <v>141</v>
      </c>
      <c r="D9121" t="s">
        <v>179</v>
      </c>
      <c r="E9121">
        <v>34</v>
      </c>
      <c r="F9121" t="s">
        <v>23</v>
      </c>
      <c r="H9121">
        <v>0</v>
      </c>
      <c r="I9121">
        <v>0</v>
      </c>
      <c r="K9121">
        <v>0</v>
      </c>
      <c r="L9121" t="b">
        <v>0</v>
      </c>
      <c r="N9121" t="b">
        <v>0</v>
      </c>
      <c r="O9121" t="b">
        <v>0</v>
      </c>
      <c r="T9121" t="s">
        <v>50</v>
      </c>
    </row>
    <row r="9122" spans="1:20" x14ac:dyDescent="0.25">
      <c r="A9122">
        <v>231534</v>
      </c>
      <c r="B9122" t="s">
        <v>1842</v>
      </c>
      <c r="C9122" t="s">
        <v>141</v>
      </c>
      <c r="D9122" t="s">
        <v>440</v>
      </c>
      <c r="E9122">
        <v>90</v>
      </c>
      <c r="F9122" t="s">
        <v>23</v>
      </c>
      <c r="H9122">
        <v>0</v>
      </c>
      <c r="I9122">
        <v>0</v>
      </c>
      <c r="K9122">
        <v>0</v>
      </c>
      <c r="L9122" t="b">
        <v>0</v>
      </c>
      <c r="N9122" t="b">
        <v>0</v>
      </c>
      <c r="O9122" t="b">
        <v>0</v>
      </c>
      <c r="T9122" t="s">
        <v>50</v>
      </c>
    </row>
    <row r="9123" spans="1:20" x14ac:dyDescent="0.25">
      <c r="A9123">
        <v>231535</v>
      </c>
      <c r="B9123" t="s">
        <v>1842</v>
      </c>
      <c r="C9123" t="s">
        <v>141</v>
      </c>
      <c r="D9123" t="s">
        <v>176</v>
      </c>
      <c r="E9123">
        <v>54</v>
      </c>
      <c r="F9123" t="s">
        <v>23</v>
      </c>
      <c r="H9123">
        <v>0</v>
      </c>
      <c r="I9123">
        <v>0</v>
      </c>
      <c r="K9123">
        <v>0</v>
      </c>
      <c r="L9123" t="b">
        <v>0</v>
      </c>
      <c r="N9123" t="b">
        <v>0</v>
      </c>
      <c r="O9123" t="b">
        <v>0</v>
      </c>
      <c r="T9123" t="s">
        <v>50</v>
      </c>
    </row>
    <row r="9124" spans="1:20" x14ac:dyDescent="0.25">
      <c r="A9124">
        <v>231536</v>
      </c>
      <c r="B9124" t="s">
        <v>1842</v>
      </c>
      <c r="C9124" t="s">
        <v>131</v>
      </c>
      <c r="D9124" t="s">
        <v>174</v>
      </c>
      <c r="E9124">
        <v>147</v>
      </c>
      <c r="F9124" t="s">
        <v>23</v>
      </c>
      <c r="H9124">
        <v>0</v>
      </c>
      <c r="I9124">
        <v>0</v>
      </c>
      <c r="K9124">
        <v>0</v>
      </c>
      <c r="L9124" t="b">
        <v>0</v>
      </c>
      <c r="N9124" t="b">
        <v>0</v>
      </c>
      <c r="O9124" t="b">
        <v>0</v>
      </c>
      <c r="T9124" t="s">
        <v>50</v>
      </c>
    </row>
    <row r="9125" spans="1:20" hidden="1" x14ac:dyDescent="0.25">
      <c r="B9125" t="s">
        <v>2399</v>
      </c>
      <c r="C9125" t="s">
        <v>47</v>
      </c>
      <c r="D9125" t="s">
        <v>81</v>
      </c>
      <c r="E9125">
        <v>0</v>
      </c>
      <c r="H9125">
        <v>0</v>
      </c>
      <c r="I9125">
        <v>0</v>
      </c>
      <c r="K9125">
        <v>0</v>
      </c>
      <c r="L9125" t="b">
        <v>0</v>
      </c>
      <c r="N9125" t="b">
        <v>0</v>
      </c>
      <c r="O9125" t="b">
        <v>0</v>
      </c>
      <c r="P9125" t="s">
        <v>211</v>
      </c>
      <c r="Q9125" t="s">
        <v>212</v>
      </c>
      <c r="T9125" t="s">
        <v>50</v>
      </c>
    </row>
    <row r="9126" spans="1:20" hidden="1" x14ac:dyDescent="0.25">
      <c r="B9126" t="s">
        <v>2399</v>
      </c>
      <c r="C9126" t="s">
        <v>47</v>
      </c>
      <c r="D9126" t="s">
        <v>51</v>
      </c>
      <c r="E9126">
        <v>0</v>
      </c>
      <c r="H9126">
        <v>0</v>
      </c>
      <c r="I9126">
        <v>0</v>
      </c>
      <c r="K9126">
        <v>0</v>
      </c>
      <c r="L9126" t="b">
        <v>0</v>
      </c>
      <c r="N9126" t="b">
        <v>0</v>
      </c>
      <c r="O9126" t="b">
        <v>0</v>
      </c>
      <c r="P9126" t="s">
        <v>213</v>
      </c>
      <c r="Q9126" t="s">
        <v>214</v>
      </c>
      <c r="T9126" t="s">
        <v>50</v>
      </c>
    </row>
    <row r="9127" spans="1:20" hidden="1" x14ac:dyDescent="0.25">
      <c r="B9127" t="s">
        <v>2399</v>
      </c>
      <c r="C9127" t="s">
        <v>47</v>
      </c>
      <c r="D9127" t="s">
        <v>83</v>
      </c>
      <c r="E9127">
        <v>0</v>
      </c>
      <c r="H9127">
        <v>0</v>
      </c>
      <c r="I9127">
        <v>0</v>
      </c>
      <c r="K9127">
        <v>0</v>
      </c>
      <c r="L9127" t="b">
        <v>0</v>
      </c>
      <c r="N9127" t="b">
        <v>0</v>
      </c>
      <c r="O9127" t="b">
        <v>0</v>
      </c>
      <c r="P9127" t="s">
        <v>215</v>
      </c>
      <c r="Q9127" t="s">
        <v>216</v>
      </c>
      <c r="T9127" t="s">
        <v>50</v>
      </c>
    </row>
    <row r="9128" spans="1:20" hidden="1" x14ac:dyDescent="0.25">
      <c r="B9128" t="s">
        <v>2399</v>
      </c>
      <c r="C9128" t="s">
        <v>47</v>
      </c>
      <c r="D9128" t="s">
        <v>48</v>
      </c>
      <c r="E9128">
        <v>0</v>
      </c>
      <c r="H9128">
        <v>0</v>
      </c>
      <c r="I9128">
        <v>0</v>
      </c>
      <c r="K9128">
        <v>0</v>
      </c>
      <c r="L9128" t="b">
        <v>0</v>
      </c>
      <c r="N9128" t="b">
        <v>0</v>
      </c>
      <c r="O9128" t="b">
        <v>0</v>
      </c>
      <c r="P9128" t="s">
        <v>217</v>
      </c>
      <c r="Q9128" t="s">
        <v>218</v>
      </c>
      <c r="T9128" t="s">
        <v>50</v>
      </c>
    </row>
    <row r="9129" spans="1:20" hidden="1" x14ac:dyDescent="0.25">
      <c r="B9129" t="s">
        <v>2399</v>
      </c>
      <c r="C9129" t="s">
        <v>47</v>
      </c>
      <c r="D9129" t="s">
        <v>128</v>
      </c>
      <c r="E9129">
        <v>431</v>
      </c>
      <c r="F9129" t="s">
        <v>23</v>
      </c>
      <c r="H9129">
        <v>0</v>
      </c>
      <c r="I9129">
        <v>0</v>
      </c>
      <c r="K9129">
        <v>1</v>
      </c>
      <c r="L9129" t="b">
        <v>0</v>
      </c>
      <c r="N9129" t="b">
        <v>0</v>
      </c>
      <c r="O9129" t="b">
        <v>0</v>
      </c>
      <c r="P9129" t="s">
        <v>219</v>
      </c>
      <c r="Q9129" t="s">
        <v>186</v>
      </c>
      <c r="T9129" t="s">
        <v>50</v>
      </c>
    </row>
    <row r="9130" spans="1:20" hidden="1" x14ac:dyDescent="0.25">
      <c r="B9130" t="s">
        <v>2399</v>
      </c>
      <c r="C9130" t="s">
        <v>47</v>
      </c>
      <c r="D9130" t="s">
        <v>125</v>
      </c>
      <c r="E9130">
        <v>431</v>
      </c>
      <c r="F9130" t="s">
        <v>23</v>
      </c>
      <c r="H9130">
        <v>0</v>
      </c>
      <c r="I9130">
        <v>0</v>
      </c>
      <c r="K9130">
        <v>1</v>
      </c>
      <c r="L9130" t="b">
        <v>0</v>
      </c>
      <c r="N9130" t="b">
        <v>0</v>
      </c>
      <c r="O9130" t="b">
        <v>0</v>
      </c>
      <c r="P9130" t="s">
        <v>220</v>
      </c>
      <c r="Q9130" t="s">
        <v>221</v>
      </c>
      <c r="T9130" t="s">
        <v>50</v>
      </c>
    </row>
    <row r="9131" spans="1:20" hidden="1" x14ac:dyDescent="0.25">
      <c r="B9131" t="s">
        <v>2399</v>
      </c>
      <c r="C9131" t="s">
        <v>47</v>
      </c>
      <c r="D9131" t="s">
        <v>62</v>
      </c>
      <c r="E9131">
        <v>655</v>
      </c>
      <c r="F9131" t="s">
        <v>23</v>
      </c>
      <c r="H9131">
        <v>0</v>
      </c>
      <c r="I9131">
        <v>0</v>
      </c>
      <c r="K9131">
        <v>2</v>
      </c>
      <c r="L9131" t="b">
        <v>0</v>
      </c>
      <c r="N9131" t="b">
        <v>0</v>
      </c>
      <c r="O9131" t="b">
        <v>0</v>
      </c>
      <c r="P9131" t="s">
        <v>222</v>
      </c>
      <c r="Q9131" t="s">
        <v>189</v>
      </c>
      <c r="T9131" t="s">
        <v>50</v>
      </c>
    </row>
    <row r="9132" spans="1:20" hidden="1" x14ac:dyDescent="0.25">
      <c r="B9132" t="s">
        <v>2399</v>
      </c>
      <c r="C9132" t="s">
        <v>47</v>
      </c>
      <c r="D9132" t="s">
        <v>68</v>
      </c>
      <c r="E9132">
        <v>655</v>
      </c>
      <c r="F9132" t="s">
        <v>23</v>
      </c>
      <c r="H9132">
        <v>0</v>
      </c>
      <c r="I9132">
        <v>0</v>
      </c>
      <c r="K9132">
        <v>2</v>
      </c>
      <c r="L9132" t="b">
        <v>0</v>
      </c>
      <c r="N9132" t="b">
        <v>0</v>
      </c>
      <c r="O9132" t="b">
        <v>0</v>
      </c>
      <c r="P9132" t="s">
        <v>223</v>
      </c>
      <c r="Q9132" t="s">
        <v>191</v>
      </c>
      <c r="T9132" t="s">
        <v>50</v>
      </c>
    </row>
    <row r="9133" spans="1:20" hidden="1" x14ac:dyDescent="0.25">
      <c r="B9133" t="s">
        <v>2399</v>
      </c>
      <c r="C9133" t="s">
        <v>47</v>
      </c>
      <c r="D9133" t="s">
        <v>70</v>
      </c>
      <c r="E9133">
        <v>655</v>
      </c>
      <c r="F9133" t="s">
        <v>23</v>
      </c>
      <c r="H9133">
        <v>0</v>
      </c>
      <c r="I9133">
        <v>0</v>
      </c>
      <c r="K9133">
        <v>2</v>
      </c>
      <c r="L9133" t="b">
        <v>0</v>
      </c>
      <c r="N9133" t="b">
        <v>0</v>
      </c>
      <c r="O9133" t="b">
        <v>0</v>
      </c>
      <c r="P9133" t="s">
        <v>224</v>
      </c>
      <c r="Q9133" t="s">
        <v>193</v>
      </c>
      <c r="T9133" t="s">
        <v>50</v>
      </c>
    </row>
    <row r="9134" spans="1:20" hidden="1" x14ac:dyDescent="0.25">
      <c r="B9134" t="s">
        <v>2399</v>
      </c>
      <c r="C9134" t="s">
        <v>47</v>
      </c>
      <c r="D9134" t="s">
        <v>64</v>
      </c>
      <c r="E9134">
        <v>655</v>
      </c>
      <c r="F9134" t="s">
        <v>23</v>
      </c>
      <c r="H9134">
        <v>0</v>
      </c>
      <c r="I9134">
        <v>0</v>
      </c>
      <c r="K9134">
        <v>2</v>
      </c>
      <c r="L9134" t="b">
        <v>0</v>
      </c>
      <c r="N9134" t="b">
        <v>0</v>
      </c>
      <c r="O9134" t="b">
        <v>0</v>
      </c>
      <c r="P9134" t="s">
        <v>225</v>
      </c>
      <c r="Q9134" t="s">
        <v>195</v>
      </c>
      <c r="T9134" t="s">
        <v>50</v>
      </c>
    </row>
    <row r="9135" spans="1:20" hidden="1" x14ac:dyDescent="0.25">
      <c r="B9135" t="s">
        <v>2399</v>
      </c>
      <c r="C9135" t="s">
        <v>47</v>
      </c>
      <c r="D9135" t="s">
        <v>196</v>
      </c>
      <c r="E9135">
        <v>655</v>
      </c>
      <c r="F9135" t="s">
        <v>23</v>
      </c>
      <c r="H9135">
        <v>0</v>
      </c>
      <c r="I9135">
        <v>0</v>
      </c>
      <c r="K9135">
        <v>2</v>
      </c>
      <c r="L9135" t="b">
        <v>0</v>
      </c>
      <c r="N9135" t="b">
        <v>0</v>
      </c>
      <c r="O9135" t="b">
        <v>0</v>
      </c>
      <c r="P9135" t="s">
        <v>226</v>
      </c>
      <c r="Q9135" t="s">
        <v>198</v>
      </c>
      <c r="T9135" t="s">
        <v>50</v>
      </c>
    </row>
    <row r="9136" spans="1:20" hidden="1" x14ac:dyDescent="0.25">
      <c r="B9136" t="s">
        <v>2399</v>
      </c>
      <c r="C9136" t="s">
        <v>47</v>
      </c>
      <c r="D9136" t="s">
        <v>66</v>
      </c>
      <c r="E9136">
        <v>655</v>
      </c>
      <c r="F9136" t="s">
        <v>23</v>
      </c>
      <c r="H9136">
        <v>0</v>
      </c>
      <c r="I9136">
        <v>0</v>
      </c>
      <c r="K9136">
        <v>2</v>
      </c>
      <c r="L9136" t="b">
        <v>0</v>
      </c>
      <c r="N9136" t="b">
        <v>0</v>
      </c>
      <c r="O9136" t="b">
        <v>0</v>
      </c>
      <c r="P9136" t="s">
        <v>227</v>
      </c>
      <c r="Q9136" t="s">
        <v>200</v>
      </c>
      <c r="T9136" t="s">
        <v>50</v>
      </c>
    </row>
    <row r="9137" spans="1:20" hidden="1" x14ac:dyDescent="0.25">
      <c r="B9137" t="s">
        <v>2399</v>
      </c>
      <c r="C9137" t="s">
        <v>47</v>
      </c>
      <c r="D9137" t="s">
        <v>74</v>
      </c>
      <c r="E9137">
        <v>655</v>
      </c>
      <c r="F9137" t="s">
        <v>23</v>
      </c>
      <c r="H9137">
        <v>0</v>
      </c>
      <c r="I9137">
        <v>0</v>
      </c>
      <c r="K9137">
        <v>2</v>
      </c>
      <c r="L9137" t="b">
        <v>0</v>
      </c>
      <c r="N9137" t="b">
        <v>0</v>
      </c>
      <c r="O9137" t="b">
        <v>0</v>
      </c>
      <c r="P9137" t="s">
        <v>228</v>
      </c>
      <c r="Q9137" t="s">
        <v>202</v>
      </c>
      <c r="T9137" t="s">
        <v>50</v>
      </c>
    </row>
    <row r="9138" spans="1:20" hidden="1" x14ac:dyDescent="0.25">
      <c r="B9138" t="s">
        <v>2399</v>
      </c>
      <c r="C9138" t="s">
        <v>85</v>
      </c>
      <c r="D9138" t="s">
        <v>86</v>
      </c>
      <c r="E9138">
        <v>0</v>
      </c>
      <c r="H9138">
        <v>0</v>
      </c>
      <c r="I9138">
        <v>0</v>
      </c>
      <c r="K9138">
        <v>0</v>
      </c>
      <c r="L9138" t="b">
        <v>0</v>
      </c>
      <c r="N9138" t="b">
        <v>0</v>
      </c>
      <c r="O9138" t="b">
        <v>0</v>
      </c>
      <c r="Q9138" t="s">
        <v>133</v>
      </c>
      <c r="T9138" t="s">
        <v>50</v>
      </c>
    </row>
    <row r="9139" spans="1:20" hidden="1" x14ac:dyDescent="0.25">
      <c r="B9139" t="s">
        <v>2399</v>
      </c>
      <c r="C9139" t="s">
        <v>85</v>
      </c>
      <c r="D9139" t="s">
        <v>90</v>
      </c>
      <c r="E9139">
        <v>0</v>
      </c>
      <c r="H9139">
        <v>0</v>
      </c>
      <c r="I9139">
        <v>0</v>
      </c>
      <c r="K9139">
        <v>0</v>
      </c>
      <c r="L9139" t="b">
        <v>0</v>
      </c>
      <c r="N9139" t="b">
        <v>0</v>
      </c>
      <c r="O9139" t="b">
        <v>0</v>
      </c>
      <c r="Q9139" t="s">
        <v>135</v>
      </c>
      <c r="T9139" t="s">
        <v>50</v>
      </c>
    </row>
    <row r="9140" spans="1:20" hidden="1" x14ac:dyDescent="0.25">
      <c r="B9140" t="s">
        <v>2399</v>
      </c>
      <c r="C9140" t="s">
        <v>85</v>
      </c>
      <c r="D9140" t="s">
        <v>88</v>
      </c>
      <c r="E9140">
        <v>0</v>
      </c>
      <c r="H9140">
        <v>0</v>
      </c>
      <c r="I9140">
        <v>0</v>
      </c>
      <c r="K9140">
        <v>0</v>
      </c>
      <c r="L9140" t="b">
        <v>0</v>
      </c>
      <c r="N9140" t="b">
        <v>0</v>
      </c>
      <c r="O9140" t="b">
        <v>0</v>
      </c>
      <c r="Q9140" t="s">
        <v>134</v>
      </c>
      <c r="T9140" t="s">
        <v>50</v>
      </c>
    </row>
    <row r="9141" spans="1:20" hidden="1" x14ac:dyDescent="0.25">
      <c r="B9141" t="s">
        <v>2399</v>
      </c>
      <c r="C9141" t="s">
        <v>53</v>
      </c>
      <c r="D9141" t="s">
        <v>54</v>
      </c>
      <c r="E9141">
        <v>95</v>
      </c>
      <c r="F9141" t="s">
        <v>23</v>
      </c>
      <c r="H9141">
        <v>0</v>
      </c>
      <c r="I9141">
        <v>0</v>
      </c>
      <c r="K9141">
        <v>2</v>
      </c>
      <c r="L9141" t="b">
        <v>0</v>
      </c>
      <c r="N9141" t="b">
        <v>0</v>
      </c>
      <c r="O9141" t="b">
        <v>0</v>
      </c>
      <c r="Q9141" t="s">
        <v>114</v>
      </c>
      <c r="T9141" t="s">
        <v>50</v>
      </c>
    </row>
    <row r="9142" spans="1:20" hidden="1" x14ac:dyDescent="0.25">
      <c r="B9142" t="s">
        <v>2399</v>
      </c>
      <c r="C9142" t="s">
        <v>53</v>
      </c>
      <c r="D9142" t="s">
        <v>203</v>
      </c>
      <c r="E9142">
        <v>0</v>
      </c>
      <c r="H9142">
        <v>0</v>
      </c>
      <c r="I9142">
        <v>0</v>
      </c>
      <c r="K9142">
        <v>0</v>
      </c>
      <c r="L9142" t="b">
        <v>0</v>
      </c>
      <c r="N9142" t="b">
        <v>0</v>
      </c>
      <c r="O9142" t="b">
        <v>0</v>
      </c>
      <c r="Q9142" t="s">
        <v>57</v>
      </c>
      <c r="T9142" t="s">
        <v>50</v>
      </c>
    </row>
    <row r="9143" spans="1:20" hidden="1" x14ac:dyDescent="0.25">
      <c r="B9143" t="s">
        <v>2399</v>
      </c>
      <c r="C9143" t="s">
        <v>53</v>
      </c>
      <c r="D9143" t="s">
        <v>154</v>
      </c>
      <c r="E9143">
        <v>157</v>
      </c>
      <c r="F9143" t="s">
        <v>23</v>
      </c>
      <c r="H9143">
        <v>0</v>
      </c>
      <c r="I9143">
        <v>0</v>
      </c>
      <c r="K9143">
        <v>6</v>
      </c>
      <c r="L9143" t="b">
        <v>0</v>
      </c>
      <c r="N9143" t="b">
        <v>0</v>
      </c>
      <c r="O9143" t="b">
        <v>0</v>
      </c>
      <c r="Q9143" t="s">
        <v>155</v>
      </c>
      <c r="T9143" t="s">
        <v>50</v>
      </c>
    </row>
    <row r="9144" spans="1:20" hidden="1" x14ac:dyDescent="0.25">
      <c r="B9144" t="s">
        <v>2399</v>
      </c>
      <c r="C9144" t="s">
        <v>131</v>
      </c>
      <c r="D9144" t="s">
        <v>139</v>
      </c>
      <c r="E9144">
        <v>25</v>
      </c>
      <c r="F9144" t="s">
        <v>23</v>
      </c>
      <c r="H9144">
        <v>0</v>
      </c>
      <c r="I9144">
        <v>0</v>
      </c>
      <c r="K9144">
        <v>0</v>
      </c>
      <c r="L9144" t="b">
        <v>0</v>
      </c>
      <c r="N9144" t="b">
        <v>0</v>
      </c>
      <c r="O9144" t="b">
        <v>0</v>
      </c>
      <c r="T9144" t="s">
        <v>50</v>
      </c>
    </row>
    <row r="9145" spans="1:20" hidden="1" x14ac:dyDescent="0.25">
      <c r="B9145" t="s">
        <v>2399</v>
      </c>
      <c r="C9145" t="s">
        <v>85</v>
      </c>
      <c r="D9145" t="s">
        <v>206</v>
      </c>
      <c r="E9145">
        <v>25</v>
      </c>
      <c r="F9145" t="s">
        <v>23</v>
      </c>
      <c r="H9145">
        <v>0</v>
      </c>
      <c r="I9145">
        <v>0</v>
      </c>
      <c r="K9145">
        <v>1</v>
      </c>
      <c r="L9145" t="b">
        <v>0</v>
      </c>
      <c r="N9145" t="b">
        <v>0</v>
      </c>
      <c r="O9145" t="b">
        <v>0</v>
      </c>
      <c r="Q9145" t="s">
        <v>151</v>
      </c>
      <c r="T9145" t="s">
        <v>50</v>
      </c>
    </row>
    <row r="9146" spans="1:20" hidden="1" x14ac:dyDescent="0.25">
      <c r="A9146">
        <v>227618</v>
      </c>
      <c r="B9146" t="s">
        <v>2399</v>
      </c>
      <c r="C9146" t="s">
        <v>131</v>
      </c>
      <c r="D9146" t="s">
        <v>132</v>
      </c>
      <c r="E9146">
        <v>224</v>
      </c>
      <c r="F9146" t="s">
        <v>23</v>
      </c>
      <c r="H9146">
        <v>0</v>
      </c>
      <c r="I9146">
        <v>0</v>
      </c>
      <c r="K9146">
        <v>0</v>
      </c>
      <c r="L9146" t="b">
        <v>0</v>
      </c>
      <c r="N9146" t="b">
        <v>0</v>
      </c>
      <c r="O9146" t="b">
        <v>0</v>
      </c>
      <c r="T9146" t="s">
        <v>50</v>
      </c>
    </row>
    <row r="9147" spans="1:20" hidden="1" x14ac:dyDescent="0.25">
      <c r="A9147">
        <v>227619</v>
      </c>
      <c r="B9147" t="s">
        <v>2399</v>
      </c>
      <c r="C9147" t="s">
        <v>131</v>
      </c>
      <c r="D9147" t="s">
        <v>140</v>
      </c>
      <c r="E9147">
        <v>44</v>
      </c>
      <c r="F9147" t="s">
        <v>23</v>
      </c>
      <c r="H9147">
        <v>0</v>
      </c>
      <c r="I9147">
        <v>0</v>
      </c>
      <c r="K9147">
        <v>0</v>
      </c>
      <c r="L9147" t="b">
        <v>0</v>
      </c>
      <c r="N9147" t="b">
        <v>0</v>
      </c>
      <c r="O9147" t="b">
        <v>0</v>
      </c>
      <c r="T9147" t="s">
        <v>50</v>
      </c>
    </row>
    <row r="9148" spans="1:20" hidden="1" x14ac:dyDescent="0.25">
      <c r="A9148">
        <v>227620</v>
      </c>
      <c r="B9148" t="s">
        <v>2399</v>
      </c>
      <c r="C9148" t="s">
        <v>131</v>
      </c>
      <c r="D9148" t="s">
        <v>138</v>
      </c>
      <c r="E9148">
        <v>130</v>
      </c>
      <c r="F9148" t="s">
        <v>23</v>
      </c>
      <c r="H9148">
        <v>0</v>
      </c>
      <c r="I9148">
        <v>0</v>
      </c>
      <c r="K9148">
        <v>2</v>
      </c>
      <c r="L9148" t="b">
        <v>0</v>
      </c>
      <c r="N9148" t="b">
        <v>0</v>
      </c>
      <c r="O9148" t="b">
        <v>0</v>
      </c>
      <c r="T9148" t="s">
        <v>50</v>
      </c>
    </row>
    <row r="9149" spans="1:20" hidden="1" x14ac:dyDescent="0.25">
      <c r="A9149">
        <v>227621</v>
      </c>
      <c r="B9149" t="s">
        <v>2399</v>
      </c>
      <c r="C9149" t="s">
        <v>141</v>
      </c>
      <c r="D9149" t="s">
        <v>142</v>
      </c>
      <c r="E9149">
        <v>7</v>
      </c>
      <c r="F9149" t="s">
        <v>23</v>
      </c>
      <c r="H9149">
        <v>0</v>
      </c>
      <c r="I9149">
        <v>0</v>
      </c>
      <c r="K9149">
        <v>0</v>
      </c>
      <c r="L9149" t="b">
        <v>0</v>
      </c>
      <c r="N9149" t="b">
        <v>0</v>
      </c>
      <c r="O9149" t="b">
        <v>0</v>
      </c>
      <c r="T9149" t="s">
        <v>50</v>
      </c>
    </row>
    <row r="9150" spans="1:20" hidden="1" x14ac:dyDescent="0.25">
      <c r="A9150">
        <v>227622</v>
      </c>
      <c r="B9150" t="s">
        <v>2399</v>
      </c>
      <c r="C9150" t="s">
        <v>141</v>
      </c>
      <c r="D9150" t="s">
        <v>143</v>
      </c>
      <c r="E9150">
        <v>30</v>
      </c>
      <c r="F9150" t="s">
        <v>23</v>
      </c>
      <c r="H9150">
        <v>0</v>
      </c>
      <c r="I9150">
        <v>0</v>
      </c>
      <c r="K9150">
        <v>0</v>
      </c>
      <c r="L9150" t="b">
        <v>0</v>
      </c>
      <c r="N9150" t="b">
        <v>0</v>
      </c>
      <c r="O9150" t="b">
        <v>0</v>
      </c>
      <c r="T9150" t="s">
        <v>50</v>
      </c>
    </row>
    <row r="9151" spans="1:20" hidden="1" x14ac:dyDescent="0.25">
      <c r="A9151">
        <v>227623</v>
      </c>
      <c r="B9151" t="s">
        <v>2399</v>
      </c>
      <c r="C9151" t="s">
        <v>141</v>
      </c>
      <c r="D9151" t="s">
        <v>144</v>
      </c>
      <c r="E9151">
        <v>37</v>
      </c>
      <c r="F9151" t="s">
        <v>23</v>
      </c>
      <c r="H9151">
        <v>0</v>
      </c>
      <c r="I9151">
        <v>0</v>
      </c>
      <c r="K9151">
        <v>0</v>
      </c>
      <c r="L9151" t="b">
        <v>0</v>
      </c>
      <c r="N9151" t="b">
        <v>0</v>
      </c>
      <c r="O9151" t="b">
        <v>0</v>
      </c>
      <c r="T9151" t="s">
        <v>50</v>
      </c>
    </row>
    <row r="9152" spans="1:20" hidden="1" x14ac:dyDescent="0.25">
      <c r="A9152">
        <v>227624</v>
      </c>
      <c r="B9152" t="s">
        <v>2399</v>
      </c>
      <c r="C9152" t="s">
        <v>141</v>
      </c>
      <c r="D9152" t="s">
        <v>145</v>
      </c>
      <c r="E9152">
        <v>40</v>
      </c>
      <c r="F9152" t="s">
        <v>23</v>
      </c>
      <c r="H9152">
        <v>0</v>
      </c>
      <c r="I9152">
        <v>0</v>
      </c>
      <c r="K9152">
        <v>0</v>
      </c>
      <c r="L9152" t="b">
        <v>0</v>
      </c>
      <c r="N9152" t="b">
        <v>0</v>
      </c>
      <c r="O9152" t="b">
        <v>0</v>
      </c>
      <c r="T9152" t="s">
        <v>50</v>
      </c>
    </row>
    <row r="9153" spans="1:20" hidden="1" x14ac:dyDescent="0.25">
      <c r="A9153">
        <v>227625</v>
      </c>
      <c r="B9153" t="s">
        <v>2399</v>
      </c>
      <c r="C9153" t="s">
        <v>146</v>
      </c>
      <c r="D9153" t="s">
        <v>147</v>
      </c>
      <c r="E9153">
        <v>1185</v>
      </c>
      <c r="F9153" t="s">
        <v>23</v>
      </c>
      <c r="H9153">
        <v>0</v>
      </c>
      <c r="I9153">
        <v>0</v>
      </c>
      <c r="K9153">
        <v>1</v>
      </c>
      <c r="L9153" t="b">
        <v>0</v>
      </c>
      <c r="N9153" t="b">
        <v>0</v>
      </c>
      <c r="O9153" t="b">
        <v>0</v>
      </c>
      <c r="T9153" t="s">
        <v>50</v>
      </c>
    </row>
    <row r="9154" spans="1:20" hidden="1" x14ac:dyDescent="0.25">
      <c r="A9154">
        <v>227626</v>
      </c>
      <c r="B9154" t="s">
        <v>2399</v>
      </c>
      <c r="C9154" t="s">
        <v>146</v>
      </c>
      <c r="D9154" t="s">
        <v>148</v>
      </c>
      <c r="E9154">
        <v>0</v>
      </c>
      <c r="H9154">
        <v>0</v>
      </c>
      <c r="I9154">
        <v>0</v>
      </c>
      <c r="K9154">
        <v>0</v>
      </c>
      <c r="L9154" t="b">
        <v>0</v>
      </c>
      <c r="N9154" t="b">
        <v>0</v>
      </c>
      <c r="O9154" t="b">
        <v>0</v>
      </c>
      <c r="T9154" t="s">
        <v>50</v>
      </c>
    </row>
    <row r="9155" spans="1:20" hidden="1" x14ac:dyDescent="0.25">
      <c r="A9155">
        <v>227627</v>
      </c>
      <c r="B9155" t="s">
        <v>2399</v>
      </c>
      <c r="C9155" t="s">
        <v>47</v>
      </c>
      <c r="D9155" t="s">
        <v>98</v>
      </c>
      <c r="E9155">
        <v>655</v>
      </c>
      <c r="F9155" t="s">
        <v>23</v>
      </c>
      <c r="H9155">
        <v>0</v>
      </c>
      <c r="I9155">
        <v>0</v>
      </c>
      <c r="K9155">
        <v>2</v>
      </c>
      <c r="L9155" t="b">
        <v>0</v>
      </c>
      <c r="N9155" t="b">
        <v>0</v>
      </c>
      <c r="O9155" t="b">
        <v>0</v>
      </c>
      <c r="P9155" t="s">
        <v>229</v>
      </c>
      <c r="Q9155" t="s">
        <v>205</v>
      </c>
      <c r="T9155" t="s">
        <v>50</v>
      </c>
    </row>
    <row r="9156" spans="1:20" hidden="1" x14ac:dyDescent="0.25">
      <c r="A9156">
        <v>227628</v>
      </c>
      <c r="B9156" t="s">
        <v>2399</v>
      </c>
      <c r="C9156" t="s">
        <v>53</v>
      </c>
      <c r="D9156" t="s">
        <v>152</v>
      </c>
      <c r="E9156">
        <v>150</v>
      </c>
      <c r="F9156" t="s">
        <v>23</v>
      </c>
      <c r="H9156">
        <v>0</v>
      </c>
      <c r="I9156">
        <v>0</v>
      </c>
      <c r="K9156">
        <v>5</v>
      </c>
      <c r="L9156" t="b">
        <v>0</v>
      </c>
      <c r="N9156" t="b">
        <v>0</v>
      </c>
      <c r="O9156" t="b">
        <v>0</v>
      </c>
      <c r="Q9156" t="s">
        <v>153</v>
      </c>
      <c r="T9156" t="s">
        <v>50</v>
      </c>
    </row>
    <row r="9157" spans="1:20" hidden="1" x14ac:dyDescent="0.25">
      <c r="A9157">
        <v>227629</v>
      </c>
      <c r="B9157" t="s">
        <v>2399</v>
      </c>
      <c r="C9157" t="s">
        <v>136</v>
      </c>
      <c r="D9157" t="s">
        <v>137</v>
      </c>
      <c r="E9157">
        <v>0</v>
      </c>
      <c r="H9157">
        <v>0</v>
      </c>
      <c r="I9157">
        <v>0</v>
      </c>
      <c r="K9157">
        <v>1</v>
      </c>
      <c r="L9157" t="b">
        <v>0</v>
      </c>
      <c r="N9157" t="b">
        <v>0</v>
      </c>
      <c r="O9157" t="b">
        <v>0</v>
      </c>
      <c r="T9157" t="s">
        <v>50</v>
      </c>
    </row>
    <row r="9158" spans="1:20" hidden="1" x14ac:dyDescent="0.25">
      <c r="A9158">
        <v>227630</v>
      </c>
      <c r="B9158" t="s">
        <v>2399</v>
      </c>
      <c r="C9158" t="s">
        <v>158</v>
      </c>
      <c r="D9158" t="s">
        <v>230</v>
      </c>
      <c r="E9158">
        <v>0</v>
      </c>
      <c r="H9158">
        <v>0</v>
      </c>
      <c r="I9158">
        <v>0</v>
      </c>
      <c r="K9158">
        <v>1</v>
      </c>
      <c r="L9158" t="b">
        <v>0</v>
      </c>
      <c r="N9158" t="b">
        <v>0</v>
      </c>
      <c r="O9158" t="b">
        <v>0</v>
      </c>
      <c r="T9158" t="s">
        <v>50</v>
      </c>
    </row>
    <row r="9159" spans="1:20" hidden="1" x14ac:dyDescent="0.25">
      <c r="A9159">
        <v>227631</v>
      </c>
      <c r="B9159" t="s">
        <v>2399</v>
      </c>
      <c r="C9159" t="s">
        <v>158</v>
      </c>
      <c r="D9159" t="s">
        <v>160</v>
      </c>
      <c r="E9159">
        <v>475</v>
      </c>
      <c r="F9159" t="s">
        <v>23</v>
      </c>
      <c r="H9159">
        <v>0</v>
      </c>
      <c r="I9159">
        <v>0</v>
      </c>
      <c r="K9159">
        <v>2</v>
      </c>
      <c r="L9159" t="b">
        <v>0</v>
      </c>
      <c r="N9159" t="b">
        <v>0</v>
      </c>
      <c r="O9159" t="b">
        <v>0</v>
      </c>
      <c r="T9159" t="s">
        <v>50</v>
      </c>
    </row>
    <row r="9160" spans="1:20" hidden="1" x14ac:dyDescent="0.25">
      <c r="A9160">
        <v>227632</v>
      </c>
      <c r="B9160" t="s">
        <v>2399</v>
      </c>
      <c r="C9160" t="s">
        <v>156</v>
      </c>
      <c r="D9160" t="s">
        <v>157</v>
      </c>
      <c r="E9160">
        <v>0</v>
      </c>
      <c r="H9160">
        <v>0</v>
      </c>
      <c r="I9160">
        <v>0</v>
      </c>
      <c r="K9160">
        <v>0</v>
      </c>
      <c r="L9160" t="b">
        <v>0</v>
      </c>
      <c r="N9160" t="b">
        <v>0</v>
      </c>
      <c r="O9160" t="b">
        <v>0</v>
      </c>
      <c r="T9160" t="s">
        <v>50</v>
      </c>
    </row>
    <row r="9161" spans="1:20" hidden="1" x14ac:dyDescent="0.25">
      <c r="A9161">
        <v>227633</v>
      </c>
      <c r="B9161" t="s">
        <v>2399</v>
      </c>
      <c r="C9161" t="s">
        <v>156</v>
      </c>
      <c r="D9161" t="s">
        <v>161</v>
      </c>
      <c r="E9161">
        <v>225</v>
      </c>
      <c r="F9161" t="s">
        <v>23</v>
      </c>
      <c r="H9161">
        <v>0</v>
      </c>
      <c r="I9161">
        <v>0</v>
      </c>
      <c r="K9161">
        <v>1</v>
      </c>
      <c r="L9161" t="b">
        <v>0</v>
      </c>
      <c r="N9161" t="b">
        <v>0</v>
      </c>
      <c r="O9161" t="b">
        <v>0</v>
      </c>
      <c r="T9161" t="s">
        <v>50</v>
      </c>
    </row>
    <row r="9162" spans="1:20" hidden="1" x14ac:dyDescent="0.25">
      <c r="A9162">
        <v>227634</v>
      </c>
      <c r="B9162" t="s">
        <v>2399</v>
      </c>
      <c r="C9162" t="s">
        <v>156</v>
      </c>
      <c r="D9162" t="s">
        <v>162</v>
      </c>
      <c r="E9162">
        <v>275</v>
      </c>
      <c r="F9162" t="s">
        <v>23</v>
      </c>
      <c r="H9162">
        <v>0</v>
      </c>
      <c r="I9162">
        <v>0</v>
      </c>
      <c r="K9162">
        <v>2</v>
      </c>
      <c r="L9162" t="b">
        <v>0</v>
      </c>
      <c r="N9162" t="b">
        <v>0</v>
      </c>
      <c r="O9162" t="b">
        <v>0</v>
      </c>
      <c r="T9162" t="s">
        <v>50</v>
      </c>
    </row>
    <row r="9163" spans="1:20" hidden="1" x14ac:dyDescent="0.25">
      <c r="A9163">
        <v>227635</v>
      </c>
      <c r="B9163" t="s">
        <v>2399</v>
      </c>
      <c r="C9163" t="s">
        <v>156</v>
      </c>
      <c r="D9163" t="s">
        <v>208</v>
      </c>
      <c r="E9163">
        <v>535</v>
      </c>
      <c r="F9163" t="s">
        <v>23</v>
      </c>
      <c r="H9163">
        <v>0</v>
      </c>
      <c r="I9163">
        <v>0</v>
      </c>
      <c r="K9163">
        <v>3</v>
      </c>
      <c r="L9163" t="b">
        <v>0</v>
      </c>
      <c r="N9163" t="b">
        <v>0</v>
      </c>
      <c r="O9163" t="b">
        <v>0</v>
      </c>
      <c r="T9163" t="s">
        <v>50</v>
      </c>
    </row>
    <row r="9164" spans="1:20" hidden="1" x14ac:dyDescent="0.25">
      <c r="A9164">
        <v>227636</v>
      </c>
      <c r="B9164" t="s">
        <v>2399</v>
      </c>
      <c r="C9164" t="s">
        <v>47</v>
      </c>
      <c r="D9164" t="s">
        <v>163</v>
      </c>
      <c r="E9164">
        <v>0</v>
      </c>
      <c r="H9164">
        <v>0</v>
      </c>
      <c r="I9164">
        <v>0</v>
      </c>
      <c r="K9164">
        <v>0</v>
      </c>
      <c r="L9164" t="b">
        <v>0</v>
      </c>
      <c r="N9164" t="b">
        <v>0</v>
      </c>
      <c r="O9164" t="b">
        <v>1</v>
      </c>
      <c r="T9164" t="s">
        <v>50</v>
      </c>
    </row>
    <row r="9165" spans="1:20" hidden="1" x14ac:dyDescent="0.25">
      <c r="A9165">
        <v>227637</v>
      </c>
      <c r="B9165" t="s">
        <v>2399</v>
      </c>
      <c r="C9165" t="s">
        <v>47</v>
      </c>
      <c r="D9165" t="s">
        <v>164</v>
      </c>
      <c r="E9165">
        <v>655</v>
      </c>
      <c r="F9165" t="s">
        <v>23</v>
      </c>
      <c r="H9165">
        <v>0</v>
      </c>
      <c r="I9165">
        <v>0</v>
      </c>
      <c r="K9165">
        <v>3</v>
      </c>
      <c r="L9165" t="b">
        <v>0</v>
      </c>
      <c r="N9165" t="b">
        <v>0</v>
      </c>
      <c r="O9165" t="b">
        <v>0</v>
      </c>
      <c r="P9165" t="s">
        <v>231</v>
      </c>
      <c r="Q9165" t="s">
        <v>209</v>
      </c>
      <c r="T9165" t="s">
        <v>50</v>
      </c>
    </row>
    <row r="9166" spans="1:20" hidden="1" x14ac:dyDescent="0.25">
      <c r="A9166">
        <v>227638</v>
      </c>
      <c r="B9166" t="s">
        <v>2399</v>
      </c>
      <c r="C9166" t="s">
        <v>85</v>
      </c>
      <c r="D9166" t="s">
        <v>163</v>
      </c>
      <c r="E9166">
        <v>0</v>
      </c>
      <c r="H9166">
        <v>0</v>
      </c>
      <c r="I9166">
        <v>0</v>
      </c>
      <c r="K9166">
        <v>0</v>
      </c>
      <c r="L9166" t="b">
        <v>0</v>
      </c>
      <c r="N9166" t="b">
        <v>0</v>
      </c>
      <c r="O9166" t="b">
        <v>1</v>
      </c>
      <c r="T9166" t="s">
        <v>50</v>
      </c>
    </row>
    <row r="9167" spans="1:20" hidden="1" x14ac:dyDescent="0.25">
      <c r="A9167">
        <v>227640</v>
      </c>
      <c r="B9167" t="s">
        <v>2399</v>
      </c>
      <c r="C9167" t="s">
        <v>53</v>
      </c>
      <c r="D9167" t="s">
        <v>163</v>
      </c>
      <c r="E9167">
        <v>0</v>
      </c>
      <c r="H9167">
        <v>0</v>
      </c>
      <c r="I9167">
        <v>0</v>
      </c>
      <c r="K9167">
        <v>0</v>
      </c>
      <c r="L9167" t="b">
        <v>0</v>
      </c>
      <c r="N9167" t="b">
        <v>0</v>
      </c>
      <c r="O9167" t="b">
        <v>1</v>
      </c>
      <c r="T9167" t="s">
        <v>50</v>
      </c>
    </row>
    <row r="9168" spans="1:20" hidden="1" x14ac:dyDescent="0.25">
      <c r="A9168">
        <v>227641</v>
      </c>
      <c r="B9168" t="s">
        <v>2399</v>
      </c>
      <c r="C9168" t="s">
        <v>53</v>
      </c>
      <c r="D9168" t="s">
        <v>166</v>
      </c>
      <c r="E9168">
        <v>65</v>
      </c>
      <c r="F9168" t="s">
        <v>23</v>
      </c>
      <c r="H9168">
        <v>0</v>
      </c>
      <c r="I9168">
        <v>0</v>
      </c>
      <c r="K9168">
        <v>1</v>
      </c>
      <c r="L9168" t="b">
        <v>0</v>
      </c>
      <c r="N9168" t="b">
        <v>0</v>
      </c>
      <c r="O9168" t="b">
        <v>0</v>
      </c>
      <c r="Q9168" t="s">
        <v>167</v>
      </c>
      <c r="T9168" t="s">
        <v>50</v>
      </c>
    </row>
    <row r="9169" spans="1:20" hidden="1" x14ac:dyDescent="0.25">
      <c r="A9169">
        <v>227642</v>
      </c>
      <c r="B9169" t="s">
        <v>2399</v>
      </c>
      <c r="C9169" t="s">
        <v>53</v>
      </c>
      <c r="D9169" t="s">
        <v>168</v>
      </c>
      <c r="E9169">
        <v>121</v>
      </c>
      <c r="F9169" t="s">
        <v>23</v>
      </c>
      <c r="H9169">
        <v>0</v>
      </c>
      <c r="I9169">
        <v>0</v>
      </c>
      <c r="K9169">
        <v>3</v>
      </c>
      <c r="L9169" t="b">
        <v>0</v>
      </c>
      <c r="N9169" t="b">
        <v>0</v>
      </c>
      <c r="O9169" t="b">
        <v>0</v>
      </c>
      <c r="Q9169" t="s">
        <v>169</v>
      </c>
      <c r="T9169" t="s">
        <v>50</v>
      </c>
    </row>
    <row r="9170" spans="1:20" hidden="1" x14ac:dyDescent="0.25">
      <c r="A9170">
        <v>227643</v>
      </c>
      <c r="B9170" t="s">
        <v>2399</v>
      </c>
      <c r="C9170" t="s">
        <v>53</v>
      </c>
      <c r="D9170" t="s">
        <v>60</v>
      </c>
      <c r="E9170">
        <v>150</v>
      </c>
      <c r="F9170" t="s">
        <v>23</v>
      </c>
      <c r="H9170">
        <v>0</v>
      </c>
      <c r="I9170">
        <v>0</v>
      </c>
      <c r="K9170">
        <v>4</v>
      </c>
      <c r="L9170" t="b">
        <v>0</v>
      </c>
      <c r="N9170" t="b">
        <v>0</v>
      </c>
      <c r="O9170" t="b">
        <v>0</v>
      </c>
      <c r="Q9170" t="s">
        <v>61</v>
      </c>
      <c r="T9170" t="s">
        <v>50</v>
      </c>
    </row>
    <row r="9171" spans="1:20" hidden="1" x14ac:dyDescent="0.25">
      <c r="A9171">
        <v>227644</v>
      </c>
      <c r="B9171" t="s">
        <v>2399</v>
      </c>
      <c r="C9171" t="s">
        <v>156</v>
      </c>
      <c r="D9171" t="s">
        <v>163</v>
      </c>
      <c r="E9171">
        <v>0</v>
      </c>
      <c r="H9171">
        <v>0</v>
      </c>
      <c r="I9171">
        <v>0</v>
      </c>
      <c r="K9171">
        <v>0</v>
      </c>
      <c r="L9171" t="b">
        <v>0</v>
      </c>
      <c r="N9171" t="b">
        <v>0</v>
      </c>
      <c r="O9171" t="b">
        <v>1</v>
      </c>
      <c r="T9171" t="s">
        <v>50</v>
      </c>
    </row>
    <row r="9172" spans="1:20" hidden="1" x14ac:dyDescent="0.25">
      <c r="A9172">
        <v>227645</v>
      </c>
      <c r="B9172" t="s">
        <v>2399</v>
      </c>
      <c r="C9172" t="s">
        <v>158</v>
      </c>
      <c r="D9172" t="s">
        <v>163</v>
      </c>
      <c r="E9172">
        <v>0</v>
      </c>
      <c r="H9172">
        <v>0</v>
      </c>
      <c r="I9172">
        <v>0</v>
      </c>
      <c r="K9172">
        <v>0</v>
      </c>
      <c r="L9172" t="b">
        <v>0</v>
      </c>
      <c r="N9172" t="b">
        <v>0</v>
      </c>
      <c r="O9172" t="b">
        <v>0</v>
      </c>
      <c r="T9172" t="s">
        <v>50</v>
      </c>
    </row>
    <row r="9173" spans="1:20" hidden="1" x14ac:dyDescent="0.25">
      <c r="A9173">
        <v>227646</v>
      </c>
      <c r="B9173" t="s">
        <v>2399</v>
      </c>
      <c r="C9173" t="s">
        <v>158</v>
      </c>
      <c r="D9173" t="s">
        <v>177</v>
      </c>
      <c r="E9173">
        <v>536</v>
      </c>
      <c r="F9173" t="s">
        <v>178</v>
      </c>
      <c r="H9173">
        <v>0</v>
      </c>
      <c r="I9173">
        <v>0</v>
      </c>
      <c r="K9173">
        <v>0</v>
      </c>
      <c r="L9173" t="b">
        <v>0</v>
      </c>
      <c r="N9173" t="b">
        <v>0</v>
      </c>
      <c r="O9173" t="b">
        <v>0</v>
      </c>
      <c r="T9173" t="s">
        <v>50</v>
      </c>
    </row>
    <row r="9174" spans="1:20" hidden="1" x14ac:dyDescent="0.25">
      <c r="A9174">
        <v>227648</v>
      </c>
      <c r="B9174" t="s">
        <v>2399</v>
      </c>
      <c r="C9174" t="s">
        <v>146</v>
      </c>
      <c r="D9174" t="s">
        <v>163</v>
      </c>
      <c r="E9174">
        <v>0</v>
      </c>
      <c r="H9174">
        <v>0</v>
      </c>
      <c r="I9174">
        <v>0</v>
      </c>
      <c r="K9174">
        <v>0</v>
      </c>
      <c r="L9174" t="b">
        <v>0</v>
      </c>
      <c r="N9174" t="b">
        <v>0</v>
      </c>
      <c r="O9174" t="b">
        <v>1</v>
      </c>
      <c r="T9174" t="s">
        <v>50</v>
      </c>
    </row>
    <row r="9175" spans="1:20" hidden="1" x14ac:dyDescent="0.25">
      <c r="A9175">
        <v>227649</v>
      </c>
      <c r="B9175" t="s">
        <v>2399</v>
      </c>
      <c r="C9175" t="s">
        <v>136</v>
      </c>
      <c r="D9175" t="s">
        <v>163</v>
      </c>
      <c r="E9175">
        <v>0</v>
      </c>
      <c r="H9175">
        <v>0</v>
      </c>
      <c r="I9175">
        <v>0</v>
      </c>
      <c r="K9175">
        <v>0</v>
      </c>
      <c r="L9175" t="b">
        <v>0</v>
      </c>
      <c r="N9175" t="b">
        <v>0</v>
      </c>
      <c r="O9175" t="b">
        <v>0</v>
      </c>
      <c r="T9175" t="s">
        <v>50</v>
      </c>
    </row>
    <row r="9176" spans="1:20" hidden="1" x14ac:dyDescent="0.25">
      <c r="A9176">
        <v>227650</v>
      </c>
      <c r="B9176" t="s">
        <v>2399</v>
      </c>
      <c r="C9176" t="s">
        <v>136</v>
      </c>
      <c r="D9176" t="s">
        <v>170</v>
      </c>
      <c r="E9176">
        <v>0</v>
      </c>
      <c r="H9176">
        <v>0</v>
      </c>
      <c r="I9176">
        <v>0</v>
      </c>
      <c r="K9176">
        <v>0</v>
      </c>
      <c r="L9176" t="b">
        <v>0</v>
      </c>
      <c r="N9176" t="b">
        <v>0</v>
      </c>
      <c r="O9176" t="b">
        <v>0</v>
      </c>
      <c r="T9176" t="s">
        <v>50</v>
      </c>
    </row>
    <row r="9177" spans="1:20" hidden="1" x14ac:dyDescent="0.25">
      <c r="A9177">
        <v>227651</v>
      </c>
      <c r="B9177" t="s">
        <v>2399</v>
      </c>
      <c r="C9177" t="s">
        <v>141</v>
      </c>
      <c r="D9177" t="s">
        <v>172</v>
      </c>
      <c r="E9177">
        <v>34</v>
      </c>
      <c r="F9177" t="s">
        <v>23</v>
      </c>
      <c r="H9177">
        <v>0</v>
      </c>
      <c r="I9177">
        <v>0</v>
      </c>
      <c r="K9177">
        <v>0</v>
      </c>
      <c r="L9177" t="b">
        <v>0</v>
      </c>
      <c r="N9177" t="b">
        <v>0</v>
      </c>
      <c r="O9177" t="b">
        <v>0</v>
      </c>
      <c r="T9177" t="s">
        <v>50</v>
      </c>
    </row>
    <row r="9178" spans="1:20" hidden="1" x14ac:dyDescent="0.25">
      <c r="A9178">
        <v>227653</v>
      </c>
      <c r="B9178" t="s">
        <v>2399</v>
      </c>
      <c r="C9178" t="s">
        <v>141</v>
      </c>
      <c r="D9178" t="s">
        <v>171</v>
      </c>
      <c r="E9178">
        <v>50</v>
      </c>
      <c r="F9178" t="s">
        <v>23</v>
      </c>
      <c r="H9178">
        <v>0</v>
      </c>
      <c r="I9178">
        <v>0</v>
      </c>
      <c r="K9178">
        <v>0</v>
      </c>
      <c r="L9178" t="b">
        <v>0</v>
      </c>
      <c r="N9178" t="b">
        <v>0</v>
      </c>
      <c r="O9178" t="b">
        <v>0</v>
      </c>
      <c r="T9178" t="s">
        <v>50</v>
      </c>
    </row>
    <row r="9179" spans="1:20" hidden="1" x14ac:dyDescent="0.25">
      <c r="A9179">
        <v>231528</v>
      </c>
      <c r="B9179" t="s">
        <v>2399</v>
      </c>
      <c r="C9179" t="s">
        <v>141</v>
      </c>
      <c r="D9179" t="s">
        <v>173</v>
      </c>
      <c r="E9179">
        <v>26.99</v>
      </c>
      <c r="F9179" t="s">
        <v>23</v>
      </c>
      <c r="H9179">
        <v>0</v>
      </c>
      <c r="I9179">
        <v>0</v>
      </c>
      <c r="K9179">
        <v>0</v>
      </c>
      <c r="L9179" t="b">
        <v>0</v>
      </c>
      <c r="N9179" t="b">
        <v>0</v>
      </c>
      <c r="O9179" t="b">
        <v>0</v>
      </c>
      <c r="T9179" t="s">
        <v>50</v>
      </c>
    </row>
    <row r="9180" spans="1:20" hidden="1" x14ac:dyDescent="0.25">
      <c r="A9180">
        <v>231529</v>
      </c>
      <c r="B9180" t="s">
        <v>2399</v>
      </c>
      <c r="C9180" t="s">
        <v>131</v>
      </c>
      <c r="D9180" t="s">
        <v>174</v>
      </c>
      <c r="E9180">
        <v>147</v>
      </c>
      <c r="F9180" t="s">
        <v>23</v>
      </c>
      <c r="H9180">
        <v>0</v>
      </c>
      <c r="I9180">
        <v>0</v>
      </c>
      <c r="K9180">
        <v>0</v>
      </c>
      <c r="L9180" t="b">
        <v>0</v>
      </c>
      <c r="N9180" t="b">
        <v>0</v>
      </c>
      <c r="O9180" t="b">
        <v>0</v>
      </c>
      <c r="T9180" t="s">
        <v>50</v>
      </c>
    </row>
    <row r="9181" spans="1:20" hidden="1" x14ac:dyDescent="0.25">
      <c r="A9181">
        <v>231531</v>
      </c>
      <c r="B9181" t="s">
        <v>2399</v>
      </c>
      <c r="C9181" t="s">
        <v>141</v>
      </c>
      <c r="D9181" t="s">
        <v>232</v>
      </c>
      <c r="E9181">
        <v>74</v>
      </c>
      <c r="F9181" t="s">
        <v>23</v>
      </c>
      <c r="H9181">
        <v>0</v>
      </c>
      <c r="I9181">
        <v>0</v>
      </c>
      <c r="K9181">
        <v>0</v>
      </c>
      <c r="L9181" t="b">
        <v>0</v>
      </c>
      <c r="N9181" t="b">
        <v>0</v>
      </c>
      <c r="O9181" t="b">
        <v>0</v>
      </c>
      <c r="T9181" t="s">
        <v>50</v>
      </c>
    </row>
    <row r="9182" spans="1:20" hidden="1" x14ac:dyDescent="0.25">
      <c r="A9182">
        <v>231558</v>
      </c>
      <c r="B9182" t="s">
        <v>2399</v>
      </c>
      <c r="C9182" t="s">
        <v>141</v>
      </c>
      <c r="D9182" t="s">
        <v>176</v>
      </c>
      <c r="E9182">
        <v>54</v>
      </c>
      <c r="F9182" t="s">
        <v>23</v>
      </c>
      <c r="H9182">
        <v>0</v>
      </c>
      <c r="I9182">
        <v>0</v>
      </c>
      <c r="K9182">
        <v>0</v>
      </c>
      <c r="L9182" t="b">
        <v>0</v>
      </c>
      <c r="N9182" t="b">
        <v>0</v>
      </c>
      <c r="O9182" t="b">
        <v>0</v>
      </c>
      <c r="T9182" t="s">
        <v>50</v>
      </c>
    </row>
    <row r="9183" spans="1:20" hidden="1" x14ac:dyDescent="0.25">
      <c r="A9183">
        <v>231559</v>
      </c>
      <c r="B9183" t="s">
        <v>2399</v>
      </c>
      <c r="C9183" t="s">
        <v>141</v>
      </c>
      <c r="D9183" t="s">
        <v>179</v>
      </c>
      <c r="E9183">
        <v>34</v>
      </c>
      <c r="F9183" t="s">
        <v>23</v>
      </c>
      <c r="H9183">
        <v>0</v>
      </c>
      <c r="I9183">
        <v>0</v>
      </c>
      <c r="K9183">
        <v>0</v>
      </c>
      <c r="L9183" t="b">
        <v>0</v>
      </c>
      <c r="N9183" t="b">
        <v>0</v>
      </c>
      <c r="O9183" t="b">
        <v>0</v>
      </c>
      <c r="T9183" t="s">
        <v>50</v>
      </c>
    </row>
    <row r="9184" spans="1:20" hidden="1" x14ac:dyDescent="0.25">
      <c r="A9184">
        <v>227749</v>
      </c>
      <c r="B9184" t="s">
        <v>1844</v>
      </c>
      <c r="C9184" t="s">
        <v>47</v>
      </c>
      <c r="D9184" t="s">
        <v>81</v>
      </c>
      <c r="E9184">
        <v>0</v>
      </c>
      <c r="F9184" t="s">
        <v>23</v>
      </c>
      <c r="H9184">
        <v>0</v>
      </c>
      <c r="I9184">
        <v>0</v>
      </c>
      <c r="K9184">
        <v>0</v>
      </c>
      <c r="L9184" t="b">
        <v>0</v>
      </c>
      <c r="N9184" t="b">
        <v>0</v>
      </c>
      <c r="O9184" t="b">
        <v>0</v>
      </c>
      <c r="P9184" t="s">
        <v>408</v>
      </c>
      <c r="T9184" t="s">
        <v>50</v>
      </c>
    </row>
    <row r="9185" spans="1:20" hidden="1" x14ac:dyDescent="0.25">
      <c r="A9185">
        <v>227750</v>
      </c>
      <c r="B9185" t="s">
        <v>1844</v>
      </c>
      <c r="C9185" t="s">
        <v>47</v>
      </c>
      <c r="D9185" t="s">
        <v>83</v>
      </c>
      <c r="E9185">
        <v>0</v>
      </c>
      <c r="F9185" t="s">
        <v>23</v>
      </c>
      <c r="H9185">
        <v>0</v>
      </c>
      <c r="I9185">
        <v>0</v>
      </c>
      <c r="K9185">
        <v>0</v>
      </c>
      <c r="L9185" t="b">
        <v>0</v>
      </c>
      <c r="N9185" t="b">
        <v>0</v>
      </c>
      <c r="O9185" t="b">
        <v>0</v>
      </c>
      <c r="P9185" t="s">
        <v>409</v>
      </c>
      <c r="T9185" t="s">
        <v>50</v>
      </c>
    </row>
    <row r="9186" spans="1:20" hidden="1" x14ac:dyDescent="0.25">
      <c r="A9186">
        <v>227751</v>
      </c>
      <c r="B9186" t="s">
        <v>1844</v>
      </c>
      <c r="C9186" t="s">
        <v>47</v>
      </c>
      <c r="D9186" t="s">
        <v>51</v>
      </c>
      <c r="E9186">
        <v>0</v>
      </c>
      <c r="F9186" t="s">
        <v>23</v>
      </c>
      <c r="H9186">
        <v>0</v>
      </c>
      <c r="I9186">
        <v>0</v>
      </c>
      <c r="K9186">
        <v>0</v>
      </c>
      <c r="L9186" t="b">
        <v>0</v>
      </c>
      <c r="N9186" t="b">
        <v>0</v>
      </c>
      <c r="O9186" t="b">
        <v>0</v>
      </c>
      <c r="P9186" t="s">
        <v>410</v>
      </c>
      <c r="T9186" t="s">
        <v>50</v>
      </c>
    </row>
    <row r="9187" spans="1:20" hidden="1" x14ac:dyDescent="0.25">
      <c r="A9187">
        <v>227752</v>
      </c>
      <c r="B9187" t="s">
        <v>1844</v>
      </c>
      <c r="C9187" t="s">
        <v>47</v>
      </c>
      <c r="D9187" t="s">
        <v>48</v>
      </c>
      <c r="E9187">
        <v>0</v>
      </c>
      <c r="F9187" t="s">
        <v>23</v>
      </c>
      <c r="H9187">
        <v>0</v>
      </c>
      <c r="I9187">
        <v>0</v>
      </c>
      <c r="K9187">
        <v>0</v>
      </c>
      <c r="L9187" t="b">
        <v>0</v>
      </c>
      <c r="N9187" t="b">
        <v>0</v>
      </c>
      <c r="O9187" t="b">
        <v>0</v>
      </c>
      <c r="P9187" t="s">
        <v>411</v>
      </c>
      <c r="T9187" t="s">
        <v>50</v>
      </c>
    </row>
    <row r="9188" spans="1:20" hidden="1" x14ac:dyDescent="0.25">
      <c r="A9188">
        <v>227753</v>
      </c>
      <c r="B9188" t="s">
        <v>1844</v>
      </c>
      <c r="C9188" t="s">
        <v>47</v>
      </c>
      <c r="D9188" t="s">
        <v>128</v>
      </c>
      <c r="E9188">
        <v>431</v>
      </c>
      <c r="F9188" t="s">
        <v>23</v>
      </c>
      <c r="H9188">
        <v>0</v>
      </c>
      <c r="I9188">
        <v>0</v>
      </c>
      <c r="K9188">
        <v>1</v>
      </c>
      <c r="L9188" t="b">
        <v>0</v>
      </c>
      <c r="N9188" t="b">
        <v>0</v>
      </c>
      <c r="O9188" t="b">
        <v>0</v>
      </c>
      <c r="P9188" t="s">
        <v>412</v>
      </c>
      <c r="T9188" t="s">
        <v>50</v>
      </c>
    </row>
    <row r="9189" spans="1:20" hidden="1" x14ac:dyDescent="0.25">
      <c r="A9189">
        <v>227754</v>
      </c>
      <c r="B9189" t="s">
        <v>1844</v>
      </c>
      <c r="C9189" t="s">
        <v>47</v>
      </c>
      <c r="D9189" t="s">
        <v>125</v>
      </c>
      <c r="E9189">
        <v>431</v>
      </c>
      <c r="F9189" t="s">
        <v>23</v>
      </c>
      <c r="H9189">
        <v>0</v>
      </c>
      <c r="I9189">
        <v>0</v>
      </c>
      <c r="K9189">
        <v>1</v>
      </c>
      <c r="L9189" t="b">
        <v>0</v>
      </c>
      <c r="N9189" t="b">
        <v>0</v>
      </c>
      <c r="O9189" t="b">
        <v>0</v>
      </c>
      <c r="P9189" t="s">
        <v>413</v>
      </c>
      <c r="T9189" t="s">
        <v>50</v>
      </c>
    </row>
    <row r="9190" spans="1:20" hidden="1" x14ac:dyDescent="0.25">
      <c r="A9190">
        <v>227755</v>
      </c>
      <c r="B9190" t="s">
        <v>1844</v>
      </c>
      <c r="C9190" t="s">
        <v>47</v>
      </c>
      <c r="D9190" t="s">
        <v>62</v>
      </c>
      <c r="E9190">
        <v>896</v>
      </c>
      <c r="F9190" t="s">
        <v>23</v>
      </c>
      <c r="H9190">
        <v>0</v>
      </c>
      <c r="I9190">
        <v>0</v>
      </c>
      <c r="K9190">
        <v>2</v>
      </c>
      <c r="L9190" t="b">
        <v>0</v>
      </c>
      <c r="N9190" t="b">
        <v>0</v>
      </c>
      <c r="O9190" t="b">
        <v>0</v>
      </c>
      <c r="P9190" t="s">
        <v>414</v>
      </c>
      <c r="T9190" t="s">
        <v>50</v>
      </c>
    </row>
    <row r="9191" spans="1:20" hidden="1" x14ac:dyDescent="0.25">
      <c r="A9191">
        <v>227756</v>
      </c>
      <c r="B9191" t="s">
        <v>1844</v>
      </c>
      <c r="C9191" t="s">
        <v>47</v>
      </c>
      <c r="D9191" t="s">
        <v>68</v>
      </c>
      <c r="E9191">
        <v>896</v>
      </c>
      <c r="F9191" t="s">
        <v>23</v>
      </c>
      <c r="H9191">
        <v>0</v>
      </c>
      <c r="I9191">
        <v>0</v>
      </c>
      <c r="K9191">
        <v>2</v>
      </c>
      <c r="L9191" t="b">
        <v>0</v>
      </c>
      <c r="N9191" t="b">
        <v>0</v>
      </c>
      <c r="O9191" t="b">
        <v>0</v>
      </c>
      <c r="P9191" t="s">
        <v>415</v>
      </c>
      <c r="T9191" t="s">
        <v>50</v>
      </c>
    </row>
    <row r="9192" spans="1:20" hidden="1" x14ac:dyDescent="0.25">
      <c r="A9192">
        <v>227757</v>
      </c>
      <c r="B9192" t="s">
        <v>1844</v>
      </c>
      <c r="C9192" t="s">
        <v>47</v>
      </c>
      <c r="D9192" t="s">
        <v>70</v>
      </c>
      <c r="E9192">
        <v>896</v>
      </c>
      <c r="F9192" t="s">
        <v>23</v>
      </c>
      <c r="H9192">
        <v>0</v>
      </c>
      <c r="I9192">
        <v>0</v>
      </c>
      <c r="K9192">
        <v>2</v>
      </c>
      <c r="L9192" t="b">
        <v>0</v>
      </c>
      <c r="N9192" t="b">
        <v>0</v>
      </c>
      <c r="O9192" t="b">
        <v>0</v>
      </c>
      <c r="P9192" t="s">
        <v>416</v>
      </c>
      <c r="T9192" t="s">
        <v>50</v>
      </c>
    </row>
    <row r="9193" spans="1:20" hidden="1" x14ac:dyDescent="0.25">
      <c r="A9193">
        <v>227758</v>
      </c>
      <c r="B9193" t="s">
        <v>1844</v>
      </c>
      <c r="C9193" t="s">
        <v>47</v>
      </c>
      <c r="D9193" t="s">
        <v>64</v>
      </c>
      <c r="E9193">
        <v>896</v>
      </c>
      <c r="F9193" t="s">
        <v>23</v>
      </c>
      <c r="H9193">
        <v>0</v>
      </c>
      <c r="I9193">
        <v>0</v>
      </c>
      <c r="K9193">
        <v>2</v>
      </c>
      <c r="L9193" t="b">
        <v>0</v>
      </c>
      <c r="N9193" t="b">
        <v>0</v>
      </c>
      <c r="O9193" t="b">
        <v>0</v>
      </c>
      <c r="P9193" t="s">
        <v>417</v>
      </c>
      <c r="T9193" t="s">
        <v>50</v>
      </c>
    </row>
    <row r="9194" spans="1:20" hidden="1" x14ac:dyDescent="0.25">
      <c r="A9194">
        <v>227759</v>
      </c>
      <c r="B9194" t="s">
        <v>1844</v>
      </c>
      <c r="C9194" t="s">
        <v>47</v>
      </c>
      <c r="D9194" t="s">
        <v>196</v>
      </c>
      <c r="E9194">
        <v>896</v>
      </c>
      <c r="F9194" t="s">
        <v>23</v>
      </c>
      <c r="H9194">
        <v>0</v>
      </c>
      <c r="I9194">
        <v>0</v>
      </c>
      <c r="K9194">
        <v>2</v>
      </c>
      <c r="L9194" t="b">
        <v>0</v>
      </c>
      <c r="N9194" t="b">
        <v>0</v>
      </c>
      <c r="O9194" t="b">
        <v>0</v>
      </c>
      <c r="P9194" t="s">
        <v>418</v>
      </c>
      <c r="T9194" t="s">
        <v>50</v>
      </c>
    </row>
    <row r="9195" spans="1:20" hidden="1" x14ac:dyDescent="0.25">
      <c r="A9195">
        <v>227760</v>
      </c>
      <c r="B9195" t="s">
        <v>1844</v>
      </c>
      <c r="C9195" t="s">
        <v>47</v>
      </c>
      <c r="D9195" t="s">
        <v>66</v>
      </c>
      <c r="E9195">
        <v>896</v>
      </c>
      <c r="F9195" t="s">
        <v>23</v>
      </c>
      <c r="H9195">
        <v>0</v>
      </c>
      <c r="I9195">
        <v>0</v>
      </c>
      <c r="K9195">
        <v>2</v>
      </c>
      <c r="L9195" t="b">
        <v>0</v>
      </c>
      <c r="N9195" t="b">
        <v>0</v>
      </c>
      <c r="O9195" t="b">
        <v>0</v>
      </c>
      <c r="P9195" t="s">
        <v>419</v>
      </c>
      <c r="T9195" t="s">
        <v>50</v>
      </c>
    </row>
    <row r="9196" spans="1:20" hidden="1" x14ac:dyDescent="0.25">
      <c r="A9196">
        <v>227761</v>
      </c>
      <c r="B9196" t="s">
        <v>1844</v>
      </c>
      <c r="C9196" t="s">
        <v>47</v>
      </c>
      <c r="D9196" t="s">
        <v>74</v>
      </c>
      <c r="E9196">
        <v>896</v>
      </c>
      <c r="F9196" t="s">
        <v>23</v>
      </c>
      <c r="H9196">
        <v>0</v>
      </c>
      <c r="I9196">
        <v>0</v>
      </c>
      <c r="K9196">
        <v>2</v>
      </c>
      <c r="L9196" t="b">
        <v>0</v>
      </c>
      <c r="N9196" t="b">
        <v>0</v>
      </c>
      <c r="O9196" t="b">
        <v>0</v>
      </c>
      <c r="T9196" t="s">
        <v>50</v>
      </c>
    </row>
    <row r="9197" spans="1:20" hidden="1" x14ac:dyDescent="0.25">
      <c r="A9197">
        <v>227762</v>
      </c>
      <c r="B9197" t="s">
        <v>1844</v>
      </c>
      <c r="C9197" t="s">
        <v>85</v>
      </c>
      <c r="D9197" t="s">
        <v>86</v>
      </c>
      <c r="E9197">
        <v>0</v>
      </c>
      <c r="F9197" t="s">
        <v>23</v>
      </c>
      <c r="H9197">
        <v>0</v>
      </c>
      <c r="I9197">
        <v>0</v>
      </c>
      <c r="K9197">
        <v>0</v>
      </c>
      <c r="L9197" t="b">
        <v>0</v>
      </c>
      <c r="N9197" t="b">
        <v>0</v>
      </c>
      <c r="O9197" t="b">
        <v>0</v>
      </c>
      <c r="T9197" t="s">
        <v>50</v>
      </c>
    </row>
    <row r="9198" spans="1:20" hidden="1" x14ac:dyDescent="0.25">
      <c r="A9198">
        <v>227763</v>
      </c>
      <c r="B9198" t="s">
        <v>1844</v>
      </c>
      <c r="C9198" t="s">
        <v>85</v>
      </c>
      <c r="D9198" t="s">
        <v>90</v>
      </c>
      <c r="E9198">
        <v>0</v>
      </c>
      <c r="F9198" t="s">
        <v>23</v>
      </c>
      <c r="H9198">
        <v>0</v>
      </c>
      <c r="I9198">
        <v>0</v>
      </c>
      <c r="K9198">
        <v>0</v>
      </c>
      <c r="L9198" t="b">
        <v>0</v>
      </c>
      <c r="N9198" t="b">
        <v>0</v>
      </c>
      <c r="O9198" t="b">
        <v>0</v>
      </c>
      <c r="T9198" t="s">
        <v>50</v>
      </c>
    </row>
    <row r="9199" spans="1:20" hidden="1" x14ac:dyDescent="0.25">
      <c r="A9199">
        <v>227764</v>
      </c>
      <c r="B9199" t="s">
        <v>1844</v>
      </c>
      <c r="C9199" t="s">
        <v>85</v>
      </c>
      <c r="D9199" t="s">
        <v>88</v>
      </c>
      <c r="E9199">
        <v>0</v>
      </c>
      <c r="F9199" t="s">
        <v>23</v>
      </c>
      <c r="H9199">
        <v>0</v>
      </c>
      <c r="I9199">
        <v>0</v>
      </c>
      <c r="K9199">
        <v>0</v>
      </c>
      <c r="L9199" t="b">
        <v>0</v>
      </c>
      <c r="N9199" t="b">
        <v>0</v>
      </c>
      <c r="O9199" t="b">
        <v>0</v>
      </c>
      <c r="T9199" t="s">
        <v>50</v>
      </c>
    </row>
    <row r="9200" spans="1:20" hidden="1" x14ac:dyDescent="0.25">
      <c r="A9200">
        <v>227765</v>
      </c>
      <c r="B9200" t="s">
        <v>1844</v>
      </c>
      <c r="C9200" t="s">
        <v>53</v>
      </c>
      <c r="D9200" t="s">
        <v>54</v>
      </c>
      <c r="E9200">
        <v>95</v>
      </c>
      <c r="F9200" t="s">
        <v>23</v>
      </c>
      <c r="H9200">
        <v>0</v>
      </c>
      <c r="I9200">
        <v>0</v>
      </c>
      <c r="K9200">
        <v>2</v>
      </c>
      <c r="L9200" t="b">
        <v>0</v>
      </c>
      <c r="N9200" t="b">
        <v>0</v>
      </c>
      <c r="O9200" t="b">
        <v>0</v>
      </c>
      <c r="T9200" t="s">
        <v>50</v>
      </c>
    </row>
    <row r="9201" spans="1:20" hidden="1" x14ac:dyDescent="0.25">
      <c r="A9201">
        <v>227766</v>
      </c>
      <c r="B9201" t="s">
        <v>1844</v>
      </c>
      <c r="C9201" t="s">
        <v>53</v>
      </c>
      <c r="D9201" t="s">
        <v>203</v>
      </c>
      <c r="E9201">
        <v>0</v>
      </c>
      <c r="F9201" t="s">
        <v>23</v>
      </c>
      <c r="H9201">
        <v>0</v>
      </c>
      <c r="I9201">
        <v>0</v>
      </c>
      <c r="K9201">
        <v>1</v>
      </c>
      <c r="L9201" t="b">
        <v>0</v>
      </c>
      <c r="N9201" t="b">
        <v>0</v>
      </c>
      <c r="O9201" t="b">
        <v>0</v>
      </c>
      <c r="T9201" t="s">
        <v>50</v>
      </c>
    </row>
    <row r="9202" spans="1:20" hidden="1" x14ac:dyDescent="0.25">
      <c r="A9202">
        <v>227767</v>
      </c>
      <c r="B9202" t="s">
        <v>1844</v>
      </c>
      <c r="C9202" t="s">
        <v>53</v>
      </c>
      <c r="D9202" t="s">
        <v>154</v>
      </c>
      <c r="E9202">
        <v>157</v>
      </c>
      <c r="F9202" t="s">
        <v>23</v>
      </c>
      <c r="H9202">
        <v>0</v>
      </c>
      <c r="I9202">
        <v>0</v>
      </c>
      <c r="K9202">
        <v>4</v>
      </c>
      <c r="L9202" t="b">
        <v>0</v>
      </c>
      <c r="N9202" t="b">
        <v>0</v>
      </c>
      <c r="O9202" t="b">
        <v>0</v>
      </c>
      <c r="T9202" t="s">
        <v>50</v>
      </c>
    </row>
    <row r="9203" spans="1:20" hidden="1" x14ac:dyDescent="0.25">
      <c r="A9203">
        <v>227768</v>
      </c>
      <c r="B9203" t="s">
        <v>1844</v>
      </c>
      <c r="C9203" t="s">
        <v>131</v>
      </c>
      <c r="D9203" t="s">
        <v>139</v>
      </c>
      <c r="E9203">
        <v>34</v>
      </c>
      <c r="F9203" t="s">
        <v>23</v>
      </c>
      <c r="H9203">
        <v>0</v>
      </c>
      <c r="I9203">
        <v>0</v>
      </c>
      <c r="K9203">
        <v>0</v>
      </c>
      <c r="L9203" t="b">
        <v>0</v>
      </c>
      <c r="N9203" t="b">
        <v>0</v>
      </c>
      <c r="O9203" t="b">
        <v>0</v>
      </c>
      <c r="T9203" t="s">
        <v>50</v>
      </c>
    </row>
    <row r="9204" spans="1:20" hidden="1" x14ac:dyDescent="0.25">
      <c r="A9204">
        <v>227769</v>
      </c>
      <c r="B9204" t="s">
        <v>1844</v>
      </c>
      <c r="C9204" t="s">
        <v>85</v>
      </c>
      <c r="D9204" t="s">
        <v>206</v>
      </c>
      <c r="E9204">
        <v>30</v>
      </c>
      <c r="F9204" t="s">
        <v>23</v>
      </c>
      <c r="H9204">
        <v>0</v>
      </c>
      <c r="I9204">
        <v>0</v>
      </c>
      <c r="K9204">
        <v>1</v>
      </c>
      <c r="L9204" t="b">
        <v>0</v>
      </c>
      <c r="N9204" t="b">
        <v>0</v>
      </c>
      <c r="O9204" t="b">
        <v>0</v>
      </c>
      <c r="T9204" t="s">
        <v>50</v>
      </c>
    </row>
    <row r="9205" spans="1:20" hidden="1" x14ac:dyDescent="0.25">
      <c r="A9205">
        <v>227771</v>
      </c>
      <c r="B9205" t="s">
        <v>1844</v>
      </c>
      <c r="C9205" t="s">
        <v>131</v>
      </c>
      <c r="D9205" t="s">
        <v>132</v>
      </c>
      <c r="E9205">
        <v>224</v>
      </c>
      <c r="F9205" t="s">
        <v>23</v>
      </c>
      <c r="H9205">
        <v>0</v>
      </c>
      <c r="I9205">
        <v>0</v>
      </c>
      <c r="K9205">
        <v>0</v>
      </c>
      <c r="L9205" t="b">
        <v>0</v>
      </c>
      <c r="N9205" t="b">
        <v>0</v>
      </c>
      <c r="O9205" t="b">
        <v>0</v>
      </c>
      <c r="T9205" t="s">
        <v>50</v>
      </c>
    </row>
    <row r="9206" spans="1:20" hidden="1" x14ac:dyDescent="0.25">
      <c r="A9206">
        <v>227772</v>
      </c>
      <c r="B9206" t="s">
        <v>1844</v>
      </c>
      <c r="C9206" t="s">
        <v>131</v>
      </c>
      <c r="D9206" t="s">
        <v>140</v>
      </c>
      <c r="E9206">
        <v>44</v>
      </c>
      <c r="F9206" t="s">
        <v>23</v>
      </c>
      <c r="H9206">
        <v>0</v>
      </c>
      <c r="I9206">
        <v>0</v>
      </c>
      <c r="K9206">
        <v>0</v>
      </c>
      <c r="L9206" t="b">
        <v>0</v>
      </c>
      <c r="N9206" t="b">
        <v>0</v>
      </c>
      <c r="O9206" t="b">
        <v>0</v>
      </c>
      <c r="T9206" t="s">
        <v>50</v>
      </c>
    </row>
    <row r="9207" spans="1:20" hidden="1" x14ac:dyDescent="0.25">
      <c r="A9207">
        <v>227773</v>
      </c>
      <c r="B9207" t="s">
        <v>1844</v>
      </c>
      <c r="C9207" t="s">
        <v>156</v>
      </c>
      <c r="D9207" t="s">
        <v>437</v>
      </c>
      <c r="E9207">
        <v>559</v>
      </c>
      <c r="F9207" t="s">
        <v>23</v>
      </c>
      <c r="H9207">
        <v>0</v>
      </c>
      <c r="I9207">
        <v>0</v>
      </c>
      <c r="K9207">
        <v>4</v>
      </c>
      <c r="L9207" t="b">
        <v>0</v>
      </c>
      <c r="N9207" t="b">
        <v>0</v>
      </c>
      <c r="O9207" t="b">
        <v>0</v>
      </c>
      <c r="T9207" t="s">
        <v>50</v>
      </c>
    </row>
    <row r="9208" spans="1:20" hidden="1" x14ac:dyDescent="0.25">
      <c r="A9208">
        <v>227774</v>
      </c>
      <c r="B9208" t="s">
        <v>1844</v>
      </c>
      <c r="C9208" t="s">
        <v>156</v>
      </c>
      <c r="D9208" t="s">
        <v>161</v>
      </c>
      <c r="E9208">
        <v>251</v>
      </c>
      <c r="F9208" t="s">
        <v>23</v>
      </c>
      <c r="H9208">
        <v>0</v>
      </c>
      <c r="I9208">
        <v>0</v>
      </c>
      <c r="K9208">
        <v>2</v>
      </c>
      <c r="L9208" t="b">
        <v>0</v>
      </c>
      <c r="N9208" t="b">
        <v>0</v>
      </c>
      <c r="O9208" t="b">
        <v>0</v>
      </c>
      <c r="T9208" t="s">
        <v>50</v>
      </c>
    </row>
    <row r="9209" spans="1:20" hidden="1" x14ac:dyDescent="0.25">
      <c r="A9209">
        <v>227775</v>
      </c>
      <c r="B9209" t="s">
        <v>1844</v>
      </c>
      <c r="C9209" t="s">
        <v>156</v>
      </c>
      <c r="D9209" t="s">
        <v>162</v>
      </c>
      <c r="E9209">
        <v>308</v>
      </c>
      <c r="F9209" t="s">
        <v>23</v>
      </c>
      <c r="H9209">
        <v>0</v>
      </c>
      <c r="I9209">
        <v>0</v>
      </c>
      <c r="K9209">
        <v>3</v>
      </c>
      <c r="L9209" t="b">
        <v>0</v>
      </c>
      <c r="N9209" t="b">
        <v>0</v>
      </c>
      <c r="O9209" t="b">
        <v>0</v>
      </c>
      <c r="T9209" t="s">
        <v>50</v>
      </c>
    </row>
    <row r="9210" spans="1:20" hidden="1" x14ac:dyDescent="0.25">
      <c r="A9210">
        <v>227776</v>
      </c>
      <c r="B9210" t="s">
        <v>1844</v>
      </c>
      <c r="C9210" t="s">
        <v>131</v>
      </c>
      <c r="D9210" t="s">
        <v>138</v>
      </c>
      <c r="E9210">
        <v>145</v>
      </c>
      <c r="F9210" t="s">
        <v>23</v>
      </c>
      <c r="H9210">
        <v>0</v>
      </c>
      <c r="I9210">
        <v>0</v>
      </c>
      <c r="K9210">
        <v>2</v>
      </c>
      <c r="L9210" t="b">
        <v>0</v>
      </c>
      <c r="N9210" t="b">
        <v>0</v>
      </c>
      <c r="O9210" t="b">
        <v>0</v>
      </c>
      <c r="T9210" t="s">
        <v>50</v>
      </c>
    </row>
    <row r="9211" spans="1:20" hidden="1" x14ac:dyDescent="0.25">
      <c r="A9211">
        <v>227778</v>
      </c>
      <c r="B9211" t="s">
        <v>1844</v>
      </c>
      <c r="C9211" t="s">
        <v>141</v>
      </c>
      <c r="D9211" t="s">
        <v>142</v>
      </c>
      <c r="E9211">
        <v>7</v>
      </c>
      <c r="F9211" t="s">
        <v>23</v>
      </c>
      <c r="H9211">
        <v>0</v>
      </c>
      <c r="I9211">
        <v>0</v>
      </c>
      <c r="K9211">
        <v>0</v>
      </c>
      <c r="L9211" t="b">
        <v>0</v>
      </c>
      <c r="N9211" t="b">
        <v>0</v>
      </c>
      <c r="O9211" t="b">
        <v>0</v>
      </c>
      <c r="T9211" t="s">
        <v>50</v>
      </c>
    </row>
    <row r="9212" spans="1:20" hidden="1" x14ac:dyDescent="0.25">
      <c r="A9212">
        <v>227779</v>
      </c>
      <c r="B9212" t="s">
        <v>1844</v>
      </c>
      <c r="C9212" t="s">
        <v>141</v>
      </c>
      <c r="D9212" t="s">
        <v>143</v>
      </c>
      <c r="E9212">
        <v>30</v>
      </c>
      <c r="F9212" t="s">
        <v>23</v>
      </c>
      <c r="H9212">
        <v>0</v>
      </c>
      <c r="I9212">
        <v>0</v>
      </c>
      <c r="K9212">
        <v>0</v>
      </c>
      <c r="L9212" t="b">
        <v>0</v>
      </c>
      <c r="N9212" t="b">
        <v>0</v>
      </c>
      <c r="O9212" t="b">
        <v>0</v>
      </c>
      <c r="T9212" t="s">
        <v>50</v>
      </c>
    </row>
    <row r="9213" spans="1:20" hidden="1" x14ac:dyDescent="0.25">
      <c r="A9213">
        <v>227780</v>
      </c>
      <c r="B9213" t="s">
        <v>1844</v>
      </c>
      <c r="C9213" t="s">
        <v>141</v>
      </c>
      <c r="D9213" t="s">
        <v>1843</v>
      </c>
      <c r="E9213">
        <v>34</v>
      </c>
      <c r="F9213" t="s">
        <v>23</v>
      </c>
      <c r="H9213">
        <v>0</v>
      </c>
      <c r="I9213">
        <v>0</v>
      </c>
      <c r="K9213">
        <v>0</v>
      </c>
      <c r="L9213" t="b">
        <v>0</v>
      </c>
      <c r="N9213" t="b">
        <v>0</v>
      </c>
      <c r="O9213" t="b">
        <v>0</v>
      </c>
      <c r="T9213" t="s">
        <v>50</v>
      </c>
    </row>
    <row r="9214" spans="1:20" hidden="1" x14ac:dyDescent="0.25">
      <c r="A9214">
        <v>227781</v>
      </c>
      <c r="B9214" t="s">
        <v>1844</v>
      </c>
      <c r="C9214" t="s">
        <v>141</v>
      </c>
      <c r="D9214" t="s">
        <v>144</v>
      </c>
      <c r="E9214">
        <v>37</v>
      </c>
      <c r="F9214" t="s">
        <v>23</v>
      </c>
      <c r="H9214">
        <v>0</v>
      </c>
      <c r="I9214">
        <v>0</v>
      </c>
      <c r="K9214">
        <v>0</v>
      </c>
      <c r="L9214" t="b">
        <v>0</v>
      </c>
      <c r="N9214" t="b">
        <v>0</v>
      </c>
      <c r="O9214" t="b">
        <v>0</v>
      </c>
      <c r="T9214" t="s">
        <v>50</v>
      </c>
    </row>
    <row r="9215" spans="1:20" hidden="1" x14ac:dyDescent="0.25">
      <c r="A9215">
        <v>227782</v>
      </c>
      <c r="B9215" t="s">
        <v>1844</v>
      </c>
      <c r="C9215" t="s">
        <v>141</v>
      </c>
      <c r="D9215" t="s">
        <v>1845</v>
      </c>
      <c r="E9215">
        <v>64</v>
      </c>
      <c r="F9215" t="s">
        <v>23</v>
      </c>
      <c r="H9215">
        <v>0</v>
      </c>
      <c r="I9215">
        <v>0</v>
      </c>
      <c r="K9215">
        <v>0</v>
      </c>
      <c r="L9215" t="b">
        <v>0</v>
      </c>
      <c r="N9215" t="b">
        <v>0</v>
      </c>
      <c r="O9215" t="b">
        <v>0</v>
      </c>
      <c r="T9215" t="s">
        <v>50</v>
      </c>
    </row>
    <row r="9216" spans="1:20" hidden="1" x14ac:dyDescent="0.25">
      <c r="A9216">
        <v>227783</v>
      </c>
      <c r="B9216" t="s">
        <v>1844</v>
      </c>
      <c r="C9216" t="s">
        <v>141</v>
      </c>
      <c r="D9216" t="s">
        <v>145</v>
      </c>
      <c r="E9216">
        <v>40</v>
      </c>
      <c r="F9216" t="s">
        <v>23</v>
      </c>
      <c r="H9216">
        <v>0</v>
      </c>
      <c r="I9216">
        <v>0</v>
      </c>
      <c r="K9216">
        <v>0</v>
      </c>
      <c r="L9216" t="b">
        <v>0</v>
      </c>
      <c r="N9216" t="b">
        <v>0</v>
      </c>
      <c r="O9216" t="b">
        <v>0</v>
      </c>
      <c r="T9216" t="s">
        <v>50</v>
      </c>
    </row>
    <row r="9217" spans="1:20" hidden="1" x14ac:dyDescent="0.25">
      <c r="A9217">
        <v>231522</v>
      </c>
      <c r="B9217" t="s">
        <v>1844</v>
      </c>
      <c r="C9217" t="s">
        <v>47</v>
      </c>
      <c r="D9217" t="s">
        <v>98</v>
      </c>
      <c r="E9217">
        <v>896</v>
      </c>
      <c r="F9217" t="s">
        <v>23</v>
      </c>
      <c r="H9217">
        <v>0</v>
      </c>
      <c r="I9217">
        <v>0</v>
      </c>
      <c r="K9217">
        <v>2</v>
      </c>
      <c r="L9217" t="b">
        <v>0</v>
      </c>
      <c r="N9217" t="b">
        <v>0</v>
      </c>
      <c r="O9217" t="b">
        <v>0</v>
      </c>
      <c r="T9217" t="s">
        <v>50</v>
      </c>
    </row>
    <row r="9218" spans="1:20" hidden="1" x14ac:dyDescent="0.25">
      <c r="A9218">
        <v>231523</v>
      </c>
      <c r="B9218" t="s">
        <v>1844</v>
      </c>
      <c r="C9218" t="s">
        <v>53</v>
      </c>
      <c r="D9218" t="s">
        <v>152</v>
      </c>
      <c r="E9218">
        <v>150</v>
      </c>
      <c r="F9218" t="s">
        <v>23</v>
      </c>
      <c r="H9218">
        <v>0</v>
      </c>
      <c r="I9218">
        <v>0</v>
      </c>
      <c r="K9218">
        <v>3</v>
      </c>
      <c r="L9218" t="b">
        <v>0</v>
      </c>
      <c r="N9218" t="b">
        <v>0</v>
      </c>
      <c r="O9218" t="b">
        <v>0</v>
      </c>
      <c r="T9218" t="s">
        <v>50</v>
      </c>
    </row>
    <row r="9219" spans="1:20" hidden="1" x14ac:dyDescent="0.25">
      <c r="A9219">
        <v>231525</v>
      </c>
      <c r="B9219" t="s">
        <v>1844</v>
      </c>
      <c r="C9219" t="s">
        <v>269</v>
      </c>
      <c r="D9219" t="s">
        <v>1846</v>
      </c>
      <c r="E9219">
        <v>0</v>
      </c>
      <c r="H9219">
        <v>0</v>
      </c>
      <c r="I9219">
        <v>0</v>
      </c>
      <c r="K9219">
        <v>1</v>
      </c>
      <c r="L9219" t="b">
        <v>0</v>
      </c>
      <c r="N9219" t="b">
        <v>0</v>
      </c>
      <c r="O9219" t="b">
        <v>0</v>
      </c>
      <c r="T9219" t="s">
        <v>50</v>
      </c>
    </row>
    <row r="9220" spans="1:20" hidden="1" x14ac:dyDescent="0.25">
      <c r="A9220">
        <v>231526</v>
      </c>
      <c r="B9220" t="s">
        <v>1844</v>
      </c>
      <c r="C9220" t="s">
        <v>269</v>
      </c>
      <c r="D9220" t="s">
        <v>160</v>
      </c>
      <c r="E9220">
        <v>503</v>
      </c>
      <c r="F9220" t="s">
        <v>23</v>
      </c>
      <c r="H9220">
        <v>0</v>
      </c>
      <c r="I9220">
        <v>0</v>
      </c>
      <c r="K9220">
        <v>2</v>
      </c>
      <c r="L9220" t="b">
        <v>0</v>
      </c>
      <c r="N9220" t="b">
        <v>0</v>
      </c>
      <c r="O9220" t="b">
        <v>0</v>
      </c>
      <c r="T9220" t="s">
        <v>50</v>
      </c>
    </row>
    <row r="9221" spans="1:20" hidden="1" x14ac:dyDescent="0.25">
      <c r="A9221">
        <v>231527</v>
      </c>
      <c r="B9221" t="s">
        <v>1844</v>
      </c>
      <c r="C9221" t="s">
        <v>156</v>
      </c>
      <c r="D9221" t="s">
        <v>157</v>
      </c>
      <c r="E9221">
        <v>0</v>
      </c>
      <c r="H9221">
        <v>0</v>
      </c>
      <c r="I9221">
        <v>0</v>
      </c>
      <c r="K9221">
        <v>1</v>
      </c>
      <c r="L9221" t="b">
        <v>0</v>
      </c>
      <c r="N9221" t="b">
        <v>0</v>
      </c>
      <c r="O9221" t="b">
        <v>0</v>
      </c>
      <c r="T9221" t="s">
        <v>50</v>
      </c>
    </row>
    <row r="9222" spans="1:20" hidden="1" x14ac:dyDescent="0.25">
      <c r="A9222">
        <v>231569</v>
      </c>
      <c r="B9222" t="s">
        <v>1844</v>
      </c>
      <c r="C9222" t="s">
        <v>131</v>
      </c>
      <c r="D9222" t="s">
        <v>111</v>
      </c>
      <c r="E9222">
        <v>0</v>
      </c>
      <c r="H9222">
        <v>0</v>
      </c>
      <c r="I9222">
        <v>0</v>
      </c>
      <c r="K9222">
        <v>0</v>
      </c>
      <c r="L9222" t="b">
        <v>0</v>
      </c>
      <c r="N9222" t="b">
        <v>0</v>
      </c>
      <c r="O9222" t="b">
        <v>0</v>
      </c>
      <c r="T9222" t="s">
        <v>50</v>
      </c>
    </row>
    <row r="9223" spans="1:20" hidden="1" x14ac:dyDescent="0.25">
      <c r="B9223" t="s">
        <v>1847</v>
      </c>
      <c r="C9223" t="s">
        <v>47</v>
      </c>
      <c r="D9223" t="s">
        <v>81</v>
      </c>
      <c r="E9223">
        <v>0</v>
      </c>
      <c r="H9223">
        <v>0</v>
      </c>
      <c r="I9223">
        <v>0</v>
      </c>
      <c r="K9223">
        <v>0</v>
      </c>
      <c r="L9223" t="b">
        <v>0</v>
      </c>
      <c r="N9223" t="b">
        <v>0</v>
      </c>
      <c r="O9223" t="b">
        <v>0</v>
      </c>
      <c r="P9223" t="s">
        <v>181</v>
      </c>
      <c r="Q9223" t="s">
        <v>82</v>
      </c>
      <c r="T9223" t="s">
        <v>50</v>
      </c>
    </row>
    <row r="9224" spans="1:20" hidden="1" x14ac:dyDescent="0.25">
      <c r="B9224" t="s">
        <v>1847</v>
      </c>
      <c r="C9224" t="s">
        <v>47</v>
      </c>
      <c r="D9224" t="s">
        <v>83</v>
      </c>
      <c r="E9224">
        <v>0</v>
      </c>
      <c r="H9224">
        <v>0</v>
      </c>
      <c r="I9224">
        <v>0</v>
      </c>
      <c r="K9224">
        <v>0</v>
      </c>
      <c r="L9224" t="b">
        <v>0</v>
      </c>
      <c r="N9224" t="b">
        <v>0</v>
      </c>
      <c r="O9224" t="b">
        <v>0</v>
      </c>
      <c r="P9224" t="s">
        <v>182</v>
      </c>
      <c r="Q9224" t="s">
        <v>84</v>
      </c>
      <c r="T9224" t="s">
        <v>50</v>
      </c>
    </row>
    <row r="9225" spans="1:20" hidden="1" x14ac:dyDescent="0.25">
      <c r="B9225" t="s">
        <v>1847</v>
      </c>
      <c r="C9225" t="s">
        <v>47</v>
      </c>
      <c r="D9225" t="s">
        <v>51</v>
      </c>
      <c r="E9225">
        <v>0</v>
      </c>
      <c r="H9225">
        <v>0</v>
      </c>
      <c r="I9225">
        <v>0</v>
      </c>
      <c r="K9225">
        <v>0</v>
      </c>
      <c r="L9225" t="b">
        <v>0</v>
      </c>
      <c r="N9225" t="b">
        <v>0</v>
      </c>
      <c r="O9225" t="b">
        <v>0</v>
      </c>
      <c r="P9225" t="s">
        <v>183</v>
      </c>
      <c r="Q9225" t="s">
        <v>52</v>
      </c>
      <c r="T9225" t="s">
        <v>50</v>
      </c>
    </row>
    <row r="9226" spans="1:20" hidden="1" x14ac:dyDescent="0.25">
      <c r="B9226" t="s">
        <v>1847</v>
      </c>
      <c r="C9226" t="s">
        <v>47</v>
      </c>
      <c r="D9226" t="s">
        <v>48</v>
      </c>
      <c r="E9226">
        <v>0</v>
      </c>
      <c r="H9226">
        <v>0</v>
      </c>
      <c r="I9226">
        <v>0</v>
      </c>
      <c r="K9226">
        <v>0</v>
      </c>
      <c r="L9226" t="b">
        <v>0</v>
      </c>
      <c r="N9226" t="b">
        <v>0</v>
      </c>
      <c r="O9226" t="b">
        <v>0</v>
      </c>
      <c r="P9226" t="s">
        <v>184</v>
      </c>
      <c r="Q9226" t="s">
        <v>49</v>
      </c>
      <c r="T9226" t="s">
        <v>50</v>
      </c>
    </row>
    <row r="9227" spans="1:20" hidden="1" x14ac:dyDescent="0.25">
      <c r="B9227" t="s">
        <v>1847</v>
      </c>
      <c r="C9227" t="s">
        <v>47</v>
      </c>
      <c r="D9227" t="s">
        <v>128</v>
      </c>
      <c r="E9227">
        <v>221</v>
      </c>
      <c r="F9227" t="s">
        <v>23</v>
      </c>
      <c r="H9227">
        <v>0</v>
      </c>
      <c r="I9227">
        <v>0</v>
      </c>
      <c r="K9227">
        <v>1</v>
      </c>
      <c r="L9227" t="b">
        <v>0</v>
      </c>
      <c r="N9227" t="b">
        <v>0</v>
      </c>
      <c r="O9227" t="b">
        <v>0</v>
      </c>
      <c r="P9227" t="s">
        <v>185</v>
      </c>
      <c r="Q9227" t="s">
        <v>186</v>
      </c>
      <c r="T9227" t="s">
        <v>50</v>
      </c>
    </row>
    <row r="9228" spans="1:20" hidden="1" x14ac:dyDescent="0.25">
      <c r="B9228" t="s">
        <v>1847</v>
      </c>
      <c r="C9228" t="s">
        <v>47</v>
      </c>
      <c r="D9228" t="s">
        <v>125</v>
      </c>
      <c r="E9228">
        <v>221</v>
      </c>
      <c r="F9228" t="s">
        <v>23</v>
      </c>
      <c r="H9228">
        <v>0</v>
      </c>
      <c r="I9228">
        <v>0</v>
      </c>
      <c r="K9228">
        <v>1</v>
      </c>
      <c r="L9228" t="b">
        <v>0</v>
      </c>
      <c r="N9228" t="b">
        <v>0</v>
      </c>
      <c r="O9228" t="b">
        <v>0</v>
      </c>
      <c r="P9228" t="s">
        <v>187</v>
      </c>
      <c r="Q9228" t="s">
        <v>127</v>
      </c>
      <c r="T9228" t="s">
        <v>50</v>
      </c>
    </row>
    <row r="9229" spans="1:20" hidden="1" x14ac:dyDescent="0.25">
      <c r="B9229" t="s">
        <v>1847</v>
      </c>
      <c r="C9229" t="s">
        <v>47</v>
      </c>
      <c r="D9229" t="s">
        <v>62</v>
      </c>
      <c r="E9229">
        <v>455</v>
      </c>
      <c r="F9229" t="s">
        <v>23</v>
      </c>
      <c r="H9229">
        <v>0</v>
      </c>
      <c r="I9229">
        <v>0</v>
      </c>
      <c r="K9229">
        <v>2</v>
      </c>
      <c r="L9229" t="b">
        <v>0</v>
      </c>
      <c r="N9229" t="b">
        <v>0</v>
      </c>
      <c r="O9229" t="b">
        <v>0</v>
      </c>
      <c r="P9229" t="s">
        <v>188</v>
      </c>
      <c r="Q9229" t="s">
        <v>189</v>
      </c>
      <c r="T9229" t="s">
        <v>50</v>
      </c>
    </row>
    <row r="9230" spans="1:20" hidden="1" x14ac:dyDescent="0.25">
      <c r="B9230" t="s">
        <v>1847</v>
      </c>
      <c r="C9230" t="s">
        <v>47</v>
      </c>
      <c r="D9230" t="s">
        <v>68</v>
      </c>
      <c r="E9230">
        <v>455</v>
      </c>
      <c r="F9230" t="s">
        <v>23</v>
      </c>
      <c r="H9230">
        <v>0</v>
      </c>
      <c r="I9230">
        <v>0</v>
      </c>
      <c r="K9230">
        <v>2</v>
      </c>
      <c r="L9230" t="b">
        <v>0</v>
      </c>
      <c r="N9230" t="b">
        <v>0</v>
      </c>
      <c r="O9230" t="b">
        <v>0</v>
      </c>
      <c r="P9230" t="s">
        <v>190</v>
      </c>
      <c r="Q9230" t="s">
        <v>191</v>
      </c>
      <c r="T9230" t="s">
        <v>50</v>
      </c>
    </row>
    <row r="9231" spans="1:20" hidden="1" x14ac:dyDescent="0.25">
      <c r="B9231" t="s">
        <v>1847</v>
      </c>
      <c r="C9231" t="s">
        <v>47</v>
      </c>
      <c r="D9231" t="s">
        <v>70</v>
      </c>
      <c r="E9231">
        <v>455</v>
      </c>
      <c r="F9231" t="s">
        <v>23</v>
      </c>
      <c r="H9231">
        <v>0</v>
      </c>
      <c r="I9231">
        <v>0</v>
      </c>
      <c r="K9231">
        <v>2</v>
      </c>
      <c r="L9231" t="b">
        <v>0</v>
      </c>
      <c r="N9231" t="b">
        <v>0</v>
      </c>
      <c r="O9231" t="b">
        <v>0</v>
      </c>
      <c r="P9231" t="s">
        <v>192</v>
      </c>
      <c r="Q9231" t="s">
        <v>193</v>
      </c>
      <c r="T9231" t="s">
        <v>50</v>
      </c>
    </row>
    <row r="9232" spans="1:20" hidden="1" x14ac:dyDescent="0.25">
      <c r="B9232" t="s">
        <v>1847</v>
      </c>
      <c r="C9232" t="s">
        <v>47</v>
      </c>
      <c r="D9232" t="s">
        <v>64</v>
      </c>
      <c r="E9232">
        <v>455</v>
      </c>
      <c r="F9232" t="s">
        <v>23</v>
      </c>
      <c r="H9232">
        <v>0</v>
      </c>
      <c r="I9232">
        <v>0</v>
      </c>
      <c r="K9232">
        <v>2</v>
      </c>
      <c r="L9232" t="b">
        <v>0</v>
      </c>
      <c r="N9232" t="b">
        <v>0</v>
      </c>
      <c r="O9232" t="b">
        <v>0</v>
      </c>
      <c r="P9232" t="s">
        <v>194</v>
      </c>
      <c r="Q9232" t="s">
        <v>195</v>
      </c>
      <c r="T9232" t="s">
        <v>50</v>
      </c>
    </row>
    <row r="9233" spans="1:20" hidden="1" x14ac:dyDescent="0.25">
      <c r="B9233" t="s">
        <v>1847</v>
      </c>
      <c r="C9233" t="s">
        <v>47</v>
      </c>
      <c r="D9233" t="s">
        <v>196</v>
      </c>
      <c r="E9233">
        <v>455</v>
      </c>
      <c r="F9233" t="s">
        <v>23</v>
      </c>
      <c r="H9233">
        <v>0</v>
      </c>
      <c r="I9233">
        <v>0</v>
      </c>
      <c r="K9233">
        <v>2</v>
      </c>
      <c r="L9233" t="b">
        <v>0</v>
      </c>
      <c r="N9233" t="b">
        <v>0</v>
      </c>
      <c r="O9233" t="b">
        <v>0</v>
      </c>
      <c r="P9233" t="s">
        <v>197</v>
      </c>
      <c r="Q9233" t="s">
        <v>198</v>
      </c>
      <c r="T9233" t="s">
        <v>50</v>
      </c>
    </row>
    <row r="9234" spans="1:20" hidden="1" x14ac:dyDescent="0.25">
      <c r="B9234" t="s">
        <v>1847</v>
      </c>
      <c r="C9234" t="s">
        <v>47</v>
      </c>
      <c r="D9234" t="s">
        <v>66</v>
      </c>
      <c r="E9234">
        <v>455</v>
      </c>
      <c r="F9234" t="s">
        <v>23</v>
      </c>
      <c r="H9234">
        <v>0</v>
      </c>
      <c r="I9234">
        <v>0</v>
      </c>
      <c r="K9234">
        <v>2</v>
      </c>
      <c r="L9234" t="b">
        <v>0</v>
      </c>
      <c r="N9234" t="b">
        <v>0</v>
      </c>
      <c r="O9234" t="b">
        <v>0</v>
      </c>
      <c r="P9234" t="s">
        <v>199</v>
      </c>
      <c r="Q9234" t="s">
        <v>200</v>
      </c>
      <c r="T9234" t="s">
        <v>50</v>
      </c>
    </row>
    <row r="9235" spans="1:20" hidden="1" x14ac:dyDescent="0.25">
      <c r="B9235" t="s">
        <v>1847</v>
      </c>
      <c r="C9235" t="s">
        <v>47</v>
      </c>
      <c r="D9235" t="s">
        <v>74</v>
      </c>
      <c r="E9235">
        <v>455</v>
      </c>
      <c r="F9235" t="s">
        <v>23</v>
      </c>
      <c r="H9235">
        <v>0</v>
      </c>
      <c r="I9235">
        <v>0</v>
      </c>
      <c r="K9235">
        <v>2</v>
      </c>
      <c r="L9235" t="b">
        <v>0</v>
      </c>
      <c r="N9235" t="b">
        <v>0</v>
      </c>
      <c r="O9235" t="b">
        <v>0</v>
      </c>
      <c r="P9235" t="s">
        <v>201</v>
      </c>
      <c r="Q9235" t="s">
        <v>202</v>
      </c>
      <c r="T9235" t="s">
        <v>50</v>
      </c>
    </row>
    <row r="9236" spans="1:20" hidden="1" x14ac:dyDescent="0.25">
      <c r="B9236" t="s">
        <v>1847</v>
      </c>
      <c r="C9236" t="s">
        <v>85</v>
      </c>
      <c r="D9236" t="s">
        <v>86</v>
      </c>
      <c r="E9236">
        <v>0</v>
      </c>
      <c r="H9236">
        <v>0</v>
      </c>
      <c r="I9236">
        <v>0</v>
      </c>
      <c r="K9236">
        <v>0</v>
      </c>
      <c r="L9236" t="b">
        <v>0</v>
      </c>
      <c r="N9236" t="b">
        <v>0</v>
      </c>
      <c r="O9236" t="b">
        <v>0</v>
      </c>
      <c r="Q9236" t="s">
        <v>133</v>
      </c>
      <c r="T9236" t="s">
        <v>50</v>
      </c>
    </row>
    <row r="9237" spans="1:20" hidden="1" x14ac:dyDescent="0.25">
      <c r="B9237" t="s">
        <v>1847</v>
      </c>
      <c r="C9237" t="s">
        <v>85</v>
      </c>
      <c r="D9237" t="s">
        <v>88</v>
      </c>
      <c r="E9237">
        <v>0</v>
      </c>
      <c r="H9237">
        <v>0</v>
      </c>
      <c r="I9237">
        <v>0</v>
      </c>
      <c r="K9237">
        <v>0</v>
      </c>
      <c r="L9237" t="b">
        <v>0</v>
      </c>
      <c r="N9237" t="b">
        <v>0</v>
      </c>
      <c r="O9237" t="b">
        <v>0</v>
      </c>
      <c r="Q9237" t="s">
        <v>134</v>
      </c>
      <c r="T9237" t="s">
        <v>50</v>
      </c>
    </row>
    <row r="9238" spans="1:20" hidden="1" x14ac:dyDescent="0.25">
      <c r="B9238" t="s">
        <v>1847</v>
      </c>
      <c r="C9238" t="s">
        <v>53</v>
      </c>
      <c r="D9238" t="s">
        <v>203</v>
      </c>
      <c r="E9238">
        <v>0</v>
      </c>
      <c r="F9238" t="s">
        <v>23</v>
      </c>
      <c r="H9238">
        <v>0</v>
      </c>
      <c r="I9238">
        <v>0</v>
      </c>
      <c r="K9238">
        <v>0</v>
      </c>
      <c r="L9238" t="b">
        <v>0</v>
      </c>
      <c r="N9238" t="b">
        <v>0</v>
      </c>
      <c r="O9238" t="b">
        <v>0</v>
      </c>
      <c r="Q9238" t="s">
        <v>57</v>
      </c>
      <c r="T9238" t="s">
        <v>50</v>
      </c>
    </row>
    <row r="9239" spans="1:20" hidden="1" x14ac:dyDescent="0.25">
      <c r="B9239" t="s">
        <v>1847</v>
      </c>
      <c r="C9239" t="s">
        <v>53</v>
      </c>
      <c r="D9239" t="s">
        <v>54</v>
      </c>
      <c r="E9239">
        <v>97</v>
      </c>
      <c r="F9239" t="s">
        <v>23</v>
      </c>
      <c r="H9239">
        <v>0</v>
      </c>
      <c r="I9239">
        <v>0</v>
      </c>
      <c r="K9239">
        <v>2</v>
      </c>
      <c r="L9239" t="b">
        <v>0</v>
      </c>
      <c r="N9239" t="b">
        <v>0</v>
      </c>
      <c r="O9239" t="b">
        <v>0</v>
      </c>
      <c r="Q9239" t="s">
        <v>114</v>
      </c>
      <c r="T9239" t="s">
        <v>50</v>
      </c>
    </row>
    <row r="9240" spans="1:20" hidden="1" x14ac:dyDescent="0.25">
      <c r="B9240" t="s">
        <v>1847</v>
      </c>
      <c r="C9240" t="s">
        <v>53</v>
      </c>
      <c r="D9240" t="s">
        <v>154</v>
      </c>
      <c r="E9240">
        <v>157</v>
      </c>
      <c r="F9240" t="s">
        <v>23</v>
      </c>
      <c r="H9240">
        <v>0</v>
      </c>
      <c r="I9240">
        <v>0</v>
      </c>
      <c r="K9240">
        <v>6</v>
      </c>
      <c r="L9240" t="b">
        <v>0</v>
      </c>
      <c r="N9240" t="b">
        <v>0</v>
      </c>
      <c r="O9240" t="b">
        <v>0</v>
      </c>
      <c r="Q9240" t="s">
        <v>155</v>
      </c>
      <c r="T9240" t="s">
        <v>50</v>
      </c>
    </row>
    <row r="9241" spans="1:20" hidden="1" x14ac:dyDescent="0.25">
      <c r="B9241" t="s">
        <v>1847</v>
      </c>
      <c r="C9241" t="s">
        <v>131</v>
      </c>
      <c r="D9241" t="s">
        <v>139</v>
      </c>
      <c r="E9241">
        <v>25</v>
      </c>
      <c r="F9241" t="s">
        <v>23</v>
      </c>
      <c r="H9241">
        <v>0</v>
      </c>
      <c r="I9241">
        <v>0</v>
      </c>
      <c r="K9241">
        <v>1</v>
      </c>
      <c r="L9241" t="b">
        <v>0</v>
      </c>
      <c r="N9241" t="b">
        <v>0</v>
      </c>
      <c r="O9241" t="b">
        <v>0</v>
      </c>
      <c r="T9241" t="s">
        <v>50</v>
      </c>
    </row>
    <row r="9242" spans="1:20" hidden="1" x14ac:dyDescent="0.25">
      <c r="B9242" t="s">
        <v>1847</v>
      </c>
      <c r="C9242" t="s">
        <v>131</v>
      </c>
      <c r="D9242" t="s">
        <v>132</v>
      </c>
      <c r="E9242">
        <v>224</v>
      </c>
      <c r="F9242" t="s">
        <v>23</v>
      </c>
      <c r="H9242">
        <v>0</v>
      </c>
      <c r="I9242">
        <v>0</v>
      </c>
      <c r="K9242">
        <v>0</v>
      </c>
      <c r="L9242" t="b">
        <v>0</v>
      </c>
      <c r="N9242" t="b">
        <v>0</v>
      </c>
      <c r="O9242" t="b">
        <v>0</v>
      </c>
      <c r="T9242" t="s">
        <v>50</v>
      </c>
    </row>
    <row r="9243" spans="1:20" hidden="1" x14ac:dyDescent="0.25">
      <c r="B9243" t="s">
        <v>1847</v>
      </c>
      <c r="C9243" t="s">
        <v>131</v>
      </c>
      <c r="D9243" t="s">
        <v>140</v>
      </c>
      <c r="E9243">
        <v>44</v>
      </c>
      <c r="F9243" t="s">
        <v>23</v>
      </c>
      <c r="H9243">
        <v>0</v>
      </c>
      <c r="I9243">
        <v>0</v>
      </c>
      <c r="K9243">
        <v>0</v>
      </c>
      <c r="L9243" t="b">
        <v>0</v>
      </c>
      <c r="N9243" t="b">
        <v>0</v>
      </c>
      <c r="O9243" t="b">
        <v>0</v>
      </c>
      <c r="T9243" t="s">
        <v>50</v>
      </c>
    </row>
    <row r="9244" spans="1:20" hidden="1" x14ac:dyDescent="0.25">
      <c r="B9244" t="s">
        <v>1847</v>
      </c>
      <c r="C9244" t="s">
        <v>131</v>
      </c>
      <c r="D9244" t="s">
        <v>138</v>
      </c>
      <c r="E9244">
        <v>130</v>
      </c>
      <c r="F9244" t="s">
        <v>23</v>
      </c>
      <c r="H9244">
        <v>0</v>
      </c>
      <c r="I9244">
        <v>0</v>
      </c>
      <c r="K9244">
        <v>2</v>
      </c>
      <c r="L9244" t="b">
        <v>0</v>
      </c>
      <c r="N9244" t="b">
        <v>0</v>
      </c>
      <c r="O9244" t="b">
        <v>0</v>
      </c>
      <c r="T9244" t="s">
        <v>50</v>
      </c>
    </row>
    <row r="9245" spans="1:20" hidden="1" x14ac:dyDescent="0.25">
      <c r="A9245">
        <v>226959</v>
      </c>
      <c r="B9245" t="s">
        <v>1847</v>
      </c>
      <c r="C9245" t="s">
        <v>141</v>
      </c>
      <c r="D9245" t="s">
        <v>142</v>
      </c>
      <c r="E9245">
        <v>7</v>
      </c>
      <c r="F9245" t="s">
        <v>23</v>
      </c>
      <c r="H9245">
        <v>0</v>
      </c>
      <c r="I9245">
        <v>0</v>
      </c>
      <c r="K9245">
        <v>0</v>
      </c>
      <c r="L9245" t="b">
        <v>0</v>
      </c>
      <c r="N9245" t="b">
        <v>0</v>
      </c>
      <c r="O9245" t="b">
        <v>0</v>
      </c>
      <c r="T9245" t="s">
        <v>50</v>
      </c>
    </row>
    <row r="9246" spans="1:20" hidden="1" x14ac:dyDescent="0.25">
      <c r="A9246">
        <v>226961</v>
      </c>
      <c r="B9246" t="s">
        <v>1847</v>
      </c>
      <c r="C9246" t="s">
        <v>141</v>
      </c>
      <c r="D9246" t="s">
        <v>143</v>
      </c>
      <c r="E9246">
        <v>30</v>
      </c>
      <c r="F9246" t="s">
        <v>23</v>
      </c>
      <c r="H9246">
        <v>0</v>
      </c>
      <c r="I9246">
        <v>0</v>
      </c>
      <c r="K9246">
        <v>0</v>
      </c>
      <c r="L9246" t="b">
        <v>0</v>
      </c>
      <c r="N9246" t="b">
        <v>0</v>
      </c>
      <c r="O9246" t="b">
        <v>0</v>
      </c>
      <c r="T9246" t="s">
        <v>50</v>
      </c>
    </row>
    <row r="9247" spans="1:20" hidden="1" x14ac:dyDescent="0.25">
      <c r="A9247">
        <v>226962</v>
      </c>
      <c r="B9247" t="s">
        <v>1847</v>
      </c>
      <c r="C9247" t="s">
        <v>141</v>
      </c>
      <c r="D9247" t="s">
        <v>144</v>
      </c>
      <c r="E9247">
        <v>37</v>
      </c>
      <c r="F9247" t="s">
        <v>23</v>
      </c>
      <c r="H9247">
        <v>0</v>
      </c>
      <c r="I9247">
        <v>0</v>
      </c>
      <c r="K9247">
        <v>0</v>
      </c>
      <c r="L9247" t="b">
        <v>0</v>
      </c>
      <c r="N9247" t="b">
        <v>0</v>
      </c>
      <c r="O9247" t="b">
        <v>0</v>
      </c>
      <c r="T9247" t="s">
        <v>50</v>
      </c>
    </row>
    <row r="9248" spans="1:20" hidden="1" x14ac:dyDescent="0.25">
      <c r="A9248">
        <v>226963</v>
      </c>
      <c r="B9248" t="s">
        <v>1847</v>
      </c>
      <c r="C9248" t="s">
        <v>141</v>
      </c>
      <c r="D9248" t="s">
        <v>145</v>
      </c>
      <c r="E9248">
        <v>40</v>
      </c>
      <c r="F9248" t="s">
        <v>23</v>
      </c>
      <c r="H9248">
        <v>0</v>
      </c>
      <c r="I9248">
        <v>0</v>
      </c>
      <c r="K9248">
        <v>0</v>
      </c>
      <c r="L9248" t="b">
        <v>0</v>
      </c>
      <c r="N9248" t="b">
        <v>0</v>
      </c>
      <c r="O9248" t="b">
        <v>0</v>
      </c>
      <c r="T9248" t="s">
        <v>50</v>
      </c>
    </row>
    <row r="9249" spans="1:20" hidden="1" x14ac:dyDescent="0.25">
      <c r="A9249">
        <v>226964</v>
      </c>
      <c r="B9249" t="s">
        <v>1847</v>
      </c>
      <c r="C9249" t="s">
        <v>146</v>
      </c>
      <c r="D9249" t="s">
        <v>147</v>
      </c>
      <c r="E9249">
        <v>690</v>
      </c>
      <c r="F9249" t="s">
        <v>23</v>
      </c>
      <c r="H9249">
        <v>0</v>
      </c>
      <c r="I9249">
        <v>0</v>
      </c>
      <c r="K9249">
        <v>2</v>
      </c>
      <c r="L9249" t="b">
        <v>0</v>
      </c>
      <c r="N9249" t="b">
        <v>0</v>
      </c>
      <c r="O9249" t="b">
        <v>0</v>
      </c>
      <c r="T9249" t="s">
        <v>50</v>
      </c>
    </row>
    <row r="9250" spans="1:20" hidden="1" x14ac:dyDescent="0.25">
      <c r="A9250">
        <v>226965</v>
      </c>
      <c r="B9250" t="s">
        <v>1847</v>
      </c>
      <c r="C9250" t="s">
        <v>146</v>
      </c>
      <c r="D9250" t="s">
        <v>148</v>
      </c>
      <c r="E9250">
        <v>0</v>
      </c>
      <c r="H9250">
        <v>0</v>
      </c>
      <c r="I9250">
        <v>0</v>
      </c>
      <c r="K9250">
        <v>0</v>
      </c>
      <c r="L9250" t="b">
        <v>0</v>
      </c>
      <c r="N9250" t="b">
        <v>0</v>
      </c>
      <c r="O9250" t="b">
        <v>0</v>
      </c>
      <c r="T9250" t="s">
        <v>50</v>
      </c>
    </row>
    <row r="9251" spans="1:20" hidden="1" x14ac:dyDescent="0.25">
      <c r="A9251">
        <v>226966</v>
      </c>
      <c r="B9251" t="s">
        <v>1847</v>
      </c>
      <c r="C9251" t="s">
        <v>47</v>
      </c>
      <c r="D9251" t="s">
        <v>98</v>
      </c>
      <c r="E9251">
        <v>455</v>
      </c>
      <c r="F9251" t="s">
        <v>23</v>
      </c>
      <c r="H9251">
        <v>0</v>
      </c>
      <c r="I9251">
        <v>0</v>
      </c>
      <c r="K9251">
        <v>2</v>
      </c>
      <c r="L9251" t="b">
        <v>0</v>
      </c>
      <c r="N9251" t="b">
        <v>0</v>
      </c>
      <c r="O9251" t="b">
        <v>0</v>
      </c>
      <c r="P9251" t="s">
        <v>204</v>
      </c>
      <c r="Q9251" t="s">
        <v>205</v>
      </c>
      <c r="T9251" t="s">
        <v>50</v>
      </c>
    </row>
    <row r="9252" spans="1:20" hidden="1" x14ac:dyDescent="0.25">
      <c r="A9252">
        <v>226967</v>
      </c>
      <c r="B9252" t="s">
        <v>1847</v>
      </c>
      <c r="C9252" t="s">
        <v>85</v>
      </c>
      <c r="D9252" t="s">
        <v>90</v>
      </c>
      <c r="E9252">
        <v>0</v>
      </c>
      <c r="H9252">
        <v>0</v>
      </c>
      <c r="I9252">
        <v>0</v>
      </c>
      <c r="K9252">
        <v>0</v>
      </c>
      <c r="L9252" t="b">
        <v>0</v>
      </c>
      <c r="N9252" t="b">
        <v>0</v>
      </c>
      <c r="O9252" t="b">
        <v>0</v>
      </c>
      <c r="Q9252" t="s">
        <v>135</v>
      </c>
      <c r="T9252" t="s">
        <v>50</v>
      </c>
    </row>
    <row r="9253" spans="1:20" hidden="1" x14ac:dyDescent="0.25">
      <c r="A9253">
        <v>226968</v>
      </c>
      <c r="B9253" t="s">
        <v>1847</v>
      </c>
      <c r="C9253" t="s">
        <v>85</v>
      </c>
      <c r="D9253" t="s">
        <v>206</v>
      </c>
      <c r="E9253">
        <v>25</v>
      </c>
      <c r="F9253" t="s">
        <v>23</v>
      </c>
      <c r="H9253">
        <v>0</v>
      </c>
      <c r="I9253">
        <v>0</v>
      </c>
      <c r="K9253">
        <v>1</v>
      </c>
      <c r="L9253" t="b">
        <v>0</v>
      </c>
      <c r="N9253" t="b">
        <v>0</v>
      </c>
      <c r="O9253" t="b">
        <v>0</v>
      </c>
      <c r="Q9253" t="s">
        <v>151</v>
      </c>
      <c r="T9253" t="s">
        <v>50</v>
      </c>
    </row>
    <row r="9254" spans="1:20" hidden="1" x14ac:dyDescent="0.25">
      <c r="A9254">
        <v>226969</v>
      </c>
      <c r="B9254" t="s">
        <v>1847</v>
      </c>
      <c r="C9254" t="s">
        <v>53</v>
      </c>
      <c r="D9254" t="s">
        <v>152</v>
      </c>
      <c r="E9254">
        <v>150</v>
      </c>
      <c r="F9254" t="s">
        <v>23</v>
      </c>
      <c r="H9254">
        <v>0</v>
      </c>
      <c r="I9254">
        <v>0</v>
      </c>
      <c r="K9254">
        <v>5</v>
      </c>
      <c r="L9254" t="b">
        <v>0</v>
      </c>
      <c r="N9254" t="b">
        <v>0</v>
      </c>
      <c r="O9254" t="b">
        <v>0</v>
      </c>
      <c r="Q9254" t="s">
        <v>153</v>
      </c>
      <c r="T9254" t="s">
        <v>50</v>
      </c>
    </row>
    <row r="9255" spans="1:20" hidden="1" x14ac:dyDescent="0.25">
      <c r="A9255">
        <v>226970</v>
      </c>
      <c r="B9255" t="s">
        <v>1847</v>
      </c>
      <c r="C9255" t="s">
        <v>158</v>
      </c>
      <c r="D9255" t="s">
        <v>207</v>
      </c>
      <c r="E9255">
        <v>0</v>
      </c>
      <c r="H9255">
        <v>0</v>
      </c>
      <c r="I9255">
        <v>0</v>
      </c>
      <c r="K9255">
        <v>1</v>
      </c>
      <c r="L9255" t="b">
        <v>0</v>
      </c>
      <c r="N9255" t="b">
        <v>0</v>
      </c>
      <c r="O9255" t="b">
        <v>0</v>
      </c>
      <c r="T9255" t="s">
        <v>50</v>
      </c>
    </row>
    <row r="9256" spans="1:20" hidden="1" x14ac:dyDescent="0.25">
      <c r="A9256">
        <v>226971</v>
      </c>
      <c r="B9256" t="s">
        <v>1847</v>
      </c>
      <c r="C9256" t="s">
        <v>158</v>
      </c>
      <c r="D9256" t="s">
        <v>160</v>
      </c>
      <c r="E9256">
        <v>300</v>
      </c>
      <c r="F9256" t="s">
        <v>23</v>
      </c>
      <c r="H9256">
        <v>0</v>
      </c>
      <c r="I9256">
        <v>0</v>
      </c>
      <c r="K9256">
        <v>2</v>
      </c>
      <c r="L9256" t="b">
        <v>0</v>
      </c>
      <c r="N9256" t="b">
        <v>0</v>
      </c>
      <c r="O9256" t="b">
        <v>0</v>
      </c>
      <c r="T9256" t="s">
        <v>50</v>
      </c>
    </row>
    <row r="9257" spans="1:20" hidden="1" x14ac:dyDescent="0.25">
      <c r="A9257">
        <v>226972</v>
      </c>
      <c r="B9257" t="s">
        <v>1847</v>
      </c>
      <c r="C9257" t="s">
        <v>156</v>
      </c>
      <c r="D9257" t="s">
        <v>157</v>
      </c>
      <c r="E9257">
        <v>0</v>
      </c>
      <c r="H9257">
        <v>0</v>
      </c>
      <c r="I9257">
        <v>0</v>
      </c>
      <c r="K9257">
        <v>0</v>
      </c>
      <c r="L9257" t="b">
        <v>0</v>
      </c>
      <c r="N9257" t="b">
        <v>0</v>
      </c>
      <c r="O9257" t="b">
        <v>0</v>
      </c>
      <c r="T9257" t="s">
        <v>50</v>
      </c>
    </row>
    <row r="9258" spans="1:20" hidden="1" x14ac:dyDescent="0.25">
      <c r="A9258">
        <v>226973</v>
      </c>
      <c r="B9258" t="s">
        <v>1847</v>
      </c>
      <c r="C9258" t="s">
        <v>156</v>
      </c>
      <c r="D9258" t="s">
        <v>161</v>
      </c>
      <c r="E9258">
        <v>225</v>
      </c>
      <c r="F9258" t="s">
        <v>23</v>
      </c>
      <c r="H9258">
        <v>0</v>
      </c>
      <c r="I9258">
        <v>0</v>
      </c>
      <c r="K9258">
        <v>1</v>
      </c>
      <c r="L9258" t="b">
        <v>0</v>
      </c>
      <c r="N9258" t="b">
        <v>0</v>
      </c>
      <c r="O9258" t="b">
        <v>0</v>
      </c>
      <c r="T9258" t="s">
        <v>50</v>
      </c>
    </row>
    <row r="9259" spans="1:20" hidden="1" x14ac:dyDescent="0.25">
      <c r="A9259">
        <v>226974</v>
      </c>
      <c r="B9259" t="s">
        <v>1847</v>
      </c>
      <c r="C9259" t="s">
        <v>156</v>
      </c>
      <c r="D9259" t="s">
        <v>162</v>
      </c>
      <c r="E9259">
        <v>275</v>
      </c>
      <c r="F9259" t="s">
        <v>23</v>
      </c>
      <c r="H9259">
        <v>0</v>
      </c>
      <c r="I9259">
        <v>0</v>
      </c>
      <c r="K9259">
        <v>2</v>
      </c>
      <c r="L9259" t="b">
        <v>0</v>
      </c>
      <c r="N9259" t="b">
        <v>0</v>
      </c>
      <c r="O9259" t="b">
        <v>0</v>
      </c>
      <c r="T9259" t="s">
        <v>50</v>
      </c>
    </row>
    <row r="9260" spans="1:20" hidden="1" x14ac:dyDescent="0.25">
      <c r="A9260">
        <v>226975</v>
      </c>
      <c r="B9260" t="s">
        <v>1847</v>
      </c>
      <c r="C9260" t="s">
        <v>156</v>
      </c>
      <c r="D9260" t="s">
        <v>208</v>
      </c>
      <c r="E9260">
        <v>535</v>
      </c>
      <c r="F9260" t="s">
        <v>23</v>
      </c>
      <c r="H9260">
        <v>0</v>
      </c>
      <c r="I9260">
        <v>0</v>
      </c>
      <c r="K9260">
        <v>3</v>
      </c>
      <c r="L9260" t="b">
        <v>0</v>
      </c>
      <c r="N9260" t="b">
        <v>0</v>
      </c>
      <c r="O9260" t="b">
        <v>0</v>
      </c>
      <c r="T9260" t="s">
        <v>50</v>
      </c>
    </row>
    <row r="9261" spans="1:20" hidden="1" x14ac:dyDescent="0.25">
      <c r="A9261">
        <v>226976</v>
      </c>
      <c r="B9261" t="s">
        <v>1847</v>
      </c>
      <c r="C9261" t="s">
        <v>136</v>
      </c>
      <c r="D9261" t="s">
        <v>137</v>
      </c>
      <c r="E9261">
        <v>0</v>
      </c>
      <c r="H9261">
        <v>0</v>
      </c>
      <c r="I9261">
        <v>0</v>
      </c>
      <c r="K9261">
        <v>1</v>
      </c>
      <c r="L9261" t="b">
        <v>0</v>
      </c>
      <c r="N9261" t="b">
        <v>0</v>
      </c>
      <c r="O9261" t="b">
        <v>0</v>
      </c>
      <c r="T9261" t="s">
        <v>50</v>
      </c>
    </row>
    <row r="9262" spans="1:20" hidden="1" x14ac:dyDescent="0.25">
      <c r="A9262">
        <v>226977</v>
      </c>
      <c r="B9262" t="s">
        <v>1847</v>
      </c>
      <c r="C9262" t="s">
        <v>47</v>
      </c>
      <c r="D9262" t="s">
        <v>163</v>
      </c>
      <c r="E9262">
        <v>0</v>
      </c>
      <c r="H9262">
        <v>0</v>
      </c>
      <c r="I9262">
        <v>0</v>
      </c>
      <c r="K9262">
        <v>0</v>
      </c>
      <c r="L9262" t="b">
        <v>0</v>
      </c>
      <c r="N9262" t="b">
        <v>0</v>
      </c>
      <c r="O9262" t="b">
        <v>0</v>
      </c>
      <c r="T9262" t="s">
        <v>50</v>
      </c>
    </row>
    <row r="9263" spans="1:20" hidden="1" x14ac:dyDescent="0.25">
      <c r="A9263">
        <v>226982</v>
      </c>
      <c r="B9263" t="s">
        <v>1847</v>
      </c>
      <c r="C9263" t="s">
        <v>47</v>
      </c>
      <c r="D9263" t="s">
        <v>164</v>
      </c>
      <c r="E9263">
        <v>455</v>
      </c>
      <c r="F9263" t="s">
        <v>23</v>
      </c>
      <c r="H9263">
        <v>0</v>
      </c>
      <c r="I9263">
        <v>0</v>
      </c>
      <c r="K9263">
        <v>3</v>
      </c>
      <c r="L9263" t="b">
        <v>0</v>
      </c>
      <c r="N9263" t="b">
        <v>0</v>
      </c>
      <c r="O9263" t="b">
        <v>0</v>
      </c>
      <c r="P9263" t="s">
        <v>194</v>
      </c>
      <c r="Q9263" t="s">
        <v>209</v>
      </c>
      <c r="T9263" t="s">
        <v>50</v>
      </c>
    </row>
    <row r="9264" spans="1:20" hidden="1" x14ac:dyDescent="0.25">
      <c r="A9264">
        <v>226986</v>
      </c>
      <c r="B9264" t="s">
        <v>1847</v>
      </c>
      <c r="C9264" t="s">
        <v>85</v>
      </c>
      <c r="D9264" t="s">
        <v>163</v>
      </c>
      <c r="E9264">
        <v>0</v>
      </c>
      <c r="H9264">
        <v>0</v>
      </c>
      <c r="I9264">
        <v>0</v>
      </c>
      <c r="K9264">
        <v>0</v>
      </c>
      <c r="L9264" t="b">
        <v>0</v>
      </c>
      <c r="N9264" t="b">
        <v>0</v>
      </c>
      <c r="O9264" t="b">
        <v>1</v>
      </c>
      <c r="T9264" t="s">
        <v>50</v>
      </c>
    </row>
    <row r="9265" spans="1:20" hidden="1" x14ac:dyDescent="0.25">
      <c r="A9265">
        <v>226987</v>
      </c>
      <c r="B9265" t="s">
        <v>1847</v>
      </c>
      <c r="C9265" t="s">
        <v>53</v>
      </c>
      <c r="D9265" t="s">
        <v>163</v>
      </c>
      <c r="E9265">
        <v>0</v>
      </c>
      <c r="H9265">
        <v>0</v>
      </c>
      <c r="I9265">
        <v>0</v>
      </c>
      <c r="K9265">
        <v>0</v>
      </c>
      <c r="L9265" t="b">
        <v>0</v>
      </c>
      <c r="N9265" t="b">
        <v>0</v>
      </c>
      <c r="O9265" t="b">
        <v>1</v>
      </c>
      <c r="T9265" t="s">
        <v>50</v>
      </c>
    </row>
    <row r="9266" spans="1:20" hidden="1" x14ac:dyDescent="0.25">
      <c r="A9266">
        <v>226988</v>
      </c>
      <c r="B9266" t="s">
        <v>1847</v>
      </c>
      <c r="C9266" t="s">
        <v>53</v>
      </c>
      <c r="D9266" t="s">
        <v>166</v>
      </c>
      <c r="E9266">
        <v>65</v>
      </c>
      <c r="F9266" t="s">
        <v>23</v>
      </c>
      <c r="H9266">
        <v>0</v>
      </c>
      <c r="I9266">
        <v>0</v>
      </c>
      <c r="K9266">
        <v>1</v>
      </c>
      <c r="L9266" t="b">
        <v>0</v>
      </c>
      <c r="N9266" t="b">
        <v>0</v>
      </c>
      <c r="O9266" t="b">
        <v>0</v>
      </c>
      <c r="Q9266" t="s">
        <v>167</v>
      </c>
      <c r="T9266" t="s">
        <v>50</v>
      </c>
    </row>
    <row r="9267" spans="1:20" hidden="1" x14ac:dyDescent="0.25">
      <c r="A9267">
        <v>227784</v>
      </c>
      <c r="B9267" t="s">
        <v>1847</v>
      </c>
      <c r="C9267" t="s">
        <v>53</v>
      </c>
      <c r="D9267" t="s">
        <v>168</v>
      </c>
      <c r="E9267">
        <v>121</v>
      </c>
      <c r="F9267" t="s">
        <v>23</v>
      </c>
      <c r="H9267">
        <v>0</v>
      </c>
      <c r="I9267">
        <v>0</v>
      </c>
      <c r="K9267">
        <v>3</v>
      </c>
      <c r="L9267" t="b">
        <v>0</v>
      </c>
      <c r="N9267" t="b">
        <v>0</v>
      </c>
      <c r="O9267" t="b">
        <v>0</v>
      </c>
      <c r="Q9267" t="s">
        <v>169</v>
      </c>
      <c r="T9267" t="s">
        <v>50</v>
      </c>
    </row>
    <row r="9268" spans="1:20" hidden="1" x14ac:dyDescent="0.25">
      <c r="A9268">
        <v>227786</v>
      </c>
      <c r="B9268" t="s">
        <v>1847</v>
      </c>
      <c r="C9268" t="s">
        <v>53</v>
      </c>
      <c r="D9268" t="s">
        <v>60</v>
      </c>
      <c r="E9268">
        <v>150</v>
      </c>
      <c r="F9268" t="s">
        <v>23</v>
      </c>
      <c r="H9268">
        <v>0</v>
      </c>
      <c r="I9268">
        <v>0</v>
      </c>
      <c r="K9268">
        <v>4</v>
      </c>
      <c r="L9268" t="b">
        <v>0</v>
      </c>
      <c r="N9268" t="b">
        <v>0</v>
      </c>
      <c r="O9268" t="b">
        <v>0</v>
      </c>
      <c r="Q9268" t="s">
        <v>61</v>
      </c>
      <c r="T9268" t="s">
        <v>50</v>
      </c>
    </row>
    <row r="9269" spans="1:20" hidden="1" x14ac:dyDescent="0.25">
      <c r="A9269">
        <v>227834</v>
      </c>
      <c r="B9269" t="s">
        <v>1847</v>
      </c>
      <c r="C9269" t="s">
        <v>156</v>
      </c>
      <c r="D9269" t="s">
        <v>163</v>
      </c>
      <c r="E9269">
        <v>0</v>
      </c>
      <c r="H9269">
        <v>0</v>
      </c>
      <c r="I9269">
        <v>0</v>
      </c>
      <c r="K9269">
        <v>0</v>
      </c>
      <c r="L9269" t="b">
        <v>0</v>
      </c>
      <c r="N9269" t="b">
        <v>0</v>
      </c>
      <c r="O9269" t="b">
        <v>1</v>
      </c>
      <c r="T9269" t="s">
        <v>50</v>
      </c>
    </row>
    <row r="9270" spans="1:20" hidden="1" x14ac:dyDescent="0.25">
      <c r="A9270">
        <v>227836</v>
      </c>
      <c r="B9270" t="s">
        <v>1847</v>
      </c>
      <c r="C9270" t="s">
        <v>158</v>
      </c>
      <c r="D9270" t="s">
        <v>163</v>
      </c>
      <c r="E9270">
        <v>0</v>
      </c>
      <c r="H9270">
        <v>0</v>
      </c>
      <c r="I9270">
        <v>0</v>
      </c>
      <c r="K9270">
        <v>0</v>
      </c>
      <c r="L9270" t="b">
        <v>0</v>
      </c>
      <c r="N9270" t="b">
        <v>0</v>
      </c>
      <c r="O9270" t="b">
        <v>0</v>
      </c>
      <c r="T9270" t="s">
        <v>50</v>
      </c>
    </row>
    <row r="9271" spans="1:20" hidden="1" x14ac:dyDescent="0.25">
      <c r="A9271">
        <v>227839</v>
      </c>
      <c r="B9271" t="s">
        <v>1847</v>
      </c>
      <c r="C9271" t="s">
        <v>158</v>
      </c>
      <c r="D9271" t="s">
        <v>177</v>
      </c>
      <c r="E9271">
        <v>338</v>
      </c>
      <c r="F9271" t="s">
        <v>178</v>
      </c>
      <c r="H9271">
        <v>0</v>
      </c>
      <c r="I9271">
        <v>0</v>
      </c>
      <c r="K9271">
        <v>0</v>
      </c>
      <c r="L9271" t="b">
        <v>0</v>
      </c>
      <c r="N9271" t="b">
        <v>0</v>
      </c>
      <c r="O9271" t="b">
        <v>0</v>
      </c>
      <c r="T9271" t="s">
        <v>50</v>
      </c>
    </row>
    <row r="9272" spans="1:20" hidden="1" x14ac:dyDescent="0.25">
      <c r="A9272">
        <v>227844</v>
      </c>
      <c r="B9272" t="s">
        <v>1847</v>
      </c>
      <c r="C9272" t="s">
        <v>146</v>
      </c>
      <c r="D9272" t="s">
        <v>163</v>
      </c>
      <c r="E9272">
        <v>0</v>
      </c>
      <c r="H9272">
        <v>0</v>
      </c>
      <c r="I9272">
        <v>0</v>
      </c>
      <c r="K9272">
        <v>0</v>
      </c>
      <c r="L9272" t="b">
        <v>0</v>
      </c>
      <c r="N9272" t="b">
        <v>0</v>
      </c>
      <c r="O9272" t="b">
        <v>1</v>
      </c>
      <c r="T9272" t="s">
        <v>50</v>
      </c>
    </row>
    <row r="9273" spans="1:20" hidden="1" x14ac:dyDescent="0.25">
      <c r="A9273">
        <v>231413</v>
      </c>
      <c r="B9273" t="s">
        <v>1847</v>
      </c>
      <c r="C9273" t="s">
        <v>136</v>
      </c>
      <c r="D9273" t="s">
        <v>163</v>
      </c>
      <c r="E9273">
        <v>0</v>
      </c>
      <c r="H9273">
        <v>0</v>
      </c>
      <c r="I9273">
        <v>0</v>
      </c>
      <c r="K9273">
        <v>0</v>
      </c>
      <c r="L9273" t="b">
        <v>0</v>
      </c>
      <c r="N9273" t="b">
        <v>0</v>
      </c>
      <c r="O9273" t="b">
        <v>0</v>
      </c>
      <c r="T9273" t="s">
        <v>50</v>
      </c>
    </row>
    <row r="9274" spans="1:20" hidden="1" x14ac:dyDescent="0.25">
      <c r="A9274">
        <v>231414</v>
      </c>
      <c r="B9274" t="s">
        <v>1847</v>
      </c>
      <c r="C9274" t="s">
        <v>136</v>
      </c>
      <c r="D9274" t="s">
        <v>170</v>
      </c>
      <c r="E9274">
        <v>0</v>
      </c>
      <c r="H9274">
        <v>0</v>
      </c>
      <c r="I9274">
        <v>0</v>
      </c>
      <c r="K9274">
        <v>0</v>
      </c>
      <c r="L9274" t="b">
        <v>0</v>
      </c>
      <c r="N9274" t="b">
        <v>0</v>
      </c>
      <c r="O9274" t="b">
        <v>0</v>
      </c>
      <c r="T9274" t="s">
        <v>50</v>
      </c>
    </row>
    <row r="9275" spans="1:20" hidden="1" x14ac:dyDescent="0.25">
      <c r="A9275">
        <v>231415</v>
      </c>
      <c r="B9275" t="s">
        <v>1847</v>
      </c>
      <c r="C9275" t="s">
        <v>141</v>
      </c>
      <c r="D9275" t="s">
        <v>171</v>
      </c>
      <c r="E9275">
        <v>50</v>
      </c>
      <c r="F9275" t="s">
        <v>23</v>
      </c>
      <c r="H9275">
        <v>0</v>
      </c>
      <c r="I9275">
        <v>0</v>
      </c>
      <c r="K9275">
        <v>0</v>
      </c>
      <c r="L9275" t="b">
        <v>0</v>
      </c>
      <c r="N9275" t="b">
        <v>0</v>
      </c>
      <c r="O9275" t="b">
        <v>0</v>
      </c>
      <c r="T9275" t="s">
        <v>50</v>
      </c>
    </row>
    <row r="9276" spans="1:20" hidden="1" x14ac:dyDescent="0.25">
      <c r="A9276">
        <v>231417</v>
      </c>
      <c r="B9276" t="s">
        <v>1847</v>
      </c>
      <c r="C9276" t="s">
        <v>141</v>
      </c>
      <c r="D9276" t="s">
        <v>172</v>
      </c>
      <c r="E9276">
        <v>34</v>
      </c>
      <c r="F9276" t="s">
        <v>23</v>
      </c>
      <c r="H9276">
        <v>0</v>
      </c>
      <c r="I9276">
        <v>0</v>
      </c>
      <c r="K9276">
        <v>0</v>
      </c>
      <c r="L9276" t="b">
        <v>0</v>
      </c>
      <c r="N9276" t="b">
        <v>0</v>
      </c>
      <c r="O9276" t="b">
        <v>0</v>
      </c>
      <c r="T9276" t="s">
        <v>50</v>
      </c>
    </row>
    <row r="9277" spans="1:20" hidden="1" x14ac:dyDescent="0.25">
      <c r="A9277">
        <v>231418</v>
      </c>
      <c r="B9277" t="s">
        <v>1847</v>
      </c>
      <c r="C9277" t="s">
        <v>141</v>
      </c>
      <c r="D9277" t="s">
        <v>173</v>
      </c>
      <c r="E9277">
        <v>26.99</v>
      </c>
      <c r="F9277" t="s">
        <v>23</v>
      </c>
      <c r="H9277">
        <v>0</v>
      </c>
      <c r="I9277">
        <v>0</v>
      </c>
      <c r="K9277">
        <v>0</v>
      </c>
      <c r="L9277" t="b">
        <v>0</v>
      </c>
      <c r="N9277" t="b">
        <v>0</v>
      </c>
      <c r="O9277" t="b">
        <v>0</v>
      </c>
      <c r="T9277" t="s">
        <v>50</v>
      </c>
    </row>
    <row r="9278" spans="1:20" hidden="1" x14ac:dyDescent="0.25">
      <c r="A9278">
        <v>231612</v>
      </c>
      <c r="B9278" t="s">
        <v>1847</v>
      </c>
      <c r="C9278" t="s">
        <v>131</v>
      </c>
      <c r="D9278" t="s">
        <v>174</v>
      </c>
      <c r="E9278">
        <v>147</v>
      </c>
      <c r="F9278" t="s">
        <v>23</v>
      </c>
      <c r="H9278">
        <v>0</v>
      </c>
      <c r="I9278">
        <v>0</v>
      </c>
      <c r="K9278">
        <v>4</v>
      </c>
      <c r="L9278" t="b">
        <v>0</v>
      </c>
      <c r="N9278" t="b">
        <v>0</v>
      </c>
      <c r="O9278" t="b">
        <v>0</v>
      </c>
      <c r="T9278" t="s">
        <v>50</v>
      </c>
    </row>
    <row r="9279" spans="1:20" hidden="1" x14ac:dyDescent="0.25">
      <c r="A9279">
        <v>231613</v>
      </c>
      <c r="B9279" t="s">
        <v>1847</v>
      </c>
      <c r="C9279" t="s">
        <v>141</v>
      </c>
      <c r="D9279" t="s">
        <v>175</v>
      </c>
      <c r="E9279">
        <v>57</v>
      </c>
      <c r="F9279" t="s">
        <v>23</v>
      </c>
      <c r="H9279">
        <v>0</v>
      </c>
      <c r="I9279">
        <v>0</v>
      </c>
      <c r="K9279">
        <v>0</v>
      </c>
      <c r="L9279" t="b">
        <v>0</v>
      </c>
      <c r="N9279" t="b">
        <v>0</v>
      </c>
      <c r="O9279" t="b">
        <v>0</v>
      </c>
      <c r="T9279" t="s">
        <v>50</v>
      </c>
    </row>
    <row r="9280" spans="1:20" hidden="1" x14ac:dyDescent="0.25">
      <c r="A9280">
        <v>231614</v>
      </c>
      <c r="B9280" t="s">
        <v>1847</v>
      </c>
      <c r="C9280" t="s">
        <v>141</v>
      </c>
      <c r="D9280" t="s">
        <v>176</v>
      </c>
      <c r="E9280">
        <v>54</v>
      </c>
      <c r="F9280" t="s">
        <v>23</v>
      </c>
      <c r="H9280">
        <v>0</v>
      </c>
      <c r="I9280">
        <v>0</v>
      </c>
      <c r="K9280">
        <v>0</v>
      </c>
      <c r="L9280" t="b">
        <v>0</v>
      </c>
      <c r="N9280" t="b">
        <v>0</v>
      </c>
      <c r="O9280" t="b">
        <v>0</v>
      </c>
      <c r="T9280" t="s">
        <v>50</v>
      </c>
    </row>
    <row r="9281" spans="1:20" hidden="1" x14ac:dyDescent="0.25">
      <c r="A9281">
        <v>231615</v>
      </c>
      <c r="B9281" t="s">
        <v>1847</v>
      </c>
      <c r="C9281" t="s">
        <v>141</v>
      </c>
      <c r="D9281" t="s">
        <v>179</v>
      </c>
      <c r="E9281">
        <v>34</v>
      </c>
      <c r="F9281" t="s">
        <v>23</v>
      </c>
      <c r="H9281">
        <v>0</v>
      </c>
      <c r="I9281">
        <v>0</v>
      </c>
      <c r="K9281">
        <v>0</v>
      </c>
      <c r="L9281" t="b">
        <v>0</v>
      </c>
      <c r="N9281" t="b">
        <v>0</v>
      </c>
      <c r="O9281" t="b">
        <v>0</v>
      </c>
      <c r="T9281" t="s">
        <v>50</v>
      </c>
    </row>
    <row r="9282" spans="1:20" hidden="1" x14ac:dyDescent="0.25">
      <c r="B9282" t="s">
        <v>1848</v>
      </c>
      <c r="C9282" t="s">
        <v>47</v>
      </c>
      <c r="D9282" t="s">
        <v>81</v>
      </c>
      <c r="E9282">
        <v>0</v>
      </c>
      <c r="H9282">
        <v>0</v>
      </c>
      <c r="I9282">
        <v>0</v>
      </c>
      <c r="K9282">
        <v>0</v>
      </c>
      <c r="L9282" t="b">
        <v>0</v>
      </c>
      <c r="N9282" t="b">
        <v>0</v>
      </c>
      <c r="O9282" t="b">
        <v>0</v>
      </c>
      <c r="P9282" t="s">
        <v>113</v>
      </c>
      <c r="Q9282" t="s">
        <v>82</v>
      </c>
      <c r="T9282" t="s">
        <v>50</v>
      </c>
    </row>
    <row r="9283" spans="1:20" hidden="1" x14ac:dyDescent="0.25">
      <c r="B9283" t="s">
        <v>1848</v>
      </c>
      <c r="C9283" t="s">
        <v>53</v>
      </c>
      <c r="D9283" t="s">
        <v>110</v>
      </c>
      <c r="E9283">
        <v>0</v>
      </c>
      <c r="H9283">
        <v>0</v>
      </c>
      <c r="I9283">
        <v>0</v>
      </c>
      <c r="K9283">
        <v>0</v>
      </c>
      <c r="L9283" t="b">
        <v>0</v>
      </c>
      <c r="N9283" t="b">
        <v>0</v>
      </c>
      <c r="O9283" t="b">
        <v>0</v>
      </c>
      <c r="Q9283" t="s">
        <v>57</v>
      </c>
      <c r="T9283" t="s">
        <v>50</v>
      </c>
    </row>
    <row r="9284" spans="1:20" hidden="1" x14ac:dyDescent="0.25">
      <c r="B9284" t="s">
        <v>1848</v>
      </c>
      <c r="C9284" t="s">
        <v>53</v>
      </c>
      <c r="D9284" t="s">
        <v>54</v>
      </c>
      <c r="E9284">
        <v>95</v>
      </c>
      <c r="F9284" t="s">
        <v>23</v>
      </c>
      <c r="H9284">
        <v>0</v>
      </c>
      <c r="I9284">
        <v>0</v>
      </c>
      <c r="K9284">
        <v>2</v>
      </c>
      <c r="L9284" t="b">
        <v>0</v>
      </c>
      <c r="N9284" t="b">
        <v>0</v>
      </c>
      <c r="O9284" t="b">
        <v>0</v>
      </c>
      <c r="Q9284" t="s">
        <v>114</v>
      </c>
      <c r="T9284" t="s">
        <v>50</v>
      </c>
    </row>
    <row r="9285" spans="1:20" hidden="1" x14ac:dyDescent="0.25">
      <c r="B9285" t="s">
        <v>1848</v>
      </c>
      <c r="C9285" t="s">
        <v>47</v>
      </c>
      <c r="D9285" t="s">
        <v>83</v>
      </c>
      <c r="E9285">
        <v>0</v>
      </c>
      <c r="H9285">
        <v>0</v>
      </c>
      <c r="I9285">
        <v>0</v>
      </c>
      <c r="K9285">
        <v>0</v>
      </c>
      <c r="L9285" t="b">
        <v>0</v>
      </c>
      <c r="N9285" t="b">
        <v>0</v>
      </c>
      <c r="O9285" t="b">
        <v>0</v>
      </c>
      <c r="P9285" t="s">
        <v>115</v>
      </c>
      <c r="Q9285" t="s">
        <v>84</v>
      </c>
      <c r="T9285" t="s">
        <v>50</v>
      </c>
    </row>
    <row r="9286" spans="1:20" hidden="1" x14ac:dyDescent="0.25">
      <c r="B9286" t="s">
        <v>1848</v>
      </c>
      <c r="C9286" t="s">
        <v>47</v>
      </c>
      <c r="D9286" t="s">
        <v>51</v>
      </c>
      <c r="E9286">
        <v>0</v>
      </c>
      <c r="H9286">
        <v>0</v>
      </c>
      <c r="I9286">
        <v>0</v>
      </c>
      <c r="K9286">
        <v>0</v>
      </c>
      <c r="L9286" t="b">
        <v>0</v>
      </c>
      <c r="N9286" t="b">
        <v>0</v>
      </c>
      <c r="O9286" t="b">
        <v>0</v>
      </c>
      <c r="P9286" t="s">
        <v>116</v>
      </c>
      <c r="Q9286" t="s">
        <v>52</v>
      </c>
      <c r="T9286" t="s">
        <v>50</v>
      </c>
    </row>
    <row r="9287" spans="1:20" hidden="1" x14ac:dyDescent="0.25">
      <c r="B9287" t="s">
        <v>1848</v>
      </c>
      <c r="C9287" t="s">
        <v>47</v>
      </c>
      <c r="D9287" t="s">
        <v>48</v>
      </c>
      <c r="E9287">
        <v>0</v>
      </c>
      <c r="H9287">
        <v>0</v>
      </c>
      <c r="I9287">
        <v>0</v>
      </c>
      <c r="K9287">
        <v>0</v>
      </c>
      <c r="L9287" t="b">
        <v>0</v>
      </c>
      <c r="N9287" t="b">
        <v>0</v>
      </c>
      <c r="O9287" t="b">
        <v>0</v>
      </c>
      <c r="P9287" t="s">
        <v>117</v>
      </c>
      <c r="Q9287" t="s">
        <v>49</v>
      </c>
      <c r="T9287" t="s">
        <v>50</v>
      </c>
    </row>
    <row r="9288" spans="1:20" hidden="1" x14ac:dyDescent="0.25">
      <c r="B9288" t="s">
        <v>1848</v>
      </c>
      <c r="C9288" t="s">
        <v>47</v>
      </c>
      <c r="D9288" t="s">
        <v>66</v>
      </c>
      <c r="E9288">
        <v>455</v>
      </c>
      <c r="F9288" t="s">
        <v>23</v>
      </c>
      <c r="H9288">
        <v>0</v>
      </c>
      <c r="I9288">
        <v>0</v>
      </c>
      <c r="K9288">
        <v>2</v>
      </c>
      <c r="L9288" t="b">
        <v>0</v>
      </c>
      <c r="N9288" t="b">
        <v>0</v>
      </c>
      <c r="O9288" t="b">
        <v>0</v>
      </c>
      <c r="P9288" t="s">
        <v>118</v>
      </c>
      <c r="Q9288" t="s">
        <v>67</v>
      </c>
      <c r="T9288" t="s">
        <v>50</v>
      </c>
    </row>
    <row r="9289" spans="1:20" hidden="1" x14ac:dyDescent="0.25">
      <c r="B9289" t="s">
        <v>1848</v>
      </c>
      <c r="C9289" t="s">
        <v>47</v>
      </c>
      <c r="D9289" t="s">
        <v>62</v>
      </c>
      <c r="E9289">
        <v>455</v>
      </c>
      <c r="F9289" t="s">
        <v>23</v>
      </c>
      <c r="H9289">
        <v>0</v>
      </c>
      <c r="I9289">
        <v>0</v>
      </c>
      <c r="K9289">
        <v>2</v>
      </c>
      <c r="L9289" t="b">
        <v>0</v>
      </c>
      <c r="N9289" t="b">
        <v>0</v>
      </c>
      <c r="O9289" t="b">
        <v>0</v>
      </c>
      <c r="P9289" t="s">
        <v>119</v>
      </c>
      <c r="Q9289" t="s">
        <v>63</v>
      </c>
      <c r="T9289" t="s">
        <v>50</v>
      </c>
    </row>
    <row r="9290" spans="1:20" hidden="1" x14ac:dyDescent="0.25">
      <c r="B9290" t="s">
        <v>1848</v>
      </c>
      <c r="C9290" t="s">
        <v>47</v>
      </c>
      <c r="D9290" t="s">
        <v>64</v>
      </c>
      <c r="E9290">
        <v>455</v>
      </c>
      <c r="F9290" t="s">
        <v>23</v>
      </c>
      <c r="H9290">
        <v>0</v>
      </c>
      <c r="I9290">
        <v>0</v>
      </c>
      <c r="K9290">
        <v>2</v>
      </c>
      <c r="L9290" t="b">
        <v>0</v>
      </c>
      <c r="N9290" t="b">
        <v>0</v>
      </c>
      <c r="O9290" t="b">
        <v>0</v>
      </c>
      <c r="P9290" t="s">
        <v>120</v>
      </c>
      <c r="Q9290" t="s">
        <v>65</v>
      </c>
      <c r="T9290" t="s">
        <v>50</v>
      </c>
    </row>
    <row r="9291" spans="1:20" hidden="1" x14ac:dyDescent="0.25">
      <c r="B9291" t="s">
        <v>1848</v>
      </c>
      <c r="C9291" t="s">
        <v>47</v>
      </c>
      <c r="D9291" t="s">
        <v>72</v>
      </c>
      <c r="E9291">
        <v>455</v>
      </c>
      <c r="F9291" t="s">
        <v>23</v>
      </c>
      <c r="H9291">
        <v>0</v>
      </c>
      <c r="I9291">
        <v>0</v>
      </c>
      <c r="K9291">
        <v>2</v>
      </c>
      <c r="L9291" t="b">
        <v>0</v>
      </c>
      <c r="N9291" t="b">
        <v>0</v>
      </c>
      <c r="O9291" t="b">
        <v>0</v>
      </c>
      <c r="P9291" t="s">
        <v>121</v>
      </c>
      <c r="Q9291" t="s">
        <v>73</v>
      </c>
      <c r="T9291" t="s">
        <v>50</v>
      </c>
    </row>
    <row r="9292" spans="1:20" hidden="1" x14ac:dyDescent="0.25">
      <c r="B9292" t="s">
        <v>1848</v>
      </c>
      <c r="C9292" t="s">
        <v>47</v>
      </c>
      <c r="D9292" t="s">
        <v>74</v>
      </c>
      <c r="E9292">
        <v>455</v>
      </c>
      <c r="F9292" t="s">
        <v>23</v>
      </c>
      <c r="H9292">
        <v>0</v>
      </c>
      <c r="I9292">
        <v>0</v>
      </c>
      <c r="K9292">
        <v>2</v>
      </c>
      <c r="L9292" t="b">
        <v>0</v>
      </c>
      <c r="N9292" t="b">
        <v>0</v>
      </c>
      <c r="O9292" t="b">
        <v>0</v>
      </c>
      <c r="P9292" t="s">
        <v>122</v>
      </c>
      <c r="Q9292" t="s">
        <v>75</v>
      </c>
      <c r="T9292" t="s">
        <v>50</v>
      </c>
    </row>
    <row r="9293" spans="1:20" hidden="1" x14ac:dyDescent="0.25">
      <c r="B9293" t="s">
        <v>1848</v>
      </c>
      <c r="C9293" t="s">
        <v>47</v>
      </c>
      <c r="D9293" t="s">
        <v>70</v>
      </c>
      <c r="E9293">
        <v>455</v>
      </c>
      <c r="F9293" t="s">
        <v>23</v>
      </c>
      <c r="H9293">
        <v>0</v>
      </c>
      <c r="I9293">
        <v>0</v>
      </c>
      <c r="K9293">
        <v>2</v>
      </c>
      <c r="L9293" t="b">
        <v>0</v>
      </c>
      <c r="N9293" t="b">
        <v>0</v>
      </c>
      <c r="O9293" t="b">
        <v>0</v>
      </c>
      <c r="P9293" t="s">
        <v>123</v>
      </c>
      <c r="Q9293" t="s">
        <v>71</v>
      </c>
      <c r="T9293" t="s">
        <v>50</v>
      </c>
    </row>
    <row r="9294" spans="1:20" hidden="1" x14ac:dyDescent="0.25">
      <c r="B9294" t="s">
        <v>1848</v>
      </c>
      <c r="C9294" t="s">
        <v>47</v>
      </c>
      <c r="D9294" t="s">
        <v>68</v>
      </c>
      <c r="E9294">
        <v>455</v>
      </c>
      <c r="F9294" t="s">
        <v>23</v>
      </c>
      <c r="H9294">
        <v>0</v>
      </c>
      <c r="I9294">
        <v>0</v>
      </c>
      <c r="K9294">
        <v>2</v>
      </c>
      <c r="L9294" t="b">
        <v>0</v>
      </c>
      <c r="N9294" t="b">
        <v>0</v>
      </c>
      <c r="O9294" t="b">
        <v>0</v>
      </c>
      <c r="P9294" t="s">
        <v>124</v>
      </c>
      <c r="Q9294" t="s">
        <v>69</v>
      </c>
      <c r="T9294" t="s">
        <v>50</v>
      </c>
    </row>
    <row r="9295" spans="1:20" hidden="1" x14ac:dyDescent="0.25">
      <c r="B9295" t="s">
        <v>1848</v>
      </c>
      <c r="C9295" t="s">
        <v>47</v>
      </c>
      <c r="D9295" t="s">
        <v>125</v>
      </c>
      <c r="E9295">
        <v>221</v>
      </c>
      <c r="F9295" t="s">
        <v>23</v>
      </c>
      <c r="H9295">
        <v>0</v>
      </c>
      <c r="I9295">
        <v>0</v>
      </c>
      <c r="K9295">
        <v>1</v>
      </c>
      <c r="L9295" t="b">
        <v>0</v>
      </c>
      <c r="N9295" t="b">
        <v>0</v>
      </c>
      <c r="O9295" t="b">
        <v>0</v>
      </c>
      <c r="P9295" t="s">
        <v>126</v>
      </c>
      <c r="Q9295" t="s">
        <v>127</v>
      </c>
      <c r="T9295" t="s">
        <v>50</v>
      </c>
    </row>
    <row r="9296" spans="1:20" hidden="1" x14ac:dyDescent="0.25">
      <c r="B9296" t="s">
        <v>1848</v>
      </c>
      <c r="C9296" t="s">
        <v>47</v>
      </c>
      <c r="D9296" t="s">
        <v>128</v>
      </c>
      <c r="E9296">
        <v>221</v>
      </c>
      <c r="F9296" t="s">
        <v>23</v>
      </c>
      <c r="H9296">
        <v>0</v>
      </c>
      <c r="I9296">
        <v>0</v>
      </c>
      <c r="K9296">
        <v>1</v>
      </c>
      <c r="L9296" t="b">
        <v>0</v>
      </c>
      <c r="N9296" t="b">
        <v>0</v>
      </c>
      <c r="O9296" t="b">
        <v>0</v>
      </c>
      <c r="P9296" t="s">
        <v>129</v>
      </c>
      <c r="Q9296" t="s">
        <v>130</v>
      </c>
      <c r="T9296" t="s">
        <v>50</v>
      </c>
    </row>
    <row r="9297" spans="1:20" hidden="1" x14ac:dyDescent="0.25">
      <c r="B9297" t="s">
        <v>1848</v>
      </c>
      <c r="C9297" t="s">
        <v>131</v>
      </c>
      <c r="D9297" t="s">
        <v>132</v>
      </c>
      <c r="E9297">
        <v>224</v>
      </c>
      <c r="F9297" t="s">
        <v>23</v>
      </c>
      <c r="H9297">
        <v>0</v>
      </c>
      <c r="I9297">
        <v>0</v>
      </c>
      <c r="K9297">
        <v>0</v>
      </c>
      <c r="L9297" t="b">
        <v>0</v>
      </c>
      <c r="N9297" t="b">
        <v>0</v>
      </c>
      <c r="O9297" t="b">
        <v>0</v>
      </c>
      <c r="T9297" t="s">
        <v>50</v>
      </c>
    </row>
    <row r="9298" spans="1:20" hidden="1" x14ac:dyDescent="0.25">
      <c r="B9298" t="s">
        <v>1848</v>
      </c>
      <c r="C9298" t="s">
        <v>85</v>
      </c>
      <c r="D9298" t="s">
        <v>86</v>
      </c>
      <c r="E9298">
        <v>0</v>
      </c>
      <c r="H9298">
        <v>0</v>
      </c>
      <c r="I9298">
        <v>0</v>
      </c>
      <c r="K9298">
        <v>0</v>
      </c>
      <c r="L9298" t="b">
        <v>0</v>
      </c>
      <c r="N9298" t="b">
        <v>0</v>
      </c>
      <c r="O9298" t="b">
        <v>0</v>
      </c>
      <c r="Q9298" t="s">
        <v>133</v>
      </c>
      <c r="T9298" t="s">
        <v>50</v>
      </c>
    </row>
    <row r="9299" spans="1:20" hidden="1" x14ac:dyDescent="0.25">
      <c r="B9299" t="s">
        <v>1848</v>
      </c>
      <c r="C9299" t="s">
        <v>85</v>
      </c>
      <c r="D9299" t="s">
        <v>88</v>
      </c>
      <c r="E9299">
        <v>0</v>
      </c>
      <c r="H9299">
        <v>0</v>
      </c>
      <c r="I9299">
        <v>0</v>
      </c>
      <c r="K9299">
        <v>0</v>
      </c>
      <c r="L9299" t="b">
        <v>0</v>
      </c>
      <c r="N9299" t="b">
        <v>0</v>
      </c>
      <c r="O9299" t="b">
        <v>0</v>
      </c>
      <c r="Q9299" t="s">
        <v>134</v>
      </c>
      <c r="T9299" t="s">
        <v>50</v>
      </c>
    </row>
    <row r="9300" spans="1:20" hidden="1" x14ac:dyDescent="0.25">
      <c r="B9300" t="s">
        <v>1848</v>
      </c>
      <c r="C9300" t="s">
        <v>85</v>
      </c>
      <c r="D9300" t="s">
        <v>90</v>
      </c>
      <c r="E9300">
        <v>0</v>
      </c>
      <c r="H9300">
        <v>0</v>
      </c>
      <c r="I9300">
        <v>0</v>
      </c>
      <c r="K9300">
        <v>0</v>
      </c>
      <c r="L9300" t="b">
        <v>0</v>
      </c>
      <c r="N9300" t="b">
        <v>0</v>
      </c>
      <c r="O9300" t="b">
        <v>0</v>
      </c>
      <c r="Q9300" t="s">
        <v>135</v>
      </c>
      <c r="T9300" t="s">
        <v>50</v>
      </c>
    </row>
    <row r="9301" spans="1:20" hidden="1" x14ac:dyDescent="0.25">
      <c r="B9301" t="s">
        <v>1848</v>
      </c>
      <c r="C9301" t="s">
        <v>136</v>
      </c>
      <c r="D9301" t="s">
        <v>137</v>
      </c>
      <c r="E9301">
        <v>0</v>
      </c>
      <c r="H9301">
        <v>0</v>
      </c>
      <c r="I9301">
        <v>0</v>
      </c>
      <c r="K9301">
        <v>1</v>
      </c>
      <c r="L9301" t="b">
        <v>0</v>
      </c>
      <c r="N9301" t="b">
        <v>0</v>
      </c>
      <c r="O9301" t="b">
        <v>0</v>
      </c>
      <c r="T9301" t="s">
        <v>50</v>
      </c>
    </row>
    <row r="9302" spans="1:20" hidden="1" x14ac:dyDescent="0.25">
      <c r="B9302" t="s">
        <v>1848</v>
      </c>
      <c r="C9302" t="s">
        <v>131</v>
      </c>
      <c r="D9302" t="s">
        <v>138</v>
      </c>
      <c r="E9302">
        <v>130</v>
      </c>
      <c r="F9302" t="s">
        <v>23</v>
      </c>
      <c r="H9302">
        <v>0</v>
      </c>
      <c r="I9302">
        <v>0</v>
      </c>
      <c r="K9302">
        <v>2</v>
      </c>
      <c r="L9302" t="b">
        <v>0</v>
      </c>
      <c r="N9302" t="b">
        <v>0</v>
      </c>
      <c r="O9302" t="b">
        <v>0</v>
      </c>
      <c r="T9302" t="s">
        <v>50</v>
      </c>
    </row>
    <row r="9303" spans="1:20" hidden="1" x14ac:dyDescent="0.25">
      <c r="B9303" t="s">
        <v>1848</v>
      </c>
      <c r="C9303" t="s">
        <v>131</v>
      </c>
      <c r="D9303" t="s">
        <v>139</v>
      </c>
      <c r="E9303">
        <v>25</v>
      </c>
      <c r="F9303" t="s">
        <v>23</v>
      </c>
      <c r="H9303">
        <v>0</v>
      </c>
      <c r="I9303">
        <v>0</v>
      </c>
      <c r="K9303">
        <v>3</v>
      </c>
      <c r="L9303" t="b">
        <v>0</v>
      </c>
      <c r="N9303" t="b">
        <v>0</v>
      </c>
      <c r="O9303" t="b">
        <v>0</v>
      </c>
      <c r="T9303" t="s">
        <v>50</v>
      </c>
    </row>
    <row r="9304" spans="1:20" hidden="1" x14ac:dyDescent="0.25">
      <c r="A9304">
        <v>227007</v>
      </c>
      <c r="B9304" t="s">
        <v>1848</v>
      </c>
      <c r="C9304" t="s">
        <v>131</v>
      </c>
      <c r="D9304" t="s">
        <v>140</v>
      </c>
      <c r="E9304">
        <v>44</v>
      </c>
      <c r="F9304" t="s">
        <v>23</v>
      </c>
      <c r="H9304">
        <v>0</v>
      </c>
      <c r="I9304">
        <v>0</v>
      </c>
      <c r="K9304">
        <v>0</v>
      </c>
      <c r="L9304" t="b">
        <v>0</v>
      </c>
      <c r="N9304" t="b">
        <v>0</v>
      </c>
      <c r="O9304" t="b">
        <v>0</v>
      </c>
      <c r="T9304" t="s">
        <v>50</v>
      </c>
    </row>
    <row r="9305" spans="1:20" hidden="1" x14ac:dyDescent="0.25">
      <c r="A9305">
        <v>227014</v>
      </c>
      <c r="B9305" t="s">
        <v>1848</v>
      </c>
      <c r="C9305" t="s">
        <v>141</v>
      </c>
      <c r="D9305" t="s">
        <v>142</v>
      </c>
      <c r="E9305">
        <v>7</v>
      </c>
      <c r="F9305" t="s">
        <v>23</v>
      </c>
      <c r="H9305">
        <v>0</v>
      </c>
      <c r="I9305">
        <v>0</v>
      </c>
      <c r="K9305">
        <v>0</v>
      </c>
      <c r="L9305" t="b">
        <v>0</v>
      </c>
      <c r="N9305" t="b">
        <v>0</v>
      </c>
      <c r="O9305" t="b">
        <v>0</v>
      </c>
      <c r="T9305" t="s">
        <v>50</v>
      </c>
    </row>
    <row r="9306" spans="1:20" hidden="1" x14ac:dyDescent="0.25">
      <c r="A9306">
        <v>227016</v>
      </c>
      <c r="B9306" t="s">
        <v>1848</v>
      </c>
      <c r="C9306" t="s">
        <v>141</v>
      </c>
      <c r="D9306" t="s">
        <v>143</v>
      </c>
      <c r="E9306">
        <v>30</v>
      </c>
      <c r="F9306" t="s">
        <v>23</v>
      </c>
      <c r="H9306">
        <v>0</v>
      </c>
      <c r="I9306">
        <v>0</v>
      </c>
      <c r="K9306">
        <v>0</v>
      </c>
      <c r="L9306" t="b">
        <v>0</v>
      </c>
      <c r="N9306" t="b">
        <v>0</v>
      </c>
      <c r="O9306" t="b">
        <v>0</v>
      </c>
      <c r="T9306" t="s">
        <v>50</v>
      </c>
    </row>
    <row r="9307" spans="1:20" hidden="1" x14ac:dyDescent="0.25">
      <c r="A9307">
        <v>227017</v>
      </c>
      <c r="B9307" t="s">
        <v>1848</v>
      </c>
      <c r="C9307" t="s">
        <v>141</v>
      </c>
      <c r="D9307" t="s">
        <v>144</v>
      </c>
      <c r="E9307">
        <v>37</v>
      </c>
      <c r="F9307" t="s">
        <v>23</v>
      </c>
      <c r="H9307">
        <v>0</v>
      </c>
      <c r="I9307">
        <v>0</v>
      </c>
      <c r="K9307">
        <v>0</v>
      </c>
      <c r="L9307" t="b">
        <v>0</v>
      </c>
      <c r="N9307" t="b">
        <v>0</v>
      </c>
      <c r="O9307" t="b">
        <v>0</v>
      </c>
      <c r="T9307" t="s">
        <v>50</v>
      </c>
    </row>
    <row r="9308" spans="1:20" hidden="1" x14ac:dyDescent="0.25">
      <c r="A9308">
        <v>227898</v>
      </c>
      <c r="B9308" t="s">
        <v>1848</v>
      </c>
      <c r="C9308" t="s">
        <v>141</v>
      </c>
      <c r="D9308" t="s">
        <v>145</v>
      </c>
      <c r="E9308">
        <v>40</v>
      </c>
      <c r="F9308" t="s">
        <v>23</v>
      </c>
      <c r="H9308">
        <v>0</v>
      </c>
      <c r="I9308">
        <v>0</v>
      </c>
      <c r="K9308">
        <v>0</v>
      </c>
      <c r="L9308" t="b">
        <v>0</v>
      </c>
      <c r="N9308" t="b">
        <v>0</v>
      </c>
      <c r="O9308" t="b">
        <v>0</v>
      </c>
      <c r="T9308" t="s">
        <v>50</v>
      </c>
    </row>
    <row r="9309" spans="1:20" hidden="1" x14ac:dyDescent="0.25">
      <c r="A9309">
        <v>227903</v>
      </c>
      <c r="B9309" t="s">
        <v>1848</v>
      </c>
      <c r="C9309" t="s">
        <v>146</v>
      </c>
      <c r="D9309" t="s">
        <v>147</v>
      </c>
      <c r="E9309">
        <v>645</v>
      </c>
      <c r="F9309" t="s">
        <v>23</v>
      </c>
      <c r="H9309">
        <v>0</v>
      </c>
      <c r="I9309">
        <v>0</v>
      </c>
      <c r="K9309">
        <v>2</v>
      </c>
      <c r="L9309" t="b">
        <v>0</v>
      </c>
      <c r="N9309" t="b">
        <v>0</v>
      </c>
      <c r="O9309" t="b">
        <v>0</v>
      </c>
      <c r="T9309" t="s">
        <v>50</v>
      </c>
    </row>
    <row r="9310" spans="1:20" hidden="1" x14ac:dyDescent="0.25">
      <c r="A9310">
        <v>227904</v>
      </c>
      <c r="B9310" t="s">
        <v>1848</v>
      </c>
      <c r="C9310" t="s">
        <v>146</v>
      </c>
      <c r="D9310" t="s">
        <v>148</v>
      </c>
      <c r="E9310">
        <v>0</v>
      </c>
      <c r="H9310">
        <v>0</v>
      </c>
      <c r="I9310">
        <v>0</v>
      </c>
      <c r="K9310">
        <v>0</v>
      </c>
      <c r="L9310" t="b">
        <v>0</v>
      </c>
      <c r="N9310" t="b">
        <v>0</v>
      </c>
      <c r="O9310" t="b">
        <v>0</v>
      </c>
      <c r="T9310" t="s">
        <v>50</v>
      </c>
    </row>
    <row r="9311" spans="1:20" hidden="1" x14ac:dyDescent="0.25">
      <c r="A9311">
        <v>227906</v>
      </c>
      <c r="B9311" t="s">
        <v>1848</v>
      </c>
      <c r="C9311" t="s">
        <v>47</v>
      </c>
      <c r="D9311" t="s">
        <v>98</v>
      </c>
      <c r="E9311">
        <v>455</v>
      </c>
      <c r="F9311" t="s">
        <v>23</v>
      </c>
      <c r="H9311">
        <v>0</v>
      </c>
      <c r="I9311">
        <v>0</v>
      </c>
      <c r="K9311">
        <v>2</v>
      </c>
      <c r="L9311" t="b">
        <v>0</v>
      </c>
      <c r="N9311" t="b">
        <v>0</v>
      </c>
      <c r="O9311" t="b">
        <v>0</v>
      </c>
      <c r="P9311" t="s">
        <v>149</v>
      </c>
      <c r="Q9311" t="s">
        <v>99</v>
      </c>
      <c r="T9311" t="s">
        <v>50</v>
      </c>
    </row>
    <row r="9312" spans="1:20" hidden="1" x14ac:dyDescent="0.25">
      <c r="A9312">
        <v>227908</v>
      </c>
      <c r="B9312" t="s">
        <v>1848</v>
      </c>
      <c r="C9312" t="s">
        <v>85</v>
      </c>
      <c r="D9312" t="s">
        <v>150</v>
      </c>
      <c r="E9312">
        <v>25</v>
      </c>
      <c r="F9312" t="s">
        <v>23</v>
      </c>
      <c r="H9312">
        <v>0</v>
      </c>
      <c r="I9312">
        <v>0</v>
      </c>
      <c r="K9312">
        <v>2</v>
      </c>
      <c r="L9312" t="b">
        <v>0</v>
      </c>
      <c r="N9312" t="b">
        <v>0</v>
      </c>
      <c r="O9312" t="b">
        <v>0</v>
      </c>
      <c r="Q9312" t="s">
        <v>151</v>
      </c>
      <c r="T9312" t="s">
        <v>50</v>
      </c>
    </row>
    <row r="9313" spans="1:20" hidden="1" x14ac:dyDescent="0.25">
      <c r="A9313">
        <v>231379</v>
      </c>
      <c r="B9313" t="s">
        <v>1848</v>
      </c>
      <c r="C9313" t="s">
        <v>53</v>
      </c>
      <c r="D9313" t="s">
        <v>152</v>
      </c>
      <c r="E9313">
        <v>150</v>
      </c>
      <c r="F9313" t="s">
        <v>23</v>
      </c>
      <c r="H9313">
        <v>0</v>
      </c>
      <c r="I9313">
        <v>0</v>
      </c>
      <c r="K9313">
        <v>5</v>
      </c>
      <c r="L9313" t="b">
        <v>0</v>
      </c>
      <c r="N9313" t="b">
        <v>0</v>
      </c>
      <c r="O9313" t="b">
        <v>0</v>
      </c>
      <c r="Q9313" t="s">
        <v>153</v>
      </c>
      <c r="T9313" t="s">
        <v>50</v>
      </c>
    </row>
    <row r="9314" spans="1:20" hidden="1" x14ac:dyDescent="0.25">
      <c r="A9314">
        <v>231380</v>
      </c>
      <c r="B9314" t="s">
        <v>1848</v>
      </c>
      <c r="C9314" t="s">
        <v>53</v>
      </c>
      <c r="D9314" t="s">
        <v>154</v>
      </c>
      <c r="E9314">
        <v>157</v>
      </c>
      <c r="F9314" t="s">
        <v>23</v>
      </c>
      <c r="H9314">
        <v>0</v>
      </c>
      <c r="I9314">
        <v>0</v>
      </c>
      <c r="K9314">
        <v>6</v>
      </c>
      <c r="L9314" t="b">
        <v>0</v>
      </c>
      <c r="N9314" t="b">
        <v>0</v>
      </c>
      <c r="O9314" t="b">
        <v>0</v>
      </c>
      <c r="Q9314" t="s">
        <v>155</v>
      </c>
      <c r="T9314" t="s">
        <v>50</v>
      </c>
    </row>
    <row r="9315" spans="1:20" hidden="1" x14ac:dyDescent="0.25">
      <c r="A9315">
        <v>231381</v>
      </c>
      <c r="B9315" t="s">
        <v>1848</v>
      </c>
      <c r="C9315" t="s">
        <v>156</v>
      </c>
      <c r="D9315" t="s">
        <v>157</v>
      </c>
      <c r="E9315">
        <v>0</v>
      </c>
      <c r="H9315">
        <v>0</v>
      </c>
      <c r="I9315">
        <v>0</v>
      </c>
      <c r="K9315">
        <v>0</v>
      </c>
      <c r="L9315" t="b">
        <v>0</v>
      </c>
      <c r="N9315" t="b">
        <v>0</v>
      </c>
      <c r="O9315" t="b">
        <v>0</v>
      </c>
      <c r="T9315" t="s">
        <v>50</v>
      </c>
    </row>
    <row r="9316" spans="1:20" hidden="1" x14ac:dyDescent="0.25">
      <c r="A9316">
        <v>231382</v>
      </c>
      <c r="B9316" t="s">
        <v>1848</v>
      </c>
      <c r="C9316" t="s">
        <v>158</v>
      </c>
      <c r="D9316" t="s">
        <v>159</v>
      </c>
      <c r="E9316">
        <v>0</v>
      </c>
      <c r="H9316">
        <v>0</v>
      </c>
      <c r="I9316">
        <v>0</v>
      </c>
      <c r="K9316">
        <v>0</v>
      </c>
      <c r="L9316" t="b">
        <v>0</v>
      </c>
      <c r="N9316" t="b">
        <v>0</v>
      </c>
      <c r="O9316" t="b">
        <v>0</v>
      </c>
      <c r="T9316" t="s">
        <v>50</v>
      </c>
    </row>
    <row r="9317" spans="1:20" hidden="1" x14ac:dyDescent="0.25">
      <c r="A9317">
        <v>231385</v>
      </c>
      <c r="B9317" t="s">
        <v>1848</v>
      </c>
      <c r="C9317" t="s">
        <v>158</v>
      </c>
      <c r="D9317" t="s">
        <v>160</v>
      </c>
      <c r="E9317">
        <v>265</v>
      </c>
      <c r="F9317" t="s">
        <v>23</v>
      </c>
      <c r="H9317">
        <v>0</v>
      </c>
      <c r="I9317">
        <v>0</v>
      </c>
      <c r="K9317">
        <v>2</v>
      </c>
      <c r="L9317" t="b">
        <v>0</v>
      </c>
      <c r="N9317" t="b">
        <v>0</v>
      </c>
      <c r="O9317" t="b">
        <v>0</v>
      </c>
      <c r="T9317" t="s">
        <v>50</v>
      </c>
    </row>
    <row r="9318" spans="1:20" hidden="1" x14ac:dyDescent="0.25">
      <c r="A9318">
        <v>231386</v>
      </c>
      <c r="B9318" t="s">
        <v>1848</v>
      </c>
      <c r="C9318" t="s">
        <v>156</v>
      </c>
      <c r="D9318" t="s">
        <v>161</v>
      </c>
      <c r="E9318">
        <v>251</v>
      </c>
      <c r="F9318" t="s">
        <v>23</v>
      </c>
      <c r="H9318">
        <v>0</v>
      </c>
      <c r="I9318">
        <v>0</v>
      </c>
      <c r="K9318">
        <v>1</v>
      </c>
      <c r="L9318" t="b">
        <v>0</v>
      </c>
      <c r="N9318" t="b">
        <v>0</v>
      </c>
      <c r="O9318" t="b">
        <v>0</v>
      </c>
      <c r="T9318" t="s">
        <v>50</v>
      </c>
    </row>
    <row r="9319" spans="1:20" hidden="1" x14ac:dyDescent="0.25">
      <c r="A9319">
        <v>231387</v>
      </c>
      <c r="B9319" t="s">
        <v>1848</v>
      </c>
      <c r="C9319" t="s">
        <v>156</v>
      </c>
      <c r="D9319" t="s">
        <v>162</v>
      </c>
      <c r="E9319">
        <v>308</v>
      </c>
      <c r="F9319" t="s">
        <v>23</v>
      </c>
      <c r="H9319">
        <v>0</v>
      </c>
      <c r="I9319">
        <v>0</v>
      </c>
      <c r="K9319">
        <v>2</v>
      </c>
      <c r="L9319" t="b">
        <v>0</v>
      </c>
      <c r="N9319" t="b">
        <v>0</v>
      </c>
      <c r="O9319" t="b">
        <v>0</v>
      </c>
      <c r="T9319" t="s">
        <v>50</v>
      </c>
    </row>
    <row r="9320" spans="1:20" hidden="1" x14ac:dyDescent="0.25">
      <c r="A9320">
        <v>231388</v>
      </c>
      <c r="B9320" t="s">
        <v>1848</v>
      </c>
      <c r="C9320" t="s">
        <v>47</v>
      </c>
      <c r="D9320" t="s">
        <v>163</v>
      </c>
      <c r="E9320">
        <v>0</v>
      </c>
      <c r="H9320">
        <v>0</v>
      </c>
      <c r="I9320">
        <v>0</v>
      </c>
      <c r="K9320">
        <v>0</v>
      </c>
      <c r="L9320" t="b">
        <v>0</v>
      </c>
      <c r="N9320" t="b">
        <v>0</v>
      </c>
      <c r="O9320" t="b">
        <v>1</v>
      </c>
      <c r="T9320" t="s">
        <v>50</v>
      </c>
    </row>
    <row r="9321" spans="1:20" hidden="1" x14ac:dyDescent="0.25">
      <c r="A9321">
        <v>231389</v>
      </c>
      <c r="B9321" t="s">
        <v>1848</v>
      </c>
      <c r="C9321" t="s">
        <v>47</v>
      </c>
      <c r="D9321" t="s">
        <v>164</v>
      </c>
      <c r="E9321">
        <v>455</v>
      </c>
      <c r="F9321" t="s">
        <v>23</v>
      </c>
      <c r="H9321">
        <v>0</v>
      </c>
      <c r="I9321">
        <v>0</v>
      </c>
      <c r="K9321">
        <v>3</v>
      </c>
      <c r="L9321" t="b">
        <v>0</v>
      </c>
      <c r="N9321" t="b">
        <v>0</v>
      </c>
      <c r="O9321" t="b">
        <v>0</v>
      </c>
      <c r="P9321" t="s">
        <v>165</v>
      </c>
      <c r="Q9321" t="s">
        <v>77</v>
      </c>
      <c r="T9321" t="s">
        <v>50</v>
      </c>
    </row>
    <row r="9322" spans="1:20" hidden="1" x14ac:dyDescent="0.25">
      <c r="A9322">
        <v>231390</v>
      </c>
      <c r="B9322" t="s">
        <v>1848</v>
      </c>
      <c r="C9322" t="s">
        <v>85</v>
      </c>
      <c r="D9322" t="s">
        <v>163</v>
      </c>
      <c r="E9322">
        <v>0</v>
      </c>
      <c r="H9322">
        <v>0</v>
      </c>
      <c r="I9322">
        <v>0</v>
      </c>
      <c r="K9322">
        <v>0</v>
      </c>
      <c r="L9322" t="b">
        <v>0</v>
      </c>
      <c r="N9322" t="b">
        <v>0</v>
      </c>
      <c r="O9322" t="b">
        <v>1</v>
      </c>
      <c r="T9322" t="s">
        <v>50</v>
      </c>
    </row>
    <row r="9323" spans="1:20" hidden="1" x14ac:dyDescent="0.25">
      <c r="A9323">
        <v>231391</v>
      </c>
      <c r="B9323" t="s">
        <v>1848</v>
      </c>
      <c r="C9323" t="s">
        <v>53</v>
      </c>
      <c r="D9323" t="s">
        <v>163</v>
      </c>
      <c r="E9323">
        <v>0</v>
      </c>
      <c r="H9323">
        <v>0</v>
      </c>
      <c r="I9323">
        <v>0</v>
      </c>
      <c r="K9323">
        <v>0</v>
      </c>
      <c r="L9323" t="b">
        <v>0</v>
      </c>
      <c r="N9323" t="b">
        <v>0</v>
      </c>
      <c r="O9323" t="b">
        <v>1</v>
      </c>
      <c r="T9323" t="s">
        <v>50</v>
      </c>
    </row>
    <row r="9324" spans="1:20" hidden="1" x14ac:dyDescent="0.25">
      <c r="A9324">
        <v>231392</v>
      </c>
      <c r="B9324" t="s">
        <v>1848</v>
      </c>
      <c r="C9324" t="s">
        <v>53</v>
      </c>
      <c r="D9324" t="s">
        <v>166</v>
      </c>
      <c r="E9324">
        <v>65</v>
      </c>
      <c r="F9324" t="s">
        <v>23</v>
      </c>
      <c r="H9324">
        <v>0</v>
      </c>
      <c r="I9324">
        <v>0</v>
      </c>
      <c r="K9324">
        <v>1</v>
      </c>
      <c r="L9324" t="b">
        <v>0</v>
      </c>
      <c r="N9324" t="b">
        <v>0</v>
      </c>
      <c r="O9324" t="b">
        <v>0</v>
      </c>
      <c r="Q9324" t="s">
        <v>167</v>
      </c>
      <c r="T9324" t="s">
        <v>50</v>
      </c>
    </row>
    <row r="9325" spans="1:20" hidden="1" x14ac:dyDescent="0.25">
      <c r="A9325">
        <v>231395</v>
      </c>
      <c r="B9325" t="s">
        <v>1848</v>
      </c>
      <c r="C9325" t="s">
        <v>53</v>
      </c>
      <c r="D9325" t="s">
        <v>168</v>
      </c>
      <c r="E9325">
        <v>121</v>
      </c>
      <c r="F9325" t="s">
        <v>23</v>
      </c>
      <c r="H9325">
        <v>0</v>
      </c>
      <c r="I9325">
        <v>0</v>
      </c>
      <c r="K9325">
        <v>3</v>
      </c>
      <c r="L9325" t="b">
        <v>0</v>
      </c>
      <c r="N9325" t="b">
        <v>0</v>
      </c>
      <c r="O9325" t="b">
        <v>0</v>
      </c>
      <c r="Q9325" t="s">
        <v>169</v>
      </c>
      <c r="T9325" t="s">
        <v>50</v>
      </c>
    </row>
    <row r="9326" spans="1:20" hidden="1" x14ac:dyDescent="0.25">
      <c r="A9326">
        <v>231396</v>
      </c>
      <c r="B9326" t="s">
        <v>1848</v>
      </c>
      <c r="C9326" t="s">
        <v>53</v>
      </c>
      <c r="D9326" t="s">
        <v>60</v>
      </c>
      <c r="E9326">
        <v>150</v>
      </c>
      <c r="F9326" t="s">
        <v>23</v>
      </c>
      <c r="H9326">
        <v>0</v>
      </c>
      <c r="I9326">
        <v>0</v>
      </c>
      <c r="K9326">
        <v>4</v>
      </c>
      <c r="L9326" t="b">
        <v>0</v>
      </c>
      <c r="N9326" t="b">
        <v>0</v>
      </c>
      <c r="O9326" t="b">
        <v>0</v>
      </c>
      <c r="Q9326" t="s">
        <v>61</v>
      </c>
      <c r="T9326" t="s">
        <v>50</v>
      </c>
    </row>
    <row r="9327" spans="1:20" hidden="1" x14ac:dyDescent="0.25">
      <c r="A9327">
        <v>231397</v>
      </c>
      <c r="B9327" t="s">
        <v>1848</v>
      </c>
      <c r="C9327" t="s">
        <v>158</v>
      </c>
      <c r="D9327" t="s">
        <v>163</v>
      </c>
      <c r="E9327">
        <v>0</v>
      </c>
      <c r="H9327">
        <v>0</v>
      </c>
      <c r="I9327">
        <v>0</v>
      </c>
      <c r="K9327">
        <v>0</v>
      </c>
      <c r="L9327" t="b">
        <v>0</v>
      </c>
      <c r="N9327" t="b">
        <v>0</v>
      </c>
      <c r="O9327" t="b">
        <v>1</v>
      </c>
      <c r="T9327" t="s">
        <v>50</v>
      </c>
    </row>
    <row r="9328" spans="1:20" hidden="1" x14ac:dyDescent="0.25">
      <c r="A9328">
        <v>231399</v>
      </c>
      <c r="B9328" t="s">
        <v>1848</v>
      </c>
      <c r="C9328" t="s">
        <v>156</v>
      </c>
      <c r="D9328" t="s">
        <v>163</v>
      </c>
      <c r="E9328">
        <v>0</v>
      </c>
      <c r="H9328">
        <v>0</v>
      </c>
      <c r="I9328">
        <v>0</v>
      </c>
      <c r="K9328">
        <v>0</v>
      </c>
      <c r="L9328" t="b">
        <v>0</v>
      </c>
      <c r="N9328" t="b">
        <v>0</v>
      </c>
      <c r="O9328" t="b">
        <v>1</v>
      </c>
      <c r="T9328" t="s">
        <v>50</v>
      </c>
    </row>
    <row r="9329" spans="1:20" hidden="1" x14ac:dyDescent="0.25">
      <c r="A9329">
        <v>231400</v>
      </c>
      <c r="B9329" t="s">
        <v>1848</v>
      </c>
      <c r="C9329" t="s">
        <v>146</v>
      </c>
      <c r="D9329" t="s">
        <v>163</v>
      </c>
      <c r="E9329">
        <v>0</v>
      </c>
      <c r="H9329">
        <v>0</v>
      </c>
      <c r="I9329">
        <v>0</v>
      </c>
      <c r="K9329">
        <v>0</v>
      </c>
      <c r="L9329" t="b">
        <v>0</v>
      </c>
      <c r="N9329" t="b">
        <v>0</v>
      </c>
      <c r="O9329" t="b">
        <v>1</v>
      </c>
      <c r="T9329" t="s">
        <v>50</v>
      </c>
    </row>
    <row r="9330" spans="1:20" hidden="1" x14ac:dyDescent="0.25">
      <c r="A9330">
        <v>231402</v>
      </c>
      <c r="B9330" t="s">
        <v>1848</v>
      </c>
      <c r="C9330" t="s">
        <v>136</v>
      </c>
      <c r="D9330" t="s">
        <v>163</v>
      </c>
      <c r="E9330">
        <v>0</v>
      </c>
      <c r="H9330">
        <v>0</v>
      </c>
      <c r="I9330">
        <v>0</v>
      </c>
      <c r="K9330">
        <v>0</v>
      </c>
      <c r="L9330" t="b">
        <v>0</v>
      </c>
      <c r="N9330" t="b">
        <v>0</v>
      </c>
      <c r="O9330" t="b">
        <v>1</v>
      </c>
      <c r="T9330" t="s">
        <v>50</v>
      </c>
    </row>
    <row r="9331" spans="1:20" hidden="1" x14ac:dyDescent="0.25">
      <c r="A9331">
        <v>231405</v>
      </c>
      <c r="B9331" t="s">
        <v>1848</v>
      </c>
      <c r="C9331" t="s">
        <v>136</v>
      </c>
      <c r="D9331" t="s">
        <v>170</v>
      </c>
      <c r="E9331">
        <v>0</v>
      </c>
      <c r="H9331">
        <v>0</v>
      </c>
      <c r="I9331">
        <v>0</v>
      </c>
      <c r="K9331">
        <v>0</v>
      </c>
      <c r="L9331" t="b">
        <v>0</v>
      </c>
      <c r="N9331" t="b">
        <v>0</v>
      </c>
      <c r="O9331" t="b">
        <v>0</v>
      </c>
      <c r="T9331" t="s">
        <v>50</v>
      </c>
    </row>
    <row r="9332" spans="1:20" hidden="1" x14ac:dyDescent="0.25">
      <c r="A9332">
        <v>231406</v>
      </c>
      <c r="B9332" t="s">
        <v>1848</v>
      </c>
      <c r="C9332" t="s">
        <v>141</v>
      </c>
      <c r="D9332" t="s">
        <v>171</v>
      </c>
      <c r="E9332">
        <v>50</v>
      </c>
      <c r="F9332" t="s">
        <v>23</v>
      </c>
      <c r="H9332">
        <v>0</v>
      </c>
      <c r="I9332">
        <v>0</v>
      </c>
      <c r="K9332">
        <v>0</v>
      </c>
      <c r="L9332" t="b">
        <v>0</v>
      </c>
      <c r="N9332" t="b">
        <v>0</v>
      </c>
      <c r="O9332" t="b">
        <v>0</v>
      </c>
      <c r="T9332" t="s">
        <v>50</v>
      </c>
    </row>
    <row r="9333" spans="1:20" hidden="1" x14ac:dyDescent="0.25">
      <c r="A9333">
        <v>231407</v>
      </c>
      <c r="B9333" t="s">
        <v>1848</v>
      </c>
      <c r="C9333" t="s">
        <v>141</v>
      </c>
      <c r="D9333" t="s">
        <v>172</v>
      </c>
      <c r="E9333">
        <v>34</v>
      </c>
      <c r="F9333" t="s">
        <v>23</v>
      </c>
      <c r="H9333">
        <v>0</v>
      </c>
      <c r="I9333">
        <v>0</v>
      </c>
      <c r="K9333">
        <v>0</v>
      </c>
      <c r="L9333" t="b">
        <v>0</v>
      </c>
      <c r="N9333" t="b">
        <v>0</v>
      </c>
      <c r="O9333" t="b">
        <v>0</v>
      </c>
      <c r="T9333" t="s">
        <v>50</v>
      </c>
    </row>
    <row r="9334" spans="1:20" hidden="1" x14ac:dyDescent="0.25">
      <c r="A9334">
        <v>231408</v>
      </c>
      <c r="B9334" t="s">
        <v>1848</v>
      </c>
      <c r="C9334" t="s">
        <v>141</v>
      </c>
      <c r="D9334" t="s">
        <v>173</v>
      </c>
      <c r="E9334">
        <v>26.99</v>
      </c>
      <c r="F9334" t="s">
        <v>23</v>
      </c>
      <c r="H9334">
        <v>0</v>
      </c>
      <c r="I9334">
        <v>0</v>
      </c>
      <c r="K9334">
        <v>0</v>
      </c>
      <c r="L9334" t="b">
        <v>0</v>
      </c>
      <c r="N9334" t="b">
        <v>0</v>
      </c>
      <c r="O9334" t="b">
        <v>0</v>
      </c>
      <c r="T9334" t="s">
        <v>50</v>
      </c>
    </row>
    <row r="9335" spans="1:20" hidden="1" x14ac:dyDescent="0.25">
      <c r="A9335">
        <v>231410</v>
      </c>
      <c r="B9335" t="s">
        <v>1848</v>
      </c>
      <c r="C9335" t="s">
        <v>131</v>
      </c>
      <c r="D9335" t="s">
        <v>174</v>
      </c>
      <c r="E9335">
        <v>147</v>
      </c>
      <c r="F9335" t="s">
        <v>23</v>
      </c>
      <c r="H9335">
        <v>0</v>
      </c>
      <c r="I9335">
        <v>0</v>
      </c>
      <c r="K9335">
        <v>4</v>
      </c>
      <c r="L9335" t="b">
        <v>0</v>
      </c>
      <c r="N9335" t="b">
        <v>0</v>
      </c>
      <c r="O9335" t="b">
        <v>0</v>
      </c>
      <c r="T9335" t="s">
        <v>50</v>
      </c>
    </row>
    <row r="9336" spans="1:20" hidden="1" x14ac:dyDescent="0.25">
      <c r="A9336">
        <v>231411</v>
      </c>
      <c r="B9336" t="s">
        <v>1848</v>
      </c>
      <c r="C9336" t="s">
        <v>141</v>
      </c>
      <c r="D9336" t="s">
        <v>175</v>
      </c>
      <c r="E9336">
        <v>57</v>
      </c>
      <c r="F9336" t="s">
        <v>23</v>
      </c>
      <c r="H9336">
        <v>0</v>
      </c>
      <c r="I9336">
        <v>0</v>
      </c>
      <c r="K9336">
        <v>0</v>
      </c>
      <c r="L9336" t="b">
        <v>0</v>
      </c>
      <c r="N9336" t="b">
        <v>0</v>
      </c>
      <c r="O9336" t="b">
        <v>0</v>
      </c>
      <c r="T9336" t="s">
        <v>50</v>
      </c>
    </row>
    <row r="9337" spans="1:20" hidden="1" x14ac:dyDescent="0.25">
      <c r="A9337">
        <v>231620</v>
      </c>
      <c r="B9337" t="s">
        <v>1848</v>
      </c>
      <c r="C9337" t="s">
        <v>141</v>
      </c>
      <c r="D9337" t="s">
        <v>176</v>
      </c>
      <c r="E9337">
        <v>54</v>
      </c>
      <c r="F9337" t="s">
        <v>23</v>
      </c>
      <c r="H9337">
        <v>0</v>
      </c>
      <c r="I9337">
        <v>0</v>
      </c>
      <c r="K9337">
        <v>0</v>
      </c>
      <c r="L9337" t="b">
        <v>0</v>
      </c>
      <c r="N9337" t="b">
        <v>0</v>
      </c>
      <c r="O9337" t="b">
        <v>0</v>
      </c>
      <c r="T9337" t="s">
        <v>50</v>
      </c>
    </row>
    <row r="9338" spans="1:20" hidden="1" x14ac:dyDescent="0.25">
      <c r="A9338">
        <v>231621</v>
      </c>
      <c r="B9338" t="s">
        <v>1848</v>
      </c>
      <c r="C9338" t="s">
        <v>158</v>
      </c>
      <c r="D9338" t="s">
        <v>177</v>
      </c>
      <c r="E9338">
        <v>315</v>
      </c>
      <c r="F9338" t="s">
        <v>178</v>
      </c>
      <c r="H9338">
        <v>0</v>
      </c>
      <c r="I9338">
        <v>0</v>
      </c>
      <c r="K9338">
        <v>0</v>
      </c>
      <c r="L9338" t="b">
        <v>0</v>
      </c>
      <c r="N9338" t="b">
        <v>0</v>
      </c>
      <c r="O9338" t="b">
        <v>0</v>
      </c>
      <c r="T9338" t="s">
        <v>50</v>
      </c>
    </row>
    <row r="9339" spans="1:20" hidden="1" x14ac:dyDescent="0.25">
      <c r="A9339">
        <v>231622</v>
      </c>
      <c r="B9339" t="s">
        <v>1848</v>
      </c>
      <c r="C9339" t="s">
        <v>141</v>
      </c>
      <c r="D9339" t="s">
        <v>179</v>
      </c>
      <c r="E9339">
        <v>34</v>
      </c>
      <c r="F9339" t="s">
        <v>23</v>
      </c>
      <c r="H9339">
        <v>0</v>
      </c>
      <c r="I9339">
        <v>0</v>
      </c>
      <c r="K9339">
        <v>0</v>
      </c>
      <c r="L9339" t="b">
        <v>0</v>
      </c>
      <c r="N9339" t="b">
        <v>0</v>
      </c>
      <c r="O9339" t="b">
        <v>0</v>
      </c>
      <c r="T9339" t="s">
        <v>50</v>
      </c>
    </row>
    <row r="9340" spans="1:20" hidden="1" x14ac:dyDescent="0.25">
      <c r="B9340" t="s">
        <v>1849</v>
      </c>
      <c r="C9340" t="s">
        <v>47</v>
      </c>
      <c r="D9340" t="s">
        <v>81</v>
      </c>
      <c r="E9340">
        <v>0</v>
      </c>
      <c r="H9340">
        <v>0</v>
      </c>
      <c r="I9340">
        <v>0</v>
      </c>
      <c r="K9340">
        <v>0</v>
      </c>
      <c r="L9340" t="b">
        <v>0</v>
      </c>
      <c r="N9340" t="b">
        <v>0</v>
      </c>
      <c r="O9340" t="b">
        <v>0</v>
      </c>
      <c r="P9340" t="s">
        <v>1616</v>
      </c>
      <c r="Q9340" t="s">
        <v>82</v>
      </c>
      <c r="T9340" t="s">
        <v>50</v>
      </c>
    </row>
    <row r="9341" spans="1:20" hidden="1" x14ac:dyDescent="0.25">
      <c r="B9341" t="s">
        <v>1849</v>
      </c>
      <c r="C9341" t="s">
        <v>53</v>
      </c>
      <c r="D9341" t="s">
        <v>110</v>
      </c>
      <c r="E9341">
        <v>0</v>
      </c>
      <c r="H9341">
        <v>0</v>
      </c>
      <c r="I9341">
        <v>0</v>
      </c>
      <c r="K9341">
        <v>0</v>
      </c>
      <c r="L9341" t="b">
        <v>0</v>
      </c>
      <c r="N9341" t="b">
        <v>0</v>
      </c>
      <c r="O9341" t="b">
        <v>0</v>
      </c>
      <c r="Q9341" t="s">
        <v>57</v>
      </c>
      <c r="T9341" t="s">
        <v>50</v>
      </c>
    </row>
    <row r="9342" spans="1:20" hidden="1" x14ac:dyDescent="0.25">
      <c r="B9342" t="s">
        <v>1849</v>
      </c>
      <c r="C9342" t="s">
        <v>53</v>
      </c>
      <c r="D9342" t="s">
        <v>54</v>
      </c>
      <c r="E9342">
        <v>95</v>
      </c>
      <c r="F9342" t="s">
        <v>23</v>
      </c>
      <c r="H9342">
        <v>0</v>
      </c>
      <c r="I9342">
        <v>0</v>
      </c>
      <c r="K9342">
        <v>2</v>
      </c>
      <c r="L9342" t="b">
        <v>0</v>
      </c>
      <c r="N9342" t="b">
        <v>0</v>
      </c>
      <c r="O9342" t="b">
        <v>0</v>
      </c>
      <c r="Q9342" t="s">
        <v>114</v>
      </c>
      <c r="T9342" t="s">
        <v>50</v>
      </c>
    </row>
    <row r="9343" spans="1:20" hidden="1" x14ac:dyDescent="0.25">
      <c r="B9343" t="s">
        <v>1849</v>
      </c>
      <c r="C9343" t="s">
        <v>47</v>
      </c>
      <c r="D9343" t="s">
        <v>83</v>
      </c>
      <c r="E9343">
        <v>0</v>
      </c>
      <c r="H9343">
        <v>0</v>
      </c>
      <c r="I9343">
        <v>0</v>
      </c>
      <c r="K9343">
        <v>0</v>
      </c>
      <c r="L9343" t="b">
        <v>0</v>
      </c>
      <c r="N9343" t="b">
        <v>0</v>
      </c>
      <c r="O9343" t="b">
        <v>0</v>
      </c>
      <c r="P9343" t="s">
        <v>1617</v>
      </c>
      <c r="Q9343" t="s">
        <v>84</v>
      </c>
      <c r="T9343" t="s">
        <v>50</v>
      </c>
    </row>
    <row r="9344" spans="1:20" hidden="1" x14ac:dyDescent="0.25">
      <c r="B9344" t="s">
        <v>1849</v>
      </c>
      <c r="C9344" t="s">
        <v>47</v>
      </c>
      <c r="D9344" t="s">
        <v>51</v>
      </c>
      <c r="E9344">
        <v>0</v>
      </c>
      <c r="H9344">
        <v>0</v>
      </c>
      <c r="I9344">
        <v>0</v>
      </c>
      <c r="K9344">
        <v>0</v>
      </c>
      <c r="L9344" t="b">
        <v>0</v>
      </c>
      <c r="N9344" t="b">
        <v>0</v>
      </c>
      <c r="O9344" t="b">
        <v>0</v>
      </c>
      <c r="P9344" t="s">
        <v>1618</v>
      </c>
      <c r="Q9344" t="s">
        <v>52</v>
      </c>
      <c r="T9344" t="s">
        <v>50</v>
      </c>
    </row>
    <row r="9345" spans="1:20" hidden="1" x14ac:dyDescent="0.25">
      <c r="B9345" t="s">
        <v>1849</v>
      </c>
      <c r="C9345" t="s">
        <v>47</v>
      </c>
      <c r="D9345" t="s">
        <v>48</v>
      </c>
      <c r="E9345">
        <v>0</v>
      </c>
      <c r="H9345">
        <v>0</v>
      </c>
      <c r="I9345">
        <v>0</v>
      </c>
      <c r="K9345">
        <v>0</v>
      </c>
      <c r="L9345" t="b">
        <v>0</v>
      </c>
      <c r="N9345" t="b">
        <v>0</v>
      </c>
      <c r="O9345" t="b">
        <v>0</v>
      </c>
      <c r="P9345" t="s">
        <v>1619</v>
      </c>
      <c r="Q9345" t="s">
        <v>49</v>
      </c>
      <c r="T9345" t="s">
        <v>50</v>
      </c>
    </row>
    <row r="9346" spans="1:20" hidden="1" x14ac:dyDescent="0.25">
      <c r="B9346" t="s">
        <v>1849</v>
      </c>
      <c r="C9346" t="s">
        <v>47</v>
      </c>
      <c r="D9346" t="s">
        <v>66</v>
      </c>
      <c r="E9346">
        <v>455</v>
      </c>
      <c r="F9346" t="s">
        <v>23</v>
      </c>
      <c r="H9346">
        <v>0</v>
      </c>
      <c r="I9346">
        <v>0</v>
      </c>
      <c r="K9346">
        <v>2</v>
      </c>
      <c r="L9346" t="b">
        <v>0</v>
      </c>
      <c r="N9346" t="b">
        <v>0</v>
      </c>
      <c r="O9346" t="b">
        <v>0</v>
      </c>
      <c r="P9346" t="s">
        <v>1620</v>
      </c>
      <c r="Q9346" t="s">
        <v>67</v>
      </c>
      <c r="T9346" t="s">
        <v>50</v>
      </c>
    </row>
    <row r="9347" spans="1:20" hidden="1" x14ac:dyDescent="0.25">
      <c r="B9347" t="s">
        <v>1849</v>
      </c>
      <c r="C9347" t="s">
        <v>47</v>
      </c>
      <c r="D9347" t="s">
        <v>62</v>
      </c>
      <c r="E9347">
        <v>455</v>
      </c>
      <c r="F9347" t="s">
        <v>23</v>
      </c>
      <c r="H9347">
        <v>0</v>
      </c>
      <c r="I9347">
        <v>0</v>
      </c>
      <c r="K9347">
        <v>2</v>
      </c>
      <c r="L9347" t="b">
        <v>0</v>
      </c>
      <c r="N9347" t="b">
        <v>0</v>
      </c>
      <c r="O9347" t="b">
        <v>0</v>
      </c>
      <c r="P9347" t="s">
        <v>1621</v>
      </c>
      <c r="Q9347" t="s">
        <v>63</v>
      </c>
      <c r="T9347" t="s">
        <v>50</v>
      </c>
    </row>
    <row r="9348" spans="1:20" hidden="1" x14ac:dyDescent="0.25">
      <c r="B9348" t="s">
        <v>1849</v>
      </c>
      <c r="C9348" t="s">
        <v>47</v>
      </c>
      <c r="D9348" t="s">
        <v>64</v>
      </c>
      <c r="E9348">
        <v>455</v>
      </c>
      <c r="F9348" t="s">
        <v>23</v>
      </c>
      <c r="H9348">
        <v>0</v>
      </c>
      <c r="I9348">
        <v>0</v>
      </c>
      <c r="K9348">
        <v>2</v>
      </c>
      <c r="L9348" t="b">
        <v>0</v>
      </c>
      <c r="N9348" t="b">
        <v>0</v>
      </c>
      <c r="O9348" t="b">
        <v>0</v>
      </c>
      <c r="P9348" t="s">
        <v>1622</v>
      </c>
      <c r="Q9348" t="s">
        <v>65</v>
      </c>
      <c r="T9348" t="s">
        <v>50</v>
      </c>
    </row>
    <row r="9349" spans="1:20" hidden="1" x14ac:dyDescent="0.25">
      <c r="B9349" t="s">
        <v>1849</v>
      </c>
      <c r="C9349" t="s">
        <v>47</v>
      </c>
      <c r="D9349" t="s">
        <v>72</v>
      </c>
      <c r="E9349">
        <v>455</v>
      </c>
      <c r="F9349" t="s">
        <v>23</v>
      </c>
      <c r="H9349">
        <v>0</v>
      </c>
      <c r="I9349">
        <v>0</v>
      </c>
      <c r="K9349">
        <v>2</v>
      </c>
      <c r="L9349" t="b">
        <v>0</v>
      </c>
      <c r="N9349" t="b">
        <v>0</v>
      </c>
      <c r="O9349" t="b">
        <v>0</v>
      </c>
      <c r="P9349" t="s">
        <v>1623</v>
      </c>
      <c r="Q9349" t="s">
        <v>73</v>
      </c>
      <c r="T9349" t="s">
        <v>50</v>
      </c>
    </row>
    <row r="9350" spans="1:20" hidden="1" x14ac:dyDescent="0.25">
      <c r="B9350" t="s">
        <v>1849</v>
      </c>
      <c r="C9350" t="s">
        <v>47</v>
      </c>
      <c r="D9350" t="s">
        <v>74</v>
      </c>
      <c r="E9350">
        <v>455</v>
      </c>
      <c r="F9350" t="s">
        <v>23</v>
      </c>
      <c r="H9350">
        <v>0</v>
      </c>
      <c r="I9350">
        <v>0</v>
      </c>
      <c r="K9350">
        <v>2</v>
      </c>
      <c r="L9350" t="b">
        <v>0</v>
      </c>
      <c r="N9350" t="b">
        <v>0</v>
      </c>
      <c r="O9350" t="b">
        <v>0</v>
      </c>
      <c r="P9350" t="s">
        <v>1624</v>
      </c>
      <c r="Q9350" t="s">
        <v>75</v>
      </c>
      <c r="T9350" t="s">
        <v>50</v>
      </c>
    </row>
    <row r="9351" spans="1:20" hidden="1" x14ac:dyDescent="0.25">
      <c r="B9351" t="s">
        <v>1849</v>
      </c>
      <c r="C9351" t="s">
        <v>47</v>
      </c>
      <c r="D9351" t="s">
        <v>70</v>
      </c>
      <c r="E9351">
        <v>455</v>
      </c>
      <c r="F9351" t="s">
        <v>23</v>
      </c>
      <c r="H9351">
        <v>0</v>
      </c>
      <c r="I9351">
        <v>0</v>
      </c>
      <c r="K9351">
        <v>2</v>
      </c>
      <c r="L9351" t="b">
        <v>0</v>
      </c>
      <c r="N9351" t="b">
        <v>0</v>
      </c>
      <c r="O9351" t="b">
        <v>0</v>
      </c>
      <c r="P9351" t="s">
        <v>1625</v>
      </c>
      <c r="Q9351" t="s">
        <v>71</v>
      </c>
      <c r="T9351" t="s">
        <v>50</v>
      </c>
    </row>
    <row r="9352" spans="1:20" hidden="1" x14ac:dyDescent="0.25">
      <c r="B9352" t="s">
        <v>1849</v>
      </c>
      <c r="C9352" t="s">
        <v>47</v>
      </c>
      <c r="D9352" t="s">
        <v>68</v>
      </c>
      <c r="E9352">
        <v>455</v>
      </c>
      <c r="F9352" t="s">
        <v>23</v>
      </c>
      <c r="H9352">
        <v>0</v>
      </c>
      <c r="I9352">
        <v>0</v>
      </c>
      <c r="K9352">
        <v>2</v>
      </c>
      <c r="L9352" t="b">
        <v>0</v>
      </c>
      <c r="N9352" t="b">
        <v>0</v>
      </c>
      <c r="O9352" t="b">
        <v>0</v>
      </c>
      <c r="P9352" t="s">
        <v>1626</v>
      </c>
      <c r="Q9352" t="s">
        <v>69</v>
      </c>
      <c r="T9352" t="s">
        <v>50</v>
      </c>
    </row>
    <row r="9353" spans="1:20" hidden="1" x14ac:dyDescent="0.25">
      <c r="B9353" t="s">
        <v>1849</v>
      </c>
      <c r="C9353" t="s">
        <v>47</v>
      </c>
      <c r="D9353" t="s">
        <v>125</v>
      </c>
      <c r="E9353">
        <v>221</v>
      </c>
      <c r="F9353" t="s">
        <v>23</v>
      </c>
      <c r="H9353">
        <v>0</v>
      </c>
      <c r="I9353">
        <v>0</v>
      </c>
      <c r="K9353">
        <v>1</v>
      </c>
      <c r="L9353" t="b">
        <v>0</v>
      </c>
      <c r="N9353" t="b">
        <v>0</v>
      </c>
      <c r="O9353" t="b">
        <v>0</v>
      </c>
      <c r="P9353" t="s">
        <v>1627</v>
      </c>
      <c r="Q9353" t="s">
        <v>127</v>
      </c>
      <c r="T9353" t="s">
        <v>50</v>
      </c>
    </row>
    <row r="9354" spans="1:20" hidden="1" x14ac:dyDescent="0.25">
      <c r="B9354" t="s">
        <v>1849</v>
      </c>
      <c r="C9354" t="s">
        <v>47</v>
      </c>
      <c r="D9354" t="s">
        <v>128</v>
      </c>
      <c r="E9354">
        <v>221</v>
      </c>
      <c r="F9354" t="s">
        <v>23</v>
      </c>
      <c r="H9354">
        <v>0</v>
      </c>
      <c r="I9354">
        <v>0</v>
      </c>
      <c r="K9354">
        <v>1</v>
      </c>
      <c r="L9354" t="b">
        <v>0</v>
      </c>
      <c r="N9354" t="b">
        <v>0</v>
      </c>
      <c r="O9354" t="b">
        <v>0</v>
      </c>
      <c r="P9354" t="s">
        <v>1628</v>
      </c>
      <c r="Q9354" t="s">
        <v>130</v>
      </c>
      <c r="T9354" t="s">
        <v>50</v>
      </c>
    </row>
    <row r="9355" spans="1:20" hidden="1" x14ac:dyDescent="0.25">
      <c r="B9355" t="s">
        <v>1849</v>
      </c>
      <c r="C9355" t="s">
        <v>131</v>
      </c>
      <c r="D9355" t="s">
        <v>132</v>
      </c>
      <c r="E9355">
        <v>224</v>
      </c>
      <c r="F9355" t="s">
        <v>23</v>
      </c>
      <c r="H9355">
        <v>0</v>
      </c>
      <c r="I9355">
        <v>0</v>
      </c>
      <c r="K9355">
        <v>0</v>
      </c>
      <c r="L9355" t="b">
        <v>0</v>
      </c>
      <c r="N9355" t="b">
        <v>0</v>
      </c>
      <c r="O9355" t="b">
        <v>0</v>
      </c>
      <c r="T9355" t="s">
        <v>50</v>
      </c>
    </row>
    <row r="9356" spans="1:20" hidden="1" x14ac:dyDescent="0.25">
      <c r="B9356" t="s">
        <v>1849</v>
      </c>
      <c r="C9356" t="s">
        <v>85</v>
      </c>
      <c r="D9356" t="s">
        <v>1629</v>
      </c>
      <c r="E9356">
        <v>0</v>
      </c>
      <c r="H9356">
        <v>0</v>
      </c>
      <c r="I9356">
        <v>0</v>
      </c>
      <c r="K9356">
        <v>0</v>
      </c>
      <c r="L9356" t="b">
        <v>0</v>
      </c>
      <c r="N9356" t="b">
        <v>0</v>
      </c>
      <c r="O9356" t="b">
        <v>0</v>
      </c>
      <c r="Q9356" t="s">
        <v>1630</v>
      </c>
      <c r="T9356" t="s">
        <v>50</v>
      </c>
    </row>
    <row r="9357" spans="1:20" hidden="1" x14ac:dyDescent="0.25">
      <c r="B9357" t="s">
        <v>1849</v>
      </c>
      <c r="C9357" t="s">
        <v>85</v>
      </c>
      <c r="D9357" t="s">
        <v>1631</v>
      </c>
      <c r="E9357">
        <v>0</v>
      </c>
      <c r="H9357">
        <v>0</v>
      </c>
      <c r="I9357">
        <v>0</v>
      </c>
      <c r="K9357">
        <v>0</v>
      </c>
      <c r="L9357" t="b">
        <v>0</v>
      </c>
      <c r="N9357" t="b">
        <v>0</v>
      </c>
      <c r="O9357" t="b">
        <v>0</v>
      </c>
      <c r="Q9357" t="s">
        <v>1632</v>
      </c>
      <c r="T9357" t="s">
        <v>50</v>
      </c>
    </row>
    <row r="9358" spans="1:20" hidden="1" x14ac:dyDescent="0.25">
      <c r="B9358" t="s">
        <v>1849</v>
      </c>
      <c r="C9358" t="s">
        <v>85</v>
      </c>
      <c r="D9358" t="s">
        <v>1633</v>
      </c>
      <c r="E9358">
        <v>0</v>
      </c>
      <c r="H9358">
        <v>0</v>
      </c>
      <c r="I9358">
        <v>0</v>
      </c>
      <c r="K9358">
        <v>0</v>
      </c>
      <c r="L9358" t="b">
        <v>0</v>
      </c>
      <c r="N9358" t="b">
        <v>0</v>
      </c>
      <c r="O9358" t="b">
        <v>0</v>
      </c>
      <c r="Q9358" t="s">
        <v>1634</v>
      </c>
      <c r="T9358" t="s">
        <v>50</v>
      </c>
    </row>
    <row r="9359" spans="1:20" hidden="1" x14ac:dyDescent="0.25">
      <c r="B9359" t="s">
        <v>1849</v>
      </c>
      <c r="C9359" t="s">
        <v>141</v>
      </c>
      <c r="D9359" t="s">
        <v>173</v>
      </c>
      <c r="E9359">
        <v>26.99</v>
      </c>
      <c r="F9359" t="s">
        <v>23</v>
      </c>
      <c r="H9359">
        <v>0</v>
      </c>
      <c r="I9359">
        <v>0</v>
      </c>
      <c r="K9359">
        <v>0</v>
      </c>
      <c r="L9359" t="b">
        <v>0</v>
      </c>
      <c r="N9359" t="b">
        <v>0</v>
      </c>
      <c r="O9359" t="b">
        <v>0</v>
      </c>
      <c r="T9359" t="s">
        <v>50</v>
      </c>
    </row>
    <row r="9360" spans="1:20" hidden="1" x14ac:dyDescent="0.25">
      <c r="A9360">
        <v>227019</v>
      </c>
      <c r="B9360" t="s">
        <v>1849</v>
      </c>
      <c r="C9360" t="s">
        <v>136</v>
      </c>
      <c r="D9360" t="s">
        <v>137</v>
      </c>
      <c r="E9360">
        <v>0</v>
      </c>
      <c r="H9360">
        <v>0</v>
      </c>
      <c r="I9360">
        <v>0</v>
      </c>
      <c r="K9360">
        <v>2</v>
      </c>
      <c r="L9360" t="b">
        <v>0</v>
      </c>
      <c r="N9360" t="b">
        <v>0</v>
      </c>
      <c r="O9360" t="b">
        <v>0</v>
      </c>
      <c r="T9360" t="s">
        <v>50</v>
      </c>
    </row>
    <row r="9361" spans="1:20" hidden="1" x14ac:dyDescent="0.25">
      <c r="A9361">
        <v>227022</v>
      </c>
      <c r="B9361" t="s">
        <v>1849</v>
      </c>
      <c r="C9361" t="s">
        <v>85</v>
      </c>
      <c r="D9361" t="s">
        <v>1635</v>
      </c>
      <c r="E9361">
        <v>25</v>
      </c>
      <c r="F9361" t="s">
        <v>23</v>
      </c>
      <c r="H9361">
        <v>0</v>
      </c>
      <c r="I9361">
        <v>0</v>
      </c>
      <c r="K9361">
        <v>2</v>
      </c>
      <c r="L9361" t="b">
        <v>0</v>
      </c>
      <c r="N9361" t="b">
        <v>0</v>
      </c>
      <c r="O9361" t="b">
        <v>0</v>
      </c>
      <c r="Q9361" t="s">
        <v>151</v>
      </c>
      <c r="T9361" t="s">
        <v>50</v>
      </c>
    </row>
    <row r="9362" spans="1:20" hidden="1" x14ac:dyDescent="0.25">
      <c r="A9362">
        <v>227023</v>
      </c>
      <c r="B9362" t="s">
        <v>1849</v>
      </c>
      <c r="C9362" t="s">
        <v>131</v>
      </c>
      <c r="D9362" t="s">
        <v>138</v>
      </c>
      <c r="E9362">
        <v>130</v>
      </c>
      <c r="F9362" t="s">
        <v>23</v>
      </c>
      <c r="H9362">
        <v>0</v>
      </c>
      <c r="I9362">
        <v>0</v>
      </c>
      <c r="K9362">
        <v>2</v>
      </c>
      <c r="L9362" t="b">
        <v>0</v>
      </c>
      <c r="N9362" t="b">
        <v>0</v>
      </c>
      <c r="O9362" t="b">
        <v>0</v>
      </c>
      <c r="T9362" t="s">
        <v>50</v>
      </c>
    </row>
    <row r="9363" spans="1:20" hidden="1" x14ac:dyDescent="0.25">
      <c r="A9363">
        <v>227024</v>
      </c>
      <c r="B9363" t="s">
        <v>1849</v>
      </c>
      <c r="C9363" t="s">
        <v>131</v>
      </c>
      <c r="D9363" t="s">
        <v>139</v>
      </c>
      <c r="E9363">
        <v>25</v>
      </c>
      <c r="F9363" t="s">
        <v>23</v>
      </c>
      <c r="H9363">
        <v>0</v>
      </c>
      <c r="I9363">
        <v>0</v>
      </c>
      <c r="K9363">
        <v>3</v>
      </c>
      <c r="L9363" t="b">
        <v>0</v>
      </c>
      <c r="N9363" t="b">
        <v>0</v>
      </c>
      <c r="O9363" t="b">
        <v>0</v>
      </c>
      <c r="T9363" t="s">
        <v>50</v>
      </c>
    </row>
    <row r="9364" spans="1:20" hidden="1" x14ac:dyDescent="0.25">
      <c r="A9364">
        <v>227025</v>
      </c>
      <c r="B9364" t="s">
        <v>1849</v>
      </c>
      <c r="C9364" t="s">
        <v>146</v>
      </c>
      <c r="D9364" t="s">
        <v>147</v>
      </c>
      <c r="E9364">
        <v>637</v>
      </c>
      <c r="F9364" t="s">
        <v>23</v>
      </c>
      <c r="G9364" t="s">
        <v>1636</v>
      </c>
      <c r="H9364">
        <v>0</v>
      </c>
      <c r="I9364">
        <v>205</v>
      </c>
      <c r="J9364" t="s">
        <v>257</v>
      </c>
      <c r="K9364">
        <v>2</v>
      </c>
      <c r="L9364" t="b">
        <v>0</v>
      </c>
      <c r="N9364" t="b">
        <v>0</v>
      </c>
      <c r="O9364" t="b">
        <v>0</v>
      </c>
      <c r="T9364" t="s">
        <v>50</v>
      </c>
    </row>
    <row r="9365" spans="1:20" hidden="1" x14ac:dyDescent="0.25">
      <c r="A9365">
        <v>227026</v>
      </c>
      <c r="B9365" t="s">
        <v>1849</v>
      </c>
      <c r="C9365" t="s">
        <v>53</v>
      </c>
      <c r="D9365" t="s">
        <v>154</v>
      </c>
      <c r="E9365">
        <v>157</v>
      </c>
      <c r="F9365" t="s">
        <v>23</v>
      </c>
      <c r="H9365">
        <v>0</v>
      </c>
      <c r="I9365">
        <v>0</v>
      </c>
      <c r="K9365">
        <v>6</v>
      </c>
      <c r="L9365" t="b">
        <v>0</v>
      </c>
      <c r="N9365" t="b">
        <v>0</v>
      </c>
      <c r="O9365" t="b">
        <v>0</v>
      </c>
      <c r="Q9365" t="s">
        <v>155</v>
      </c>
      <c r="T9365" t="s">
        <v>50</v>
      </c>
    </row>
    <row r="9366" spans="1:20" hidden="1" x14ac:dyDescent="0.25">
      <c r="A9366">
        <v>227027</v>
      </c>
      <c r="B9366" t="s">
        <v>1849</v>
      </c>
      <c r="C9366" t="s">
        <v>131</v>
      </c>
      <c r="D9366" t="s">
        <v>140</v>
      </c>
      <c r="E9366">
        <v>44</v>
      </c>
      <c r="F9366" t="s">
        <v>23</v>
      </c>
      <c r="H9366">
        <v>0</v>
      </c>
      <c r="I9366">
        <v>0</v>
      </c>
      <c r="K9366">
        <v>0</v>
      </c>
      <c r="L9366" t="b">
        <v>0</v>
      </c>
      <c r="N9366" t="b">
        <v>0</v>
      </c>
      <c r="O9366" t="b">
        <v>0</v>
      </c>
      <c r="T9366" t="s">
        <v>50</v>
      </c>
    </row>
    <row r="9367" spans="1:20" hidden="1" x14ac:dyDescent="0.25">
      <c r="A9367">
        <v>227028</v>
      </c>
      <c r="B9367" t="s">
        <v>1849</v>
      </c>
      <c r="C9367" t="s">
        <v>141</v>
      </c>
      <c r="D9367" t="s">
        <v>142</v>
      </c>
      <c r="E9367">
        <v>7</v>
      </c>
      <c r="F9367" t="s">
        <v>23</v>
      </c>
      <c r="H9367">
        <v>0</v>
      </c>
      <c r="I9367">
        <v>0</v>
      </c>
      <c r="K9367">
        <v>0</v>
      </c>
      <c r="L9367" t="b">
        <v>0</v>
      </c>
      <c r="N9367" t="b">
        <v>0</v>
      </c>
      <c r="O9367" t="b">
        <v>0</v>
      </c>
      <c r="T9367" t="s">
        <v>50</v>
      </c>
    </row>
    <row r="9368" spans="1:20" hidden="1" x14ac:dyDescent="0.25">
      <c r="A9368">
        <v>227029</v>
      </c>
      <c r="B9368" t="s">
        <v>1849</v>
      </c>
      <c r="C9368" t="s">
        <v>141</v>
      </c>
      <c r="D9368" t="s">
        <v>143</v>
      </c>
      <c r="E9368">
        <v>30</v>
      </c>
      <c r="F9368" t="s">
        <v>23</v>
      </c>
      <c r="H9368">
        <v>0</v>
      </c>
      <c r="I9368">
        <v>0</v>
      </c>
      <c r="K9368">
        <v>0</v>
      </c>
      <c r="L9368" t="b">
        <v>0</v>
      </c>
      <c r="N9368" t="b">
        <v>0</v>
      </c>
      <c r="O9368" t="b">
        <v>0</v>
      </c>
      <c r="T9368" t="s">
        <v>50</v>
      </c>
    </row>
    <row r="9369" spans="1:20" hidden="1" x14ac:dyDescent="0.25">
      <c r="A9369">
        <v>227030</v>
      </c>
      <c r="B9369" t="s">
        <v>1849</v>
      </c>
      <c r="C9369" t="s">
        <v>141</v>
      </c>
      <c r="D9369" t="s">
        <v>144</v>
      </c>
      <c r="E9369">
        <v>37</v>
      </c>
      <c r="F9369" t="s">
        <v>23</v>
      </c>
      <c r="H9369">
        <v>0</v>
      </c>
      <c r="I9369">
        <v>0</v>
      </c>
      <c r="K9369">
        <v>0</v>
      </c>
      <c r="L9369" t="b">
        <v>0</v>
      </c>
      <c r="N9369" t="b">
        <v>0</v>
      </c>
      <c r="O9369" t="b">
        <v>0</v>
      </c>
      <c r="T9369" t="s">
        <v>50</v>
      </c>
    </row>
    <row r="9370" spans="1:20" hidden="1" x14ac:dyDescent="0.25">
      <c r="A9370">
        <v>227031</v>
      </c>
      <c r="B9370" t="s">
        <v>1849</v>
      </c>
      <c r="C9370" t="s">
        <v>141</v>
      </c>
      <c r="D9370" t="s">
        <v>145</v>
      </c>
      <c r="E9370">
        <v>40</v>
      </c>
      <c r="F9370" t="s">
        <v>23</v>
      </c>
      <c r="H9370">
        <v>0</v>
      </c>
      <c r="I9370">
        <v>0</v>
      </c>
      <c r="K9370">
        <v>0</v>
      </c>
      <c r="L9370" t="b">
        <v>0</v>
      </c>
      <c r="N9370" t="b">
        <v>0</v>
      </c>
      <c r="O9370" t="b">
        <v>0</v>
      </c>
      <c r="T9370" t="s">
        <v>50</v>
      </c>
    </row>
    <row r="9371" spans="1:20" hidden="1" x14ac:dyDescent="0.25">
      <c r="A9371">
        <v>227032</v>
      </c>
      <c r="B9371" t="s">
        <v>1849</v>
      </c>
      <c r="C9371" t="s">
        <v>146</v>
      </c>
      <c r="D9371" t="s">
        <v>148</v>
      </c>
      <c r="E9371">
        <v>0</v>
      </c>
      <c r="H9371">
        <v>0</v>
      </c>
      <c r="I9371">
        <v>0</v>
      </c>
      <c r="K9371">
        <v>0</v>
      </c>
      <c r="L9371" t="b">
        <v>0</v>
      </c>
      <c r="N9371" t="b">
        <v>0</v>
      </c>
      <c r="O9371" t="b">
        <v>0</v>
      </c>
      <c r="T9371" t="s">
        <v>50</v>
      </c>
    </row>
    <row r="9372" spans="1:20" hidden="1" x14ac:dyDescent="0.25">
      <c r="A9372">
        <v>227033</v>
      </c>
      <c r="B9372" t="s">
        <v>1849</v>
      </c>
      <c r="C9372" t="s">
        <v>85</v>
      </c>
      <c r="D9372" t="s">
        <v>1637</v>
      </c>
      <c r="E9372">
        <v>25</v>
      </c>
      <c r="F9372" t="s">
        <v>23</v>
      </c>
      <c r="H9372">
        <v>0</v>
      </c>
      <c r="I9372">
        <v>0</v>
      </c>
      <c r="K9372">
        <v>1</v>
      </c>
      <c r="L9372" t="b">
        <v>0</v>
      </c>
      <c r="N9372" t="b">
        <v>0</v>
      </c>
      <c r="O9372" t="b">
        <v>0</v>
      </c>
      <c r="Q9372" t="s">
        <v>134</v>
      </c>
      <c r="T9372" t="s">
        <v>50</v>
      </c>
    </row>
    <row r="9373" spans="1:20" hidden="1" x14ac:dyDescent="0.25">
      <c r="A9373">
        <v>227034</v>
      </c>
      <c r="B9373" t="s">
        <v>1849</v>
      </c>
      <c r="C9373" t="s">
        <v>85</v>
      </c>
      <c r="D9373" t="s">
        <v>1638</v>
      </c>
      <c r="E9373">
        <v>25</v>
      </c>
      <c r="F9373" t="s">
        <v>23</v>
      </c>
      <c r="H9373">
        <v>0</v>
      </c>
      <c r="I9373">
        <v>0</v>
      </c>
      <c r="K9373">
        <v>1</v>
      </c>
      <c r="L9373" t="b">
        <v>0</v>
      </c>
      <c r="N9373" t="b">
        <v>0</v>
      </c>
      <c r="O9373" t="b">
        <v>0</v>
      </c>
      <c r="Q9373" t="s">
        <v>133</v>
      </c>
      <c r="T9373" t="s">
        <v>50</v>
      </c>
    </row>
    <row r="9374" spans="1:20" hidden="1" x14ac:dyDescent="0.25">
      <c r="A9374">
        <v>227035</v>
      </c>
      <c r="B9374" t="s">
        <v>1849</v>
      </c>
      <c r="C9374" t="s">
        <v>85</v>
      </c>
      <c r="D9374" t="s">
        <v>1639</v>
      </c>
      <c r="E9374">
        <v>25</v>
      </c>
      <c r="F9374" t="s">
        <v>23</v>
      </c>
      <c r="H9374">
        <v>0</v>
      </c>
      <c r="I9374">
        <v>0</v>
      </c>
      <c r="K9374">
        <v>1</v>
      </c>
      <c r="L9374" t="b">
        <v>0</v>
      </c>
      <c r="N9374" t="b">
        <v>0</v>
      </c>
      <c r="O9374" t="b">
        <v>0</v>
      </c>
      <c r="Q9374" t="s">
        <v>135</v>
      </c>
      <c r="T9374" t="s">
        <v>50</v>
      </c>
    </row>
    <row r="9375" spans="1:20" hidden="1" x14ac:dyDescent="0.25">
      <c r="A9375">
        <v>227036</v>
      </c>
      <c r="B9375" t="s">
        <v>1849</v>
      </c>
      <c r="C9375" t="s">
        <v>53</v>
      </c>
      <c r="D9375" t="s">
        <v>152</v>
      </c>
      <c r="E9375">
        <v>150</v>
      </c>
      <c r="F9375" t="s">
        <v>23</v>
      </c>
      <c r="H9375">
        <v>0</v>
      </c>
      <c r="I9375">
        <v>0</v>
      </c>
      <c r="K9375">
        <v>5</v>
      </c>
      <c r="L9375" t="b">
        <v>0</v>
      </c>
      <c r="N9375" t="b">
        <v>0</v>
      </c>
      <c r="O9375" t="b">
        <v>0</v>
      </c>
      <c r="Q9375" t="s">
        <v>153</v>
      </c>
      <c r="T9375" t="s">
        <v>50</v>
      </c>
    </row>
    <row r="9376" spans="1:20" hidden="1" x14ac:dyDescent="0.25">
      <c r="A9376">
        <v>227037</v>
      </c>
      <c r="B9376" t="s">
        <v>1849</v>
      </c>
      <c r="C9376" t="s">
        <v>158</v>
      </c>
      <c r="D9376" t="s">
        <v>1640</v>
      </c>
      <c r="E9376">
        <v>0</v>
      </c>
      <c r="H9376">
        <v>0</v>
      </c>
      <c r="I9376">
        <v>0</v>
      </c>
      <c r="K9376">
        <v>1</v>
      </c>
      <c r="L9376" t="b">
        <v>0</v>
      </c>
      <c r="N9376" t="b">
        <v>0</v>
      </c>
      <c r="O9376" t="b">
        <v>0</v>
      </c>
      <c r="T9376" t="s">
        <v>50</v>
      </c>
    </row>
    <row r="9377" spans="1:20" hidden="1" x14ac:dyDescent="0.25">
      <c r="A9377">
        <v>227038</v>
      </c>
      <c r="B9377" t="s">
        <v>1849</v>
      </c>
      <c r="C9377" t="s">
        <v>158</v>
      </c>
      <c r="D9377" t="s">
        <v>160</v>
      </c>
      <c r="E9377">
        <v>250</v>
      </c>
      <c r="F9377" t="s">
        <v>23</v>
      </c>
      <c r="H9377">
        <v>0</v>
      </c>
      <c r="I9377">
        <v>0</v>
      </c>
      <c r="K9377">
        <v>2</v>
      </c>
      <c r="L9377" t="b">
        <v>0</v>
      </c>
      <c r="N9377" t="b">
        <v>0</v>
      </c>
      <c r="O9377" t="b">
        <v>0</v>
      </c>
      <c r="T9377" t="s">
        <v>50</v>
      </c>
    </row>
    <row r="9378" spans="1:20" hidden="1" x14ac:dyDescent="0.25">
      <c r="A9378">
        <v>227039</v>
      </c>
      <c r="B9378" t="s">
        <v>1849</v>
      </c>
      <c r="C9378" t="s">
        <v>47</v>
      </c>
      <c r="D9378" t="s">
        <v>98</v>
      </c>
      <c r="E9378">
        <v>455</v>
      </c>
      <c r="F9378" t="s">
        <v>23</v>
      </c>
      <c r="H9378">
        <v>0</v>
      </c>
      <c r="I9378">
        <v>0</v>
      </c>
      <c r="K9378">
        <v>2</v>
      </c>
      <c r="L9378" t="b">
        <v>0</v>
      </c>
      <c r="N9378" t="b">
        <v>0</v>
      </c>
      <c r="O9378" t="b">
        <v>0</v>
      </c>
      <c r="P9378" t="s">
        <v>204</v>
      </c>
      <c r="Q9378" t="s">
        <v>99</v>
      </c>
      <c r="T9378" t="s">
        <v>50</v>
      </c>
    </row>
    <row r="9379" spans="1:20" hidden="1" x14ac:dyDescent="0.25">
      <c r="A9379">
        <v>227040</v>
      </c>
      <c r="B9379" t="s">
        <v>1849</v>
      </c>
      <c r="C9379" t="s">
        <v>47</v>
      </c>
      <c r="D9379" t="s">
        <v>163</v>
      </c>
      <c r="E9379">
        <v>0</v>
      </c>
      <c r="H9379">
        <v>0</v>
      </c>
      <c r="I9379">
        <v>0</v>
      </c>
      <c r="K9379">
        <v>0</v>
      </c>
      <c r="L9379" t="b">
        <v>0</v>
      </c>
      <c r="N9379" t="b">
        <v>0</v>
      </c>
      <c r="O9379" t="b">
        <v>1</v>
      </c>
      <c r="T9379" t="s">
        <v>50</v>
      </c>
    </row>
    <row r="9380" spans="1:20" hidden="1" x14ac:dyDescent="0.25">
      <c r="A9380">
        <v>227043</v>
      </c>
      <c r="B9380" t="s">
        <v>1849</v>
      </c>
      <c r="C9380" t="s">
        <v>47</v>
      </c>
      <c r="D9380" t="s">
        <v>164</v>
      </c>
      <c r="E9380">
        <v>455</v>
      </c>
      <c r="F9380" t="s">
        <v>23</v>
      </c>
      <c r="H9380">
        <v>0</v>
      </c>
      <c r="I9380">
        <v>0</v>
      </c>
      <c r="K9380">
        <v>3</v>
      </c>
      <c r="L9380" t="b">
        <v>0</v>
      </c>
      <c r="N9380" t="b">
        <v>0</v>
      </c>
      <c r="O9380" t="b">
        <v>0</v>
      </c>
      <c r="P9380" t="s">
        <v>1641</v>
      </c>
      <c r="Q9380" t="s">
        <v>77</v>
      </c>
      <c r="T9380" t="s">
        <v>50</v>
      </c>
    </row>
    <row r="9381" spans="1:20" hidden="1" x14ac:dyDescent="0.25">
      <c r="A9381">
        <v>227045</v>
      </c>
      <c r="B9381" t="s">
        <v>1849</v>
      </c>
      <c r="C9381" t="s">
        <v>85</v>
      </c>
      <c r="D9381" t="s">
        <v>163</v>
      </c>
      <c r="E9381">
        <v>0</v>
      </c>
      <c r="H9381">
        <v>0</v>
      </c>
      <c r="I9381">
        <v>0</v>
      </c>
      <c r="K9381">
        <v>0</v>
      </c>
      <c r="L9381" t="b">
        <v>0</v>
      </c>
      <c r="N9381" t="b">
        <v>0</v>
      </c>
      <c r="O9381" t="b">
        <v>1</v>
      </c>
      <c r="T9381" t="s">
        <v>50</v>
      </c>
    </row>
    <row r="9382" spans="1:20" hidden="1" x14ac:dyDescent="0.25">
      <c r="A9382">
        <v>227046</v>
      </c>
      <c r="B9382" t="s">
        <v>1849</v>
      </c>
      <c r="C9382" t="s">
        <v>53</v>
      </c>
      <c r="D9382" t="s">
        <v>163</v>
      </c>
      <c r="E9382">
        <v>0</v>
      </c>
      <c r="H9382">
        <v>0</v>
      </c>
      <c r="I9382">
        <v>0</v>
      </c>
      <c r="K9382">
        <v>0</v>
      </c>
      <c r="L9382" t="b">
        <v>0</v>
      </c>
      <c r="N9382" t="b">
        <v>0</v>
      </c>
      <c r="O9382" t="b">
        <v>1</v>
      </c>
      <c r="T9382" t="s">
        <v>50</v>
      </c>
    </row>
    <row r="9383" spans="1:20" hidden="1" x14ac:dyDescent="0.25">
      <c r="A9383">
        <v>227918</v>
      </c>
      <c r="B9383" t="s">
        <v>1849</v>
      </c>
      <c r="C9383" t="s">
        <v>53</v>
      </c>
      <c r="D9383" t="s">
        <v>166</v>
      </c>
      <c r="E9383">
        <v>65</v>
      </c>
      <c r="F9383" t="s">
        <v>23</v>
      </c>
      <c r="H9383">
        <v>0</v>
      </c>
      <c r="I9383">
        <v>0</v>
      </c>
      <c r="K9383">
        <v>1</v>
      </c>
      <c r="L9383" t="b">
        <v>0</v>
      </c>
      <c r="N9383" t="b">
        <v>0</v>
      </c>
      <c r="O9383" t="b">
        <v>0</v>
      </c>
      <c r="Q9383" t="s">
        <v>167</v>
      </c>
      <c r="T9383" t="s">
        <v>50</v>
      </c>
    </row>
    <row r="9384" spans="1:20" hidden="1" x14ac:dyDescent="0.25">
      <c r="A9384">
        <v>227956</v>
      </c>
      <c r="B9384" t="s">
        <v>1849</v>
      </c>
      <c r="C9384" t="s">
        <v>53</v>
      </c>
      <c r="D9384" t="s">
        <v>168</v>
      </c>
      <c r="E9384">
        <v>121</v>
      </c>
      <c r="F9384" t="s">
        <v>23</v>
      </c>
      <c r="H9384">
        <v>0</v>
      </c>
      <c r="I9384">
        <v>0</v>
      </c>
      <c r="K9384">
        <v>3</v>
      </c>
      <c r="L9384" t="b">
        <v>0</v>
      </c>
      <c r="N9384" t="b">
        <v>0</v>
      </c>
      <c r="O9384" t="b">
        <v>0</v>
      </c>
      <c r="Q9384" t="s">
        <v>169</v>
      </c>
      <c r="T9384" t="s">
        <v>50</v>
      </c>
    </row>
    <row r="9385" spans="1:20" hidden="1" x14ac:dyDescent="0.25">
      <c r="A9385">
        <v>228157</v>
      </c>
      <c r="B9385" t="s">
        <v>1849</v>
      </c>
      <c r="C9385" t="s">
        <v>53</v>
      </c>
      <c r="D9385" t="s">
        <v>60</v>
      </c>
      <c r="E9385">
        <v>141</v>
      </c>
      <c r="F9385" t="s">
        <v>23</v>
      </c>
      <c r="H9385">
        <v>0</v>
      </c>
      <c r="I9385">
        <v>0</v>
      </c>
      <c r="K9385">
        <v>4</v>
      </c>
      <c r="L9385" t="b">
        <v>0</v>
      </c>
      <c r="N9385" t="b">
        <v>0</v>
      </c>
      <c r="O9385" t="b">
        <v>0</v>
      </c>
      <c r="Q9385" t="s">
        <v>61</v>
      </c>
      <c r="T9385" t="s">
        <v>50</v>
      </c>
    </row>
    <row r="9386" spans="1:20" hidden="1" x14ac:dyDescent="0.25">
      <c r="A9386">
        <v>228159</v>
      </c>
      <c r="B9386" t="s">
        <v>1849</v>
      </c>
      <c r="C9386" t="s">
        <v>158</v>
      </c>
      <c r="D9386" t="s">
        <v>163</v>
      </c>
      <c r="E9386">
        <v>0</v>
      </c>
      <c r="H9386">
        <v>0</v>
      </c>
      <c r="I9386">
        <v>0</v>
      </c>
      <c r="K9386">
        <v>0</v>
      </c>
      <c r="L9386" t="b">
        <v>0</v>
      </c>
      <c r="N9386" t="b">
        <v>0</v>
      </c>
      <c r="O9386" t="b">
        <v>1</v>
      </c>
      <c r="T9386" t="s">
        <v>50</v>
      </c>
    </row>
    <row r="9387" spans="1:20" hidden="1" x14ac:dyDescent="0.25">
      <c r="A9387">
        <v>228161</v>
      </c>
      <c r="B9387" t="s">
        <v>1849</v>
      </c>
      <c r="C9387" t="s">
        <v>146</v>
      </c>
      <c r="D9387" t="s">
        <v>163</v>
      </c>
      <c r="E9387">
        <v>0</v>
      </c>
      <c r="H9387">
        <v>0</v>
      </c>
      <c r="I9387">
        <v>0</v>
      </c>
      <c r="K9387">
        <v>0</v>
      </c>
      <c r="L9387" t="b">
        <v>0</v>
      </c>
      <c r="N9387" t="b">
        <v>0</v>
      </c>
      <c r="O9387" t="b">
        <v>1</v>
      </c>
      <c r="T9387" t="s">
        <v>50</v>
      </c>
    </row>
    <row r="9388" spans="1:20" hidden="1" x14ac:dyDescent="0.25">
      <c r="A9388">
        <v>228165</v>
      </c>
      <c r="B9388" t="s">
        <v>1849</v>
      </c>
      <c r="C9388" t="s">
        <v>136</v>
      </c>
      <c r="D9388" t="s">
        <v>163</v>
      </c>
      <c r="E9388">
        <v>0</v>
      </c>
      <c r="H9388">
        <v>0</v>
      </c>
      <c r="I9388">
        <v>0</v>
      </c>
      <c r="K9388">
        <v>0</v>
      </c>
      <c r="L9388" t="b">
        <v>0</v>
      </c>
      <c r="N9388" t="b">
        <v>0</v>
      </c>
      <c r="O9388" t="b">
        <v>1</v>
      </c>
      <c r="T9388" t="s">
        <v>50</v>
      </c>
    </row>
    <row r="9389" spans="1:20" hidden="1" x14ac:dyDescent="0.25">
      <c r="A9389">
        <v>231419</v>
      </c>
      <c r="B9389" t="s">
        <v>1849</v>
      </c>
      <c r="C9389" t="s">
        <v>136</v>
      </c>
      <c r="D9389" t="s">
        <v>170</v>
      </c>
      <c r="E9389">
        <v>0</v>
      </c>
      <c r="H9389">
        <v>0</v>
      </c>
      <c r="I9389">
        <v>0</v>
      </c>
      <c r="K9389">
        <v>1</v>
      </c>
      <c r="L9389" t="b">
        <v>0</v>
      </c>
      <c r="N9389" t="b">
        <v>0</v>
      </c>
      <c r="O9389" t="b">
        <v>0</v>
      </c>
      <c r="T9389" t="s">
        <v>50</v>
      </c>
    </row>
    <row r="9390" spans="1:20" hidden="1" x14ac:dyDescent="0.25">
      <c r="A9390">
        <v>231420</v>
      </c>
      <c r="B9390" t="s">
        <v>1849</v>
      </c>
      <c r="C9390" t="s">
        <v>141</v>
      </c>
      <c r="D9390" t="s">
        <v>171</v>
      </c>
      <c r="E9390">
        <v>50</v>
      </c>
      <c r="F9390" t="s">
        <v>23</v>
      </c>
      <c r="H9390">
        <v>0</v>
      </c>
      <c r="I9390">
        <v>0</v>
      </c>
      <c r="K9390">
        <v>0</v>
      </c>
      <c r="L9390" t="b">
        <v>0</v>
      </c>
      <c r="N9390" t="b">
        <v>0</v>
      </c>
      <c r="O9390" t="b">
        <v>0</v>
      </c>
      <c r="T9390" t="s">
        <v>50</v>
      </c>
    </row>
    <row r="9391" spans="1:20" hidden="1" x14ac:dyDescent="0.25">
      <c r="A9391">
        <v>231431</v>
      </c>
      <c r="B9391" t="s">
        <v>1849</v>
      </c>
      <c r="C9391" t="s">
        <v>141</v>
      </c>
      <c r="D9391" t="s">
        <v>172</v>
      </c>
      <c r="E9391">
        <v>34</v>
      </c>
      <c r="F9391" t="s">
        <v>23</v>
      </c>
      <c r="H9391">
        <v>0</v>
      </c>
      <c r="I9391">
        <v>0</v>
      </c>
      <c r="K9391">
        <v>0</v>
      </c>
      <c r="L9391" t="b">
        <v>0</v>
      </c>
      <c r="N9391" t="b">
        <v>0</v>
      </c>
      <c r="O9391" t="b">
        <v>0</v>
      </c>
      <c r="T9391" t="s">
        <v>50</v>
      </c>
    </row>
    <row r="9392" spans="1:20" hidden="1" x14ac:dyDescent="0.25">
      <c r="A9392">
        <v>231442</v>
      </c>
      <c r="B9392" t="s">
        <v>1849</v>
      </c>
      <c r="C9392" t="s">
        <v>131</v>
      </c>
      <c r="D9392" t="s">
        <v>174</v>
      </c>
      <c r="E9392">
        <v>147</v>
      </c>
      <c r="F9392" t="s">
        <v>23</v>
      </c>
      <c r="H9392">
        <v>0</v>
      </c>
      <c r="I9392">
        <v>0</v>
      </c>
      <c r="K9392">
        <v>4</v>
      </c>
      <c r="L9392" t="b">
        <v>0</v>
      </c>
      <c r="N9392" t="b">
        <v>0</v>
      </c>
      <c r="O9392" t="b">
        <v>0</v>
      </c>
      <c r="T9392" t="s">
        <v>50</v>
      </c>
    </row>
    <row r="9393" spans="1:20" hidden="1" x14ac:dyDescent="0.25">
      <c r="A9393">
        <v>231443</v>
      </c>
      <c r="B9393" t="s">
        <v>1849</v>
      </c>
      <c r="C9393" t="s">
        <v>141</v>
      </c>
      <c r="D9393" t="s">
        <v>1642</v>
      </c>
      <c r="E9393">
        <v>47</v>
      </c>
      <c r="F9393" t="s">
        <v>23</v>
      </c>
      <c r="H9393">
        <v>0</v>
      </c>
      <c r="I9393">
        <v>0</v>
      </c>
      <c r="K9393">
        <v>0</v>
      </c>
      <c r="L9393" t="b">
        <v>0</v>
      </c>
      <c r="N9393" t="b">
        <v>0</v>
      </c>
      <c r="O9393" t="b">
        <v>0</v>
      </c>
      <c r="T9393" t="s">
        <v>50</v>
      </c>
    </row>
    <row r="9394" spans="1:20" hidden="1" x14ac:dyDescent="0.25">
      <c r="A9394">
        <v>231446</v>
      </c>
      <c r="B9394" t="s">
        <v>1849</v>
      </c>
      <c r="C9394" t="s">
        <v>141</v>
      </c>
      <c r="D9394" t="s">
        <v>176</v>
      </c>
      <c r="E9394">
        <v>54</v>
      </c>
      <c r="F9394" t="s">
        <v>23</v>
      </c>
      <c r="H9394">
        <v>0</v>
      </c>
      <c r="I9394">
        <v>0</v>
      </c>
      <c r="K9394">
        <v>0</v>
      </c>
      <c r="L9394" t="b">
        <v>0</v>
      </c>
      <c r="N9394" t="b">
        <v>0</v>
      </c>
      <c r="O9394" t="b">
        <v>0</v>
      </c>
      <c r="T9394" t="s">
        <v>50</v>
      </c>
    </row>
    <row r="9395" spans="1:20" hidden="1" x14ac:dyDescent="0.25">
      <c r="A9395">
        <v>231454</v>
      </c>
      <c r="B9395" t="s">
        <v>1849</v>
      </c>
      <c r="C9395" t="s">
        <v>158</v>
      </c>
      <c r="D9395" t="s">
        <v>177</v>
      </c>
      <c r="E9395">
        <v>285</v>
      </c>
      <c r="F9395" t="s">
        <v>178</v>
      </c>
      <c r="H9395">
        <v>0</v>
      </c>
      <c r="I9395">
        <v>0</v>
      </c>
      <c r="K9395">
        <v>0</v>
      </c>
      <c r="L9395" t="b">
        <v>0</v>
      </c>
      <c r="N9395" t="b">
        <v>0</v>
      </c>
      <c r="O9395" t="b">
        <v>0</v>
      </c>
      <c r="T9395" t="s">
        <v>50</v>
      </c>
    </row>
    <row r="9396" spans="1:20" hidden="1" x14ac:dyDescent="0.25">
      <c r="A9396">
        <v>231455</v>
      </c>
      <c r="B9396" t="s">
        <v>1849</v>
      </c>
      <c r="C9396" t="s">
        <v>141</v>
      </c>
      <c r="D9396" t="s">
        <v>179</v>
      </c>
      <c r="E9396">
        <v>34</v>
      </c>
      <c r="F9396" t="s">
        <v>23</v>
      </c>
      <c r="H9396">
        <v>0</v>
      </c>
      <c r="I9396">
        <v>0</v>
      </c>
      <c r="K9396">
        <v>0</v>
      </c>
      <c r="L9396" t="b">
        <v>0</v>
      </c>
      <c r="N9396" t="b">
        <v>0</v>
      </c>
      <c r="O9396" t="b">
        <v>0</v>
      </c>
      <c r="T9396" t="s">
        <v>50</v>
      </c>
    </row>
    <row r="9397" spans="1:20" hidden="1" x14ac:dyDescent="0.25">
      <c r="A9397">
        <v>227048</v>
      </c>
      <c r="B9397" t="s">
        <v>1850</v>
      </c>
      <c r="C9397" t="s">
        <v>47</v>
      </c>
      <c r="D9397" t="s">
        <v>1851</v>
      </c>
      <c r="E9397">
        <v>0</v>
      </c>
      <c r="H9397">
        <v>0</v>
      </c>
      <c r="I9397">
        <v>0</v>
      </c>
      <c r="K9397">
        <v>0</v>
      </c>
      <c r="L9397" t="b">
        <v>0</v>
      </c>
      <c r="N9397" t="b">
        <v>0</v>
      </c>
      <c r="O9397" t="b">
        <v>0</v>
      </c>
      <c r="T9397" t="s">
        <v>50</v>
      </c>
    </row>
    <row r="9398" spans="1:20" hidden="1" x14ac:dyDescent="0.25">
      <c r="A9398">
        <v>227049</v>
      </c>
      <c r="B9398" t="s">
        <v>1850</v>
      </c>
      <c r="C9398" t="s">
        <v>47</v>
      </c>
      <c r="D9398" t="s">
        <v>1852</v>
      </c>
      <c r="E9398">
        <v>0</v>
      </c>
      <c r="H9398">
        <v>0</v>
      </c>
      <c r="I9398">
        <v>0</v>
      </c>
      <c r="K9398">
        <v>1</v>
      </c>
      <c r="L9398" t="b">
        <v>0</v>
      </c>
      <c r="N9398" t="b">
        <v>0</v>
      </c>
      <c r="O9398" t="b">
        <v>0</v>
      </c>
      <c r="T9398" t="s">
        <v>50</v>
      </c>
    </row>
    <row r="9399" spans="1:20" hidden="1" x14ac:dyDescent="0.25">
      <c r="A9399">
        <v>227050</v>
      </c>
      <c r="B9399" t="s">
        <v>1850</v>
      </c>
      <c r="C9399" t="s">
        <v>47</v>
      </c>
      <c r="D9399" t="s">
        <v>1853</v>
      </c>
      <c r="E9399">
        <v>0</v>
      </c>
      <c r="H9399">
        <v>0</v>
      </c>
      <c r="I9399">
        <v>0</v>
      </c>
      <c r="K9399">
        <v>2</v>
      </c>
      <c r="L9399" t="b">
        <v>0</v>
      </c>
      <c r="N9399" t="b">
        <v>0</v>
      </c>
      <c r="O9399" t="b">
        <v>0</v>
      </c>
      <c r="T9399" t="s">
        <v>50</v>
      </c>
    </row>
    <row r="9400" spans="1:20" hidden="1" x14ac:dyDescent="0.25">
      <c r="A9400">
        <v>227051</v>
      </c>
      <c r="B9400" t="s">
        <v>1850</v>
      </c>
      <c r="C9400" t="s">
        <v>47</v>
      </c>
      <c r="D9400" t="s">
        <v>1854</v>
      </c>
      <c r="E9400">
        <v>0</v>
      </c>
      <c r="H9400">
        <v>0</v>
      </c>
      <c r="I9400">
        <v>0</v>
      </c>
      <c r="K9400">
        <v>3</v>
      </c>
      <c r="L9400" t="b">
        <v>0</v>
      </c>
      <c r="N9400" t="b">
        <v>0</v>
      </c>
      <c r="O9400" t="b">
        <v>0</v>
      </c>
      <c r="T9400" t="s">
        <v>50</v>
      </c>
    </row>
    <row r="9401" spans="1:20" hidden="1" x14ac:dyDescent="0.25">
      <c r="A9401">
        <v>227052</v>
      </c>
      <c r="B9401" t="s">
        <v>1850</v>
      </c>
      <c r="C9401" t="s">
        <v>85</v>
      </c>
      <c r="D9401" t="s">
        <v>86</v>
      </c>
      <c r="E9401">
        <v>0</v>
      </c>
      <c r="H9401">
        <v>0</v>
      </c>
      <c r="I9401">
        <v>0</v>
      </c>
      <c r="K9401">
        <v>1</v>
      </c>
      <c r="L9401" t="b">
        <v>0</v>
      </c>
      <c r="N9401" t="b">
        <v>0</v>
      </c>
      <c r="O9401" t="b">
        <v>0</v>
      </c>
      <c r="T9401" t="s">
        <v>50</v>
      </c>
    </row>
    <row r="9402" spans="1:20" hidden="1" x14ac:dyDescent="0.25">
      <c r="A9402">
        <v>227053</v>
      </c>
      <c r="B9402" t="s">
        <v>1850</v>
      </c>
      <c r="C9402" t="s">
        <v>85</v>
      </c>
      <c r="D9402" t="s">
        <v>88</v>
      </c>
      <c r="E9402">
        <v>7</v>
      </c>
      <c r="F9402" t="s">
        <v>23</v>
      </c>
      <c r="H9402">
        <v>0</v>
      </c>
      <c r="I9402">
        <v>0</v>
      </c>
      <c r="K9402">
        <v>2</v>
      </c>
      <c r="L9402" t="b">
        <v>0</v>
      </c>
      <c r="N9402" t="b">
        <v>0</v>
      </c>
      <c r="O9402" t="b">
        <v>0</v>
      </c>
      <c r="T9402" t="s">
        <v>50</v>
      </c>
    </row>
    <row r="9403" spans="1:20" hidden="1" x14ac:dyDescent="0.25">
      <c r="A9403">
        <v>227054</v>
      </c>
      <c r="B9403" t="s">
        <v>1850</v>
      </c>
      <c r="C9403" t="s">
        <v>85</v>
      </c>
      <c r="D9403" t="s">
        <v>90</v>
      </c>
      <c r="E9403">
        <v>7</v>
      </c>
      <c r="F9403" t="s">
        <v>23</v>
      </c>
      <c r="H9403">
        <v>0</v>
      </c>
      <c r="I9403">
        <v>0</v>
      </c>
      <c r="K9403">
        <v>3</v>
      </c>
      <c r="L9403" t="b">
        <v>0</v>
      </c>
      <c r="N9403" t="b">
        <v>0</v>
      </c>
      <c r="O9403" t="b">
        <v>0</v>
      </c>
      <c r="T9403" t="s">
        <v>50</v>
      </c>
    </row>
    <row r="9404" spans="1:20" hidden="1" x14ac:dyDescent="0.25">
      <c r="A9404">
        <v>227055</v>
      </c>
      <c r="B9404" t="s">
        <v>1850</v>
      </c>
      <c r="C9404" t="s">
        <v>78</v>
      </c>
      <c r="D9404" t="s">
        <v>234</v>
      </c>
      <c r="E9404">
        <v>0</v>
      </c>
      <c r="H9404">
        <v>0</v>
      </c>
      <c r="I9404">
        <v>0</v>
      </c>
      <c r="K9404">
        <v>0</v>
      </c>
      <c r="L9404" t="b">
        <v>0</v>
      </c>
      <c r="N9404" t="b">
        <v>0</v>
      </c>
      <c r="O9404" t="b">
        <v>0</v>
      </c>
      <c r="T9404" t="s">
        <v>50</v>
      </c>
    </row>
    <row r="9405" spans="1:20" hidden="1" x14ac:dyDescent="0.25">
      <c r="A9405">
        <v>227056</v>
      </c>
      <c r="B9405" t="s">
        <v>1850</v>
      </c>
      <c r="C9405" t="s">
        <v>78</v>
      </c>
      <c r="D9405" t="s">
        <v>1855</v>
      </c>
      <c r="E9405">
        <v>0</v>
      </c>
      <c r="H9405">
        <v>0</v>
      </c>
      <c r="I9405">
        <v>0</v>
      </c>
      <c r="K9405">
        <v>1</v>
      </c>
      <c r="L9405" t="b">
        <v>0</v>
      </c>
      <c r="N9405" t="b">
        <v>0</v>
      </c>
      <c r="O9405" t="b">
        <v>0</v>
      </c>
      <c r="T9405" t="s">
        <v>50</v>
      </c>
    </row>
    <row r="9406" spans="1:20" hidden="1" x14ac:dyDescent="0.25">
      <c r="A9406">
        <v>227057</v>
      </c>
      <c r="B9406" t="s">
        <v>1850</v>
      </c>
      <c r="C9406" t="s">
        <v>131</v>
      </c>
      <c r="D9406" t="s">
        <v>1856</v>
      </c>
      <c r="E9406">
        <v>100</v>
      </c>
      <c r="F9406" t="s">
        <v>23</v>
      </c>
      <c r="H9406">
        <v>0</v>
      </c>
      <c r="I9406">
        <v>0</v>
      </c>
      <c r="K9406">
        <v>1</v>
      </c>
      <c r="L9406" t="b">
        <v>0</v>
      </c>
      <c r="N9406" t="b">
        <v>0</v>
      </c>
      <c r="O9406" t="b">
        <v>0</v>
      </c>
      <c r="T9406" t="s">
        <v>50</v>
      </c>
    </row>
    <row r="9407" spans="1:20" hidden="1" x14ac:dyDescent="0.25">
      <c r="A9407">
        <v>227059</v>
      </c>
      <c r="B9407" t="s">
        <v>1850</v>
      </c>
      <c r="C9407" t="s">
        <v>53</v>
      </c>
      <c r="D9407" t="s">
        <v>56</v>
      </c>
      <c r="E9407">
        <v>0</v>
      </c>
      <c r="H9407">
        <v>0</v>
      </c>
      <c r="I9407">
        <v>0</v>
      </c>
      <c r="K9407">
        <v>0</v>
      </c>
      <c r="L9407" t="b">
        <v>0</v>
      </c>
      <c r="N9407" t="b">
        <v>0</v>
      </c>
      <c r="O9407" t="b">
        <v>0</v>
      </c>
      <c r="T9407" t="s">
        <v>50</v>
      </c>
    </row>
    <row r="9408" spans="1:20" hidden="1" x14ac:dyDescent="0.25">
      <c r="A9408">
        <v>227061</v>
      </c>
      <c r="B9408" t="s">
        <v>1850</v>
      </c>
      <c r="C9408" t="s">
        <v>53</v>
      </c>
      <c r="D9408" t="s">
        <v>1857</v>
      </c>
      <c r="E9408">
        <v>137</v>
      </c>
      <c r="F9408" t="s">
        <v>23</v>
      </c>
      <c r="G9408" t="s">
        <v>238</v>
      </c>
      <c r="H9408">
        <v>2</v>
      </c>
      <c r="I9408">
        <v>0</v>
      </c>
      <c r="K9408">
        <v>2</v>
      </c>
      <c r="L9408" t="b">
        <v>0</v>
      </c>
      <c r="N9408" t="b">
        <v>0</v>
      </c>
      <c r="O9408" t="b">
        <v>0</v>
      </c>
      <c r="T9408" t="s">
        <v>50</v>
      </c>
    </row>
    <row r="9409" spans="1:20" hidden="1" x14ac:dyDescent="0.25">
      <c r="A9409">
        <v>227063</v>
      </c>
      <c r="B9409" t="s">
        <v>1858</v>
      </c>
      <c r="C9409" t="s">
        <v>47</v>
      </c>
      <c r="D9409" t="s">
        <v>1851</v>
      </c>
      <c r="E9409">
        <v>0</v>
      </c>
      <c r="H9409">
        <v>0</v>
      </c>
      <c r="I9409">
        <v>0</v>
      </c>
      <c r="K9409">
        <v>0</v>
      </c>
      <c r="L9409" t="b">
        <v>0</v>
      </c>
      <c r="N9409" t="b">
        <v>0</v>
      </c>
      <c r="O9409" t="b">
        <v>0</v>
      </c>
      <c r="T9409" t="s">
        <v>50</v>
      </c>
    </row>
    <row r="9410" spans="1:20" hidden="1" x14ac:dyDescent="0.25">
      <c r="A9410">
        <v>227064</v>
      </c>
      <c r="B9410" t="s">
        <v>1858</v>
      </c>
      <c r="C9410" t="s">
        <v>47</v>
      </c>
      <c r="D9410" t="s">
        <v>1852</v>
      </c>
      <c r="E9410">
        <v>0</v>
      </c>
      <c r="H9410">
        <v>0</v>
      </c>
      <c r="I9410">
        <v>0</v>
      </c>
      <c r="K9410">
        <v>1</v>
      </c>
      <c r="L9410" t="b">
        <v>0</v>
      </c>
      <c r="N9410" t="b">
        <v>0</v>
      </c>
      <c r="O9410" t="b">
        <v>0</v>
      </c>
      <c r="T9410" t="s">
        <v>50</v>
      </c>
    </row>
    <row r="9411" spans="1:20" hidden="1" x14ac:dyDescent="0.25">
      <c r="A9411">
        <v>227065</v>
      </c>
      <c r="B9411" t="s">
        <v>1858</v>
      </c>
      <c r="C9411" t="s">
        <v>47</v>
      </c>
      <c r="D9411" t="s">
        <v>1853</v>
      </c>
      <c r="E9411">
        <v>0</v>
      </c>
      <c r="H9411">
        <v>0</v>
      </c>
      <c r="I9411">
        <v>0</v>
      </c>
      <c r="K9411">
        <v>2</v>
      </c>
      <c r="L9411" t="b">
        <v>0</v>
      </c>
      <c r="N9411" t="b">
        <v>0</v>
      </c>
      <c r="O9411" t="b">
        <v>0</v>
      </c>
      <c r="T9411" t="s">
        <v>50</v>
      </c>
    </row>
    <row r="9412" spans="1:20" hidden="1" x14ac:dyDescent="0.25">
      <c r="A9412">
        <v>227066</v>
      </c>
      <c r="B9412" t="s">
        <v>1858</v>
      </c>
      <c r="C9412" t="s">
        <v>47</v>
      </c>
      <c r="D9412" t="s">
        <v>1854</v>
      </c>
      <c r="E9412">
        <v>0</v>
      </c>
      <c r="H9412">
        <v>0</v>
      </c>
      <c r="I9412">
        <v>0</v>
      </c>
      <c r="K9412">
        <v>3</v>
      </c>
      <c r="L9412" t="b">
        <v>0</v>
      </c>
      <c r="N9412" t="b">
        <v>0</v>
      </c>
      <c r="O9412" t="b">
        <v>0</v>
      </c>
      <c r="T9412" t="s">
        <v>50</v>
      </c>
    </row>
    <row r="9413" spans="1:20" hidden="1" x14ac:dyDescent="0.25">
      <c r="A9413">
        <v>227067</v>
      </c>
      <c r="B9413" t="s">
        <v>1858</v>
      </c>
      <c r="C9413" t="s">
        <v>85</v>
      </c>
      <c r="D9413" t="s">
        <v>86</v>
      </c>
      <c r="E9413">
        <v>0</v>
      </c>
      <c r="H9413">
        <v>0</v>
      </c>
      <c r="I9413">
        <v>0</v>
      </c>
      <c r="K9413">
        <v>1</v>
      </c>
      <c r="L9413" t="b">
        <v>0</v>
      </c>
      <c r="N9413" t="b">
        <v>0</v>
      </c>
      <c r="O9413" t="b">
        <v>0</v>
      </c>
      <c r="T9413" t="s">
        <v>50</v>
      </c>
    </row>
    <row r="9414" spans="1:20" hidden="1" x14ac:dyDescent="0.25">
      <c r="A9414">
        <v>227068</v>
      </c>
      <c r="B9414" t="s">
        <v>1858</v>
      </c>
      <c r="C9414" t="s">
        <v>85</v>
      </c>
      <c r="D9414" t="s">
        <v>88</v>
      </c>
      <c r="E9414">
        <v>7</v>
      </c>
      <c r="H9414">
        <v>0</v>
      </c>
      <c r="I9414">
        <v>0</v>
      </c>
      <c r="K9414">
        <v>2</v>
      </c>
      <c r="L9414" t="b">
        <v>0</v>
      </c>
      <c r="N9414" t="b">
        <v>0</v>
      </c>
      <c r="O9414" t="b">
        <v>0</v>
      </c>
      <c r="T9414" t="s">
        <v>50</v>
      </c>
    </row>
    <row r="9415" spans="1:20" hidden="1" x14ac:dyDescent="0.25">
      <c r="A9415">
        <v>227069</v>
      </c>
      <c r="B9415" t="s">
        <v>1858</v>
      </c>
      <c r="C9415" t="s">
        <v>85</v>
      </c>
      <c r="D9415" t="s">
        <v>90</v>
      </c>
      <c r="E9415">
        <v>7</v>
      </c>
      <c r="H9415">
        <v>0</v>
      </c>
      <c r="I9415">
        <v>0</v>
      </c>
      <c r="K9415">
        <v>3</v>
      </c>
      <c r="L9415" t="b">
        <v>0</v>
      </c>
      <c r="N9415" t="b">
        <v>0</v>
      </c>
      <c r="O9415" t="b">
        <v>0</v>
      </c>
      <c r="T9415" t="s">
        <v>50</v>
      </c>
    </row>
    <row r="9416" spans="1:20" hidden="1" x14ac:dyDescent="0.25">
      <c r="A9416">
        <v>227070</v>
      </c>
      <c r="B9416" t="s">
        <v>1858</v>
      </c>
      <c r="C9416" t="s">
        <v>78</v>
      </c>
      <c r="D9416" t="s">
        <v>234</v>
      </c>
      <c r="E9416">
        <v>0</v>
      </c>
      <c r="H9416">
        <v>0</v>
      </c>
      <c r="I9416">
        <v>0</v>
      </c>
      <c r="K9416">
        <v>0</v>
      </c>
      <c r="L9416" t="b">
        <v>0</v>
      </c>
      <c r="N9416" t="b">
        <v>0</v>
      </c>
      <c r="O9416" t="b">
        <v>0</v>
      </c>
      <c r="T9416" t="s">
        <v>50</v>
      </c>
    </row>
    <row r="9417" spans="1:20" hidden="1" x14ac:dyDescent="0.25">
      <c r="A9417">
        <v>227071</v>
      </c>
      <c r="B9417" t="s">
        <v>1858</v>
      </c>
      <c r="C9417" t="s">
        <v>78</v>
      </c>
      <c r="D9417" t="s">
        <v>1855</v>
      </c>
      <c r="E9417">
        <v>0</v>
      </c>
      <c r="G9417" t="e">
        <f>-IS</f>
        <v>#NAME?</v>
      </c>
      <c r="H9417">
        <v>0</v>
      </c>
      <c r="I9417">
        <v>0</v>
      </c>
      <c r="K9417">
        <v>1</v>
      </c>
      <c r="L9417" t="b">
        <v>0</v>
      </c>
      <c r="N9417" t="b">
        <v>0</v>
      </c>
      <c r="O9417" t="b">
        <v>0</v>
      </c>
      <c r="T9417" t="s">
        <v>50</v>
      </c>
    </row>
    <row r="9418" spans="1:20" hidden="1" x14ac:dyDescent="0.25">
      <c r="A9418">
        <v>227072</v>
      </c>
      <c r="B9418" t="s">
        <v>1858</v>
      </c>
      <c r="C9418" t="s">
        <v>131</v>
      </c>
      <c r="D9418" t="s">
        <v>1856</v>
      </c>
      <c r="E9418">
        <v>100</v>
      </c>
      <c r="F9418" t="s">
        <v>23</v>
      </c>
      <c r="H9418">
        <v>0</v>
      </c>
      <c r="I9418">
        <v>0</v>
      </c>
      <c r="K9418">
        <v>1</v>
      </c>
      <c r="L9418" t="b">
        <v>0</v>
      </c>
      <c r="N9418" t="b">
        <v>0</v>
      </c>
      <c r="O9418" t="b">
        <v>0</v>
      </c>
      <c r="T9418" t="s">
        <v>50</v>
      </c>
    </row>
    <row r="9419" spans="1:20" hidden="1" x14ac:dyDescent="0.25">
      <c r="A9419">
        <v>227074</v>
      </c>
      <c r="B9419" t="s">
        <v>1858</v>
      </c>
      <c r="C9419" t="s">
        <v>53</v>
      </c>
      <c r="D9419" t="s">
        <v>56</v>
      </c>
      <c r="E9419">
        <v>0</v>
      </c>
      <c r="H9419">
        <v>0</v>
      </c>
      <c r="I9419">
        <v>0</v>
      </c>
      <c r="K9419">
        <v>0</v>
      </c>
      <c r="L9419" t="b">
        <v>0</v>
      </c>
      <c r="N9419" t="b">
        <v>0</v>
      </c>
      <c r="O9419" t="b">
        <v>0</v>
      </c>
      <c r="T9419" t="s">
        <v>50</v>
      </c>
    </row>
    <row r="9420" spans="1:20" hidden="1" x14ac:dyDescent="0.25">
      <c r="A9420">
        <v>227076</v>
      </c>
      <c r="B9420" t="s">
        <v>1858</v>
      </c>
      <c r="C9420" t="s">
        <v>53</v>
      </c>
      <c r="D9420" t="s">
        <v>1859</v>
      </c>
      <c r="E9420">
        <v>137</v>
      </c>
      <c r="F9420" t="s">
        <v>23</v>
      </c>
      <c r="G9420" t="s">
        <v>238</v>
      </c>
      <c r="H9420">
        <v>2</v>
      </c>
      <c r="I9420">
        <v>0</v>
      </c>
      <c r="K9420">
        <v>2</v>
      </c>
      <c r="L9420" t="b">
        <v>0</v>
      </c>
      <c r="N9420" t="b">
        <v>0</v>
      </c>
      <c r="O9420" t="b">
        <v>0</v>
      </c>
      <c r="T9420" t="s">
        <v>50</v>
      </c>
    </row>
    <row r="9421" spans="1:20" hidden="1" x14ac:dyDescent="0.25">
      <c r="A9421">
        <v>227078</v>
      </c>
      <c r="B9421" t="s">
        <v>1860</v>
      </c>
      <c r="C9421" t="s">
        <v>47</v>
      </c>
      <c r="D9421" t="s">
        <v>1861</v>
      </c>
      <c r="E9421">
        <v>0</v>
      </c>
      <c r="H9421">
        <v>0</v>
      </c>
      <c r="I9421">
        <v>0</v>
      </c>
      <c r="K9421">
        <v>0</v>
      </c>
      <c r="L9421" t="b">
        <v>0</v>
      </c>
      <c r="N9421" t="b">
        <v>0</v>
      </c>
      <c r="O9421" t="b">
        <v>0</v>
      </c>
      <c r="T9421" t="s">
        <v>50</v>
      </c>
    </row>
    <row r="9422" spans="1:20" hidden="1" x14ac:dyDescent="0.25">
      <c r="A9422">
        <v>227079</v>
      </c>
      <c r="B9422" t="s">
        <v>1860</v>
      </c>
      <c r="C9422" t="s">
        <v>47</v>
      </c>
      <c r="D9422" t="s">
        <v>1862</v>
      </c>
      <c r="E9422">
        <v>0</v>
      </c>
      <c r="H9422">
        <v>0</v>
      </c>
      <c r="I9422">
        <v>0</v>
      </c>
      <c r="K9422">
        <v>1</v>
      </c>
      <c r="L9422" t="b">
        <v>0</v>
      </c>
      <c r="N9422" t="b">
        <v>0</v>
      </c>
      <c r="O9422" t="b">
        <v>0</v>
      </c>
      <c r="T9422" t="s">
        <v>50</v>
      </c>
    </row>
    <row r="9423" spans="1:20" hidden="1" x14ac:dyDescent="0.25">
      <c r="A9423">
        <v>227080</v>
      </c>
      <c r="B9423" t="s">
        <v>1860</v>
      </c>
      <c r="C9423" t="s">
        <v>47</v>
      </c>
      <c r="D9423" t="s">
        <v>1863</v>
      </c>
      <c r="E9423">
        <v>0</v>
      </c>
      <c r="H9423">
        <v>0</v>
      </c>
      <c r="I9423">
        <v>0</v>
      </c>
      <c r="K9423">
        <v>2</v>
      </c>
      <c r="L9423" t="b">
        <v>0</v>
      </c>
      <c r="N9423" t="b">
        <v>0</v>
      </c>
      <c r="O9423" t="b">
        <v>0</v>
      </c>
      <c r="T9423" t="s">
        <v>50</v>
      </c>
    </row>
    <row r="9424" spans="1:20" hidden="1" x14ac:dyDescent="0.25">
      <c r="A9424">
        <v>227081</v>
      </c>
      <c r="B9424" t="s">
        <v>1860</v>
      </c>
      <c r="C9424" t="s">
        <v>47</v>
      </c>
      <c r="D9424" t="s">
        <v>1864</v>
      </c>
      <c r="E9424">
        <v>0</v>
      </c>
      <c r="H9424">
        <v>0</v>
      </c>
      <c r="I9424">
        <v>0</v>
      </c>
      <c r="K9424">
        <v>3</v>
      </c>
      <c r="L9424" t="b">
        <v>0</v>
      </c>
      <c r="N9424" t="b">
        <v>0</v>
      </c>
      <c r="O9424" t="b">
        <v>0</v>
      </c>
      <c r="T9424" t="s">
        <v>50</v>
      </c>
    </row>
    <row r="9425" spans="1:20" hidden="1" x14ac:dyDescent="0.25">
      <c r="A9425">
        <v>227082</v>
      </c>
      <c r="B9425" t="s">
        <v>1860</v>
      </c>
      <c r="C9425" t="s">
        <v>85</v>
      </c>
      <c r="D9425" t="s">
        <v>1865</v>
      </c>
      <c r="E9425">
        <v>0</v>
      </c>
      <c r="H9425">
        <v>0</v>
      </c>
      <c r="I9425">
        <v>0</v>
      </c>
      <c r="K9425">
        <v>1</v>
      </c>
      <c r="L9425" t="b">
        <v>0</v>
      </c>
      <c r="N9425" t="b">
        <v>0</v>
      </c>
      <c r="O9425" t="b">
        <v>0</v>
      </c>
      <c r="T9425" t="s">
        <v>50</v>
      </c>
    </row>
    <row r="9426" spans="1:20" hidden="1" x14ac:dyDescent="0.25">
      <c r="A9426">
        <v>227083</v>
      </c>
      <c r="B9426" t="s">
        <v>1860</v>
      </c>
      <c r="C9426" t="s">
        <v>85</v>
      </c>
      <c r="D9426" t="s">
        <v>1866</v>
      </c>
      <c r="E9426">
        <v>0</v>
      </c>
      <c r="H9426">
        <v>0</v>
      </c>
      <c r="I9426">
        <v>0</v>
      </c>
      <c r="K9426">
        <v>2</v>
      </c>
      <c r="L9426" t="b">
        <v>0</v>
      </c>
      <c r="N9426" t="b">
        <v>0</v>
      </c>
      <c r="O9426" t="b">
        <v>0</v>
      </c>
      <c r="T9426" t="s">
        <v>50</v>
      </c>
    </row>
    <row r="9427" spans="1:20" hidden="1" x14ac:dyDescent="0.25">
      <c r="A9427">
        <v>227084</v>
      </c>
      <c r="B9427" t="s">
        <v>1860</v>
      </c>
      <c r="C9427" t="s">
        <v>85</v>
      </c>
      <c r="D9427" t="s">
        <v>1867</v>
      </c>
      <c r="E9427">
        <v>0</v>
      </c>
      <c r="H9427">
        <v>0</v>
      </c>
      <c r="I9427">
        <v>0</v>
      </c>
      <c r="K9427">
        <v>3</v>
      </c>
      <c r="L9427" t="b">
        <v>0</v>
      </c>
      <c r="N9427" t="b">
        <v>0</v>
      </c>
      <c r="O9427" t="b">
        <v>0</v>
      </c>
      <c r="T9427" t="s">
        <v>50</v>
      </c>
    </row>
    <row r="9428" spans="1:20" hidden="1" x14ac:dyDescent="0.25">
      <c r="A9428">
        <v>227085</v>
      </c>
      <c r="B9428" t="s">
        <v>1860</v>
      </c>
      <c r="C9428" t="s">
        <v>1868</v>
      </c>
      <c r="D9428" t="s">
        <v>234</v>
      </c>
      <c r="E9428">
        <v>0</v>
      </c>
      <c r="H9428">
        <v>0</v>
      </c>
      <c r="I9428">
        <v>0</v>
      </c>
      <c r="K9428">
        <v>0</v>
      </c>
      <c r="L9428" t="b">
        <v>0</v>
      </c>
      <c r="N9428" t="b">
        <v>0</v>
      </c>
      <c r="O9428" t="b">
        <v>0</v>
      </c>
      <c r="T9428" t="s">
        <v>50</v>
      </c>
    </row>
    <row r="9429" spans="1:20" hidden="1" x14ac:dyDescent="0.25">
      <c r="A9429">
        <v>227086</v>
      </c>
      <c r="B9429" t="s">
        <v>1860</v>
      </c>
      <c r="C9429" t="s">
        <v>1868</v>
      </c>
      <c r="D9429" t="s">
        <v>235</v>
      </c>
      <c r="E9429">
        <v>0</v>
      </c>
      <c r="H9429">
        <v>0</v>
      </c>
      <c r="I9429">
        <v>0</v>
      </c>
      <c r="K9429">
        <v>1</v>
      </c>
      <c r="L9429" t="b">
        <v>0</v>
      </c>
      <c r="N9429" t="b">
        <v>0</v>
      </c>
      <c r="O9429" t="b">
        <v>0</v>
      </c>
      <c r="T9429" t="s">
        <v>50</v>
      </c>
    </row>
    <row r="9430" spans="1:20" hidden="1" x14ac:dyDescent="0.25">
      <c r="A9430">
        <v>227087</v>
      </c>
      <c r="B9430" t="s">
        <v>1860</v>
      </c>
      <c r="C9430" t="s">
        <v>817</v>
      </c>
      <c r="D9430" t="s">
        <v>1856</v>
      </c>
      <c r="E9430">
        <v>75</v>
      </c>
      <c r="F9430" t="s">
        <v>23</v>
      </c>
      <c r="H9430">
        <v>0</v>
      </c>
      <c r="I9430">
        <v>0</v>
      </c>
      <c r="K9430">
        <v>1</v>
      </c>
      <c r="L9430" t="b">
        <v>1</v>
      </c>
      <c r="N9430" t="b">
        <v>0</v>
      </c>
      <c r="O9430" t="b">
        <v>0</v>
      </c>
      <c r="T9430" t="s">
        <v>50</v>
      </c>
    </row>
    <row r="9431" spans="1:20" hidden="1" x14ac:dyDescent="0.25">
      <c r="A9431">
        <v>227088</v>
      </c>
      <c r="B9431" t="s">
        <v>1860</v>
      </c>
      <c r="C9431" t="s">
        <v>817</v>
      </c>
      <c r="D9431" t="s">
        <v>1869</v>
      </c>
      <c r="E9431">
        <v>0</v>
      </c>
      <c r="F9431" t="s">
        <v>23</v>
      </c>
      <c r="H9431">
        <v>0</v>
      </c>
      <c r="I9431">
        <v>0</v>
      </c>
      <c r="K9431">
        <v>0</v>
      </c>
      <c r="L9431" t="b">
        <v>1</v>
      </c>
      <c r="N9431" t="b">
        <v>0</v>
      </c>
      <c r="O9431" t="b">
        <v>0</v>
      </c>
      <c r="T9431" t="s">
        <v>50</v>
      </c>
    </row>
    <row r="9432" spans="1:20" hidden="1" x14ac:dyDescent="0.25">
      <c r="A9432">
        <v>227089</v>
      </c>
      <c r="B9432" t="s">
        <v>1860</v>
      </c>
      <c r="C9432" t="s">
        <v>53</v>
      </c>
      <c r="D9432" t="s">
        <v>1870</v>
      </c>
      <c r="E9432">
        <v>0</v>
      </c>
      <c r="H9432">
        <v>0</v>
      </c>
      <c r="I9432">
        <v>0</v>
      </c>
      <c r="K9432">
        <v>0</v>
      </c>
      <c r="L9432" t="b">
        <v>0</v>
      </c>
      <c r="N9432" t="b">
        <v>0</v>
      </c>
      <c r="O9432" t="b">
        <v>0</v>
      </c>
      <c r="T9432" t="s">
        <v>50</v>
      </c>
    </row>
    <row r="9433" spans="1:20" hidden="1" x14ac:dyDescent="0.25">
      <c r="A9433">
        <v>227090</v>
      </c>
      <c r="B9433" t="s">
        <v>1860</v>
      </c>
      <c r="C9433" t="s">
        <v>53</v>
      </c>
      <c r="D9433" t="s">
        <v>1871</v>
      </c>
      <c r="E9433">
        <v>145</v>
      </c>
      <c r="F9433" t="s">
        <v>23</v>
      </c>
      <c r="H9433">
        <v>0</v>
      </c>
      <c r="I9433">
        <v>0</v>
      </c>
      <c r="K9433">
        <v>1</v>
      </c>
      <c r="L9433" t="b">
        <v>0</v>
      </c>
      <c r="N9433" t="b">
        <v>0</v>
      </c>
      <c r="O9433" t="b">
        <v>0</v>
      </c>
      <c r="T9433" t="s">
        <v>50</v>
      </c>
    </row>
    <row r="9434" spans="1:20" hidden="1" x14ac:dyDescent="0.25">
      <c r="A9434">
        <v>227091</v>
      </c>
      <c r="B9434" t="s">
        <v>1872</v>
      </c>
      <c r="C9434" t="s">
        <v>47</v>
      </c>
      <c r="D9434" t="s">
        <v>1851</v>
      </c>
      <c r="E9434">
        <v>0</v>
      </c>
      <c r="H9434">
        <v>0</v>
      </c>
      <c r="I9434">
        <v>0</v>
      </c>
      <c r="K9434">
        <v>0</v>
      </c>
      <c r="L9434" t="b">
        <v>0</v>
      </c>
      <c r="N9434" t="b">
        <v>0</v>
      </c>
      <c r="O9434" t="b">
        <v>0</v>
      </c>
      <c r="T9434" t="s">
        <v>50</v>
      </c>
    </row>
    <row r="9435" spans="1:20" hidden="1" x14ac:dyDescent="0.25">
      <c r="A9435">
        <v>227092</v>
      </c>
      <c r="B9435" t="s">
        <v>1872</v>
      </c>
      <c r="C9435" t="s">
        <v>47</v>
      </c>
      <c r="D9435" t="s">
        <v>1852</v>
      </c>
      <c r="E9435">
        <v>0</v>
      </c>
      <c r="H9435">
        <v>0</v>
      </c>
      <c r="I9435">
        <v>0</v>
      </c>
      <c r="K9435">
        <v>1</v>
      </c>
      <c r="L9435" t="b">
        <v>0</v>
      </c>
      <c r="N9435" t="b">
        <v>0</v>
      </c>
      <c r="O9435" t="b">
        <v>0</v>
      </c>
      <c r="T9435" t="s">
        <v>50</v>
      </c>
    </row>
    <row r="9436" spans="1:20" hidden="1" x14ac:dyDescent="0.25">
      <c r="A9436">
        <v>227093</v>
      </c>
      <c r="B9436" t="s">
        <v>1872</v>
      </c>
      <c r="C9436" t="s">
        <v>47</v>
      </c>
      <c r="D9436" t="s">
        <v>1853</v>
      </c>
      <c r="E9436">
        <v>0</v>
      </c>
      <c r="H9436">
        <v>0</v>
      </c>
      <c r="I9436">
        <v>0</v>
      </c>
      <c r="K9436">
        <v>2</v>
      </c>
      <c r="L9436" t="b">
        <v>0</v>
      </c>
      <c r="N9436" t="b">
        <v>0</v>
      </c>
      <c r="O9436" t="b">
        <v>0</v>
      </c>
      <c r="T9436" t="s">
        <v>50</v>
      </c>
    </row>
    <row r="9437" spans="1:20" hidden="1" x14ac:dyDescent="0.25">
      <c r="A9437">
        <v>227094</v>
      </c>
      <c r="B9437" t="s">
        <v>1872</v>
      </c>
      <c r="C9437" t="s">
        <v>47</v>
      </c>
      <c r="D9437" t="s">
        <v>1854</v>
      </c>
      <c r="E9437">
        <v>0</v>
      </c>
      <c r="H9437">
        <v>0</v>
      </c>
      <c r="I9437">
        <v>0</v>
      </c>
      <c r="K9437">
        <v>3</v>
      </c>
      <c r="L9437" t="b">
        <v>0</v>
      </c>
      <c r="N9437" t="b">
        <v>0</v>
      </c>
      <c r="O9437" t="b">
        <v>0</v>
      </c>
      <c r="T9437" t="s">
        <v>50</v>
      </c>
    </row>
    <row r="9438" spans="1:20" hidden="1" x14ac:dyDescent="0.25">
      <c r="A9438">
        <v>227095</v>
      </c>
      <c r="B9438" t="s">
        <v>1872</v>
      </c>
      <c r="C9438" t="s">
        <v>85</v>
      </c>
      <c r="D9438" t="s">
        <v>86</v>
      </c>
      <c r="E9438">
        <v>0</v>
      </c>
      <c r="H9438">
        <v>0</v>
      </c>
      <c r="I9438">
        <v>0</v>
      </c>
      <c r="K9438">
        <v>1</v>
      </c>
      <c r="L9438" t="b">
        <v>0</v>
      </c>
      <c r="N9438" t="b">
        <v>0</v>
      </c>
      <c r="O9438" t="b">
        <v>0</v>
      </c>
      <c r="T9438" t="s">
        <v>50</v>
      </c>
    </row>
    <row r="9439" spans="1:20" hidden="1" x14ac:dyDescent="0.25">
      <c r="A9439">
        <v>227096</v>
      </c>
      <c r="B9439" t="s">
        <v>1872</v>
      </c>
      <c r="C9439" t="s">
        <v>85</v>
      </c>
      <c r="D9439" t="s">
        <v>88</v>
      </c>
      <c r="E9439">
        <v>7</v>
      </c>
      <c r="F9439" t="s">
        <v>23</v>
      </c>
      <c r="H9439">
        <v>0</v>
      </c>
      <c r="I9439">
        <v>0</v>
      </c>
      <c r="K9439">
        <v>2</v>
      </c>
      <c r="L9439" t="b">
        <v>0</v>
      </c>
      <c r="N9439" t="b">
        <v>0</v>
      </c>
      <c r="O9439" t="b">
        <v>0</v>
      </c>
      <c r="T9439" t="s">
        <v>50</v>
      </c>
    </row>
    <row r="9440" spans="1:20" hidden="1" x14ac:dyDescent="0.25">
      <c r="A9440">
        <v>227097</v>
      </c>
      <c r="B9440" t="s">
        <v>1872</v>
      </c>
      <c r="C9440" t="s">
        <v>85</v>
      </c>
      <c r="D9440" t="s">
        <v>90</v>
      </c>
      <c r="E9440">
        <v>7</v>
      </c>
      <c r="F9440" t="s">
        <v>23</v>
      </c>
      <c r="H9440">
        <v>0</v>
      </c>
      <c r="I9440">
        <v>0</v>
      </c>
      <c r="K9440">
        <v>3</v>
      </c>
      <c r="L9440" t="b">
        <v>0</v>
      </c>
      <c r="N9440" t="b">
        <v>0</v>
      </c>
      <c r="O9440" t="b">
        <v>0</v>
      </c>
      <c r="T9440" t="s">
        <v>50</v>
      </c>
    </row>
    <row r="9441" spans="1:20" hidden="1" x14ac:dyDescent="0.25">
      <c r="A9441">
        <v>227098</v>
      </c>
      <c r="B9441" t="s">
        <v>1872</v>
      </c>
      <c r="C9441" t="s">
        <v>78</v>
      </c>
      <c r="D9441" t="s">
        <v>234</v>
      </c>
      <c r="E9441">
        <v>0</v>
      </c>
      <c r="H9441">
        <v>0</v>
      </c>
      <c r="I9441">
        <v>0</v>
      </c>
      <c r="K9441">
        <v>0</v>
      </c>
      <c r="L9441" t="b">
        <v>0</v>
      </c>
      <c r="N9441" t="b">
        <v>0</v>
      </c>
      <c r="O9441" t="b">
        <v>0</v>
      </c>
      <c r="T9441" t="s">
        <v>50</v>
      </c>
    </row>
    <row r="9442" spans="1:20" hidden="1" x14ac:dyDescent="0.25">
      <c r="A9442">
        <v>227099</v>
      </c>
      <c r="B9442" t="s">
        <v>1872</v>
      </c>
      <c r="C9442" t="s">
        <v>78</v>
      </c>
      <c r="D9442" t="s">
        <v>1855</v>
      </c>
      <c r="E9442">
        <v>0</v>
      </c>
      <c r="H9442">
        <v>0</v>
      </c>
      <c r="I9442">
        <v>0</v>
      </c>
      <c r="K9442">
        <v>1</v>
      </c>
      <c r="L9442" t="b">
        <v>0</v>
      </c>
      <c r="N9442" t="b">
        <v>0</v>
      </c>
      <c r="O9442" t="b">
        <v>0</v>
      </c>
      <c r="T9442" t="s">
        <v>50</v>
      </c>
    </row>
    <row r="9443" spans="1:20" hidden="1" x14ac:dyDescent="0.25">
      <c r="A9443">
        <v>227100</v>
      </c>
      <c r="B9443" t="s">
        <v>1872</v>
      </c>
      <c r="C9443" t="s">
        <v>131</v>
      </c>
      <c r="D9443" t="s">
        <v>1856</v>
      </c>
      <c r="E9443">
        <v>100</v>
      </c>
      <c r="F9443" t="s">
        <v>23</v>
      </c>
      <c r="H9443">
        <v>0</v>
      </c>
      <c r="I9443">
        <v>0</v>
      </c>
      <c r="K9443">
        <v>1</v>
      </c>
      <c r="L9443" t="b">
        <v>1</v>
      </c>
      <c r="N9443" t="b">
        <v>0</v>
      </c>
      <c r="O9443" t="b">
        <v>0</v>
      </c>
      <c r="T9443" t="s">
        <v>50</v>
      </c>
    </row>
    <row r="9444" spans="1:20" hidden="1" x14ac:dyDescent="0.25">
      <c r="A9444">
        <v>227102</v>
      </c>
      <c r="B9444" t="s">
        <v>1872</v>
      </c>
      <c r="C9444" t="s">
        <v>53</v>
      </c>
      <c r="D9444" t="s">
        <v>56</v>
      </c>
      <c r="E9444">
        <v>0</v>
      </c>
      <c r="H9444">
        <v>0</v>
      </c>
      <c r="I9444">
        <v>0</v>
      </c>
      <c r="K9444">
        <v>0</v>
      </c>
      <c r="L9444" t="b">
        <v>0</v>
      </c>
      <c r="N9444" t="b">
        <v>0</v>
      </c>
      <c r="O9444" t="b">
        <v>0</v>
      </c>
      <c r="T9444" t="s">
        <v>50</v>
      </c>
    </row>
    <row r="9445" spans="1:20" hidden="1" x14ac:dyDescent="0.25">
      <c r="A9445">
        <v>227104</v>
      </c>
      <c r="B9445" t="s">
        <v>1872</v>
      </c>
      <c r="C9445" t="s">
        <v>53</v>
      </c>
      <c r="D9445" t="s">
        <v>1859</v>
      </c>
      <c r="E9445">
        <v>137</v>
      </c>
      <c r="F9445" t="s">
        <v>23</v>
      </c>
      <c r="G9445" t="s">
        <v>238</v>
      </c>
      <c r="H9445">
        <v>2</v>
      </c>
      <c r="I9445">
        <v>0</v>
      </c>
      <c r="K9445">
        <v>2</v>
      </c>
      <c r="L9445" t="b">
        <v>0</v>
      </c>
      <c r="N9445" t="b">
        <v>0</v>
      </c>
      <c r="O9445" t="b">
        <v>0</v>
      </c>
      <c r="T9445" t="s">
        <v>50</v>
      </c>
    </row>
    <row r="9446" spans="1:20" hidden="1" x14ac:dyDescent="0.25">
      <c r="A9446">
        <v>227177</v>
      </c>
      <c r="B9446" t="s">
        <v>1873</v>
      </c>
      <c r="C9446" t="s">
        <v>53</v>
      </c>
      <c r="D9446" t="s">
        <v>383</v>
      </c>
      <c r="E9446">
        <v>50</v>
      </c>
      <c r="F9446" t="s">
        <v>23</v>
      </c>
      <c r="H9446">
        <v>1</v>
      </c>
      <c r="I9446">
        <v>0</v>
      </c>
      <c r="K9446">
        <v>1</v>
      </c>
      <c r="L9446" t="b">
        <v>0</v>
      </c>
      <c r="N9446" t="b">
        <v>0</v>
      </c>
      <c r="O9446" t="b">
        <v>0</v>
      </c>
      <c r="T9446" t="s">
        <v>1369</v>
      </c>
    </row>
    <row r="9447" spans="1:20" hidden="1" x14ac:dyDescent="0.25">
      <c r="A9447">
        <v>227178</v>
      </c>
      <c r="B9447" t="s">
        <v>1873</v>
      </c>
      <c r="C9447" t="s">
        <v>47</v>
      </c>
      <c r="D9447" t="s">
        <v>1692</v>
      </c>
      <c r="E9447">
        <v>0</v>
      </c>
      <c r="H9447">
        <v>0</v>
      </c>
      <c r="I9447">
        <v>0</v>
      </c>
      <c r="K9447">
        <v>0</v>
      </c>
      <c r="L9447" t="b">
        <v>0</v>
      </c>
      <c r="N9447" t="b">
        <v>0</v>
      </c>
      <c r="O9447" t="b">
        <v>0</v>
      </c>
      <c r="T9447" t="s">
        <v>1369</v>
      </c>
    </row>
    <row r="9448" spans="1:20" hidden="1" x14ac:dyDescent="0.25">
      <c r="A9448">
        <v>227180</v>
      </c>
      <c r="B9448" t="s">
        <v>1873</v>
      </c>
      <c r="C9448" t="s">
        <v>53</v>
      </c>
      <c r="D9448" t="s">
        <v>203</v>
      </c>
      <c r="E9448">
        <v>0</v>
      </c>
      <c r="H9448">
        <v>0</v>
      </c>
      <c r="I9448">
        <v>0</v>
      </c>
      <c r="K9448">
        <v>0</v>
      </c>
      <c r="L9448" t="b">
        <v>0</v>
      </c>
      <c r="N9448" t="b">
        <v>0</v>
      </c>
      <c r="O9448" t="b">
        <v>0</v>
      </c>
      <c r="T9448" t="s">
        <v>1369</v>
      </c>
    </row>
    <row r="9449" spans="1:20" hidden="1" x14ac:dyDescent="0.25">
      <c r="A9449">
        <v>230335</v>
      </c>
      <c r="B9449" t="s">
        <v>1873</v>
      </c>
      <c r="C9449" t="s">
        <v>141</v>
      </c>
      <c r="D9449" t="s">
        <v>1874</v>
      </c>
      <c r="E9449">
        <v>29.99</v>
      </c>
      <c r="F9449" t="s">
        <v>23</v>
      </c>
      <c r="H9449">
        <v>0</v>
      </c>
      <c r="I9449">
        <v>0</v>
      </c>
      <c r="K9449">
        <v>0</v>
      </c>
      <c r="L9449" t="b">
        <v>0</v>
      </c>
      <c r="N9449" t="b">
        <v>0</v>
      </c>
      <c r="O9449" t="b">
        <v>0</v>
      </c>
      <c r="T9449" t="s">
        <v>1369</v>
      </c>
    </row>
    <row r="9450" spans="1:20" hidden="1" x14ac:dyDescent="0.25">
      <c r="A9450">
        <v>227181</v>
      </c>
      <c r="B9450" t="s">
        <v>1875</v>
      </c>
      <c r="C9450" t="s">
        <v>53</v>
      </c>
      <c r="D9450" t="s">
        <v>383</v>
      </c>
      <c r="E9450">
        <v>0</v>
      </c>
      <c r="H9450">
        <v>1</v>
      </c>
      <c r="I9450">
        <v>0</v>
      </c>
      <c r="K9450">
        <v>0</v>
      </c>
      <c r="L9450" t="b">
        <v>0</v>
      </c>
      <c r="N9450" t="b">
        <v>0</v>
      </c>
      <c r="O9450" t="b">
        <v>0</v>
      </c>
      <c r="T9450" t="s">
        <v>1369</v>
      </c>
    </row>
    <row r="9451" spans="1:20" hidden="1" x14ac:dyDescent="0.25">
      <c r="A9451">
        <v>227182</v>
      </c>
      <c r="B9451" t="s">
        <v>1875</v>
      </c>
      <c r="C9451" t="s">
        <v>1876</v>
      </c>
      <c r="D9451" t="s">
        <v>1877</v>
      </c>
      <c r="E9451">
        <v>0</v>
      </c>
      <c r="H9451">
        <v>0</v>
      </c>
      <c r="I9451">
        <v>0</v>
      </c>
      <c r="K9451">
        <v>0</v>
      </c>
      <c r="L9451" t="b">
        <v>0</v>
      </c>
      <c r="N9451" t="b">
        <v>0</v>
      </c>
      <c r="O9451" t="b">
        <v>0</v>
      </c>
      <c r="T9451" t="s">
        <v>1369</v>
      </c>
    </row>
    <row r="9452" spans="1:20" hidden="1" x14ac:dyDescent="0.25">
      <c r="A9452">
        <v>227183</v>
      </c>
      <c r="B9452" t="s">
        <v>1875</v>
      </c>
      <c r="C9452" t="s">
        <v>53</v>
      </c>
      <c r="D9452" t="s">
        <v>203</v>
      </c>
      <c r="E9452">
        <v>0</v>
      </c>
      <c r="H9452">
        <v>0</v>
      </c>
      <c r="I9452">
        <v>0</v>
      </c>
      <c r="K9452">
        <v>0</v>
      </c>
      <c r="L9452" t="b">
        <v>0</v>
      </c>
      <c r="N9452" t="b">
        <v>0</v>
      </c>
      <c r="O9452" t="b">
        <v>0</v>
      </c>
      <c r="T9452" t="s">
        <v>1369</v>
      </c>
    </row>
    <row r="9453" spans="1:20" hidden="1" x14ac:dyDescent="0.25">
      <c r="A9453">
        <v>230323</v>
      </c>
      <c r="B9453" t="s">
        <v>1875</v>
      </c>
      <c r="C9453" t="s">
        <v>1876</v>
      </c>
      <c r="D9453" t="s">
        <v>1878</v>
      </c>
      <c r="E9453">
        <v>0</v>
      </c>
      <c r="H9453">
        <v>0</v>
      </c>
      <c r="I9453">
        <v>0</v>
      </c>
      <c r="K9453">
        <v>0</v>
      </c>
      <c r="L9453" t="b">
        <v>0</v>
      </c>
      <c r="N9453" t="b">
        <v>0</v>
      </c>
      <c r="O9453" t="b">
        <v>0</v>
      </c>
      <c r="T9453" t="s">
        <v>1369</v>
      </c>
    </row>
    <row r="9454" spans="1:20" hidden="1" x14ac:dyDescent="0.25">
      <c r="A9454">
        <v>230324</v>
      </c>
      <c r="B9454" t="s">
        <v>1875</v>
      </c>
      <c r="C9454" t="s">
        <v>1876</v>
      </c>
      <c r="D9454" t="s">
        <v>1879</v>
      </c>
      <c r="E9454">
        <v>0</v>
      </c>
      <c r="H9454">
        <v>0</v>
      </c>
      <c r="I9454">
        <v>0</v>
      </c>
      <c r="K9454">
        <v>0</v>
      </c>
      <c r="L9454" t="b">
        <v>0</v>
      </c>
      <c r="N9454" t="b">
        <v>0</v>
      </c>
      <c r="O9454" t="b">
        <v>0</v>
      </c>
      <c r="T9454" t="s">
        <v>1369</v>
      </c>
    </row>
    <row r="9455" spans="1:20" hidden="1" x14ac:dyDescent="0.25">
      <c r="A9455">
        <v>230325</v>
      </c>
      <c r="B9455" t="s">
        <v>1875</v>
      </c>
      <c r="C9455" t="s">
        <v>1876</v>
      </c>
      <c r="D9455">
        <v>1911</v>
      </c>
      <c r="E9455">
        <v>0</v>
      </c>
      <c r="H9455">
        <v>0</v>
      </c>
      <c r="I9455">
        <v>0</v>
      </c>
      <c r="K9455">
        <v>0</v>
      </c>
      <c r="L9455" t="b">
        <v>0</v>
      </c>
      <c r="N9455" t="b">
        <v>0</v>
      </c>
      <c r="O9455" t="b">
        <v>0</v>
      </c>
      <c r="T9455" t="s">
        <v>1369</v>
      </c>
    </row>
    <row r="9456" spans="1:20" hidden="1" x14ac:dyDescent="0.25">
      <c r="A9456">
        <v>227188</v>
      </c>
      <c r="B9456" t="s">
        <v>1880</v>
      </c>
      <c r="C9456" t="s">
        <v>47</v>
      </c>
      <c r="D9456" t="s">
        <v>1881</v>
      </c>
      <c r="E9456">
        <v>0</v>
      </c>
      <c r="H9456">
        <v>1</v>
      </c>
      <c r="I9456">
        <v>0</v>
      </c>
      <c r="K9456">
        <v>1</v>
      </c>
      <c r="L9456" t="b">
        <v>1</v>
      </c>
      <c r="N9456" t="b">
        <v>0</v>
      </c>
      <c r="O9456" t="b">
        <v>0</v>
      </c>
      <c r="T9456" t="s">
        <v>1369</v>
      </c>
    </row>
    <row r="9457" spans="1:20" hidden="1" x14ac:dyDescent="0.25">
      <c r="A9457">
        <v>227189</v>
      </c>
      <c r="B9457" t="s">
        <v>1880</v>
      </c>
      <c r="C9457" t="s">
        <v>53</v>
      </c>
      <c r="D9457" t="s">
        <v>383</v>
      </c>
      <c r="E9457">
        <v>50</v>
      </c>
      <c r="F9457" t="s">
        <v>23</v>
      </c>
      <c r="H9457">
        <v>2</v>
      </c>
      <c r="I9457">
        <v>0</v>
      </c>
      <c r="K9457">
        <v>1</v>
      </c>
      <c r="L9457" t="b">
        <v>1</v>
      </c>
      <c r="N9457" t="b">
        <v>0</v>
      </c>
      <c r="O9457" t="b">
        <v>0</v>
      </c>
      <c r="T9457" t="s">
        <v>1369</v>
      </c>
    </row>
    <row r="9458" spans="1:20" hidden="1" x14ac:dyDescent="0.25">
      <c r="A9458">
        <v>227190</v>
      </c>
      <c r="B9458" t="s">
        <v>1880</v>
      </c>
      <c r="C9458" t="s">
        <v>53</v>
      </c>
      <c r="D9458" t="s">
        <v>110</v>
      </c>
      <c r="E9458">
        <v>0</v>
      </c>
      <c r="F9458" t="s">
        <v>23</v>
      </c>
      <c r="H9458">
        <v>2</v>
      </c>
      <c r="I9458">
        <v>0</v>
      </c>
      <c r="K9458">
        <v>0</v>
      </c>
      <c r="L9458" t="b">
        <v>0</v>
      </c>
      <c r="N9458" t="b">
        <v>0</v>
      </c>
      <c r="O9458" t="b">
        <v>0</v>
      </c>
      <c r="T9458" t="s">
        <v>1369</v>
      </c>
    </row>
    <row r="9459" spans="1:20" hidden="1" x14ac:dyDescent="0.25">
      <c r="A9459">
        <v>227191</v>
      </c>
      <c r="B9459" t="s">
        <v>1880</v>
      </c>
      <c r="C9459" t="s">
        <v>306</v>
      </c>
      <c r="D9459" t="s">
        <v>266</v>
      </c>
      <c r="E9459">
        <v>24.95</v>
      </c>
      <c r="F9459" t="s">
        <v>23</v>
      </c>
      <c r="H9459">
        <v>3</v>
      </c>
      <c r="I9459">
        <v>0</v>
      </c>
      <c r="K9459">
        <v>0</v>
      </c>
      <c r="L9459" t="b">
        <v>0</v>
      </c>
      <c r="N9459" t="b">
        <v>0</v>
      </c>
      <c r="O9459" t="b">
        <v>0</v>
      </c>
      <c r="T9459" t="s">
        <v>1369</v>
      </c>
    </row>
    <row r="9460" spans="1:20" hidden="1" x14ac:dyDescent="0.25">
      <c r="A9460">
        <v>227192</v>
      </c>
      <c r="B9460" t="s">
        <v>1880</v>
      </c>
      <c r="C9460" t="s">
        <v>306</v>
      </c>
      <c r="D9460" t="s">
        <v>1653</v>
      </c>
      <c r="E9460">
        <v>105</v>
      </c>
      <c r="F9460" t="s">
        <v>23</v>
      </c>
      <c r="H9460">
        <v>0</v>
      </c>
      <c r="I9460">
        <v>0</v>
      </c>
      <c r="K9460">
        <v>0</v>
      </c>
      <c r="L9460" t="b">
        <v>0</v>
      </c>
      <c r="N9460" t="b">
        <v>0</v>
      </c>
      <c r="O9460" t="b">
        <v>0</v>
      </c>
      <c r="T9460" t="s">
        <v>1369</v>
      </c>
    </row>
    <row r="9461" spans="1:20" hidden="1" x14ac:dyDescent="0.25">
      <c r="A9461">
        <v>227193</v>
      </c>
      <c r="B9461" t="s">
        <v>1880</v>
      </c>
      <c r="C9461" t="s">
        <v>306</v>
      </c>
      <c r="D9461" t="s">
        <v>1654</v>
      </c>
      <c r="E9461">
        <v>75</v>
      </c>
      <c r="F9461" t="s">
        <v>23</v>
      </c>
      <c r="H9461">
        <v>0</v>
      </c>
      <c r="I9461">
        <v>0</v>
      </c>
      <c r="K9461">
        <v>0</v>
      </c>
      <c r="L9461" t="b">
        <v>0</v>
      </c>
      <c r="N9461" t="b">
        <v>0</v>
      </c>
      <c r="O9461" t="b">
        <v>0</v>
      </c>
      <c r="T9461" t="s">
        <v>1369</v>
      </c>
    </row>
    <row r="9462" spans="1:20" hidden="1" x14ac:dyDescent="0.25">
      <c r="A9462">
        <v>227194</v>
      </c>
      <c r="B9462" t="s">
        <v>1880</v>
      </c>
      <c r="C9462" t="s">
        <v>306</v>
      </c>
      <c r="D9462" t="s">
        <v>1670</v>
      </c>
      <c r="E9462">
        <v>26.95</v>
      </c>
      <c r="F9462" t="s">
        <v>23</v>
      </c>
      <c r="H9462">
        <v>0</v>
      </c>
      <c r="I9462">
        <v>0</v>
      </c>
      <c r="K9462">
        <v>0</v>
      </c>
      <c r="L9462" t="b">
        <v>0</v>
      </c>
      <c r="N9462" t="b">
        <v>0</v>
      </c>
      <c r="O9462" t="b">
        <v>0</v>
      </c>
      <c r="T9462" t="s">
        <v>1369</v>
      </c>
    </row>
    <row r="9463" spans="1:20" hidden="1" x14ac:dyDescent="0.25">
      <c r="A9463">
        <v>227195</v>
      </c>
      <c r="B9463" t="s">
        <v>1880</v>
      </c>
      <c r="C9463" t="s">
        <v>306</v>
      </c>
      <c r="D9463" t="s">
        <v>1671</v>
      </c>
      <c r="E9463">
        <v>20</v>
      </c>
      <c r="F9463" t="s">
        <v>23</v>
      </c>
      <c r="H9463">
        <v>0</v>
      </c>
      <c r="I9463">
        <v>0</v>
      </c>
      <c r="K9463">
        <v>0</v>
      </c>
      <c r="L9463" t="b">
        <v>0</v>
      </c>
      <c r="N9463" t="b">
        <v>0</v>
      </c>
      <c r="O9463" t="b">
        <v>0</v>
      </c>
      <c r="T9463" t="s">
        <v>1369</v>
      </c>
    </row>
    <row r="9464" spans="1:20" hidden="1" x14ac:dyDescent="0.25">
      <c r="A9464">
        <v>227196</v>
      </c>
      <c r="B9464" t="s">
        <v>1880</v>
      </c>
      <c r="C9464" t="s">
        <v>306</v>
      </c>
      <c r="D9464" t="s">
        <v>1672</v>
      </c>
      <c r="E9464">
        <v>18</v>
      </c>
      <c r="F9464" t="s">
        <v>23</v>
      </c>
      <c r="H9464">
        <v>0</v>
      </c>
      <c r="I9464">
        <v>0</v>
      </c>
      <c r="K9464">
        <v>0</v>
      </c>
      <c r="L9464" t="b">
        <v>0</v>
      </c>
      <c r="N9464" t="b">
        <v>0</v>
      </c>
      <c r="O9464" t="b">
        <v>0</v>
      </c>
      <c r="T9464" t="s">
        <v>1369</v>
      </c>
    </row>
    <row r="9465" spans="1:20" hidden="1" x14ac:dyDescent="0.25">
      <c r="A9465">
        <v>227197</v>
      </c>
      <c r="B9465" t="s">
        <v>1880</v>
      </c>
      <c r="C9465" t="s">
        <v>306</v>
      </c>
      <c r="D9465" t="s">
        <v>1673</v>
      </c>
      <c r="E9465">
        <v>20</v>
      </c>
      <c r="F9465" t="s">
        <v>23</v>
      </c>
      <c r="H9465">
        <v>6</v>
      </c>
      <c r="I9465">
        <v>0</v>
      </c>
      <c r="K9465">
        <v>0</v>
      </c>
      <c r="L9465" t="b">
        <v>0</v>
      </c>
      <c r="N9465" t="b">
        <v>0</v>
      </c>
      <c r="O9465" t="b">
        <v>0</v>
      </c>
      <c r="T9465" t="s">
        <v>1369</v>
      </c>
    </row>
    <row r="9466" spans="1:20" hidden="1" x14ac:dyDescent="0.25">
      <c r="A9466">
        <v>227198</v>
      </c>
      <c r="B9466" t="s">
        <v>1880</v>
      </c>
      <c r="C9466" t="s">
        <v>306</v>
      </c>
      <c r="D9466" t="s">
        <v>1674</v>
      </c>
      <c r="E9466">
        <v>25</v>
      </c>
      <c r="F9466" t="s">
        <v>23</v>
      </c>
      <c r="H9466">
        <v>6</v>
      </c>
      <c r="I9466">
        <v>0</v>
      </c>
      <c r="K9466">
        <v>0</v>
      </c>
      <c r="L9466" t="b">
        <v>0</v>
      </c>
      <c r="N9466" t="b">
        <v>0</v>
      </c>
      <c r="O9466" t="b">
        <v>0</v>
      </c>
      <c r="T9466" t="s">
        <v>1369</v>
      </c>
    </row>
    <row r="9467" spans="1:20" hidden="1" x14ac:dyDescent="0.25">
      <c r="A9467">
        <v>227199</v>
      </c>
      <c r="B9467" t="s">
        <v>1880</v>
      </c>
      <c r="C9467" t="s">
        <v>306</v>
      </c>
      <c r="D9467" t="s">
        <v>1675</v>
      </c>
      <c r="E9467">
        <v>15</v>
      </c>
      <c r="F9467" t="s">
        <v>23</v>
      </c>
      <c r="H9467">
        <v>7</v>
      </c>
      <c r="I9467">
        <v>0</v>
      </c>
      <c r="K9467">
        <v>0</v>
      </c>
      <c r="L9467" t="b">
        <v>0</v>
      </c>
      <c r="N9467" t="b">
        <v>0</v>
      </c>
      <c r="O9467" t="b">
        <v>0</v>
      </c>
      <c r="T9467" t="s">
        <v>1369</v>
      </c>
    </row>
    <row r="9468" spans="1:20" hidden="1" x14ac:dyDescent="0.25">
      <c r="A9468">
        <v>227200</v>
      </c>
      <c r="B9468" t="s">
        <v>1880</v>
      </c>
      <c r="C9468" t="s">
        <v>306</v>
      </c>
      <c r="D9468" t="s">
        <v>1676</v>
      </c>
      <c r="E9468">
        <v>15</v>
      </c>
      <c r="H9468">
        <v>2</v>
      </c>
      <c r="I9468">
        <v>0</v>
      </c>
      <c r="K9468">
        <v>0</v>
      </c>
      <c r="L9468" t="b">
        <v>0</v>
      </c>
      <c r="N9468" t="b">
        <v>0</v>
      </c>
      <c r="O9468" t="b">
        <v>0</v>
      </c>
      <c r="T9468" t="s">
        <v>1369</v>
      </c>
    </row>
    <row r="9469" spans="1:20" hidden="1" x14ac:dyDescent="0.25">
      <c r="A9469">
        <v>228438</v>
      </c>
      <c r="B9469" t="s">
        <v>1882</v>
      </c>
      <c r="C9469" t="s">
        <v>1186</v>
      </c>
      <c r="D9469" t="s">
        <v>1187</v>
      </c>
      <c r="E9469">
        <v>0</v>
      </c>
      <c r="H9469">
        <v>0</v>
      </c>
      <c r="I9469">
        <v>0</v>
      </c>
      <c r="K9469">
        <v>0</v>
      </c>
      <c r="L9469" t="b">
        <v>0</v>
      </c>
      <c r="N9469" t="b">
        <v>0</v>
      </c>
      <c r="O9469" t="b">
        <v>0</v>
      </c>
      <c r="T9469" t="s">
        <v>1169</v>
      </c>
    </row>
    <row r="9470" spans="1:20" hidden="1" x14ac:dyDescent="0.25">
      <c r="A9470">
        <v>228439</v>
      </c>
      <c r="B9470" t="s">
        <v>1882</v>
      </c>
      <c r="C9470" t="s">
        <v>1186</v>
      </c>
      <c r="D9470" t="s">
        <v>1188</v>
      </c>
      <c r="E9470">
        <v>0</v>
      </c>
      <c r="H9470">
        <v>0</v>
      </c>
      <c r="I9470">
        <v>0</v>
      </c>
      <c r="K9470">
        <v>0</v>
      </c>
      <c r="L9470" t="b">
        <v>0</v>
      </c>
      <c r="N9470" t="b">
        <v>0</v>
      </c>
      <c r="O9470" t="b">
        <v>0</v>
      </c>
      <c r="T9470" t="s">
        <v>1169</v>
      </c>
    </row>
    <row r="9471" spans="1:20" hidden="1" x14ac:dyDescent="0.25">
      <c r="A9471">
        <v>228440</v>
      </c>
      <c r="B9471" t="s">
        <v>1882</v>
      </c>
      <c r="C9471" t="s">
        <v>1186</v>
      </c>
      <c r="D9471" t="s">
        <v>1189</v>
      </c>
      <c r="E9471">
        <v>0</v>
      </c>
      <c r="H9471">
        <v>0</v>
      </c>
      <c r="I9471">
        <v>0</v>
      </c>
      <c r="K9471">
        <v>0</v>
      </c>
      <c r="L9471" t="b">
        <v>0</v>
      </c>
      <c r="N9471" t="b">
        <v>0</v>
      </c>
      <c r="O9471" t="b">
        <v>0</v>
      </c>
      <c r="T9471" t="s">
        <v>1169</v>
      </c>
    </row>
    <row r="9472" spans="1:20" hidden="1" x14ac:dyDescent="0.25">
      <c r="A9472">
        <v>228441</v>
      </c>
      <c r="B9472" t="s">
        <v>1882</v>
      </c>
      <c r="C9472" t="s">
        <v>1186</v>
      </c>
      <c r="D9472" t="s">
        <v>1190</v>
      </c>
      <c r="E9472">
        <v>0</v>
      </c>
      <c r="H9472">
        <v>0</v>
      </c>
      <c r="I9472">
        <v>0</v>
      </c>
      <c r="K9472">
        <v>0</v>
      </c>
      <c r="L9472" t="b">
        <v>0</v>
      </c>
      <c r="N9472" t="b">
        <v>0</v>
      </c>
      <c r="O9472" t="b">
        <v>0</v>
      </c>
      <c r="T9472" t="s">
        <v>1169</v>
      </c>
    </row>
    <row r="9473" spans="1:20" hidden="1" x14ac:dyDescent="0.25">
      <c r="A9473">
        <v>228442</v>
      </c>
      <c r="B9473" t="s">
        <v>1882</v>
      </c>
      <c r="C9473" t="s">
        <v>1186</v>
      </c>
      <c r="D9473" t="s">
        <v>1191</v>
      </c>
      <c r="E9473">
        <v>0</v>
      </c>
      <c r="H9473">
        <v>0</v>
      </c>
      <c r="I9473">
        <v>0</v>
      </c>
      <c r="K9473">
        <v>0</v>
      </c>
      <c r="L9473" t="b">
        <v>0</v>
      </c>
      <c r="N9473" t="b">
        <v>0</v>
      </c>
      <c r="O9473" t="b">
        <v>0</v>
      </c>
      <c r="T9473" t="s">
        <v>1169</v>
      </c>
    </row>
    <row r="9474" spans="1:20" hidden="1" x14ac:dyDescent="0.25">
      <c r="A9474">
        <v>228443</v>
      </c>
      <c r="B9474" t="s">
        <v>1882</v>
      </c>
      <c r="C9474" t="s">
        <v>1186</v>
      </c>
      <c r="D9474" t="s">
        <v>1192</v>
      </c>
      <c r="E9474">
        <v>0</v>
      </c>
      <c r="H9474">
        <v>0</v>
      </c>
      <c r="I9474">
        <v>0</v>
      </c>
      <c r="K9474">
        <v>0</v>
      </c>
      <c r="L9474" t="b">
        <v>0</v>
      </c>
      <c r="N9474" t="b">
        <v>0</v>
      </c>
      <c r="O9474" t="b">
        <v>0</v>
      </c>
      <c r="T9474" t="s">
        <v>1169</v>
      </c>
    </row>
    <row r="9475" spans="1:20" hidden="1" x14ac:dyDescent="0.25">
      <c r="A9475">
        <v>228444</v>
      </c>
      <c r="B9475" t="s">
        <v>1882</v>
      </c>
      <c r="C9475" t="s">
        <v>1186</v>
      </c>
      <c r="D9475" t="s">
        <v>1193</v>
      </c>
      <c r="E9475">
        <v>85</v>
      </c>
      <c r="F9475" t="s">
        <v>23</v>
      </c>
      <c r="H9475">
        <v>0</v>
      </c>
      <c r="I9475">
        <v>0</v>
      </c>
      <c r="K9475">
        <v>1</v>
      </c>
      <c r="L9475" t="b">
        <v>0</v>
      </c>
      <c r="N9475" t="b">
        <v>0</v>
      </c>
      <c r="O9475" t="b">
        <v>0</v>
      </c>
      <c r="T9475" t="s">
        <v>1169</v>
      </c>
    </row>
    <row r="9476" spans="1:20" hidden="1" x14ac:dyDescent="0.25">
      <c r="A9476">
        <v>228445</v>
      </c>
      <c r="B9476" t="s">
        <v>1882</v>
      </c>
      <c r="C9476" t="s">
        <v>1186</v>
      </c>
      <c r="D9476" t="s">
        <v>1194</v>
      </c>
      <c r="E9476">
        <v>85</v>
      </c>
      <c r="F9476" t="s">
        <v>23</v>
      </c>
      <c r="H9476">
        <v>0</v>
      </c>
      <c r="I9476">
        <v>0</v>
      </c>
      <c r="K9476">
        <v>1</v>
      </c>
      <c r="L9476" t="b">
        <v>0</v>
      </c>
      <c r="N9476" t="b">
        <v>0</v>
      </c>
      <c r="O9476" t="b">
        <v>0</v>
      </c>
      <c r="T9476" t="s">
        <v>1169</v>
      </c>
    </row>
    <row r="9477" spans="1:20" hidden="1" x14ac:dyDescent="0.25">
      <c r="A9477">
        <v>228446</v>
      </c>
      <c r="B9477" t="s">
        <v>1882</v>
      </c>
      <c r="C9477" t="s">
        <v>1186</v>
      </c>
      <c r="D9477" t="s">
        <v>1195</v>
      </c>
      <c r="E9477">
        <v>85</v>
      </c>
      <c r="F9477" t="s">
        <v>23</v>
      </c>
      <c r="H9477">
        <v>0</v>
      </c>
      <c r="I9477">
        <v>0</v>
      </c>
      <c r="K9477">
        <v>1</v>
      </c>
      <c r="L9477" t="b">
        <v>0</v>
      </c>
      <c r="N9477" t="b">
        <v>0</v>
      </c>
      <c r="O9477" t="b">
        <v>0</v>
      </c>
      <c r="T9477" t="s">
        <v>1169</v>
      </c>
    </row>
    <row r="9478" spans="1:20" hidden="1" x14ac:dyDescent="0.25">
      <c r="A9478">
        <v>228447</v>
      </c>
      <c r="B9478" t="s">
        <v>1882</v>
      </c>
      <c r="C9478" t="s">
        <v>1196</v>
      </c>
      <c r="D9478" t="s">
        <v>1197</v>
      </c>
      <c r="E9478">
        <v>0</v>
      </c>
      <c r="H9478">
        <v>0</v>
      </c>
      <c r="I9478">
        <v>0</v>
      </c>
      <c r="K9478">
        <v>0</v>
      </c>
      <c r="L9478" t="b">
        <v>0</v>
      </c>
      <c r="N9478" t="b">
        <v>0</v>
      </c>
      <c r="O9478" t="b">
        <v>0</v>
      </c>
      <c r="T9478" t="s">
        <v>1169</v>
      </c>
    </row>
    <row r="9479" spans="1:20" hidden="1" x14ac:dyDescent="0.25">
      <c r="A9479">
        <v>228448</v>
      </c>
      <c r="B9479" t="s">
        <v>1882</v>
      </c>
      <c r="C9479" t="s">
        <v>1196</v>
      </c>
      <c r="D9479" t="s">
        <v>1198</v>
      </c>
      <c r="E9479">
        <v>0</v>
      </c>
      <c r="H9479">
        <v>0</v>
      </c>
      <c r="I9479">
        <v>0</v>
      </c>
      <c r="K9479">
        <v>1</v>
      </c>
      <c r="L9479" t="b">
        <v>0</v>
      </c>
      <c r="N9479" t="b">
        <v>0</v>
      </c>
      <c r="O9479" t="b">
        <v>0</v>
      </c>
      <c r="T9479" t="s">
        <v>1169</v>
      </c>
    </row>
    <row r="9480" spans="1:20" hidden="1" x14ac:dyDescent="0.25">
      <c r="A9480">
        <v>228449</v>
      </c>
      <c r="B9480" t="s">
        <v>1882</v>
      </c>
      <c r="C9480" t="s">
        <v>146</v>
      </c>
      <c r="D9480" t="s">
        <v>1802</v>
      </c>
      <c r="E9480">
        <v>0</v>
      </c>
      <c r="H9480">
        <v>0</v>
      </c>
      <c r="I9480">
        <v>0</v>
      </c>
      <c r="K9480">
        <v>0</v>
      </c>
      <c r="L9480" t="b">
        <v>0</v>
      </c>
      <c r="N9480" t="b">
        <v>0</v>
      </c>
      <c r="O9480" t="b">
        <v>0</v>
      </c>
      <c r="T9480" t="s">
        <v>1169</v>
      </c>
    </row>
    <row r="9481" spans="1:20" hidden="1" x14ac:dyDescent="0.25">
      <c r="A9481">
        <v>228450</v>
      </c>
      <c r="B9481" t="s">
        <v>1882</v>
      </c>
      <c r="C9481" t="s">
        <v>146</v>
      </c>
      <c r="D9481" t="s">
        <v>1200</v>
      </c>
      <c r="E9481">
        <v>579</v>
      </c>
      <c r="F9481" t="s">
        <v>23</v>
      </c>
      <c r="H9481">
        <v>0</v>
      </c>
      <c r="I9481">
        <v>100</v>
      </c>
      <c r="J9481" t="s">
        <v>257</v>
      </c>
      <c r="K9481">
        <v>1</v>
      </c>
      <c r="L9481" t="b">
        <v>0</v>
      </c>
      <c r="N9481" t="b">
        <v>0</v>
      </c>
      <c r="O9481" t="b">
        <v>0</v>
      </c>
      <c r="T9481" t="s">
        <v>1169</v>
      </c>
    </row>
    <row r="9482" spans="1:20" hidden="1" x14ac:dyDescent="0.25">
      <c r="A9482">
        <v>228451</v>
      </c>
      <c r="B9482" t="s">
        <v>1882</v>
      </c>
      <c r="C9482" t="s">
        <v>85</v>
      </c>
      <c r="D9482" t="s">
        <v>325</v>
      </c>
      <c r="E9482">
        <v>0</v>
      </c>
      <c r="H9482">
        <v>0</v>
      </c>
      <c r="I9482">
        <v>0</v>
      </c>
      <c r="K9482">
        <v>0</v>
      </c>
      <c r="L9482" t="b">
        <v>0</v>
      </c>
      <c r="N9482" t="b">
        <v>0</v>
      </c>
      <c r="O9482" t="b">
        <v>0</v>
      </c>
      <c r="T9482" t="s">
        <v>1169</v>
      </c>
    </row>
    <row r="9483" spans="1:20" hidden="1" x14ac:dyDescent="0.25">
      <c r="A9483">
        <v>228452</v>
      </c>
      <c r="B9483" t="s">
        <v>1882</v>
      </c>
      <c r="C9483" t="s">
        <v>85</v>
      </c>
      <c r="D9483" t="s">
        <v>1197</v>
      </c>
      <c r="E9483">
        <v>0</v>
      </c>
      <c r="H9483">
        <v>0</v>
      </c>
      <c r="I9483">
        <v>0</v>
      </c>
      <c r="K9483">
        <v>1</v>
      </c>
      <c r="L9483" t="b">
        <v>0</v>
      </c>
      <c r="N9483" t="b">
        <v>0</v>
      </c>
      <c r="O9483" t="b">
        <v>0</v>
      </c>
      <c r="T9483" t="s">
        <v>1169</v>
      </c>
    </row>
    <row r="9484" spans="1:20" hidden="1" x14ac:dyDescent="0.25">
      <c r="A9484">
        <v>228453</v>
      </c>
      <c r="B9484" t="s">
        <v>1882</v>
      </c>
      <c r="C9484" t="s">
        <v>85</v>
      </c>
      <c r="D9484" t="s">
        <v>331</v>
      </c>
      <c r="E9484">
        <v>0</v>
      </c>
      <c r="H9484">
        <v>0</v>
      </c>
      <c r="I9484">
        <v>0</v>
      </c>
      <c r="K9484">
        <v>2</v>
      </c>
      <c r="L9484" t="b">
        <v>0</v>
      </c>
      <c r="N9484" t="b">
        <v>0</v>
      </c>
      <c r="O9484" t="b">
        <v>0</v>
      </c>
      <c r="T9484" t="s">
        <v>1169</v>
      </c>
    </row>
    <row r="9485" spans="1:20" hidden="1" x14ac:dyDescent="0.25">
      <c r="A9485">
        <v>228454</v>
      </c>
      <c r="B9485" t="s">
        <v>1882</v>
      </c>
      <c r="C9485" t="s">
        <v>146</v>
      </c>
      <c r="D9485" t="s">
        <v>1201</v>
      </c>
      <c r="E9485">
        <v>1073</v>
      </c>
      <c r="F9485" t="s">
        <v>23</v>
      </c>
      <c r="H9485">
        <v>0</v>
      </c>
      <c r="I9485">
        <v>150</v>
      </c>
      <c r="J9485" t="s">
        <v>257</v>
      </c>
      <c r="K9485">
        <v>2</v>
      </c>
      <c r="L9485" t="b">
        <v>0</v>
      </c>
      <c r="N9485" t="b">
        <v>0</v>
      </c>
      <c r="O9485" t="b">
        <v>0</v>
      </c>
      <c r="T9485" t="s">
        <v>1169</v>
      </c>
    </row>
    <row r="9486" spans="1:20" hidden="1" x14ac:dyDescent="0.25">
      <c r="A9486">
        <v>228455</v>
      </c>
      <c r="B9486" t="s">
        <v>1882</v>
      </c>
      <c r="C9486" t="s">
        <v>1027</v>
      </c>
      <c r="D9486" t="s">
        <v>1202</v>
      </c>
      <c r="E9486">
        <v>239</v>
      </c>
      <c r="F9486" t="s">
        <v>23</v>
      </c>
      <c r="H9486">
        <v>0</v>
      </c>
      <c r="I9486">
        <v>50</v>
      </c>
      <c r="J9486" t="s">
        <v>257</v>
      </c>
      <c r="K9486">
        <v>3</v>
      </c>
      <c r="L9486" t="b">
        <v>0</v>
      </c>
      <c r="N9486" t="b">
        <v>0</v>
      </c>
      <c r="O9486" t="b">
        <v>0</v>
      </c>
      <c r="T9486" t="s">
        <v>1169</v>
      </c>
    </row>
    <row r="9487" spans="1:20" hidden="1" x14ac:dyDescent="0.25">
      <c r="A9487">
        <v>228456</v>
      </c>
      <c r="B9487" t="s">
        <v>1882</v>
      </c>
      <c r="C9487" t="s">
        <v>1203</v>
      </c>
      <c r="D9487" t="s">
        <v>1830</v>
      </c>
      <c r="E9487">
        <v>2333</v>
      </c>
      <c r="F9487" t="s">
        <v>23</v>
      </c>
      <c r="H9487">
        <v>0</v>
      </c>
      <c r="I9487">
        <v>350</v>
      </c>
      <c r="J9487" t="s">
        <v>257</v>
      </c>
      <c r="K9487">
        <v>6</v>
      </c>
      <c r="L9487" t="b">
        <v>0</v>
      </c>
      <c r="N9487" t="b">
        <v>0</v>
      </c>
      <c r="O9487" t="b">
        <v>0</v>
      </c>
      <c r="T9487" t="s">
        <v>1169</v>
      </c>
    </row>
    <row r="9488" spans="1:20" hidden="1" x14ac:dyDescent="0.25">
      <c r="A9488">
        <v>228457</v>
      </c>
      <c r="B9488" t="s">
        <v>1882</v>
      </c>
      <c r="C9488" t="s">
        <v>53</v>
      </c>
      <c r="D9488" t="s">
        <v>1205</v>
      </c>
      <c r="E9488">
        <v>0</v>
      </c>
      <c r="H9488">
        <v>0</v>
      </c>
      <c r="I9488">
        <v>0</v>
      </c>
      <c r="K9488">
        <v>0</v>
      </c>
      <c r="L9488" t="b">
        <v>0</v>
      </c>
      <c r="N9488" t="b">
        <v>0</v>
      </c>
      <c r="O9488" t="b">
        <v>0</v>
      </c>
      <c r="T9488" t="s">
        <v>1169</v>
      </c>
    </row>
    <row r="9489" spans="1:20" hidden="1" x14ac:dyDescent="0.25">
      <c r="A9489">
        <v>228458</v>
      </c>
      <c r="B9489" t="s">
        <v>1882</v>
      </c>
      <c r="C9489" t="s">
        <v>53</v>
      </c>
      <c r="D9489" t="s">
        <v>383</v>
      </c>
      <c r="E9489">
        <v>169</v>
      </c>
      <c r="F9489" t="s">
        <v>23</v>
      </c>
      <c r="H9489">
        <v>0</v>
      </c>
      <c r="I9489">
        <v>0</v>
      </c>
      <c r="K9489">
        <v>1</v>
      </c>
      <c r="L9489" t="b">
        <v>0</v>
      </c>
      <c r="N9489" t="b">
        <v>0</v>
      </c>
      <c r="O9489" t="b">
        <v>0</v>
      </c>
      <c r="T9489" t="s">
        <v>1169</v>
      </c>
    </row>
    <row r="9490" spans="1:20" hidden="1" x14ac:dyDescent="0.25">
      <c r="A9490">
        <v>228459</v>
      </c>
      <c r="B9490" t="s">
        <v>1882</v>
      </c>
      <c r="C9490" t="s">
        <v>53</v>
      </c>
      <c r="D9490" t="s">
        <v>1206</v>
      </c>
      <c r="E9490">
        <v>375</v>
      </c>
      <c r="F9490" t="s">
        <v>23</v>
      </c>
      <c r="H9490">
        <v>0</v>
      </c>
      <c r="I9490">
        <v>0</v>
      </c>
      <c r="K9490">
        <v>2</v>
      </c>
      <c r="L9490" t="b">
        <v>0</v>
      </c>
      <c r="N9490" t="b">
        <v>0</v>
      </c>
      <c r="O9490" t="b">
        <v>0</v>
      </c>
      <c r="T9490" t="s">
        <v>1169</v>
      </c>
    </row>
    <row r="9491" spans="1:20" hidden="1" x14ac:dyDescent="0.25">
      <c r="A9491">
        <v>228460</v>
      </c>
      <c r="B9491" t="s">
        <v>1882</v>
      </c>
      <c r="C9491" t="s">
        <v>1207</v>
      </c>
      <c r="D9491" t="s">
        <v>1806</v>
      </c>
      <c r="E9491">
        <v>0</v>
      </c>
      <c r="H9491">
        <v>0</v>
      </c>
      <c r="I9491">
        <v>0</v>
      </c>
      <c r="K9491">
        <v>0</v>
      </c>
      <c r="L9491" t="b">
        <v>0</v>
      </c>
      <c r="N9491" t="b">
        <v>0</v>
      </c>
      <c r="O9491" t="b">
        <v>0</v>
      </c>
      <c r="T9491" t="s">
        <v>1169</v>
      </c>
    </row>
    <row r="9492" spans="1:20" hidden="1" x14ac:dyDescent="0.25">
      <c r="A9492">
        <v>228461</v>
      </c>
      <c r="B9492" t="s">
        <v>1882</v>
      </c>
      <c r="C9492" t="s">
        <v>1207</v>
      </c>
      <c r="D9492" t="s">
        <v>1261</v>
      </c>
      <c r="E9492">
        <v>0</v>
      </c>
      <c r="H9492">
        <v>0</v>
      </c>
      <c r="I9492">
        <v>0</v>
      </c>
      <c r="K9492">
        <v>1</v>
      </c>
      <c r="L9492" t="b">
        <v>0</v>
      </c>
      <c r="N9492" t="b">
        <v>0</v>
      </c>
      <c r="O9492" t="b">
        <v>0</v>
      </c>
      <c r="T9492" t="s">
        <v>1169</v>
      </c>
    </row>
    <row r="9493" spans="1:20" hidden="1" x14ac:dyDescent="0.25">
      <c r="A9493">
        <v>228462</v>
      </c>
      <c r="B9493" t="s">
        <v>1882</v>
      </c>
      <c r="C9493" t="s">
        <v>1207</v>
      </c>
      <c r="D9493" t="s">
        <v>1283</v>
      </c>
      <c r="E9493">
        <v>0</v>
      </c>
      <c r="H9493">
        <v>0</v>
      </c>
      <c r="I9493">
        <v>0</v>
      </c>
      <c r="K9493">
        <v>2</v>
      </c>
      <c r="L9493" t="b">
        <v>0</v>
      </c>
      <c r="N9493" t="b">
        <v>0</v>
      </c>
      <c r="O9493" t="b">
        <v>0</v>
      </c>
      <c r="T9493" t="s">
        <v>1169</v>
      </c>
    </row>
    <row r="9494" spans="1:20" hidden="1" x14ac:dyDescent="0.25">
      <c r="A9494">
        <v>228463</v>
      </c>
      <c r="B9494" t="s">
        <v>1882</v>
      </c>
      <c r="C9494" t="s">
        <v>1207</v>
      </c>
      <c r="D9494" t="s">
        <v>1293</v>
      </c>
      <c r="E9494">
        <v>0</v>
      </c>
      <c r="H9494">
        <v>0</v>
      </c>
      <c r="I9494">
        <v>0</v>
      </c>
      <c r="K9494">
        <v>3</v>
      </c>
      <c r="L9494" t="b">
        <v>0</v>
      </c>
      <c r="N9494" t="b">
        <v>0</v>
      </c>
      <c r="O9494" t="b">
        <v>0</v>
      </c>
      <c r="T9494" t="s">
        <v>1169</v>
      </c>
    </row>
    <row r="9495" spans="1:20" hidden="1" x14ac:dyDescent="0.25">
      <c r="A9495">
        <v>228464</v>
      </c>
      <c r="B9495" t="s">
        <v>1882</v>
      </c>
      <c r="C9495" t="s">
        <v>1207</v>
      </c>
      <c r="D9495" t="s">
        <v>1294</v>
      </c>
      <c r="E9495">
        <v>0</v>
      </c>
      <c r="H9495">
        <v>0</v>
      </c>
      <c r="I9495">
        <v>0</v>
      </c>
      <c r="K9495">
        <v>4</v>
      </c>
      <c r="L9495" t="b">
        <v>0</v>
      </c>
      <c r="N9495" t="b">
        <v>0</v>
      </c>
      <c r="O9495" t="b">
        <v>0</v>
      </c>
      <c r="T9495" t="s">
        <v>1169</v>
      </c>
    </row>
    <row r="9496" spans="1:20" hidden="1" x14ac:dyDescent="0.25">
      <c r="A9496">
        <v>228465</v>
      </c>
      <c r="B9496" t="s">
        <v>1882</v>
      </c>
      <c r="C9496" t="s">
        <v>1213</v>
      </c>
      <c r="D9496" t="s">
        <v>1831</v>
      </c>
      <c r="E9496">
        <v>0</v>
      </c>
      <c r="H9496">
        <v>0</v>
      </c>
      <c r="I9496">
        <v>0</v>
      </c>
      <c r="K9496">
        <v>2</v>
      </c>
      <c r="L9496" t="b">
        <v>0</v>
      </c>
      <c r="N9496" t="b">
        <v>0</v>
      </c>
      <c r="O9496" t="b">
        <v>0</v>
      </c>
      <c r="T9496" t="s">
        <v>1169</v>
      </c>
    </row>
    <row r="9497" spans="1:20" hidden="1" x14ac:dyDescent="0.25">
      <c r="A9497">
        <v>228466</v>
      </c>
      <c r="B9497" t="s">
        <v>1882</v>
      </c>
      <c r="C9497" t="s">
        <v>1213</v>
      </c>
      <c r="D9497" t="s">
        <v>1832</v>
      </c>
      <c r="E9497">
        <v>0</v>
      </c>
      <c r="H9497">
        <v>0</v>
      </c>
      <c r="I9497">
        <v>0</v>
      </c>
      <c r="K9497">
        <v>1</v>
      </c>
      <c r="L9497" t="b">
        <v>0</v>
      </c>
      <c r="N9497" t="b">
        <v>0</v>
      </c>
      <c r="O9497" t="b">
        <v>0</v>
      </c>
      <c r="T9497" t="s">
        <v>1169</v>
      </c>
    </row>
    <row r="9498" spans="1:20" hidden="1" x14ac:dyDescent="0.25">
      <c r="A9498">
        <v>228467</v>
      </c>
      <c r="B9498" t="s">
        <v>1882</v>
      </c>
      <c r="C9498" t="s">
        <v>1207</v>
      </c>
      <c r="D9498" t="s">
        <v>1810</v>
      </c>
      <c r="E9498">
        <v>0</v>
      </c>
      <c r="H9498">
        <v>0</v>
      </c>
      <c r="I9498">
        <v>0</v>
      </c>
      <c r="K9498">
        <v>5</v>
      </c>
      <c r="L9498" t="b">
        <v>0</v>
      </c>
      <c r="N9498" t="b">
        <v>0</v>
      </c>
      <c r="O9498" t="b">
        <v>0</v>
      </c>
      <c r="T9498" t="s">
        <v>1169</v>
      </c>
    </row>
    <row r="9499" spans="1:20" hidden="1" x14ac:dyDescent="0.25">
      <c r="A9499">
        <v>228468</v>
      </c>
      <c r="B9499" t="s">
        <v>1882</v>
      </c>
      <c r="C9499" t="s">
        <v>1207</v>
      </c>
      <c r="D9499" t="s">
        <v>1811</v>
      </c>
      <c r="E9499">
        <v>0</v>
      </c>
      <c r="H9499">
        <v>0</v>
      </c>
      <c r="I9499">
        <v>0</v>
      </c>
      <c r="K9499">
        <v>6</v>
      </c>
      <c r="L9499" t="b">
        <v>0</v>
      </c>
      <c r="N9499" t="b">
        <v>0</v>
      </c>
      <c r="O9499" t="b">
        <v>0</v>
      </c>
      <c r="T9499" t="s">
        <v>1169</v>
      </c>
    </row>
    <row r="9500" spans="1:20" hidden="1" x14ac:dyDescent="0.25">
      <c r="A9500">
        <v>228469</v>
      </c>
      <c r="B9500" t="s">
        <v>1882</v>
      </c>
      <c r="C9500" t="s">
        <v>1207</v>
      </c>
      <c r="D9500" t="s">
        <v>1297</v>
      </c>
      <c r="E9500">
        <v>0</v>
      </c>
      <c r="H9500">
        <v>0</v>
      </c>
      <c r="I9500">
        <v>0</v>
      </c>
      <c r="K9500">
        <v>7</v>
      </c>
      <c r="L9500" t="b">
        <v>0</v>
      </c>
      <c r="N9500" t="b">
        <v>0</v>
      </c>
      <c r="O9500" t="b">
        <v>0</v>
      </c>
      <c r="T9500" t="s">
        <v>1169</v>
      </c>
    </row>
    <row r="9501" spans="1:20" hidden="1" x14ac:dyDescent="0.25">
      <c r="A9501">
        <v>228471</v>
      </c>
      <c r="B9501" t="s">
        <v>1882</v>
      </c>
      <c r="C9501" t="s">
        <v>1186</v>
      </c>
      <c r="D9501" t="s">
        <v>1217</v>
      </c>
      <c r="E9501">
        <v>0</v>
      </c>
      <c r="H9501">
        <v>0</v>
      </c>
      <c r="I9501">
        <v>0</v>
      </c>
      <c r="K9501">
        <v>0</v>
      </c>
      <c r="L9501" t="b">
        <v>0</v>
      </c>
      <c r="N9501" t="b">
        <v>0</v>
      </c>
      <c r="O9501" t="b">
        <v>0</v>
      </c>
      <c r="T9501" t="s">
        <v>1169</v>
      </c>
    </row>
    <row r="9502" spans="1:20" hidden="1" x14ac:dyDescent="0.25">
      <c r="A9502">
        <v>228472</v>
      </c>
      <c r="B9502" t="s">
        <v>1882</v>
      </c>
      <c r="C9502" t="s">
        <v>1186</v>
      </c>
      <c r="D9502" t="s">
        <v>1218</v>
      </c>
      <c r="E9502">
        <v>0</v>
      </c>
      <c r="H9502">
        <v>0</v>
      </c>
      <c r="I9502">
        <v>0</v>
      </c>
      <c r="K9502">
        <v>0</v>
      </c>
      <c r="L9502" t="b">
        <v>0</v>
      </c>
      <c r="N9502" t="b">
        <v>0</v>
      </c>
      <c r="O9502" t="b">
        <v>0</v>
      </c>
      <c r="T9502" t="s">
        <v>1169</v>
      </c>
    </row>
    <row r="9503" spans="1:20" hidden="1" x14ac:dyDescent="0.25">
      <c r="A9503">
        <v>228473</v>
      </c>
      <c r="B9503" t="s">
        <v>1882</v>
      </c>
      <c r="C9503" t="s">
        <v>136</v>
      </c>
      <c r="D9503" t="s">
        <v>137</v>
      </c>
      <c r="E9503">
        <v>0</v>
      </c>
      <c r="H9503">
        <v>0</v>
      </c>
      <c r="I9503">
        <v>0</v>
      </c>
      <c r="K9503">
        <v>1</v>
      </c>
      <c r="L9503" t="b">
        <v>0</v>
      </c>
      <c r="N9503" t="b">
        <v>0</v>
      </c>
      <c r="O9503" t="b">
        <v>0</v>
      </c>
      <c r="T9503" t="s">
        <v>1169</v>
      </c>
    </row>
    <row r="9504" spans="1:20" hidden="1" x14ac:dyDescent="0.25">
      <c r="A9504">
        <v>228474</v>
      </c>
      <c r="B9504" t="s">
        <v>1882</v>
      </c>
      <c r="C9504" t="s">
        <v>1196</v>
      </c>
      <c r="D9504" t="s">
        <v>1223</v>
      </c>
      <c r="E9504">
        <v>0</v>
      </c>
      <c r="H9504">
        <v>0</v>
      </c>
      <c r="I9504">
        <v>0</v>
      </c>
      <c r="K9504">
        <v>4</v>
      </c>
      <c r="L9504" t="b">
        <v>0</v>
      </c>
      <c r="N9504" t="b">
        <v>0</v>
      </c>
      <c r="O9504" t="b">
        <v>0</v>
      </c>
      <c r="T9504" t="s">
        <v>1169</v>
      </c>
    </row>
    <row r="9505" spans="1:20" hidden="1" x14ac:dyDescent="0.25">
      <c r="A9505">
        <v>228475</v>
      </c>
      <c r="B9505" t="s">
        <v>1882</v>
      </c>
      <c r="C9505" t="s">
        <v>1196</v>
      </c>
      <c r="D9505" t="s">
        <v>1224</v>
      </c>
      <c r="E9505">
        <v>0</v>
      </c>
      <c r="H9505">
        <v>0</v>
      </c>
      <c r="I9505">
        <v>0</v>
      </c>
      <c r="K9505">
        <v>4</v>
      </c>
      <c r="L9505" t="b">
        <v>0</v>
      </c>
      <c r="N9505" t="b">
        <v>0</v>
      </c>
      <c r="O9505" t="b">
        <v>0</v>
      </c>
      <c r="T9505" t="s">
        <v>1169</v>
      </c>
    </row>
    <row r="9506" spans="1:20" hidden="1" x14ac:dyDescent="0.25">
      <c r="A9506">
        <v>228476</v>
      </c>
      <c r="B9506" t="s">
        <v>1882</v>
      </c>
      <c r="C9506" t="s">
        <v>1196</v>
      </c>
      <c r="D9506" t="s">
        <v>1225</v>
      </c>
      <c r="E9506">
        <v>0</v>
      </c>
      <c r="H9506">
        <v>0</v>
      </c>
      <c r="I9506">
        <v>0</v>
      </c>
      <c r="K9506">
        <v>4</v>
      </c>
      <c r="L9506" t="b">
        <v>0</v>
      </c>
      <c r="N9506" t="b">
        <v>0</v>
      </c>
      <c r="O9506" t="b">
        <v>0</v>
      </c>
      <c r="T9506" t="s">
        <v>1169</v>
      </c>
    </row>
    <row r="9507" spans="1:20" hidden="1" x14ac:dyDescent="0.25">
      <c r="A9507">
        <v>228477</v>
      </c>
      <c r="B9507" t="s">
        <v>1882</v>
      </c>
      <c r="C9507" t="s">
        <v>47</v>
      </c>
      <c r="D9507" t="s">
        <v>1220</v>
      </c>
      <c r="E9507">
        <v>0</v>
      </c>
      <c r="H9507">
        <v>0</v>
      </c>
      <c r="I9507">
        <v>0</v>
      </c>
      <c r="K9507">
        <v>0</v>
      </c>
      <c r="L9507" t="b">
        <v>0</v>
      </c>
      <c r="N9507" t="b">
        <v>0</v>
      </c>
      <c r="O9507" t="b">
        <v>0</v>
      </c>
      <c r="T9507" t="s">
        <v>1169</v>
      </c>
    </row>
    <row r="9508" spans="1:20" hidden="1" x14ac:dyDescent="0.25">
      <c r="A9508">
        <v>228478</v>
      </c>
      <c r="B9508" t="s">
        <v>1882</v>
      </c>
      <c r="C9508" t="s">
        <v>47</v>
      </c>
      <c r="D9508" t="s">
        <v>1221</v>
      </c>
      <c r="E9508">
        <v>0</v>
      </c>
      <c r="H9508">
        <v>0</v>
      </c>
      <c r="I9508">
        <v>0</v>
      </c>
      <c r="K9508">
        <v>0</v>
      </c>
      <c r="L9508" t="b">
        <v>0</v>
      </c>
      <c r="N9508" t="b">
        <v>0</v>
      </c>
      <c r="O9508" t="b">
        <v>0</v>
      </c>
      <c r="T9508" t="s">
        <v>1169</v>
      </c>
    </row>
    <row r="9509" spans="1:20" hidden="1" x14ac:dyDescent="0.25">
      <c r="A9509">
        <v>228479</v>
      </c>
      <c r="B9509" t="s">
        <v>1882</v>
      </c>
      <c r="C9509" t="s">
        <v>47</v>
      </c>
      <c r="D9509" t="s">
        <v>1222</v>
      </c>
      <c r="E9509">
        <v>0</v>
      </c>
      <c r="H9509">
        <v>0</v>
      </c>
      <c r="I9509">
        <v>0</v>
      </c>
      <c r="K9509">
        <v>0</v>
      </c>
      <c r="L9509" t="b">
        <v>0</v>
      </c>
      <c r="N9509" t="b">
        <v>0</v>
      </c>
      <c r="O9509" t="b">
        <v>0</v>
      </c>
      <c r="T9509" t="s">
        <v>1169</v>
      </c>
    </row>
    <row r="9510" spans="1:20" hidden="1" x14ac:dyDescent="0.25">
      <c r="A9510">
        <v>228480</v>
      </c>
      <c r="B9510" t="s">
        <v>1882</v>
      </c>
      <c r="C9510" t="s">
        <v>47</v>
      </c>
      <c r="D9510" t="s">
        <v>284</v>
      </c>
      <c r="E9510">
        <v>465</v>
      </c>
      <c r="F9510" t="s">
        <v>23</v>
      </c>
      <c r="H9510">
        <v>0</v>
      </c>
      <c r="I9510">
        <v>0</v>
      </c>
      <c r="K9510">
        <v>1</v>
      </c>
      <c r="L9510" t="b">
        <v>0</v>
      </c>
      <c r="N9510" t="b">
        <v>0</v>
      </c>
      <c r="O9510" t="b">
        <v>0</v>
      </c>
      <c r="T9510" t="s">
        <v>1169</v>
      </c>
    </row>
    <row r="9511" spans="1:20" hidden="1" x14ac:dyDescent="0.25">
      <c r="A9511">
        <v>228481</v>
      </c>
      <c r="B9511" t="s">
        <v>1882</v>
      </c>
      <c r="C9511" t="s">
        <v>47</v>
      </c>
      <c r="D9511" t="s">
        <v>1170</v>
      </c>
      <c r="E9511">
        <v>465</v>
      </c>
      <c r="F9511" t="s">
        <v>23</v>
      </c>
      <c r="H9511">
        <v>0</v>
      </c>
      <c r="I9511">
        <v>0</v>
      </c>
      <c r="K9511">
        <v>1</v>
      </c>
      <c r="L9511" t="b">
        <v>0</v>
      </c>
      <c r="N9511" t="b">
        <v>0</v>
      </c>
      <c r="O9511" t="b">
        <v>0</v>
      </c>
      <c r="T9511" t="s">
        <v>1169</v>
      </c>
    </row>
    <row r="9512" spans="1:20" hidden="1" x14ac:dyDescent="0.25">
      <c r="A9512">
        <v>228482</v>
      </c>
      <c r="B9512" t="s">
        <v>1882</v>
      </c>
      <c r="C9512" t="s">
        <v>47</v>
      </c>
      <c r="D9512" t="s">
        <v>1171</v>
      </c>
      <c r="E9512">
        <v>465</v>
      </c>
      <c r="F9512" t="s">
        <v>23</v>
      </c>
      <c r="H9512">
        <v>0</v>
      </c>
      <c r="I9512">
        <v>0</v>
      </c>
      <c r="K9512">
        <v>1</v>
      </c>
      <c r="L9512" t="b">
        <v>0</v>
      </c>
      <c r="N9512" t="b">
        <v>0</v>
      </c>
      <c r="O9512" t="b">
        <v>0</v>
      </c>
      <c r="T9512" t="s">
        <v>1169</v>
      </c>
    </row>
    <row r="9513" spans="1:20" hidden="1" x14ac:dyDescent="0.25">
      <c r="A9513">
        <v>228483</v>
      </c>
      <c r="B9513" t="s">
        <v>1882</v>
      </c>
      <c r="C9513" t="s">
        <v>47</v>
      </c>
      <c r="D9513" t="s">
        <v>1172</v>
      </c>
      <c r="E9513">
        <v>465</v>
      </c>
      <c r="F9513" t="s">
        <v>23</v>
      </c>
      <c r="H9513">
        <v>0</v>
      </c>
      <c r="I9513">
        <v>0</v>
      </c>
      <c r="K9513">
        <v>1</v>
      </c>
      <c r="L9513" t="b">
        <v>0</v>
      </c>
      <c r="N9513" t="b">
        <v>0</v>
      </c>
      <c r="O9513" t="b">
        <v>0</v>
      </c>
      <c r="T9513" t="s">
        <v>1169</v>
      </c>
    </row>
    <row r="9514" spans="1:20" hidden="1" x14ac:dyDescent="0.25">
      <c r="A9514">
        <v>228484</v>
      </c>
      <c r="B9514" t="s">
        <v>1882</v>
      </c>
      <c r="C9514" t="s">
        <v>47</v>
      </c>
      <c r="D9514" t="s">
        <v>1173</v>
      </c>
      <c r="E9514">
        <v>465</v>
      </c>
      <c r="F9514" t="s">
        <v>23</v>
      </c>
      <c r="H9514">
        <v>0</v>
      </c>
      <c r="I9514">
        <v>0</v>
      </c>
      <c r="K9514">
        <v>1</v>
      </c>
      <c r="L9514" t="b">
        <v>0</v>
      </c>
      <c r="N9514" t="b">
        <v>0</v>
      </c>
      <c r="O9514" t="b">
        <v>0</v>
      </c>
      <c r="T9514" t="s">
        <v>1169</v>
      </c>
    </row>
    <row r="9515" spans="1:20" hidden="1" x14ac:dyDescent="0.25">
      <c r="A9515">
        <v>228485</v>
      </c>
      <c r="B9515" t="s">
        <v>1882</v>
      </c>
      <c r="C9515" t="s">
        <v>47</v>
      </c>
      <c r="D9515" t="s">
        <v>1174</v>
      </c>
      <c r="E9515">
        <v>715</v>
      </c>
      <c r="F9515" t="s">
        <v>23</v>
      </c>
      <c r="H9515">
        <v>0</v>
      </c>
      <c r="I9515">
        <v>0</v>
      </c>
      <c r="K9515">
        <v>2</v>
      </c>
      <c r="L9515" t="b">
        <v>0</v>
      </c>
      <c r="N9515" t="b">
        <v>0</v>
      </c>
      <c r="O9515" t="b">
        <v>0</v>
      </c>
      <c r="T9515" t="s">
        <v>1169</v>
      </c>
    </row>
    <row r="9516" spans="1:20" hidden="1" x14ac:dyDescent="0.25">
      <c r="A9516">
        <v>228486</v>
      </c>
      <c r="B9516" t="s">
        <v>1882</v>
      </c>
      <c r="C9516" t="s">
        <v>47</v>
      </c>
      <c r="D9516" t="s">
        <v>1175</v>
      </c>
      <c r="E9516">
        <v>715</v>
      </c>
      <c r="F9516" t="s">
        <v>23</v>
      </c>
      <c r="H9516">
        <v>0</v>
      </c>
      <c r="I9516">
        <v>0</v>
      </c>
      <c r="K9516">
        <v>2</v>
      </c>
      <c r="L9516" t="b">
        <v>0</v>
      </c>
      <c r="N9516" t="b">
        <v>0</v>
      </c>
      <c r="O9516" t="b">
        <v>0</v>
      </c>
      <c r="T9516" t="s">
        <v>1169</v>
      </c>
    </row>
    <row r="9517" spans="1:20" hidden="1" x14ac:dyDescent="0.25">
      <c r="A9517">
        <v>228487</v>
      </c>
      <c r="B9517" t="s">
        <v>1882</v>
      </c>
      <c r="C9517" t="s">
        <v>47</v>
      </c>
      <c r="D9517" t="s">
        <v>1176</v>
      </c>
      <c r="E9517">
        <v>465</v>
      </c>
      <c r="F9517" t="s">
        <v>23</v>
      </c>
      <c r="H9517">
        <v>0</v>
      </c>
      <c r="I9517">
        <v>0</v>
      </c>
      <c r="K9517">
        <v>1</v>
      </c>
      <c r="L9517" t="b">
        <v>0</v>
      </c>
      <c r="N9517" t="b">
        <v>0</v>
      </c>
      <c r="O9517" t="b">
        <v>0</v>
      </c>
      <c r="T9517" t="s">
        <v>1169</v>
      </c>
    </row>
    <row r="9518" spans="1:20" hidden="1" x14ac:dyDescent="0.25">
      <c r="A9518">
        <v>228488</v>
      </c>
      <c r="B9518" t="s">
        <v>1882</v>
      </c>
      <c r="C9518" t="s">
        <v>47</v>
      </c>
      <c r="D9518" t="s">
        <v>1177</v>
      </c>
      <c r="E9518">
        <v>715</v>
      </c>
      <c r="F9518" t="s">
        <v>23</v>
      </c>
      <c r="H9518">
        <v>0</v>
      </c>
      <c r="I9518">
        <v>0</v>
      </c>
      <c r="K9518">
        <v>2</v>
      </c>
      <c r="L9518" t="b">
        <v>0</v>
      </c>
      <c r="N9518" t="b">
        <v>0</v>
      </c>
      <c r="O9518" t="b">
        <v>0</v>
      </c>
      <c r="T9518" t="s">
        <v>1169</v>
      </c>
    </row>
    <row r="9519" spans="1:20" hidden="1" x14ac:dyDescent="0.25">
      <c r="A9519">
        <v>228489</v>
      </c>
      <c r="B9519" t="s">
        <v>1882</v>
      </c>
      <c r="C9519" t="s">
        <v>47</v>
      </c>
      <c r="D9519" t="s">
        <v>1178</v>
      </c>
      <c r="E9519">
        <v>465</v>
      </c>
      <c r="F9519" t="s">
        <v>23</v>
      </c>
      <c r="H9519">
        <v>0</v>
      </c>
      <c r="I9519">
        <v>0</v>
      </c>
      <c r="K9519">
        <v>1</v>
      </c>
      <c r="L9519" t="b">
        <v>0</v>
      </c>
      <c r="N9519" t="b">
        <v>0</v>
      </c>
      <c r="O9519" t="b">
        <v>0</v>
      </c>
      <c r="T9519" t="s">
        <v>1169</v>
      </c>
    </row>
    <row r="9520" spans="1:20" hidden="1" x14ac:dyDescent="0.25">
      <c r="A9520">
        <v>228490</v>
      </c>
      <c r="B9520" t="s">
        <v>1882</v>
      </c>
      <c r="C9520" t="s">
        <v>47</v>
      </c>
      <c r="D9520" t="s">
        <v>1179</v>
      </c>
      <c r="E9520">
        <v>465</v>
      </c>
      <c r="F9520" t="s">
        <v>23</v>
      </c>
      <c r="H9520">
        <v>0</v>
      </c>
      <c r="I9520">
        <v>0</v>
      </c>
      <c r="K9520">
        <v>1</v>
      </c>
      <c r="L9520" t="b">
        <v>0</v>
      </c>
      <c r="N9520" t="b">
        <v>0</v>
      </c>
      <c r="O9520" t="b">
        <v>0</v>
      </c>
      <c r="T9520" t="s">
        <v>1169</v>
      </c>
    </row>
    <row r="9521" spans="1:20" hidden="1" x14ac:dyDescent="0.25">
      <c r="A9521">
        <v>228491</v>
      </c>
      <c r="B9521" t="s">
        <v>1882</v>
      </c>
      <c r="C9521" t="s">
        <v>47</v>
      </c>
      <c r="D9521" t="s">
        <v>1180</v>
      </c>
      <c r="E9521">
        <v>465</v>
      </c>
      <c r="F9521" t="s">
        <v>23</v>
      </c>
      <c r="H9521">
        <v>0</v>
      </c>
      <c r="I9521">
        <v>0</v>
      </c>
      <c r="K9521">
        <v>1</v>
      </c>
      <c r="L9521" t="b">
        <v>0</v>
      </c>
      <c r="N9521" t="b">
        <v>0</v>
      </c>
      <c r="O9521" t="b">
        <v>0</v>
      </c>
      <c r="T9521" t="s">
        <v>1169</v>
      </c>
    </row>
    <row r="9522" spans="1:20" hidden="1" x14ac:dyDescent="0.25">
      <c r="A9522">
        <v>228492</v>
      </c>
      <c r="B9522" t="s">
        <v>1882</v>
      </c>
      <c r="C9522" t="s">
        <v>47</v>
      </c>
      <c r="D9522" t="s">
        <v>1181</v>
      </c>
      <c r="E9522">
        <v>465</v>
      </c>
      <c r="F9522" t="s">
        <v>23</v>
      </c>
      <c r="H9522">
        <v>0</v>
      </c>
      <c r="I9522">
        <v>0</v>
      </c>
      <c r="K9522">
        <v>1</v>
      </c>
      <c r="L9522" t="b">
        <v>0</v>
      </c>
      <c r="N9522" t="b">
        <v>0</v>
      </c>
      <c r="O9522" t="b">
        <v>0</v>
      </c>
      <c r="T9522" t="s">
        <v>1169</v>
      </c>
    </row>
    <row r="9523" spans="1:20" hidden="1" x14ac:dyDescent="0.25">
      <c r="A9523">
        <v>228493</v>
      </c>
      <c r="B9523" t="s">
        <v>1882</v>
      </c>
      <c r="C9523" t="s">
        <v>47</v>
      </c>
      <c r="D9523" t="s">
        <v>1182</v>
      </c>
      <c r="E9523">
        <v>465</v>
      </c>
      <c r="F9523" t="s">
        <v>23</v>
      </c>
      <c r="H9523">
        <v>0</v>
      </c>
      <c r="I9523">
        <v>0</v>
      </c>
      <c r="K9523">
        <v>1</v>
      </c>
      <c r="L9523" t="b">
        <v>0</v>
      </c>
      <c r="N9523" t="b">
        <v>0</v>
      </c>
      <c r="O9523" t="b">
        <v>0</v>
      </c>
      <c r="T9523" t="s">
        <v>1169</v>
      </c>
    </row>
    <row r="9524" spans="1:20" hidden="1" x14ac:dyDescent="0.25">
      <c r="A9524">
        <v>228494</v>
      </c>
      <c r="B9524" t="s">
        <v>1882</v>
      </c>
      <c r="C9524" t="s">
        <v>47</v>
      </c>
      <c r="D9524" t="s">
        <v>1183</v>
      </c>
      <c r="E9524">
        <v>465</v>
      </c>
      <c r="F9524" t="s">
        <v>23</v>
      </c>
      <c r="H9524">
        <v>0</v>
      </c>
      <c r="I9524">
        <v>0</v>
      </c>
      <c r="K9524">
        <v>1</v>
      </c>
      <c r="L9524" t="b">
        <v>0</v>
      </c>
      <c r="N9524" t="b">
        <v>0</v>
      </c>
      <c r="O9524" t="b">
        <v>0</v>
      </c>
      <c r="T9524" t="s">
        <v>1169</v>
      </c>
    </row>
    <row r="9525" spans="1:20" hidden="1" x14ac:dyDescent="0.25">
      <c r="A9525">
        <v>228495</v>
      </c>
      <c r="B9525" t="s">
        <v>1882</v>
      </c>
      <c r="C9525" t="s">
        <v>47</v>
      </c>
      <c r="D9525" t="s">
        <v>1184</v>
      </c>
      <c r="E9525">
        <v>465</v>
      </c>
      <c r="F9525" t="s">
        <v>23</v>
      </c>
      <c r="H9525">
        <v>0</v>
      </c>
      <c r="I9525">
        <v>0</v>
      </c>
      <c r="K9525">
        <v>1</v>
      </c>
      <c r="L9525" t="b">
        <v>0</v>
      </c>
      <c r="N9525" t="b">
        <v>0</v>
      </c>
      <c r="O9525" t="b">
        <v>0</v>
      </c>
      <c r="T9525" t="s">
        <v>1169</v>
      </c>
    </row>
    <row r="9526" spans="1:20" hidden="1" x14ac:dyDescent="0.25">
      <c r="A9526">
        <v>228496</v>
      </c>
      <c r="B9526" t="s">
        <v>1882</v>
      </c>
      <c r="C9526" t="s">
        <v>47</v>
      </c>
      <c r="D9526" t="s">
        <v>1185</v>
      </c>
      <c r="E9526">
        <v>715</v>
      </c>
      <c r="F9526" t="s">
        <v>23</v>
      </c>
      <c r="H9526">
        <v>0</v>
      </c>
      <c r="I9526">
        <v>0</v>
      </c>
      <c r="K9526">
        <v>2</v>
      </c>
      <c r="L9526" t="b">
        <v>0</v>
      </c>
      <c r="N9526" t="b">
        <v>0</v>
      </c>
      <c r="O9526" t="b">
        <v>0</v>
      </c>
      <c r="T9526" t="s">
        <v>1169</v>
      </c>
    </row>
    <row r="9527" spans="1:20" hidden="1" x14ac:dyDescent="0.25">
      <c r="A9527">
        <v>228497</v>
      </c>
      <c r="B9527" t="s">
        <v>1882</v>
      </c>
      <c r="C9527" t="s">
        <v>236</v>
      </c>
      <c r="D9527" t="s">
        <v>237</v>
      </c>
      <c r="E9527">
        <v>67</v>
      </c>
      <c r="F9527" t="s">
        <v>23</v>
      </c>
      <c r="H9527">
        <v>0</v>
      </c>
      <c r="I9527">
        <v>0</v>
      </c>
      <c r="K9527">
        <v>7</v>
      </c>
      <c r="L9527" t="b">
        <v>0</v>
      </c>
      <c r="N9527" t="b">
        <v>0</v>
      </c>
      <c r="O9527" t="b">
        <v>0</v>
      </c>
      <c r="T9527" t="s">
        <v>1169</v>
      </c>
    </row>
    <row r="9528" spans="1:20" hidden="1" x14ac:dyDescent="0.25">
      <c r="A9528">
        <v>228498</v>
      </c>
      <c r="B9528" t="s">
        <v>1882</v>
      </c>
      <c r="C9528" t="s">
        <v>236</v>
      </c>
      <c r="D9528" t="s">
        <v>1226</v>
      </c>
      <c r="E9528">
        <v>99</v>
      </c>
      <c r="F9528" t="s">
        <v>23</v>
      </c>
      <c r="H9528">
        <v>0</v>
      </c>
      <c r="I9528">
        <v>0</v>
      </c>
      <c r="K9528">
        <v>13</v>
      </c>
      <c r="L9528" t="b">
        <v>0</v>
      </c>
      <c r="N9528" t="b">
        <v>0</v>
      </c>
      <c r="O9528" t="b">
        <v>0</v>
      </c>
      <c r="T9528" t="s">
        <v>1169</v>
      </c>
    </row>
    <row r="9529" spans="1:20" hidden="1" x14ac:dyDescent="0.25">
      <c r="A9529">
        <v>228499</v>
      </c>
      <c r="B9529" t="s">
        <v>1882</v>
      </c>
      <c r="C9529" t="s">
        <v>47</v>
      </c>
      <c r="D9529" t="s">
        <v>1270</v>
      </c>
      <c r="E9529">
        <v>0</v>
      </c>
      <c r="H9529">
        <v>0</v>
      </c>
      <c r="I9529">
        <v>0</v>
      </c>
      <c r="K9529">
        <v>0</v>
      </c>
      <c r="L9529" t="b">
        <v>0</v>
      </c>
      <c r="N9529" t="b">
        <v>0</v>
      </c>
      <c r="O9529" t="b">
        <v>0</v>
      </c>
      <c r="T9529" t="s">
        <v>1169</v>
      </c>
    </row>
    <row r="9530" spans="1:20" hidden="1" x14ac:dyDescent="0.25">
      <c r="A9530">
        <v>228500</v>
      </c>
      <c r="B9530" t="s">
        <v>1882</v>
      </c>
      <c r="C9530" t="s">
        <v>146</v>
      </c>
      <c r="D9530" t="s">
        <v>1227</v>
      </c>
      <c r="E9530">
        <v>1545</v>
      </c>
      <c r="F9530" t="s">
        <v>23</v>
      </c>
      <c r="H9530">
        <v>0</v>
      </c>
      <c r="I9530">
        <v>0</v>
      </c>
      <c r="K9530">
        <v>3</v>
      </c>
      <c r="L9530" t="b">
        <v>0</v>
      </c>
      <c r="N9530" t="b">
        <v>0</v>
      </c>
      <c r="O9530" t="b">
        <v>0</v>
      </c>
      <c r="T9530" t="s">
        <v>1169</v>
      </c>
    </row>
    <row r="9531" spans="1:20" hidden="1" x14ac:dyDescent="0.25">
      <c r="A9531">
        <v>228501</v>
      </c>
      <c r="B9531" t="s">
        <v>1882</v>
      </c>
      <c r="C9531" t="s">
        <v>146</v>
      </c>
      <c r="D9531" t="s">
        <v>1228</v>
      </c>
      <c r="E9531">
        <v>1888</v>
      </c>
      <c r="F9531" t="s">
        <v>23</v>
      </c>
      <c r="H9531">
        <v>0</v>
      </c>
      <c r="I9531">
        <v>0</v>
      </c>
      <c r="K9531">
        <v>4</v>
      </c>
      <c r="L9531" t="b">
        <v>0</v>
      </c>
      <c r="N9531" t="b">
        <v>0</v>
      </c>
      <c r="O9531" t="b">
        <v>0</v>
      </c>
      <c r="T9531" t="s">
        <v>1169</v>
      </c>
    </row>
    <row r="9532" spans="1:20" hidden="1" x14ac:dyDescent="0.25">
      <c r="A9532">
        <v>228502</v>
      </c>
      <c r="B9532" t="s">
        <v>1882</v>
      </c>
      <c r="C9532" t="s">
        <v>236</v>
      </c>
      <c r="D9532" t="s">
        <v>1216</v>
      </c>
      <c r="E9532">
        <v>695</v>
      </c>
      <c r="F9532" t="s">
        <v>23</v>
      </c>
      <c r="H9532">
        <v>0</v>
      </c>
      <c r="I9532">
        <v>0</v>
      </c>
      <c r="K9532">
        <v>12</v>
      </c>
      <c r="L9532" t="b">
        <v>0</v>
      </c>
      <c r="N9532" t="b">
        <v>0</v>
      </c>
      <c r="O9532" t="b">
        <v>0</v>
      </c>
      <c r="T9532" t="s">
        <v>1169</v>
      </c>
    </row>
    <row r="9533" spans="1:20" hidden="1" x14ac:dyDescent="0.25">
      <c r="A9533">
        <v>228503</v>
      </c>
      <c r="B9533" t="s">
        <v>1882</v>
      </c>
      <c r="C9533" t="s">
        <v>236</v>
      </c>
      <c r="D9533" t="s">
        <v>1229</v>
      </c>
      <c r="E9533">
        <v>25</v>
      </c>
      <c r="F9533" t="s">
        <v>23</v>
      </c>
      <c r="H9533">
        <v>0</v>
      </c>
      <c r="I9533">
        <v>0</v>
      </c>
      <c r="K9533">
        <v>14</v>
      </c>
      <c r="L9533" t="b">
        <v>0</v>
      </c>
      <c r="N9533" t="b">
        <v>0</v>
      </c>
      <c r="O9533" t="b">
        <v>0</v>
      </c>
      <c r="T9533" t="s">
        <v>1169</v>
      </c>
    </row>
    <row r="9534" spans="1:20" hidden="1" x14ac:dyDescent="0.25">
      <c r="A9534">
        <v>228504</v>
      </c>
      <c r="B9534" t="s">
        <v>1882</v>
      </c>
      <c r="C9534" t="s">
        <v>236</v>
      </c>
      <c r="D9534" t="s">
        <v>1271</v>
      </c>
      <c r="E9534">
        <v>125</v>
      </c>
      <c r="F9534" t="s">
        <v>23</v>
      </c>
      <c r="H9534">
        <v>0</v>
      </c>
      <c r="I9534">
        <v>0</v>
      </c>
      <c r="K9534">
        <v>15</v>
      </c>
      <c r="L9534" t="b">
        <v>0</v>
      </c>
      <c r="N9534" t="b">
        <v>0</v>
      </c>
      <c r="O9534" t="b">
        <v>0</v>
      </c>
      <c r="T9534" t="s">
        <v>1169</v>
      </c>
    </row>
    <row r="9535" spans="1:20" hidden="1" x14ac:dyDescent="0.25">
      <c r="A9535">
        <v>228505</v>
      </c>
      <c r="B9535" t="s">
        <v>1882</v>
      </c>
      <c r="C9535" t="s">
        <v>78</v>
      </c>
      <c r="D9535" t="s">
        <v>1815</v>
      </c>
      <c r="E9535">
        <v>0</v>
      </c>
      <c r="H9535">
        <v>0</v>
      </c>
      <c r="I9535">
        <v>0</v>
      </c>
      <c r="K9535">
        <v>0</v>
      </c>
      <c r="L9535" t="b">
        <v>0</v>
      </c>
      <c r="N9535" t="b">
        <v>0</v>
      </c>
      <c r="O9535" t="b">
        <v>1</v>
      </c>
      <c r="T9535" t="s">
        <v>1169</v>
      </c>
    </row>
    <row r="9536" spans="1:20" hidden="1" x14ac:dyDescent="0.25">
      <c r="A9536">
        <v>228506</v>
      </c>
      <c r="B9536" t="s">
        <v>1882</v>
      </c>
      <c r="C9536" t="s">
        <v>78</v>
      </c>
      <c r="D9536" t="s">
        <v>1230</v>
      </c>
      <c r="E9536">
        <v>0</v>
      </c>
      <c r="H9536">
        <v>0</v>
      </c>
      <c r="I9536">
        <v>0</v>
      </c>
      <c r="K9536">
        <v>1</v>
      </c>
      <c r="L9536" t="b">
        <v>0</v>
      </c>
      <c r="N9536" t="b">
        <v>0</v>
      </c>
      <c r="O9536" t="b">
        <v>0</v>
      </c>
      <c r="T9536" t="s">
        <v>1169</v>
      </c>
    </row>
    <row r="9537" spans="1:20" hidden="1" x14ac:dyDescent="0.25">
      <c r="A9537">
        <v>228507</v>
      </c>
      <c r="B9537" t="s">
        <v>1882</v>
      </c>
      <c r="C9537" t="s">
        <v>1234</v>
      </c>
      <c r="D9537" t="s">
        <v>1235</v>
      </c>
      <c r="E9537">
        <v>0</v>
      </c>
      <c r="H9537">
        <v>0</v>
      </c>
      <c r="I9537">
        <v>0</v>
      </c>
      <c r="K9537">
        <v>0</v>
      </c>
      <c r="L9537" t="b">
        <v>0</v>
      </c>
      <c r="N9537" t="b">
        <v>0</v>
      </c>
      <c r="O9537" t="b">
        <v>1</v>
      </c>
      <c r="T9537" t="s">
        <v>1169</v>
      </c>
    </row>
    <row r="9538" spans="1:20" hidden="1" x14ac:dyDescent="0.25">
      <c r="A9538">
        <v>228508</v>
      </c>
      <c r="B9538" t="s">
        <v>1882</v>
      </c>
      <c r="C9538" t="s">
        <v>1203</v>
      </c>
      <c r="D9538" t="s">
        <v>1833</v>
      </c>
      <c r="E9538">
        <v>0</v>
      </c>
      <c r="H9538">
        <v>0</v>
      </c>
      <c r="I9538">
        <v>0</v>
      </c>
      <c r="K9538">
        <v>0</v>
      </c>
      <c r="L9538" t="b">
        <v>0</v>
      </c>
      <c r="N9538" t="b">
        <v>0</v>
      </c>
      <c r="O9538" t="b">
        <v>0</v>
      </c>
      <c r="T9538" t="s">
        <v>1169</v>
      </c>
    </row>
    <row r="9539" spans="1:20" hidden="1" x14ac:dyDescent="0.25">
      <c r="A9539">
        <v>228509</v>
      </c>
      <c r="B9539" t="s">
        <v>1882</v>
      </c>
      <c r="C9539" t="s">
        <v>136</v>
      </c>
      <c r="D9539" t="s">
        <v>1237</v>
      </c>
      <c r="E9539">
        <v>0</v>
      </c>
      <c r="H9539">
        <v>0</v>
      </c>
      <c r="I9539">
        <v>0</v>
      </c>
      <c r="K9539">
        <v>0</v>
      </c>
      <c r="L9539" t="b">
        <v>0</v>
      </c>
      <c r="N9539" t="b">
        <v>0</v>
      </c>
      <c r="O9539" t="b">
        <v>1</v>
      </c>
      <c r="T9539" t="s">
        <v>1169</v>
      </c>
    </row>
    <row r="9540" spans="1:20" hidden="1" x14ac:dyDescent="0.25">
      <c r="A9540">
        <v>228510</v>
      </c>
      <c r="B9540" t="s">
        <v>1882</v>
      </c>
      <c r="C9540" t="s">
        <v>78</v>
      </c>
      <c r="D9540" t="s">
        <v>1272</v>
      </c>
      <c r="E9540">
        <v>259</v>
      </c>
      <c r="F9540" t="s">
        <v>23</v>
      </c>
      <c r="H9540">
        <v>0</v>
      </c>
      <c r="I9540">
        <v>0</v>
      </c>
      <c r="K9540">
        <v>4</v>
      </c>
      <c r="L9540" t="b">
        <v>0</v>
      </c>
      <c r="N9540" t="b">
        <v>0</v>
      </c>
      <c r="O9540" t="b">
        <v>0</v>
      </c>
      <c r="T9540" t="s">
        <v>1169</v>
      </c>
    </row>
    <row r="9541" spans="1:20" hidden="1" x14ac:dyDescent="0.25">
      <c r="A9541">
        <v>228511</v>
      </c>
      <c r="B9541" t="s">
        <v>1882</v>
      </c>
      <c r="C9541" t="s">
        <v>47</v>
      </c>
      <c r="D9541" t="s">
        <v>1244</v>
      </c>
      <c r="E9541">
        <v>259</v>
      </c>
      <c r="F9541" t="s">
        <v>23</v>
      </c>
      <c r="H9541">
        <v>0</v>
      </c>
      <c r="I9541">
        <v>0</v>
      </c>
      <c r="K9541">
        <v>1</v>
      </c>
      <c r="L9541" t="b">
        <v>0</v>
      </c>
      <c r="N9541" t="b">
        <v>0</v>
      </c>
      <c r="O9541" t="b">
        <v>0</v>
      </c>
      <c r="T9541" t="s">
        <v>1169</v>
      </c>
    </row>
    <row r="9542" spans="1:20" hidden="1" x14ac:dyDescent="0.25">
      <c r="A9542">
        <v>228512</v>
      </c>
      <c r="B9542" t="s">
        <v>1882</v>
      </c>
      <c r="C9542" t="s">
        <v>1027</v>
      </c>
      <c r="D9542" t="s">
        <v>1233</v>
      </c>
      <c r="E9542">
        <v>0</v>
      </c>
      <c r="H9542">
        <v>0</v>
      </c>
      <c r="I9542">
        <v>0</v>
      </c>
      <c r="K9542">
        <v>1</v>
      </c>
      <c r="L9542" t="b">
        <v>0</v>
      </c>
      <c r="N9542" t="b">
        <v>0</v>
      </c>
      <c r="O9542" t="b">
        <v>0</v>
      </c>
      <c r="T9542" t="s">
        <v>1169</v>
      </c>
    </row>
    <row r="9543" spans="1:20" hidden="1" x14ac:dyDescent="0.25">
      <c r="A9543">
        <v>228513</v>
      </c>
      <c r="B9543" t="s">
        <v>1882</v>
      </c>
      <c r="C9543" t="s">
        <v>47</v>
      </c>
      <c r="D9543" t="s">
        <v>1246</v>
      </c>
      <c r="E9543">
        <v>614</v>
      </c>
      <c r="F9543" t="s">
        <v>23</v>
      </c>
      <c r="H9543">
        <v>0</v>
      </c>
      <c r="I9543">
        <v>0</v>
      </c>
      <c r="K9543">
        <v>2</v>
      </c>
      <c r="L9543" t="b">
        <v>0</v>
      </c>
      <c r="N9543" t="b">
        <v>0</v>
      </c>
      <c r="O9543" t="b">
        <v>0</v>
      </c>
      <c r="T9543" t="s">
        <v>1169</v>
      </c>
    </row>
    <row r="9544" spans="1:20" hidden="1" x14ac:dyDescent="0.25">
      <c r="A9544">
        <v>228514</v>
      </c>
      <c r="B9544" t="s">
        <v>1882</v>
      </c>
      <c r="C9544" t="s">
        <v>47</v>
      </c>
      <c r="D9544" t="s">
        <v>1245</v>
      </c>
      <c r="E9544">
        <v>815</v>
      </c>
      <c r="F9544" t="s">
        <v>23</v>
      </c>
      <c r="H9544">
        <v>0</v>
      </c>
      <c r="I9544">
        <v>0</v>
      </c>
      <c r="K9544">
        <v>2</v>
      </c>
      <c r="L9544" t="b">
        <v>0</v>
      </c>
      <c r="N9544" t="b">
        <v>0</v>
      </c>
      <c r="O9544" t="b">
        <v>0</v>
      </c>
      <c r="T9544" t="s">
        <v>1169</v>
      </c>
    </row>
    <row r="9545" spans="1:20" hidden="1" x14ac:dyDescent="0.25">
      <c r="A9545">
        <v>228515</v>
      </c>
      <c r="B9545" t="s">
        <v>1882</v>
      </c>
      <c r="C9545" t="s">
        <v>53</v>
      </c>
      <c r="D9545" t="s">
        <v>1247</v>
      </c>
      <c r="E9545">
        <v>20</v>
      </c>
      <c r="F9545" t="s">
        <v>23</v>
      </c>
      <c r="H9545">
        <v>0</v>
      </c>
      <c r="I9545">
        <v>0</v>
      </c>
      <c r="K9545">
        <v>1</v>
      </c>
      <c r="L9545" t="b">
        <v>0</v>
      </c>
      <c r="N9545" t="b">
        <v>0</v>
      </c>
      <c r="O9545" t="b">
        <v>0</v>
      </c>
      <c r="T9545" t="s">
        <v>1169</v>
      </c>
    </row>
    <row r="9546" spans="1:20" hidden="1" x14ac:dyDescent="0.25">
      <c r="A9546">
        <v>228516</v>
      </c>
      <c r="B9546" t="s">
        <v>1882</v>
      </c>
      <c r="C9546" t="s">
        <v>1234</v>
      </c>
      <c r="D9546" t="s">
        <v>1248</v>
      </c>
      <c r="E9546">
        <v>3207</v>
      </c>
      <c r="F9546" t="s">
        <v>23</v>
      </c>
      <c r="H9546">
        <v>0</v>
      </c>
      <c r="I9546">
        <v>0</v>
      </c>
      <c r="K9546">
        <v>2</v>
      </c>
      <c r="L9546" t="b">
        <v>0</v>
      </c>
      <c r="N9546" t="b">
        <v>0</v>
      </c>
      <c r="O9546" t="b">
        <v>0</v>
      </c>
      <c r="T9546" t="s">
        <v>1169</v>
      </c>
    </row>
    <row r="9547" spans="1:20" hidden="1" x14ac:dyDescent="0.25">
      <c r="A9547">
        <v>228517</v>
      </c>
      <c r="B9547" t="s">
        <v>1882</v>
      </c>
      <c r="C9547" t="s">
        <v>1250</v>
      </c>
      <c r="D9547" t="s">
        <v>1252</v>
      </c>
      <c r="E9547">
        <v>426</v>
      </c>
      <c r="F9547" t="s">
        <v>23</v>
      </c>
      <c r="H9547">
        <v>0</v>
      </c>
      <c r="I9547">
        <v>0</v>
      </c>
      <c r="K9547">
        <v>2</v>
      </c>
      <c r="L9547" t="b">
        <v>0</v>
      </c>
      <c r="N9547" t="b">
        <v>0</v>
      </c>
      <c r="O9547" t="b">
        <v>0</v>
      </c>
      <c r="T9547" t="s">
        <v>1169</v>
      </c>
    </row>
    <row r="9548" spans="1:20" hidden="1" x14ac:dyDescent="0.25">
      <c r="A9548">
        <v>228518</v>
      </c>
      <c r="B9548" t="s">
        <v>1882</v>
      </c>
      <c r="C9548" t="s">
        <v>1250</v>
      </c>
      <c r="D9548" t="s">
        <v>1251</v>
      </c>
      <c r="E9548">
        <v>0</v>
      </c>
      <c r="H9548">
        <v>0</v>
      </c>
      <c r="I9548">
        <v>0</v>
      </c>
      <c r="K9548">
        <v>1</v>
      </c>
      <c r="L9548" t="b">
        <v>0</v>
      </c>
      <c r="N9548" t="b">
        <v>0</v>
      </c>
      <c r="O9548" t="b">
        <v>0</v>
      </c>
      <c r="T9548" t="s">
        <v>1169</v>
      </c>
    </row>
    <row r="9549" spans="1:20" hidden="1" x14ac:dyDescent="0.25">
      <c r="A9549">
        <v>228519</v>
      </c>
      <c r="B9549" t="s">
        <v>1882</v>
      </c>
      <c r="C9549" t="s">
        <v>236</v>
      </c>
      <c r="D9549" t="s">
        <v>1249</v>
      </c>
      <c r="E9549">
        <v>99</v>
      </c>
      <c r="F9549" t="s">
        <v>23</v>
      </c>
      <c r="H9549">
        <v>0</v>
      </c>
      <c r="I9549">
        <v>0</v>
      </c>
      <c r="K9549">
        <v>0</v>
      </c>
      <c r="L9549" t="b">
        <v>0</v>
      </c>
      <c r="N9549" t="b">
        <v>0</v>
      </c>
      <c r="O9549" t="b">
        <v>0</v>
      </c>
      <c r="T9549" t="s">
        <v>1169</v>
      </c>
    </row>
    <row r="9550" spans="1:20" hidden="1" x14ac:dyDescent="0.25">
      <c r="A9550">
        <v>228520</v>
      </c>
      <c r="B9550" t="s">
        <v>1882</v>
      </c>
      <c r="C9550" t="s">
        <v>141</v>
      </c>
      <c r="D9550" t="s">
        <v>1239</v>
      </c>
      <c r="E9550">
        <v>28</v>
      </c>
      <c r="F9550" t="s">
        <v>23</v>
      </c>
      <c r="H9550">
        <v>0</v>
      </c>
      <c r="I9550">
        <v>0</v>
      </c>
      <c r="K9550">
        <v>0</v>
      </c>
      <c r="L9550" t="b">
        <v>0</v>
      </c>
      <c r="N9550" t="b">
        <v>0</v>
      </c>
      <c r="O9550" t="b">
        <v>0</v>
      </c>
      <c r="T9550" t="s">
        <v>1169</v>
      </c>
    </row>
    <row r="9551" spans="1:20" hidden="1" x14ac:dyDescent="0.25">
      <c r="A9551">
        <v>228521</v>
      </c>
      <c r="B9551" t="s">
        <v>1882</v>
      </c>
      <c r="C9551" t="s">
        <v>141</v>
      </c>
      <c r="D9551" t="s">
        <v>1259</v>
      </c>
      <c r="E9551">
        <v>66</v>
      </c>
      <c r="F9551" t="s">
        <v>23</v>
      </c>
      <c r="H9551">
        <v>0</v>
      </c>
      <c r="I9551">
        <v>0</v>
      </c>
      <c r="K9551">
        <v>0</v>
      </c>
      <c r="L9551" t="b">
        <v>0</v>
      </c>
      <c r="N9551" t="b">
        <v>0</v>
      </c>
      <c r="O9551" t="b">
        <v>0</v>
      </c>
      <c r="T9551" t="s">
        <v>1169</v>
      </c>
    </row>
    <row r="9552" spans="1:20" hidden="1" x14ac:dyDescent="0.25">
      <c r="A9552">
        <v>228522</v>
      </c>
      <c r="B9552" t="s">
        <v>1882</v>
      </c>
      <c r="C9552" t="s">
        <v>141</v>
      </c>
      <c r="D9552" t="s">
        <v>1289</v>
      </c>
      <c r="E9552">
        <v>39</v>
      </c>
      <c r="F9552" t="s">
        <v>23</v>
      </c>
      <c r="H9552">
        <v>0</v>
      </c>
      <c r="I9552">
        <v>0</v>
      </c>
      <c r="K9552">
        <v>0</v>
      </c>
      <c r="L9552" t="b">
        <v>0</v>
      </c>
      <c r="N9552" t="b">
        <v>0</v>
      </c>
      <c r="O9552" t="b">
        <v>0</v>
      </c>
      <c r="T9552" t="s">
        <v>1169</v>
      </c>
    </row>
    <row r="9553" spans="1:20" hidden="1" x14ac:dyDescent="0.25">
      <c r="A9553">
        <v>228608</v>
      </c>
      <c r="B9553" t="s">
        <v>1882</v>
      </c>
      <c r="C9553" t="s">
        <v>53</v>
      </c>
      <c r="D9553" t="s">
        <v>1231</v>
      </c>
      <c r="E9553">
        <v>315</v>
      </c>
      <c r="F9553" t="s">
        <v>23</v>
      </c>
      <c r="H9553">
        <v>0</v>
      </c>
      <c r="I9553">
        <v>0</v>
      </c>
      <c r="K9553">
        <v>2</v>
      </c>
      <c r="L9553" t="b">
        <v>0</v>
      </c>
      <c r="N9553" t="b">
        <v>0</v>
      </c>
      <c r="O9553" t="b">
        <v>0</v>
      </c>
      <c r="T9553" t="s">
        <v>1169</v>
      </c>
    </row>
    <row r="9554" spans="1:20" hidden="1" x14ac:dyDescent="0.25">
      <c r="A9554">
        <v>232312</v>
      </c>
      <c r="B9554" t="s">
        <v>1882</v>
      </c>
      <c r="C9554" t="s">
        <v>1256</v>
      </c>
      <c r="D9554" t="s">
        <v>1257</v>
      </c>
      <c r="E9554">
        <v>0</v>
      </c>
      <c r="H9554">
        <v>0</v>
      </c>
      <c r="I9554">
        <v>0</v>
      </c>
      <c r="K9554">
        <v>0</v>
      </c>
      <c r="L9554" t="b">
        <v>0</v>
      </c>
      <c r="N9554" t="b">
        <v>0</v>
      </c>
      <c r="O9554" t="b">
        <v>0</v>
      </c>
      <c r="T9554" t="s">
        <v>1169</v>
      </c>
    </row>
    <row r="9555" spans="1:20" hidden="1" x14ac:dyDescent="0.25">
      <c r="A9555">
        <v>232313</v>
      </c>
      <c r="B9555" t="s">
        <v>1882</v>
      </c>
      <c r="C9555" t="s">
        <v>1256</v>
      </c>
      <c r="D9555" t="s">
        <v>1258</v>
      </c>
      <c r="E9555">
        <v>105</v>
      </c>
      <c r="F9555" t="s">
        <v>23</v>
      </c>
      <c r="H9555">
        <v>0</v>
      </c>
      <c r="I9555">
        <v>0</v>
      </c>
      <c r="K9555">
        <v>1</v>
      </c>
      <c r="L9555" t="b">
        <v>0</v>
      </c>
      <c r="N9555" t="b">
        <v>0</v>
      </c>
      <c r="O9555" t="b">
        <v>0</v>
      </c>
      <c r="T9555" t="s">
        <v>1169</v>
      </c>
    </row>
    <row r="9556" spans="1:20" hidden="1" x14ac:dyDescent="0.25">
      <c r="A9556">
        <v>237477</v>
      </c>
      <c r="B9556" t="s">
        <v>1882</v>
      </c>
      <c r="C9556" t="s">
        <v>1253</v>
      </c>
      <c r="D9556" t="s">
        <v>1255</v>
      </c>
      <c r="E9556">
        <v>0</v>
      </c>
      <c r="H9556">
        <v>0</v>
      </c>
      <c r="I9556">
        <v>0</v>
      </c>
      <c r="K9556">
        <v>0</v>
      </c>
      <c r="L9556" t="b">
        <v>0</v>
      </c>
      <c r="N9556" t="b">
        <v>0</v>
      </c>
      <c r="O9556" t="b">
        <v>0</v>
      </c>
      <c r="T9556" t="s">
        <v>1169</v>
      </c>
    </row>
    <row r="9557" spans="1:20" hidden="1" x14ac:dyDescent="0.25">
      <c r="A9557">
        <v>237478</v>
      </c>
      <c r="B9557" t="s">
        <v>1882</v>
      </c>
      <c r="C9557" t="s">
        <v>1253</v>
      </c>
      <c r="D9557" t="s">
        <v>1290</v>
      </c>
      <c r="E9557">
        <v>194</v>
      </c>
      <c r="F9557" t="s">
        <v>23</v>
      </c>
      <c r="H9557">
        <v>0</v>
      </c>
      <c r="I9557">
        <v>0</v>
      </c>
      <c r="K9557">
        <v>1</v>
      </c>
      <c r="L9557" t="b">
        <v>0</v>
      </c>
      <c r="N9557" t="b">
        <v>0</v>
      </c>
      <c r="O9557" t="b">
        <v>0</v>
      </c>
      <c r="T9557" t="s">
        <v>1169</v>
      </c>
    </row>
    <row r="9558" spans="1:20" hidden="1" x14ac:dyDescent="0.25">
      <c r="A9558">
        <v>228523</v>
      </c>
      <c r="B9558" t="s">
        <v>1883</v>
      </c>
      <c r="C9558" t="s">
        <v>1186</v>
      </c>
      <c r="D9558" t="s">
        <v>1187</v>
      </c>
      <c r="E9558">
        <v>0</v>
      </c>
      <c r="H9558">
        <v>0</v>
      </c>
      <c r="I9558">
        <v>0</v>
      </c>
      <c r="K9558">
        <v>0</v>
      </c>
      <c r="L9558" t="b">
        <v>0</v>
      </c>
      <c r="N9558" t="b">
        <v>0</v>
      </c>
      <c r="O9558" t="b">
        <v>0</v>
      </c>
      <c r="T9558" t="s">
        <v>1169</v>
      </c>
    </row>
    <row r="9559" spans="1:20" hidden="1" x14ac:dyDescent="0.25">
      <c r="A9559">
        <v>228524</v>
      </c>
      <c r="B9559" t="s">
        <v>1883</v>
      </c>
      <c r="C9559" t="s">
        <v>1186</v>
      </c>
      <c r="D9559" t="s">
        <v>1188</v>
      </c>
      <c r="E9559">
        <v>0</v>
      </c>
      <c r="H9559">
        <v>0</v>
      </c>
      <c r="I9559">
        <v>0</v>
      </c>
      <c r="K9559">
        <v>0</v>
      </c>
      <c r="L9559" t="b">
        <v>0</v>
      </c>
      <c r="N9559" t="b">
        <v>0</v>
      </c>
      <c r="O9559" t="b">
        <v>0</v>
      </c>
      <c r="T9559" t="s">
        <v>1169</v>
      </c>
    </row>
    <row r="9560" spans="1:20" hidden="1" x14ac:dyDescent="0.25">
      <c r="A9560">
        <v>228525</v>
      </c>
      <c r="B9560" t="s">
        <v>1883</v>
      </c>
      <c r="C9560" t="s">
        <v>1186</v>
      </c>
      <c r="D9560" t="s">
        <v>1189</v>
      </c>
      <c r="E9560">
        <v>0</v>
      </c>
      <c r="H9560">
        <v>0</v>
      </c>
      <c r="I9560">
        <v>0</v>
      </c>
      <c r="K9560">
        <v>0</v>
      </c>
      <c r="L9560" t="b">
        <v>0</v>
      </c>
      <c r="N9560" t="b">
        <v>0</v>
      </c>
      <c r="O9560" t="b">
        <v>0</v>
      </c>
      <c r="T9560" t="s">
        <v>1169</v>
      </c>
    </row>
    <row r="9561" spans="1:20" hidden="1" x14ac:dyDescent="0.25">
      <c r="A9561">
        <v>228526</v>
      </c>
      <c r="B9561" t="s">
        <v>1883</v>
      </c>
      <c r="C9561" t="s">
        <v>1186</v>
      </c>
      <c r="D9561" t="s">
        <v>1190</v>
      </c>
      <c r="E9561">
        <v>0</v>
      </c>
      <c r="H9561">
        <v>0</v>
      </c>
      <c r="I9561">
        <v>0</v>
      </c>
      <c r="K9561">
        <v>0</v>
      </c>
      <c r="L9561" t="b">
        <v>0</v>
      </c>
      <c r="N9561" t="b">
        <v>0</v>
      </c>
      <c r="O9561" t="b">
        <v>0</v>
      </c>
      <c r="T9561" t="s">
        <v>1169</v>
      </c>
    </row>
    <row r="9562" spans="1:20" hidden="1" x14ac:dyDescent="0.25">
      <c r="A9562">
        <v>228527</v>
      </c>
      <c r="B9562" t="s">
        <v>1883</v>
      </c>
      <c r="C9562" t="s">
        <v>1186</v>
      </c>
      <c r="D9562" t="s">
        <v>1191</v>
      </c>
      <c r="E9562">
        <v>0</v>
      </c>
      <c r="H9562">
        <v>0</v>
      </c>
      <c r="I9562">
        <v>0</v>
      </c>
      <c r="K9562">
        <v>0</v>
      </c>
      <c r="L9562" t="b">
        <v>0</v>
      </c>
      <c r="N9562" t="b">
        <v>0</v>
      </c>
      <c r="O9562" t="b">
        <v>0</v>
      </c>
      <c r="T9562" t="s">
        <v>1169</v>
      </c>
    </row>
    <row r="9563" spans="1:20" hidden="1" x14ac:dyDescent="0.25">
      <c r="A9563">
        <v>228528</v>
      </c>
      <c r="B9563" t="s">
        <v>1883</v>
      </c>
      <c r="C9563" t="s">
        <v>1186</v>
      </c>
      <c r="D9563" t="s">
        <v>1192</v>
      </c>
      <c r="E9563">
        <v>0</v>
      </c>
      <c r="H9563">
        <v>0</v>
      </c>
      <c r="I9563">
        <v>0</v>
      </c>
      <c r="K9563">
        <v>0</v>
      </c>
      <c r="L9563" t="b">
        <v>0</v>
      </c>
      <c r="N9563" t="b">
        <v>0</v>
      </c>
      <c r="O9563" t="b">
        <v>0</v>
      </c>
      <c r="T9563" t="s">
        <v>1169</v>
      </c>
    </row>
    <row r="9564" spans="1:20" hidden="1" x14ac:dyDescent="0.25">
      <c r="A9564">
        <v>228529</v>
      </c>
      <c r="B9564" t="s">
        <v>1883</v>
      </c>
      <c r="C9564" t="s">
        <v>1186</v>
      </c>
      <c r="D9564" t="s">
        <v>1193</v>
      </c>
      <c r="E9564">
        <v>85</v>
      </c>
      <c r="F9564" t="s">
        <v>23</v>
      </c>
      <c r="H9564">
        <v>0</v>
      </c>
      <c r="I9564">
        <v>0</v>
      </c>
      <c r="K9564">
        <v>1</v>
      </c>
      <c r="L9564" t="b">
        <v>0</v>
      </c>
      <c r="N9564" t="b">
        <v>0</v>
      </c>
      <c r="O9564" t="b">
        <v>0</v>
      </c>
      <c r="T9564" t="s">
        <v>1169</v>
      </c>
    </row>
    <row r="9565" spans="1:20" hidden="1" x14ac:dyDescent="0.25">
      <c r="A9565">
        <v>228530</v>
      </c>
      <c r="B9565" t="s">
        <v>1883</v>
      </c>
      <c r="C9565" t="s">
        <v>1186</v>
      </c>
      <c r="D9565" t="s">
        <v>1194</v>
      </c>
      <c r="E9565">
        <v>85</v>
      </c>
      <c r="F9565" t="s">
        <v>23</v>
      </c>
      <c r="H9565">
        <v>0</v>
      </c>
      <c r="I9565">
        <v>0</v>
      </c>
      <c r="K9565">
        <v>1</v>
      </c>
      <c r="L9565" t="b">
        <v>0</v>
      </c>
      <c r="N9565" t="b">
        <v>0</v>
      </c>
      <c r="O9565" t="b">
        <v>0</v>
      </c>
      <c r="T9565" t="s">
        <v>1169</v>
      </c>
    </row>
    <row r="9566" spans="1:20" hidden="1" x14ac:dyDescent="0.25">
      <c r="A9566">
        <v>228531</v>
      </c>
      <c r="B9566" t="s">
        <v>1883</v>
      </c>
      <c r="C9566" t="s">
        <v>1186</v>
      </c>
      <c r="D9566" t="s">
        <v>1195</v>
      </c>
      <c r="E9566">
        <v>85</v>
      </c>
      <c r="F9566" t="s">
        <v>23</v>
      </c>
      <c r="H9566">
        <v>0</v>
      </c>
      <c r="I9566">
        <v>0</v>
      </c>
      <c r="K9566">
        <v>1</v>
      </c>
      <c r="L9566" t="b">
        <v>0</v>
      </c>
      <c r="N9566" t="b">
        <v>0</v>
      </c>
      <c r="O9566" t="b">
        <v>0</v>
      </c>
      <c r="T9566" t="s">
        <v>1169</v>
      </c>
    </row>
    <row r="9567" spans="1:20" hidden="1" x14ac:dyDescent="0.25">
      <c r="A9567">
        <v>228532</v>
      </c>
      <c r="B9567" t="s">
        <v>1883</v>
      </c>
      <c r="C9567" t="s">
        <v>1196</v>
      </c>
      <c r="D9567" t="s">
        <v>1197</v>
      </c>
      <c r="E9567">
        <v>0</v>
      </c>
      <c r="H9567">
        <v>0</v>
      </c>
      <c r="I9567">
        <v>0</v>
      </c>
      <c r="K9567">
        <v>0</v>
      </c>
      <c r="L9567" t="b">
        <v>0</v>
      </c>
      <c r="N9567" t="b">
        <v>0</v>
      </c>
      <c r="O9567" t="b">
        <v>0</v>
      </c>
      <c r="T9567" t="s">
        <v>1169</v>
      </c>
    </row>
    <row r="9568" spans="1:20" hidden="1" x14ac:dyDescent="0.25">
      <c r="A9568">
        <v>228533</v>
      </c>
      <c r="B9568" t="s">
        <v>1883</v>
      </c>
      <c r="C9568" t="s">
        <v>1196</v>
      </c>
      <c r="D9568" t="s">
        <v>1198</v>
      </c>
      <c r="E9568">
        <v>0</v>
      </c>
      <c r="H9568">
        <v>0</v>
      </c>
      <c r="I9568">
        <v>0</v>
      </c>
      <c r="K9568">
        <v>1</v>
      </c>
      <c r="L9568" t="b">
        <v>0</v>
      </c>
      <c r="N9568" t="b">
        <v>0</v>
      </c>
      <c r="O9568" t="b">
        <v>0</v>
      </c>
      <c r="T9568" t="s">
        <v>1169</v>
      </c>
    </row>
    <row r="9569" spans="1:20" hidden="1" x14ac:dyDescent="0.25">
      <c r="A9569">
        <v>228534</v>
      </c>
      <c r="B9569" t="s">
        <v>1883</v>
      </c>
      <c r="C9569" t="s">
        <v>146</v>
      </c>
      <c r="D9569" t="s">
        <v>1802</v>
      </c>
      <c r="E9569">
        <v>0</v>
      </c>
      <c r="H9569">
        <v>0</v>
      </c>
      <c r="I9569">
        <v>0</v>
      </c>
      <c r="K9569">
        <v>0</v>
      </c>
      <c r="L9569" t="b">
        <v>0</v>
      </c>
      <c r="N9569" t="b">
        <v>0</v>
      </c>
      <c r="O9569" t="b">
        <v>0</v>
      </c>
      <c r="T9569" t="s">
        <v>1169</v>
      </c>
    </row>
    <row r="9570" spans="1:20" hidden="1" x14ac:dyDescent="0.25">
      <c r="A9570">
        <v>228535</v>
      </c>
      <c r="B9570" t="s">
        <v>1883</v>
      </c>
      <c r="C9570" t="s">
        <v>146</v>
      </c>
      <c r="D9570" t="s">
        <v>1200</v>
      </c>
      <c r="E9570">
        <v>695</v>
      </c>
      <c r="F9570" t="s">
        <v>23</v>
      </c>
      <c r="H9570">
        <v>0</v>
      </c>
      <c r="I9570">
        <v>100</v>
      </c>
      <c r="J9570" t="s">
        <v>257</v>
      </c>
      <c r="K9570">
        <v>1</v>
      </c>
      <c r="L9570" t="b">
        <v>0</v>
      </c>
      <c r="N9570" t="b">
        <v>0</v>
      </c>
      <c r="O9570" t="b">
        <v>0</v>
      </c>
      <c r="T9570" t="s">
        <v>1169</v>
      </c>
    </row>
    <row r="9571" spans="1:20" hidden="1" x14ac:dyDescent="0.25">
      <c r="A9571">
        <v>228536</v>
      </c>
      <c r="B9571" t="s">
        <v>1883</v>
      </c>
      <c r="C9571" t="s">
        <v>85</v>
      </c>
      <c r="D9571" t="s">
        <v>325</v>
      </c>
      <c r="E9571">
        <v>0</v>
      </c>
      <c r="H9571">
        <v>0</v>
      </c>
      <c r="I9571">
        <v>0</v>
      </c>
      <c r="K9571">
        <v>0</v>
      </c>
      <c r="L9571" t="b">
        <v>0</v>
      </c>
      <c r="N9571" t="b">
        <v>0</v>
      </c>
      <c r="O9571" t="b">
        <v>0</v>
      </c>
      <c r="T9571" t="s">
        <v>1169</v>
      </c>
    </row>
    <row r="9572" spans="1:20" hidden="1" x14ac:dyDescent="0.25">
      <c r="A9572">
        <v>228537</v>
      </c>
      <c r="B9572" t="s">
        <v>1883</v>
      </c>
      <c r="C9572" t="s">
        <v>85</v>
      </c>
      <c r="D9572" t="s">
        <v>1197</v>
      </c>
      <c r="E9572">
        <v>0</v>
      </c>
      <c r="H9572">
        <v>0</v>
      </c>
      <c r="I9572">
        <v>0</v>
      </c>
      <c r="K9572">
        <v>1</v>
      </c>
      <c r="L9572" t="b">
        <v>0</v>
      </c>
      <c r="N9572" t="b">
        <v>0</v>
      </c>
      <c r="O9572" t="b">
        <v>0</v>
      </c>
      <c r="T9572" t="s">
        <v>1169</v>
      </c>
    </row>
    <row r="9573" spans="1:20" hidden="1" x14ac:dyDescent="0.25">
      <c r="A9573">
        <v>228538</v>
      </c>
      <c r="B9573" t="s">
        <v>1883</v>
      </c>
      <c r="C9573" t="s">
        <v>85</v>
      </c>
      <c r="D9573" t="s">
        <v>331</v>
      </c>
      <c r="E9573">
        <v>0</v>
      </c>
      <c r="H9573">
        <v>0</v>
      </c>
      <c r="I9573">
        <v>0</v>
      </c>
      <c r="K9573">
        <v>2</v>
      </c>
      <c r="L9573" t="b">
        <v>0</v>
      </c>
      <c r="N9573" t="b">
        <v>0</v>
      </c>
      <c r="O9573" t="b">
        <v>0</v>
      </c>
      <c r="T9573" t="s">
        <v>1169</v>
      </c>
    </row>
    <row r="9574" spans="1:20" hidden="1" x14ac:dyDescent="0.25">
      <c r="A9574">
        <v>228539</v>
      </c>
      <c r="B9574" t="s">
        <v>1883</v>
      </c>
      <c r="C9574" t="s">
        <v>146</v>
      </c>
      <c r="D9574" t="s">
        <v>1201</v>
      </c>
      <c r="E9574">
        <v>1287</v>
      </c>
      <c r="F9574" t="s">
        <v>23</v>
      </c>
      <c r="H9574">
        <v>0</v>
      </c>
      <c r="I9574">
        <v>150</v>
      </c>
      <c r="J9574" t="s">
        <v>257</v>
      </c>
      <c r="K9574">
        <v>2</v>
      </c>
      <c r="L9574" t="b">
        <v>0</v>
      </c>
      <c r="N9574" t="b">
        <v>0</v>
      </c>
      <c r="O9574" t="b">
        <v>0</v>
      </c>
      <c r="T9574" t="s">
        <v>1169</v>
      </c>
    </row>
    <row r="9575" spans="1:20" hidden="1" x14ac:dyDescent="0.25">
      <c r="A9575">
        <v>228540</v>
      </c>
      <c r="B9575" t="s">
        <v>1883</v>
      </c>
      <c r="C9575" t="s">
        <v>1027</v>
      </c>
      <c r="D9575" t="s">
        <v>1202</v>
      </c>
      <c r="E9575">
        <v>239</v>
      </c>
      <c r="F9575" t="s">
        <v>23</v>
      </c>
      <c r="H9575">
        <v>0</v>
      </c>
      <c r="I9575">
        <v>50</v>
      </c>
      <c r="J9575" t="s">
        <v>257</v>
      </c>
      <c r="K9575">
        <v>3</v>
      </c>
      <c r="L9575" t="b">
        <v>0</v>
      </c>
      <c r="N9575" t="b">
        <v>0</v>
      </c>
      <c r="O9575" t="b">
        <v>0</v>
      </c>
      <c r="T9575" t="s">
        <v>1169</v>
      </c>
    </row>
    <row r="9576" spans="1:20" hidden="1" x14ac:dyDescent="0.25">
      <c r="A9576">
        <v>228541</v>
      </c>
      <c r="B9576" t="s">
        <v>1883</v>
      </c>
      <c r="C9576" t="s">
        <v>1203</v>
      </c>
      <c r="D9576" t="s">
        <v>1830</v>
      </c>
      <c r="E9576">
        <v>2664</v>
      </c>
      <c r="F9576" t="s">
        <v>23</v>
      </c>
      <c r="H9576">
        <v>0</v>
      </c>
      <c r="I9576">
        <v>350</v>
      </c>
      <c r="J9576" t="s">
        <v>257</v>
      </c>
      <c r="K9576">
        <v>6</v>
      </c>
      <c r="L9576" t="b">
        <v>0</v>
      </c>
      <c r="N9576" t="b">
        <v>0</v>
      </c>
      <c r="O9576" t="b">
        <v>0</v>
      </c>
      <c r="T9576" t="s">
        <v>1169</v>
      </c>
    </row>
    <row r="9577" spans="1:20" hidden="1" x14ac:dyDescent="0.25">
      <c r="A9577">
        <v>228542</v>
      </c>
      <c r="B9577" t="s">
        <v>1883</v>
      </c>
      <c r="C9577" t="s">
        <v>53</v>
      </c>
      <c r="D9577" t="s">
        <v>1205</v>
      </c>
      <c r="E9577">
        <v>0</v>
      </c>
      <c r="H9577">
        <v>0</v>
      </c>
      <c r="I9577">
        <v>0</v>
      </c>
      <c r="K9577">
        <v>0</v>
      </c>
      <c r="L9577" t="b">
        <v>0</v>
      </c>
      <c r="N9577" t="b">
        <v>0</v>
      </c>
      <c r="O9577" t="b">
        <v>0</v>
      </c>
      <c r="T9577" t="s">
        <v>1169</v>
      </c>
    </row>
    <row r="9578" spans="1:20" hidden="1" x14ac:dyDescent="0.25">
      <c r="A9578">
        <v>228543</v>
      </c>
      <c r="B9578" t="s">
        <v>1883</v>
      </c>
      <c r="C9578" t="s">
        <v>53</v>
      </c>
      <c r="D9578" t="s">
        <v>383</v>
      </c>
      <c r="E9578">
        <v>169</v>
      </c>
      <c r="F9578" t="s">
        <v>23</v>
      </c>
      <c r="H9578">
        <v>0</v>
      </c>
      <c r="I9578">
        <v>0</v>
      </c>
      <c r="K9578">
        <v>1</v>
      </c>
      <c r="L9578" t="b">
        <v>0</v>
      </c>
      <c r="N9578" t="b">
        <v>0</v>
      </c>
      <c r="O9578" t="b">
        <v>0</v>
      </c>
      <c r="T9578" t="s">
        <v>1169</v>
      </c>
    </row>
    <row r="9579" spans="1:20" hidden="1" x14ac:dyDescent="0.25">
      <c r="A9579">
        <v>228544</v>
      </c>
      <c r="B9579" t="s">
        <v>1883</v>
      </c>
      <c r="C9579" t="s">
        <v>53</v>
      </c>
      <c r="D9579" t="s">
        <v>1206</v>
      </c>
      <c r="E9579">
        <v>375</v>
      </c>
      <c r="F9579" t="s">
        <v>23</v>
      </c>
      <c r="H9579">
        <v>0</v>
      </c>
      <c r="I9579">
        <v>0</v>
      </c>
      <c r="K9579">
        <v>2</v>
      </c>
      <c r="L9579" t="b">
        <v>0</v>
      </c>
      <c r="N9579" t="b">
        <v>0</v>
      </c>
      <c r="O9579" t="b">
        <v>0</v>
      </c>
      <c r="T9579" t="s">
        <v>1169</v>
      </c>
    </row>
    <row r="9580" spans="1:20" hidden="1" x14ac:dyDescent="0.25">
      <c r="A9580">
        <v>228545</v>
      </c>
      <c r="B9580" t="s">
        <v>1883</v>
      </c>
      <c r="C9580" t="s">
        <v>1207</v>
      </c>
      <c r="D9580" t="s">
        <v>1806</v>
      </c>
      <c r="E9580">
        <v>0</v>
      </c>
      <c r="H9580">
        <v>0</v>
      </c>
      <c r="I9580">
        <v>0</v>
      </c>
      <c r="K9580">
        <v>0</v>
      </c>
      <c r="L9580" t="b">
        <v>0</v>
      </c>
      <c r="N9580" t="b">
        <v>0</v>
      </c>
      <c r="O9580" t="b">
        <v>0</v>
      </c>
      <c r="T9580" t="s">
        <v>1169</v>
      </c>
    </row>
    <row r="9581" spans="1:20" hidden="1" x14ac:dyDescent="0.25">
      <c r="A9581">
        <v>228546</v>
      </c>
      <c r="B9581" t="s">
        <v>1883</v>
      </c>
      <c r="C9581" t="s">
        <v>1207</v>
      </c>
      <c r="D9581" t="s">
        <v>1261</v>
      </c>
      <c r="E9581">
        <v>0</v>
      </c>
      <c r="H9581">
        <v>0</v>
      </c>
      <c r="I9581">
        <v>0</v>
      </c>
      <c r="K9581">
        <v>1</v>
      </c>
      <c r="L9581" t="b">
        <v>0</v>
      </c>
      <c r="N9581" t="b">
        <v>0</v>
      </c>
      <c r="O9581" t="b">
        <v>0</v>
      </c>
      <c r="T9581" t="s">
        <v>1169</v>
      </c>
    </row>
    <row r="9582" spans="1:20" hidden="1" x14ac:dyDescent="0.25">
      <c r="A9582">
        <v>228547</v>
      </c>
      <c r="B9582" t="s">
        <v>1883</v>
      </c>
      <c r="C9582" t="s">
        <v>1207</v>
      </c>
      <c r="D9582" t="s">
        <v>1283</v>
      </c>
      <c r="E9582">
        <v>0</v>
      </c>
      <c r="H9582">
        <v>0</v>
      </c>
      <c r="I9582">
        <v>0</v>
      </c>
      <c r="K9582">
        <v>2</v>
      </c>
      <c r="L9582" t="b">
        <v>0</v>
      </c>
      <c r="N9582" t="b">
        <v>0</v>
      </c>
      <c r="O9582" t="b">
        <v>0</v>
      </c>
      <c r="T9582" t="s">
        <v>1169</v>
      </c>
    </row>
    <row r="9583" spans="1:20" hidden="1" x14ac:dyDescent="0.25">
      <c r="A9583">
        <v>228548</v>
      </c>
      <c r="B9583" t="s">
        <v>1883</v>
      </c>
      <c r="C9583" t="s">
        <v>1207</v>
      </c>
      <c r="D9583" t="s">
        <v>1333</v>
      </c>
      <c r="E9583">
        <v>0</v>
      </c>
      <c r="H9583">
        <v>0</v>
      </c>
      <c r="I9583">
        <v>0</v>
      </c>
      <c r="K9583">
        <v>3</v>
      </c>
      <c r="L9583" t="b">
        <v>0</v>
      </c>
      <c r="N9583" t="b">
        <v>0</v>
      </c>
      <c r="O9583" t="b">
        <v>0</v>
      </c>
      <c r="T9583" t="s">
        <v>1169</v>
      </c>
    </row>
    <row r="9584" spans="1:20" hidden="1" x14ac:dyDescent="0.25">
      <c r="A9584">
        <v>228549</v>
      </c>
      <c r="B9584" t="s">
        <v>1883</v>
      </c>
      <c r="C9584" t="s">
        <v>1207</v>
      </c>
      <c r="D9584" t="s">
        <v>1334</v>
      </c>
      <c r="E9584">
        <v>0</v>
      </c>
      <c r="H9584">
        <v>0</v>
      </c>
      <c r="I9584">
        <v>0</v>
      </c>
      <c r="K9584">
        <v>4</v>
      </c>
      <c r="L9584" t="b">
        <v>0</v>
      </c>
      <c r="N9584" t="b">
        <v>0</v>
      </c>
      <c r="O9584" t="b">
        <v>0</v>
      </c>
      <c r="T9584" t="s">
        <v>1169</v>
      </c>
    </row>
    <row r="9585" spans="1:20" hidden="1" x14ac:dyDescent="0.25">
      <c r="A9585">
        <v>228550</v>
      </c>
      <c r="B9585" t="s">
        <v>1883</v>
      </c>
      <c r="C9585" t="s">
        <v>1213</v>
      </c>
      <c r="D9585" t="s">
        <v>1831</v>
      </c>
      <c r="E9585">
        <v>0</v>
      </c>
      <c r="H9585">
        <v>0</v>
      </c>
      <c r="I9585">
        <v>0</v>
      </c>
      <c r="K9585">
        <v>2</v>
      </c>
      <c r="L9585" t="b">
        <v>0</v>
      </c>
      <c r="N9585" t="b">
        <v>0</v>
      </c>
      <c r="O9585" t="b">
        <v>0</v>
      </c>
      <c r="T9585" t="s">
        <v>1169</v>
      </c>
    </row>
    <row r="9586" spans="1:20" hidden="1" x14ac:dyDescent="0.25">
      <c r="A9586">
        <v>228551</v>
      </c>
      <c r="B9586" t="s">
        <v>1883</v>
      </c>
      <c r="C9586" t="s">
        <v>1213</v>
      </c>
      <c r="D9586" t="s">
        <v>1832</v>
      </c>
      <c r="E9586">
        <v>0</v>
      </c>
      <c r="H9586">
        <v>0</v>
      </c>
      <c r="I9586">
        <v>0</v>
      </c>
      <c r="K9586">
        <v>1</v>
      </c>
      <c r="L9586" t="b">
        <v>0</v>
      </c>
      <c r="N9586" t="b">
        <v>0</v>
      </c>
      <c r="O9586" t="b">
        <v>0</v>
      </c>
      <c r="T9586" t="s">
        <v>1169</v>
      </c>
    </row>
    <row r="9587" spans="1:20" hidden="1" x14ac:dyDescent="0.25">
      <c r="A9587">
        <v>228552</v>
      </c>
      <c r="B9587" t="s">
        <v>1883</v>
      </c>
      <c r="C9587" t="s">
        <v>1207</v>
      </c>
      <c r="D9587" t="s">
        <v>1814</v>
      </c>
      <c r="E9587">
        <v>0</v>
      </c>
      <c r="H9587">
        <v>0</v>
      </c>
      <c r="I9587">
        <v>0</v>
      </c>
      <c r="K9587">
        <v>5</v>
      </c>
      <c r="L9587" t="b">
        <v>0</v>
      </c>
      <c r="N9587" t="b">
        <v>0</v>
      </c>
      <c r="O9587" t="b">
        <v>0</v>
      </c>
      <c r="T9587" t="s">
        <v>1169</v>
      </c>
    </row>
    <row r="9588" spans="1:20" hidden="1" x14ac:dyDescent="0.25">
      <c r="A9588">
        <v>228553</v>
      </c>
      <c r="B9588" t="s">
        <v>1883</v>
      </c>
      <c r="C9588" t="s">
        <v>1207</v>
      </c>
      <c r="D9588" t="s">
        <v>1465</v>
      </c>
      <c r="E9588">
        <v>0</v>
      </c>
      <c r="H9588">
        <v>0</v>
      </c>
      <c r="I9588">
        <v>0</v>
      </c>
      <c r="K9588">
        <v>6</v>
      </c>
      <c r="L9588" t="b">
        <v>0</v>
      </c>
      <c r="N9588" t="b">
        <v>0</v>
      </c>
      <c r="O9588" t="b">
        <v>0</v>
      </c>
      <c r="T9588" t="s">
        <v>1169</v>
      </c>
    </row>
    <row r="9589" spans="1:20" hidden="1" x14ac:dyDescent="0.25">
      <c r="A9589">
        <v>228554</v>
      </c>
      <c r="B9589" t="s">
        <v>1883</v>
      </c>
      <c r="C9589" t="s">
        <v>1207</v>
      </c>
      <c r="D9589" t="s">
        <v>1466</v>
      </c>
      <c r="E9589">
        <v>0</v>
      </c>
      <c r="H9589">
        <v>0</v>
      </c>
      <c r="I9589">
        <v>0</v>
      </c>
      <c r="K9589">
        <v>7</v>
      </c>
      <c r="L9589" t="b">
        <v>0</v>
      </c>
      <c r="N9589" t="b">
        <v>0</v>
      </c>
      <c r="O9589" t="b">
        <v>0</v>
      </c>
      <c r="T9589" t="s">
        <v>1169</v>
      </c>
    </row>
    <row r="9590" spans="1:20" hidden="1" x14ac:dyDescent="0.25">
      <c r="A9590">
        <v>228556</v>
      </c>
      <c r="B9590" t="s">
        <v>1883</v>
      </c>
      <c r="C9590" t="s">
        <v>1186</v>
      </c>
      <c r="D9590" t="s">
        <v>1217</v>
      </c>
      <c r="E9590">
        <v>0</v>
      </c>
      <c r="H9590">
        <v>0</v>
      </c>
      <c r="I9590">
        <v>0</v>
      </c>
      <c r="K9590">
        <v>0</v>
      </c>
      <c r="L9590" t="b">
        <v>0</v>
      </c>
      <c r="N9590" t="b">
        <v>0</v>
      </c>
      <c r="O9590" t="b">
        <v>0</v>
      </c>
      <c r="T9590" t="s">
        <v>1169</v>
      </c>
    </row>
    <row r="9591" spans="1:20" hidden="1" x14ac:dyDescent="0.25">
      <c r="A9591">
        <v>228557</v>
      </c>
      <c r="B9591" t="s">
        <v>1883</v>
      </c>
      <c r="C9591" t="s">
        <v>1186</v>
      </c>
      <c r="D9591" t="s">
        <v>1218</v>
      </c>
      <c r="E9591">
        <v>0</v>
      </c>
      <c r="H9591">
        <v>0</v>
      </c>
      <c r="I9591">
        <v>0</v>
      </c>
      <c r="K9591">
        <v>0</v>
      </c>
      <c r="L9591" t="b">
        <v>0</v>
      </c>
      <c r="N9591" t="b">
        <v>0</v>
      </c>
      <c r="O9591" t="b">
        <v>0</v>
      </c>
      <c r="T9591" t="s">
        <v>1169</v>
      </c>
    </row>
    <row r="9592" spans="1:20" hidden="1" x14ac:dyDescent="0.25">
      <c r="A9592">
        <v>228558</v>
      </c>
      <c r="B9592" t="s">
        <v>1883</v>
      </c>
      <c r="C9592" t="s">
        <v>136</v>
      </c>
      <c r="D9592" t="s">
        <v>137</v>
      </c>
      <c r="E9592">
        <v>0</v>
      </c>
      <c r="H9592">
        <v>0</v>
      </c>
      <c r="I9592">
        <v>0</v>
      </c>
      <c r="K9592">
        <v>1</v>
      </c>
      <c r="L9592" t="b">
        <v>0</v>
      </c>
      <c r="N9592" t="b">
        <v>0</v>
      </c>
      <c r="O9592" t="b">
        <v>0</v>
      </c>
      <c r="T9592" t="s">
        <v>1169</v>
      </c>
    </row>
    <row r="9593" spans="1:20" hidden="1" x14ac:dyDescent="0.25">
      <c r="A9593">
        <v>228559</v>
      </c>
      <c r="B9593" t="s">
        <v>1883</v>
      </c>
      <c r="C9593" t="s">
        <v>1196</v>
      </c>
      <c r="D9593" t="s">
        <v>1223</v>
      </c>
      <c r="E9593">
        <v>0</v>
      </c>
      <c r="H9593">
        <v>0</v>
      </c>
      <c r="I9593">
        <v>0</v>
      </c>
      <c r="K9593">
        <v>4</v>
      </c>
      <c r="L9593" t="b">
        <v>0</v>
      </c>
      <c r="N9593" t="b">
        <v>0</v>
      </c>
      <c r="O9593" t="b">
        <v>0</v>
      </c>
      <c r="T9593" t="s">
        <v>1169</v>
      </c>
    </row>
    <row r="9594" spans="1:20" hidden="1" x14ac:dyDescent="0.25">
      <c r="A9594">
        <v>228560</v>
      </c>
      <c r="B9594" t="s">
        <v>1883</v>
      </c>
      <c r="C9594" t="s">
        <v>1196</v>
      </c>
      <c r="D9594" t="s">
        <v>1224</v>
      </c>
      <c r="E9594">
        <v>0</v>
      </c>
      <c r="H9594">
        <v>0</v>
      </c>
      <c r="I9594">
        <v>0</v>
      </c>
      <c r="K9594">
        <v>4</v>
      </c>
      <c r="L9594" t="b">
        <v>0</v>
      </c>
      <c r="N9594" t="b">
        <v>0</v>
      </c>
      <c r="O9594" t="b">
        <v>0</v>
      </c>
      <c r="T9594" t="s">
        <v>1169</v>
      </c>
    </row>
    <row r="9595" spans="1:20" hidden="1" x14ac:dyDescent="0.25">
      <c r="A9595">
        <v>228561</v>
      </c>
      <c r="B9595" t="s">
        <v>1883</v>
      </c>
      <c r="C9595" t="s">
        <v>1196</v>
      </c>
      <c r="D9595" t="s">
        <v>1225</v>
      </c>
      <c r="E9595">
        <v>0</v>
      </c>
      <c r="H9595">
        <v>0</v>
      </c>
      <c r="I9595">
        <v>0</v>
      </c>
      <c r="K9595">
        <v>4</v>
      </c>
      <c r="L9595" t="b">
        <v>0</v>
      </c>
      <c r="N9595" t="b">
        <v>0</v>
      </c>
      <c r="O9595" t="b">
        <v>0</v>
      </c>
      <c r="T9595" t="s">
        <v>1169</v>
      </c>
    </row>
    <row r="9596" spans="1:20" hidden="1" x14ac:dyDescent="0.25">
      <c r="A9596">
        <v>228562</v>
      </c>
      <c r="B9596" t="s">
        <v>1883</v>
      </c>
      <c r="C9596" t="s">
        <v>47</v>
      </c>
      <c r="D9596" t="s">
        <v>1220</v>
      </c>
      <c r="E9596">
        <v>0</v>
      </c>
      <c r="H9596">
        <v>0</v>
      </c>
      <c r="I9596">
        <v>0</v>
      </c>
      <c r="K9596">
        <v>0</v>
      </c>
      <c r="L9596" t="b">
        <v>0</v>
      </c>
      <c r="N9596" t="b">
        <v>0</v>
      </c>
      <c r="O9596" t="b">
        <v>0</v>
      </c>
      <c r="T9596" t="s">
        <v>1169</v>
      </c>
    </row>
    <row r="9597" spans="1:20" hidden="1" x14ac:dyDescent="0.25">
      <c r="A9597">
        <v>228563</v>
      </c>
      <c r="B9597" t="s">
        <v>1883</v>
      </c>
      <c r="C9597" t="s">
        <v>47</v>
      </c>
      <c r="D9597" t="s">
        <v>1221</v>
      </c>
      <c r="E9597">
        <v>0</v>
      </c>
      <c r="H9597">
        <v>0</v>
      </c>
      <c r="I9597">
        <v>0</v>
      </c>
      <c r="K9597">
        <v>0</v>
      </c>
      <c r="L9597" t="b">
        <v>0</v>
      </c>
      <c r="N9597" t="b">
        <v>0</v>
      </c>
      <c r="O9597" t="b">
        <v>0</v>
      </c>
      <c r="T9597" t="s">
        <v>1169</v>
      </c>
    </row>
    <row r="9598" spans="1:20" hidden="1" x14ac:dyDescent="0.25">
      <c r="A9598">
        <v>228564</v>
      </c>
      <c r="B9598" t="s">
        <v>1883</v>
      </c>
      <c r="C9598" t="s">
        <v>47</v>
      </c>
      <c r="D9598" t="s">
        <v>1222</v>
      </c>
      <c r="E9598">
        <v>0</v>
      </c>
      <c r="H9598">
        <v>0</v>
      </c>
      <c r="I9598">
        <v>0</v>
      </c>
      <c r="K9598">
        <v>0</v>
      </c>
      <c r="L9598" t="b">
        <v>0</v>
      </c>
      <c r="N9598" t="b">
        <v>0</v>
      </c>
      <c r="O9598" t="b">
        <v>0</v>
      </c>
      <c r="T9598" t="s">
        <v>1169</v>
      </c>
    </row>
    <row r="9599" spans="1:20" hidden="1" x14ac:dyDescent="0.25">
      <c r="A9599">
        <v>228565</v>
      </c>
      <c r="B9599" t="s">
        <v>1883</v>
      </c>
      <c r="C9599" t="s">
        <v>47</v>
      </c>
      <c r="D9599" t="s">
        <v>284</v>
      </c>
      <c r="E9599">
        <v>549</v>
      </c>
      <c r="F9599" t="s">
        <v>23</v>
      </c>
      <c r="H9599">
        <v>0</v>
      </c>
      <c r="I9599">
        <v>0</v>
      </c>
      <c r="K9599">
        <v>1</v>
      </c>
      <c r="L9599" t="b">
        <v>0</v>
      </c>
      <c r="N9599" t="b">
        <v>0</v>
      </c>
      <c r="O9599" t="b">
        <v>0</v>
      </c>
      <c r="T9599" t="s">
        <v>1169</v>
      </c>
    </row>
    <row r="9600" spans="1:20" hidden="1" x14ac:dyDescent="0.25">
      <c r="A9600">
        <v>228566</v>
      </c>
      <c r="B9600" t="s">
        <v>1883</v>
      </c>
      <c r="C9600" t="s">
        <v>47</v>
      </c>
      <c r="D9600" t="s">
        <v>1170</v>
      </c>
      <c r="E9600">
        <v>549</v>
      </c>
      <c r="F9600" t="s">
        <v>23</v>
      </c>
      <c r="H9600">
        <v>0</v>
      </c>
      <c r="I9600">
        <v>0</v>
      </c>
      <c r="K9600">
        <v>1</v>
      </c>
      <c r="L9600" t="b">
        <v>0</v>
      </c>
      <c r="N9600" t="b">
        <v>0</v>
      </c>
      <c r="O9600" t="b">
        <v>0</v>
      </c>
      <c r="T9600" t="s">
        <v>1169</v>
      </c>
    </row>
    <row r="9601" spans="1:20" hidden="1" x14ac:dyDescent="0.25">
      <c r="A9601">
        <v>228567</v>
      </c>
      <c r="B9601" t="s">
        <v>1883</v>
      </c>
      <c r="C9601" t="s">
        <v>47</v>
      </c>
      <c r="D9601" t="s">
        <v>1171</v>
      </c>
      <c r="E9601">
        <v>549</v>
      </c>
      <c r="F9601" t="s">
        <v>23</v>
      </c>
      <c r="H9601">
        <v>0</v>
      </c>
      <c r="I9601">
        <v>0</v>
      </c>
      <c r="K9601">
        <v>1</v>
      </c>
      <c r="L9601" t="b">
        <v>0</v>
      </c>
      <c r="N9601" t="b">
        <v>0</v>
      </c>
      <c r="O9601" t="b">
        <v>0</v>
      </c>
      <c r="T9601" t="s">
        <v>1169</v>
      </c>
    </row>
    <row r="9602" spans="1:20" hidden="1" x14ac:dyDescent="0.25">
      <c r="A9602">
        <v>228568</v>
      </c>
      <c r="B9602" t="s">
        <v>1883</v>
      </c>
      <c r="C9602" t="s">
        <v>47</v>
      </c>
      <c r="D9602" t="s">
        <v>1172</v>
      </c>
      <c r="E9602">
        <v>549</v>
      </c>
      <c r="F9602" t="s">
        <v>23</v>
      </c>
      <c r="H9602">
        <v>0</v>
      </c>
      <c r="I9602">
        <v>0</v>
      </c>
      <c r="K9602">
        <v>1</v>
      </c>
      <c r="L9602" t="b">
        <v>0</v>
      </c>
      <c r="N9602" t="b">
        <v>0</v>
      </c>
      <c r="O9602" t="b">
        <v>0</v>
      </c>
      <c r="T9602" t="s">
        <v>1169</v>
      </c>
    </row>
    <row r="9603" spans="1:20" hidden="1" x14ac:dyDescent="0.25">
      <c r="A9603">
        <v>228569</v>
      </c>
      <c r="B9603" t="s">
        <v>1883</v>
      </c>
      <c r="C9603" t="s">
        <v>47</v>
      </c>
      <c r="D9603" t="s">
        <v>1173</v>
      </c>
      <c r="E9603">
        <v>549</v>
      </c>
      <c r="F9603" t="s">
        <v>23</v>
      </c>
      <c r="H9603">
        <v>0</v>
      </c>
      <c r="I9603">
        <v>0</v>
      </c>
      <c r="K9603">
        <v>1</v>
      </c>
      <c r="L9603" t="b">
        <v>0</v>
      </c>
      <c r="N9603" t="b">
        <v>0</v>
      </c>
      <c r="O9603" t="b">
        <v>0</v>
      </c>
      <c r="T9603" t="s">
        <v>1169</v>
      </c>
    </row>
    <row r="9604" spans="1:20" hidden="1" x14ac:dyDescent="0.25">
      <c r="A9604">
        <v>228570</v>
      </c>
      <c r="B9604" t="s">
        <v>1883</v>
      </c>
      <c r="C9604" t="s">
        <v>47</v>
      </c>
      <c r="D9604" t="s">
        <v>1174</v>
      </c>
      <c r="E9604">
        <v>799</v>
      </c>
      <c r="F9604" t="s">
        <v>23</v>
      </c>
      <c r="H9604">
        <v>0</v>
      </c>
      <c r="I9604">
        <v>0</v>
      </c>
      <c r="K9604">
        <v>2</v>
      </c>
      <c r="L9604" t="b">
        <v>0</v>
      </c>
      <c r="N9604" t="b">
        <v>0</v>
      </c>
      <c r="O9604" t="b">
        <v>0</v>
      </c>
      <c r="T9604" t="s">
        <v>1169</v>
      </c>
    </row>
    <row r="9605" spans="1:20" hidden="1" x14ac:dyDescent="0.25">
      <c r="A9605">
        <v>228571</v>
      </c>
      <c r="B9605" t="s">
        <v>1883</v>
      </c>
      <c r="C9605" t="s">
        <v>47</v>
      </c>
      <c r="D9605" t="s">
        <v>1175</v>
      </c>
      <c r="E9605">
        <v>799</v>
      </c>
      <c r="F9605" t="s">
        <v>23</v>
      </c>
      <c r="H9605">
        <v>0</v>
      </c>
      <c r="I9605">
        <v>0</v>
      </c>
      <c r="K9605">
        <v>2</v>
      </c>
      <c r="L9605" t="b">
        <v>0</v>
      </c>
      <c r="N9605" t="b">
        <v>0</v>
      </c>
      <c r="O9605" t="b">
        <v>0</v>
      </c>
      <c r="T9605" t="s">
        <v>1169</v>
      </c>
    </row>
    <row r="9606" spans="1:20" hidden="1" x14ac:dyDescent="0.25">
      <c r="A9606">
        <v>228572</v>
      </c>
      <c r="B9606" t="s">
        <v>1883</v>
      </c>
      <c r="C9606" t="s">
        <v>47</v>
      </c>
      <c r="D9606" t="s">
        <v>1176</v>
      </c>
      <c r="E9606">
        <v>549</v>
      </c>
      <c r="F9606" t="s">
        <v>23</v>
      </c>
      <c r="H9606">
        <v>0</v>
      </c>
      <c r="I9606">
        <v>0</v>
      </c>
      <c r="K9606">
        <v>1</v>
      </c>
      <c r="L9606" t="b">
        <v>0</v>
      </c>
      <c r="N9606" t="b">
        <v>0</v>
      </c>
      <c r="O9606" t="b">
        <v>0</v>
      </c>
      <c r="T9606" t="s">
        <v>1169</v>
      </c>
    </row>
    <row r="9607" spans="1:20" hidden="1" x14ac:dyDescent="0.25">
      <c r="A9607">
        <v>228573</v>
      </c>
      <c r="B9607" t="s">
        <v>1883</v>
      </c>
      <c r="C9607" t="s">
        <v>47</v>
      </c>
      <c r="D9607" t="s">
        <v>1177</v>
      </c>
      <c r="E9607">
        <v>799</v>
      </c>
      <c r="F9607" t="s">
        <v>23</v>
      </c>
      <c r="H9607">
        <v>0</v>
      </c>
      <c r="I9607">
        <v>0</v>
      </c>
      <c r="K9607">
        <v>2</v>
      </c>
      <c r="L9607" t="b">
        <v>0</v>
      </c>
      <c r="N9607" t="b">
        <v>0</v>
      </c>
      <c r="O9607" t="b">
        <v>0</v>
      </c>
      <c r="T9607" t="s">
        <v>1169</v>
      </c>
    </row>
    <row r="9608" spans="1:20" hidden="1" x14ac:dyDescent="0.25">
      <c r="A9608">
        <v>228574</v>
      </c>
      <c r="B9608" t="s">
        <v>1883</v>
      </c>
      <c r="C9608" t="s">
        <v>47</v>
      </c>
      <c r="D9608" t="s">
        <v>1178</v>
      </c>
      <c r="E9608">
        <v>549</v>
      </c>
      <c r="F9608" t="s">
        <v>23</v>
      </c>
      <c r="H9608">
        <v>0</v>
      </c>
      <c r="I9608">
        <v>0</v>
      </c>
      <c r="K9608">
        <v>1</v>
      </c>
      <c r="L9608" t="b">
        <v>0</v>
      </c>
      <c r="N9608" t="b">
        <v>0</v>
      </c>
      <c r="O9608" t="b">
        <v>0</v>
      </c>
      <c r="T9608" t="s">
        <v>1169</v>
      </c>
    </row>
    <row r="9609" spans="1:20" hidden="1" x14ac:dyDescent="0.25">
      <c r="A9609">
        <v>228575</v>
      </c>
      <c r="B9609" t="s">
        <v>1883</v>
      </c>
      <c r="C9609" t="s">
        <v>47</v>
      </c>
      <c r="D9609" t="s">
        <v>1179</v>
      </c>
      <c r="E9609">
        <v>549</v>
      </c>
      <c r="F9609" t="s">
        <v>23</v>
      </c>
      <c r="H9609">
        <v>0</v>
      </c>
      <c r="I9609">
        <v>0</v>
      </c>
      <c r="K9609">
        <v>1</v>
      </c>
      <c r="L9609" t="b">
        <v>0</v>
      </c>
      <c r="N9609" t="b">
        <v>0</v>
      </c>
      <c r="O9609" t="b">
        <v>0</v>
      </c>
      <c r="T9609" t="s">
        <v>1169</v>
      </c>
    </row>
    <row r="9610" spans="1:20" hidden="1" x14ac:dyDescent="0.25">
      <c r="A9610">
        <v>228576</v>
      </c>
      <c r="B9610" t="s">
        <v>1883</v>
      </c>
      <c r="C9610" t="s">
        <v>47</v>
      </c>
      <c r="D9610" t="s">
        <v>1180</v>
      </c>
      <c r="E9610">
        <v>549</v>
      </c>
      <c r="F9610" t="s">
        <v>23</v>
      </c>
      <c r="H9610">
        <v>0</v>
      </c>
      <c r="I9610">
        <v>0</v>
      </c>
      <c r="K9610">
        <v>1</v>
      </c>
      <c r="L9610" t="b">
        <v>0</v>
      </c>
      <c r="N9610" t="b">
        <v>0</v>
      </c>
      <c r="O9610" t="b">
        <v>0</v>
      </c>
      <c r="T9610" t="s">
        <v>1169</v>
      </c>
    </row>
    <row r="9611" spans="1:20" hidden="1" x14ac:dyDescent="0.25">
      <c r="A9611">
        <v>228577</v>
      </c>
      <c r="B9611" t="s">
        <v>1883</v>
      </c>
      <c r="C9611" t="s">
        <v>47</v>
      </c>
      <c r="D9611" t="s">
        <v>1181</v>
      </c>
      <c r="E9611">
        <v>549</v>
      </c>
      <c r="F9611" t="s">
        <v>23</v>
      </c>
      <c r="H9611">
        <v>0</v>
      </c>
      <c r="I9611">
        <v>0</v>
      </c>
      <c r="K9611">
        <v>1</v>
      </c>
      <c r="L9611" t="b">
        <v>0</v>
      </c>
      <c r="N9611" t="b">
        <v>0</v>
      </c>
      <c r="O9611" t="b">
        <v>0</v>
      </c>
      <c r="T9611" t="s">
        <v>1169</v>
      </c>
    </row>
    <row r="9612" spans="1:20" hidden="1" x14ac:dyDescent="0.25">
      <c r="A9612">
        <v>228578</v>
      </c>
      <c r="B9612" t="s">
        <v>1883</v>
      </c>
      <c r="C9612" t="s">
        <v>47</v>
      </c>
      <c r="D9612" t="s">
        <v>1182</v>
      </c>
      <c r="E9612">
        <v>549</v>
      </c>
      <c r="F9612" t="s">
        <v>23</v>
      </c>
      <c r="H9612">
        <v>0</v>
      </c>
      <c r="I9612">
        <v>0</v>
      </c>
      <c r="K9612">
        <v>1</v>
      </c>
      <c r="L9612" t="b">
        <v>0</v>
      </c>
      <c r="N9612" t="b">
        <v>0</v>
      </c>
      <c r="O9612" t="b">
        <v>0</v>
      </c>
      <c r="T9612" t="s">
        <v>1169</v>
      </c>
    </row>
    <row r="9613" spans="1:20" hidden="1" x14ac:dyDescent="0.25">
      <c r="A9613">
        <v>228579</v>
      </c>
      <c r="B9613" t="s">
        <v>1883</v>
      </c>
      <c r="C9613" t="s">
        <v>47</v>
      </c>
      <c r="D9613" t="s">
        <v>1183</v>
      </c>
      <c r="E9613">
        <v>549</v>
      </c>
      <c r="F9613" t="s">
        <v>23</v>
      </c>
      <c r="H9613">
        <v>0</v>
      </c>
      <c r="I9613">
        <v>0</v>
      </c>
      <c r="K9613">
        <v>1</v>
      </c>
      <c r="L9613" t="b">
        <v>0</v>
      </c>
      <c r="N9613" t="b">
        <v>0</v>
      </c>
      <c r="O9613" t="b">
        <v>0</v>
      </c>
      <c r="T9613" t="s">
        <v>1169</v>
      </c>
    </row>
    <row r="9614" spans="1:20" hidden="1" x14ac:dyDescent="0.25">
      <c r="A9614">
        <v>228580</v>
      </c>
      <c r="B9614" t="s">
        <v>1883</v>
      </c>
      <c r="C9614" t="s">
        <v>47</v>
      </c>
      <c r="D9614" t="s">
        <v>1184</v>
      </c>
      <c r="E9614">
        <v>549</v>
      </c>
      <c r="F9614" t="s">
        <v>23</v>
      </c>
      <c r="H9614">
        <v>0</v>
      </c>
      <c r="I9614">
        <v>0</v>
      </c>
      <c r="K9614">
        <v>1</v>
      </c>
      <c r="L9614" t="b">
        <v>0</v>
      </c>
      <c r="N9614" t="b">
        <v>0</v>
      </c>
      <c r="O9614" t="b">
        <v>0</v>
      </c>
      <c r="T9614" t="s">
        <v>1169</v>
      </c>
    </row>
    <row r="9615" spans="1:20" hidden="1" x14ac:dyDescent="0.25">
      <c r="A9615">
        <v>228581</v>
      </c>
      <c r="B9615" t="s">
        <v>1883</v>
      </c>
      <c r="C9615" t="s">
        <v>47</v>
      </c>
      <c r="D9615" t="s">
        <v>1185</v>
      </c>
      <c r="E9615">
        <v>799</v>
      </c>
      <c r="F9615" t="s">
        <v>23</v>
      </c>
      <c r="H9615">
        <v>0</v>
      </c>
      <c r="I9615">
        <v>0</v>
      </c>
      <c r="K9615">
        <v>2</v>
      </c>
      <c r="L9615" t="b">
        <v>0</v>
      </c>
      <c r="N9615" t="b">
        <v>0</v>
      </c>
      <c r="O9615" t="b">
        <v>0</v>
      </c>
      <c r="T9615" t="s">
        <v>1169</v>
      </c>
    </row>
    <row r="9616" spans="1:20" hidden="1" x14ac:dyDescent="0.25">
      <c r="A9616">
        <v>228582</v>
      </c>
      <c r="B9616" t="s">
        <v>1883</v>
      </c>
      <c r="C9616" t="s">
        <v>236</v>
      </c>
      <c r="D9616" t="s">
        <v>237</v>
      </c>
      <c r="E9616">
        <v>67</v>
      </c>
      <c r="F9616" t="s">
        <v>23</v>
      </c>
      <c r="H9616">
        <v>0</v>
      </c>
      <c r="I9616">
        <v>0</v>
      </c>
      <c r="K9616">
        <v>7</v>
      </c>
      <c r="L9616" t="b">
        <v>0</v>
      </c>
      <c r="N9616" t="b">
        <v>0</v>
      </c>
      <c r="O9616" t="b">
        <v>0</v>
      </c>
      <c r="T9616" t="s">
        <v>1169</v>
      </c>
    </row>
    <row r="9617" spans="1:20" hidden="1" x14ac:dyDescent="0.25">
      <c r="A9617">
        <v>228583</v>
      </c>
      <c r="B9617" t="s">
        <v>1883</v>
      </c>
      <c r="C9617" t="s">
        <v>236</v>
      </c>
      <c r="D9617" t="s">
        <v>1226</v>
      </c>
      <c r="E9617">
        <v>99</v>
      </c>
      <c r="F9617" t="s">
        <v>23</v>
      </c>
      <c r="H9617">
        <v>0</v>
      </c>
      <c r="I9617">
        <v>0</v>
      </c>
      <c r="K9617">
        <v>13</v>
      </c>
      <c r="L9617" t="b">
        <v>0</v>
      </c>
      <c r="N9617" t="b">
        <v>0</v>
      </c>
      <c r="O9617" t="b">
        <v>0</v>
      </c>
      <c r="T9617" t="s">
        <v>1169</v>
      </c>
    </row>
    <row r="9618" spans="1:20" hidden="1" x14ac:dyDescent="0.25">
      <c r="A9618">
        <v>228584</v>
      </c>
      <c r="B9618" t="s">
        <v>1883</v>
      </c>
      <c r="C9618" t="s">
        <v>47</v>
      </c>
      <c r="D9618" t="s">
        <v>1270</v>
      </c>
      <c r="E9618">
        <v>0</v>
      </c>
      <c r="H9618">
        <v>0</v>
      </c>
      <c r="I9618">
        <v>0</v>
      </c>
      <c r="K9618">
        <v>0</v>
      </c>
      <c r="L9618" t="b">
        <v>0</v>
      </c>
      <c r="N9618" t="b">
        <v>0</v>
      </c>
      <c r="O9618" t="b">
        <v>0</v>
      </c>
      <c r="T9618" t="s">
        <v>1169</v>
      </c>
    </row>
    <row r="9619" spans="1:20" hidden="1" x14ac:dyDescent="0.25">
      <c r="A9619">
        <v>228585</v>
      </c>
      <c r="B9619" t="s">
        <v>1883</v>
      </c>
      <c r="C9619" t="s">
        <v>146</v>
      </c>
      <c r="D9619" t="s">
        <v>1227</v>
      </c>
      <c r="E9619">
        <v>1854</v>
      </c>
      <c r="F9619" t="s">
        <v>23</v>
      </c>
      <c r="H9619">
        <v>0</v>
      </c>
      <c r="I9619">
        <v>0</v>
      </c>
      <c r="K9619">
        <v>3</v>
      </c>
      <c r="L9619" t="b">
        <v>0</v>
      </c>
      <c r="N9619" t="b">
        <v>0</v>
      </c>
      <c r="O9619" t="b">
        <v>0</v>
      </c>
      <c r="T9619" t="s">
        <v>1169</v>
      </c>
    </row>
    <row r="9620" spans="1:20" hidden="1" x14ac:dyDescent="0.25">
      <c r="A9620">
        <v>228586</v>
      </c>
      <c r="B9620" t="s">
        <v>1883</v>
      </c>
      <c r="C9620" t="s">
        <v>146</v>
      </c>
      <c r="D9620" t="s">
        <v>1228</v>
      </c>
      <c r="E9620">
        <v>2266</v>
      </c>
      <c r="F9620" t="s">
        <v>23</v>
      </c>
      <c r="H9620">
        <v>0</v>
      </c>
      <c r="I9620">
        <v>0</v>
      </c>
      <c r="K9620">
        <v>4</v>
      </c>
      <c r="L9620" t="b">
        <v>0</v>
      </c>
      <c r="N9620" t="b">
        <v>0</v>
      </c>
      <c r="O9620" t="b">
        <v>0</v>
      </c>
      <c r="T9620" t="s">
        <v>1169</v>
      </c>
    </row>
    <row r="9621" spans="1:20" hidden="1" x14ac:dyDescent="0.25">
      <c r="A9621">
        <v>228587</v>
      </c>
      <c r="B9621" t="s">
        <v>1883</v>
      </c>
      <c r="C9621" t="s">
        <v>236</v>
      </c>
      <c r="D9621" t="s">
        <v>1216</v>
      </c>
      <c r="E9621">
        <v>695</v>
      </c>
      <c r="F9621" t="s">
        <v>23</v>
      </c>
      <c r="H9621">
        <v>0</v>
      </c>
      <c r="I9621">
        <v>0</v>
      </c>
      <c r="K9621">
        <v>12</v>
      </c>
      <c r="L9621" t="b">
        <v>0</v>
      </c>
      <c r="N9621" t="b">
        <v>0</v>
      </c>
      <c r="O9621" t="b">
        <v>0</v>
      </c>
      <c r="T9621" t="s">
        <v>1169</v>
      </c>
    </row>
    <row r="9622" spans="1:20" hidden="1" x14ac:dyDescent="0.25">
      <c r="A9622">
        <v>228588</v>
      </c>
      <c r="B9622" t="s">
        <v>1883</v>
      </c>
      <c r="C9622" t="s">
        <v>236</v>
      </c>
      <c r="D9622" t="s">
        <v>1229</v>
      </c>
      <c r="E9622">
        <v>25</v>
      </c>
      <c r="F9622" t="s">
        <v>23</v>
      </c>
      <c r="H9622">
        <v>0</v>
      </c>
      <c r="I9622">
        <v>0</v>
      </c>
      <c r="K9622">
        <v>14</v>
      </c>
      <c r="L9622" t="b">
        <v>0</v>
      </c>
      <c r="N9622" t="b">
        <v>0</v>
      </c>
      <c r="O9622" t="b">
        <v>0</v>
      </c>
      <c r="T9622" t="s">
        <v>1169</v>
      </c>
    </row>
    <row r="9623" spans="1:20" hidden="1" x14ac:dyDescent="0.25">
      <c r="A9623">
        <v>228589</v>
      </c>
      <c r="B9623" t="s">
        <v>1883</v>
      </c>
      <c r="C9623" t="s">
        <v>236</v>
      </c>
      <c r="D9623" t="s">
        <v>1271</v>
      </c>
      <c r="E9623">
        <v>125</v>
      </c>
      <c r="F9623" t="s">
        <v>23</v>
      </c>
      <c r="H9623">
        <v>0</v>
      </c>
      <c r="I9623">
        <v>0</v>
      </c>
      <c r="K9623">
        <v>15</v>
      </c>
      <c r="L9623" t="b">
        <v>0</v>
      </c>
      <c r="N9623" t="b">
        <v>0</v>
      </c>
      <c r="O9623" t="b">
        <v>0</v>
      </c>
      <c r="T9623" t="s">
        <v>1169</v>
      </c>
    </row>
    <row r="9624" spans="1:20" hidden="1" x14ac:dyDescent="0.25">
      <c r="A9624">
        <v>228590</v>
      </c>
      <c r="B9624" t="s">
        <v>1883</v>
      </c>
      <c r="C9624" t="s">
        <v>78</v>
      </c>
      <c r="D9624" t="s">
        <v>1815</v>
      </c>
      <c r="E9624">
        <v>0</v>
      </c>
      <c r="H9624">
        <v>0</v>
      </c>
      <c r="I9624">
        <v>0</v>
      </c>
      <c r="K9624">
        <v>0</v>
      </c>
      <c r="L9624" t="b">
        <v>0</v>
      </c>
      <c r="N9624" t="b">
        <v>0</v>
      </c>
      <c r="O9624" t="b">
        <v>1</v>
      </c>
      <c r="T9624" t="s">
        <v>1169</v>
      </c>
    </row>
    <row r="9625" spans="1:20" hidden="1" x14ac:dyDescent="0.25">
      <c r="A9625">
        <v>228591</v>
      </c>
      <c r="B9625" t="s">
        <v>1883</v>
      </c>
      <c r="C9625" t="s">
        <v>78</v>
      </c>
      <c r="D9625" t="s">
        <v>1230</v>
      </c>
      <c r="E9625">
        <v>0</v>
      </c>
      <c r="H9625">
        <v>0</v>
      </c>
      <c r="I9625">
        <v>0</v>
      </c>
      <c r="K9625">
        <v>1</v>
      </c>
      <c r="L9625" t="b">
        <v>0</v>
      </c>
      <c r="N9625" t="b">
        <v>0</v>
      </c>
      <c r="O9625" t="b">
        <v>0</v>
      </c>
      <c r="T9625" t="s">
        <v>1169</v>
      </c>
    </row>
    <row r="9626" spans="1:20" hidden="1" x14ac:dyDescent="0.25">
      <c r="A9626">
        <v>228592</v>
      </c>
      <c r="B9626" t="s">
        <v>1883</v>
      </c>
      <c r="C9626" t="s">
        <v>1234</v>
      </c>
      <c r="D9626" t="s">
        <v>1235</v>
      </c>
      <c r="E9626">
        <v>0</v>
      </c>
      <c r="H9626">
        <v>0</v>
      </c>
      <c r="I9626">
        <v>0</v>
      </c>
      <c r="K9626">
        <v>0</v>
      </c>
      <c r="L9626" t="b">
        <v>0</v>
      </c>
      <c r="N9626" t="b">
        <v>0</v>
      </c>
      <c r="O9626" t="b">
        <v>1</v>
      </c>
      <c r="T9626" t="s">
        <v>1169</v>
      </c>
    </row>
    <row r="9627" spans="1:20" hidden="1" x14ac:dyDescent="0.25">
      <c r="A9627">
        <v>228593</v>
      </c>
      <c r="B9627" t="s">
        <v>1883</v>
      </c>
      <c r="C9627" t="s">
        <v>1203</v>
      </c>
      <c r="D9627" t="s">
        <v>1833</v>
      </c>
      <c r="E9627">
        <v>0</v>
      </c>
      <c r="H9627">
        <v>0</v>
      </c>
      <c r="I9627">
        <v>0</v>
      </c>
      <c r="K9627">
        <v>0</v>
      </c>
      <c r="L9627" t="b">
        <v>0</v>
      </c>
      <c r="N9627" t="b">
        <v>0</v>
      </c>
      <c r="O9627" t="b">
        <v>0</v>
      </c>
      <c r="T9627" t="s">
        <v>1169</v>
      </c>
    </row>
    <row r="9628" spans="1:20" hidden="1" x14ac:dyDescent="0.25">
      <c r="A9628">
        <v>228594</v>
      </c>
      <c r="B9628" t="s">
        <v>1883</v>
      </c>
      <c r="C9628" t="s">
        <v>136</v>
      </c>
      <c r="D9628" t="s">
        <v>1237</v>
      </c>
      <c r="E9628">
        <v>0</v>
      </c>
      <c r="H9628">
        <v>0</v>
      </c>
      <c r="I9628">
        <v>0</v>
      </c>
      <c r="K9628">
        <v>0</v>
      </c>
      <c r="L9628" t="b">
        <v>0</v>
      </c>
      <c r="N9628" t="b">
        <v>0</v>
      </c>
      <c r="O9628" t="b">
        <v>1</v>
      </c>
      <c r="T9628" t="s">
        <v>1169</v>
      </c>
    </row>
    <row r="9629" spans="1:20" hidden="1" x14ac:dyDescent="0.25">
      <c r="A9629">
        <v>228595</v>
      </c>
      <c r="B9629" t="s">
        <v>1883</v>
      </c>
      <c r="C9629" t="s">
        <v>78</v>
      </c>
      <c r="D9629" t="s">
        <v>1272</v>
      </c>
      <c r="E9629">
        <v>259</v>
      </c>
      <c r="F9629" t="s">
        <v>23</v>
      </c>
      <c r="H9629">
        <v>0</v>
      </c>
      <c r="I9629">
        <v>0</v>
      </c>
      <c r="K9629">
        <v>4</v>
      </c>
      <c r="L9629" t="b">
        <v>0</v>
      </c>
      <c r="N9629" t="b">
        <v>0</v>
      </c>
      <c r="O9629" t="b">
        <v>0</v>
      </c>
      <c r="T9629" t="s">
        <v>1169</v>
      </c>
    </row>
    <row r="9630" spans="1:20" hidden="1" x14ac:dyDescent="0.25">
      <c r="A9630">
        <v>228596</v>
      </c>
      <c r="B9630" t="s">
        <v>1883</v>
      </c>
      <c r="C9630" t="s">
        <v>47</v>
      </c>
      <c r="D9630" t="s">
        <v>1244</v>
      </c>
      <c r="E9630">
        <v>259</v>
      </c>
      <c r="F9630" t="s">
        <v>23</v>
      </c>
      <c r="H9630">
        <v>0</v>
      </c>
      <c r="I9630">
        <v>0</v>
      </c>
      <c r="K9630">
        <v>1</v>
      </c>
      <c r="L9630" t="b">
        <v>0</v>
      </c>
      <c r="N9630" t="b">
        <v>0</v>
      </c>
      <c r="O9630" t="b">
        <v>0</v>
      </c>
      <c r="T9630" t="s">
        <v>1169</v>
      </c>
    </row>
    <row r="9631" spans="1:20" hidden="1" x14ac:dyDescent="0.25">
      <c r="A9631">
        <v>228597</v>
      </c>
      <c r="B9631" t="s">
        <v>1883</v>
      </c>
      <c r="C9631" t="s">
        <v>1027</v>
      </c>
      <c r="D9631" t="s">
        <v>1233</v>
      </c>
      <c r="E9631">
        <v>0</v>
      </c>
      <c r="H9631">
        <v>0</v>
      </c>
      <c r="I9631">
        <v>0</v>
      </c>
      <c r="K9631">
        <v>1</v>
      </c>
      <c r="L9631" t="b">
        <v>0</v>
      </c>
      <c r="N9631" t="b">
        <v>0</v>
      </c>
      <c r="O9631" t="b">
        <v>0</v>
      </c>
      <c r="T9631" t="s">
        <v>1169</v>
      </c>
    </row>
    <row r="9632" spans="1:20" hidden="1" x14ac:dyDescent="0.25">
      <c r="A9632">
        <v>228598</v>
      </c>
      <c r="B9632" t="s">
        <v>1883</v>
      </c>
      <c r="C9632" t="s">
        <v>47</v>
      </c>
      <c r="D9632" t="s">
        <v>1246</v>
      </c>
      <c r="E9632">
        <v>698</v>
      </c>
      <c r="F9632" t="s">
        <v>23</v>
      </c>
      <c r="H9632">
        <v>0</v>
      </c>
      <c r="I9632">
        <v>0</v>
      </c>
      <c r="K9632">
        <v>2</v>
      </c>
      <c r="L9632" t="b">
        <v>0</v>
      </c>
      <c r="N9632" t="b">
        <v>0</v>
      </c>
      <c r="O9632" t="b">
        <v>0</v>
      </c>
      <c r="T9632" t="s">
        <v>1169</v>
      </c>
    </row>
    <row r="9633" spans="1:20" hidden="1" x14ac:dyDescent="0.25">
      <c r="A9633">
        <v>228599</v>
      </c>
      <c r="B9633" t="s">
        <v>1883</v>
      </c>
      <c r="C9633" t="s">
        <v>47</v>
      </c>
      <c r="D9633" t="s">
        <v>1245</v>
      </c>
      <c r="E9633">
        <v>899</v>
      </c>
      <c r="F9633" t="s">
        <v>23</v>
      </c>
      <c r="H9633">
        <v>0</v>
      </c>
      <c r="I9633">
        <v>0</v>
      </c>
      <c r="K9633">
        <v>2</v>
      </c>
      <c r="L9633" t="b">
        <v>0</v>
      </c>
      <c r="N9633" t="b">
        <v>0</v>
      </c>
      <c r="O9633" t="b">
        <v>0</v>
      </c>
      <c r="T9633" t="s">
        <v>1169</v>
      </c>
    </row>
    <row r="9634" spans="1:20" hidden="1" x14ac:dyDescent="0.25">
      <c r="A9634">
        <v>228600</v>
      </c>
      <c r="B9634" t="s">
        <v>1883</v>
      </c>
      <c r="C9634" t="s">
        <v>53</v>
      </c>
      <c r="D9634" t="s">
        <v>1247</v>
      </c>
      <c r="E9634">
        <v>20</v>
      </c>
      <c r="F9634" t="s">
        <v>23</v>
      </c>
      <c r="H9634">
        <v>0</v>
      </c>
      <c r="I9634">
        <v>0</v>
      </c>
      <c r="K9634">
        <v>1</v>
      </c>
      <c r="L9634" t="b">
        <v>0</v>
      </c>
      <c r="N9634" t="b">
        <v>0</v>
      </c>
      <c r="O9634" t="b">
        <v>0</v>
      </c>
      <c r="T9634" t="s">
        <v>1169</v>
      </c>
    </row>
    <row r="9635" spans="1:20" hidden="1" x14ac:dyDescent="0.25">
      <c r="A9635">
        <v>228601</v>
      </c>
      <c r="B9635" t="s">
        <v>1883</v>
      </c>
      <c r="C9635" t="s">
        <v>1234</v>
      </c>
      <c r="D9635" t="s">
        <v>1248</v>
      </c>
      <c r="E9635">
        <v>3681</v>
      </c>
      <c r="F9635" t="s">
        <v>23</v>
      </c>
      <c r="H9635">
        <v>0</v>
      </c>
      <c r="I9635">
        <v>0</v>
      </c>
      <c r="K9635">
        <v>2</v>
      </c>
      <c r="L9635" t="b">
        <v>0</v>
      </c>
      <c r="N9635" t="b">
        <v>0</v>
      </c>
      <c r="O9635" t="b">
        <v>0</v>
      </c>
      <c r="T9635" t="s">
        <v>1169</v>
      </c>
    </row>
    <row r="9636" spans="1:20" hidden="1" x14ac:dyDescent="0.25">
      <c r="A9636">
        <v>228602</v>
      </c>
      <c r="B9636" t="s">
        <v>1883</v>
      </c>
      <c r="C9636" t="s">
        <v>1250</v>
      </c>
      <c r="D9636" t="s">
        <v>1252</v>
      </c>
      <c r="E9636">
        <v>426</v>
      </c>
      <c r="F9636" t="s">
        <v>23</v>
      </c>
      <c r="H9636">
        <v>0</v>
      </c>
      <c r="I9636">
        <v>0</v>
      </c>
      <c r="K9636">
        <v>2</v>
      </c>
      <c r="L9636" t="b">
        <v>0</v>
      </c>
      <c r="N9636" t="b">
        <v>0</v>
      </c>
      <c r="O9636" t="b">
        <v>0</v>
      </c>
      <c r="T9636" t="s">
        <v>1169</v>
      </c>
    </row>
    <row r="9637" spans="1:20" hidden="1" x14ac:dyDescent="0.25">
      <c r="A9637">
        <v>228603</v>
      </c>
      <c r="B9637" t="s">
        <v>1883</v>
      </c>
      <c r="C9637" t="s">
        <v>1250</v>
      </c>
      <c r="D9637" t="s">
        <v>1251</v>
      </c>
      <c r="E9637">
        <v>0</v>
      </c>
      <c r="H9637">
        <v>0</v>
      </c>
      <c r="I9637">
        <v>0</v>
      </c>
      <c r="K9637">
        <v>1</v>
      </c>
      <c r="L9637" t="b">
        <v>0</v>
      </c>
      <c r="N9637" t="b">
        <v>0</v>
      </c>
      <c r="O9637" t="b">
        <v>0</v>
      </c>
      <c r="T9637" t="s">
        <v>1169</v>
      </c>
    </row>
    <row r="9638" spans="1:20" hidden="1" x14ac:dyDescent="0.25">
      <c r="A9638">
        <v>228604</v>
      </c>
      <c r="B9638" t="s">
        <v>1883</v>
      </c>
      <c r="C9638" t="s">
        <v>236</v>
      </c>
      <c r="D9638" t="s">
        <v>1249</v>
      </c>
      <c r="E9638">
        <v>99</v>
      </c>
      <c r="F9638" t="s">
        <v>23</v>
      </c>
      <c r="H9638">
        <v>0</v>
      </c>
      <c r="I9638">
        <v>0</v>
      </c>
      <c r="K9638">
        <v>0</v>
      </c>
      <c r="L9638" t="b">
        <v>0</v>
      </c>
      <c r="N9638" t="b">
        <v>0</v>
      </c>
      <c r="O9638" t="b">
        <v>0</v>
      </c>
      <c r="T9638" t="s">
        <v>1169</v>
      </c>
    </row>
    <row r="9639" spans="1:20" hidden="1" x14ac:dyDescent="0.25">
      <c r="A9639">
        <v>228605</v>
      </c>
      <c r="B9639" t="s">
        <v>1883</v>
      </c>
      <c r="C9639" t="s">
        <v>141</v>
      </c>
      <c r="D9639" t="s">
        <v>1239</v>
      </c>
      <c r="E9639">
        <v>28</v>
      </c>
      <c r="F9639" t="s">
        <v>23</v>
      </c>
      <c r="H9639">
        <v>0</v>
      </c>
      <c r="I9639">
        <v>0</v>
      </c>
      <c r="K9639">
        <v>0</v>
      </c>
      <c r="L9639" t="b">
        <v>0</v>
      </c>
      <c r="N9639" t="b">
        <v>0</v>
      </c>
      <c r="O9639" t="b">
        <v>0</v>
      </c>
      <c r="T9639" t="s">
        <v>1169</v>
      </c>
    </row>
    <row r="9640" spans="1:20" hidden="1" x14ac:dyDescent="0.25">
      <c r="A9640">
        <v>228606</v>
      </c>
      <c r="B9640" t="s">
        <v>1883</v>
      </c>
      <c r="C9640" t="s">
        <v>141</v>
      </c>
      <c r="D9640" t="s">
        <v>1259</v>
      </c>
      <c r="E9640">
        <v>66</v>
      </c>
      <c r="F9640" t="s">
        <v>23</v>
      </c>
      <c r="H9640">
        <v>0</v>
      </c>
      <c r="I9640">
        <v>0</v>
      </c>
      <c r="K9640">
        <v>0</v>
      </c>
      <c r="L9640" t="b">
        <v>0</v>
      </c>
      <c r="N9640" t="b">
        <v>0</v>
      </c>
      <c r="O9640" t="b">
        <v>0</v>
      </c>
      <c r="T9640" t="s">
        <v>1169</v>
      </c>
    </row>
    <row r="9641" spans="1:20" hidden="1" x14ac:dyDescent="0.25">
      <c r="A9641">
        <v>228607</v>
      </c>
      <c r="B9641" t="s">
        <v>1883</v>
      </c>
      <c r="C9641" t="s">
        <v>141</v>
      </c>
      <c r="D9641" t="s">
        <v>1289</v>
      </c>
      <c r="E9641">
        <v>39</v>
      </c>
      <c r="F9641" t="s">
        <v>23</v>
      </c>
      <c r="H9641">
        <v>0</v>
      </c>
      <c r="I9641">
        <v>0</v>
      </c>
      <c r="K9641">
        <v>0</v>
      </c>
      <c r="L9641" t="b">
        <v>0</v>
      </c>
      <c r="N9641" t="b">
        <v>0</v>
      </c>
      <c r="O9641" t="b">
        <v>0</v>
      </c>
      <c r="T9641" t="s">
        <v>1169</v>
      </c>
    </row>
    <row r="9642" spans="1:20" hidden="1" x14ac:dyDescent="0.25">
      <c r="A9642">
        <v>228609</v>
      </c>
      <c r="B9642" t="s">
        <v>1883</v>
      </c>
      <c r="C9642" t="s">
        <v>53</v>
      </c>
      <c r="D9642" t="s">
        <v>1231</v>
      </c>
      <c r="E9642">
        <v>315</v>
      </c>
      <c r="F9642" t="s">
        <v>23</v>
      </c>
      <c r="H9642">
        <v>0</v>
      </c>
      <c r="I9642">
        <v>0</v>
      </c>
      <c r="K9642">
        <v>2</v>
      </c>
      <c r="L9642" t="b">
        <v>0</v>
      </c>
      <c r="N9642" t="b">
        <v>0</v>
      </c>
      <c r="O9642" t="b">
        <v>0</v>
      </c>
      <c r="T9642" t="s">
        <v>1169</v>
      </c>
    </row>
    <row r="9643" spans="1:20" hidden="1" x14ac:dyDescent="0.25">
      <c r="A9643">
        <v>232314</v>
      </c>
      <c r="B9643" t="s">
        <v>1883</v>
      </c>
      <c r="C9643" t="s">
        <v>1256</v>
      </c>
      <c r="D9643" t="s">
        <v>1257</v>
      </c>
      <c r="E9643">
        <v>0</v>
      </c>
      <c r="H9643">
        <v>0</v>
      </c>
      <c r="I9643">
        <v>0</v>
      </c>
      <c r="K9643">
        <v>0</v>
      </c>
      <c r="L9643" t="b">
        <v>0</v>
      </c>
      <c r="N9643" t="b">
        <v>0</v>
      </c>
      <c r="O9643" t="b">
        <v>0</v>
      </c>
      <c r="T9643" t="s">
        <v>1169</v>
      </c>
    </row>
    <row r="9644" spans="1:20" hidden="1" x14ac:dyDescent="0.25">
      <c r="A9644">
        <v>232315</v>
      </c>
      <c r="B9644" t="s">
        <v>1883</v>
      </c>
      <c r="C9644" t="s">
        <v>1256</v>
      </c>
      <c r="D9644" t="s">
        <v>1258</v>
      </c>
      <c r="E9644">
        <v>105</v>
      </c>
      <c r="F9644" t="s">
        <v>23</v>
      </c>
      <c r="H9644">
        <v>0</v>
      </c>
      <c r="I9644">
        <v>0</v>
      </c>
      <c r="K9644">
        <v>1</v>
      </c>
      <c r="L9644" t="b">
        <v>0</v>
      </c>
      <c r="N9644" t="b">
        <v>0</v>
      </c>
      <c r="O9644" t="b">
        <v>0</v>
      </c>
      <c r="T9644" t="s">
        <v>1169</v>
      </c>
    </row>
    <row r="9645" spans="1:20" hidden="1" x14ac:dyDescent="0.25">
      <c r="A9645">
        <v>237479</v>
      </c>
      <c r="B9645" t="s">
        <v>1883</v>
      </c>
      <c r="C9645" t="s">
        <v>1253</v>
      </c>
      <c r="D9645" t="s">
        <v>1255</v>
      </c>
      <c r="E9645">
        <v>0</v>
      </c>
      <c r="H9645">
        <v>0</v>
      </c>
      <c r="I9645">
        <v>0</v>
      </c>
      <c r="K9645">
        <v>0</v>
      </c>
      <c r="L9645" t="b">
        <v>0</v>
      </c>
      <c r="N9645" t="b">
        <v>0</v>
      </c>
      <c r="O9645" t="b">
        <v>0</v>
      </c>
      <c r="T9645" t="s">
        <v>1169</v>
      </c>
    </row>
    <row r="9646" spans="1:20" hidden="1" x14ac:dyDescent="0.25">
      <c r="A9646">
        <v>237480</v>
      </c>
      <c r="B9646" t="s">
        <v>1883</v>
      </c>
      <c r="C9646" t="s">
        <v>1253</v>
      </c>
      <c r="D9646" t="s">
        <v>1290</v>
      </c>
      <c r="E9646">
        <v>194</v>
      </c>
      <c r="F9646" t="s">
        <v>23</v>
      </c>
      <c r="H9646">
        <v>0</v>
      </c>
      <c r="I9646">
        <v>0</v>
      </c>
      <c r="K9646">
        <v>1</v>
      </c>
      <c r="L9646" t="b">
        <v>0</v>
      </c>
      <c r="N9646" t="b">
        <v>0</v>
      </c>
      <c r="O9646" t="b">
        <v>0</v>
      </c>
      <c r="T9646" t="s">
        <v>1169</v>
      </c>
    </row>
    <row r="9647" spans="1:20" hidden="1" x14ac:dyDescent="0.25">
      <c r="A9647">
        <v>228611</v>
      </c>
      <c r="B9647" t="s">
        <v>1884</v>
      </c>
      <c r="C9647" t="s">
        <v>1186</v>
      </c>
      <c r="D9647" t="s">
        <v>1187</v>
      </c>
      <c r="E9647">
        <v>0</v>
      </c>
      <c r="H9647">
        <v>0</v>
      </c>
      <c r="I9647">
        <v>0</v>
      </c>
      <c r="K9647">
        <v>0</v>
      </c>
      <c r="L9647" t="b">
        <v>0</v>
      </c>
      <c r="N9647" t="b">
        <v>0</v>
      </c>
      <c r="O9647" t="b">
        <v>0</v>
      </c>
      <c r="T9647" t="s">
        <v>1169</v>
      </c>
    </row>
    <row r="9648" spans="1:20" hidden="1" x14ac:dyDescent="0.25">
      <c r="A9648">
        <v>228612</v>
      </c>
      <c r="B9648" t="s">
        <v>1884</v>
      </c>
      <c r="C9648" t="s">
        <v>1186</v>
      </c>
      <c r="D9648" t="s">
        <v>1188</v>
      </c>
      <c r="E9648">
        <v>0</v>
      </c>
      <c r="H9648">
        <v>0</v>
      </c>
      <c r="I9648">
        <v>0</v>
      </c>
      <c r="K9648">
        <v>0</v>
      </c>
      <c r="L9648" t="b">
        <v>0</v>
      </c>
      <c r="N9648" t="b">
        <v>0</v>
      </c>
      <c r="O9648" t="b">
        <v>0</v>
      </c>
      <c r="T9648" t="s">
        <v>1169</v>
      </c>
    </row>
    <row r="9649" spans="1:20" hidden="1" x14ac:dyDescent="0.25">
      <c r="A9649">
        <v>228613</v>
      </c>
      <c r="B9649" t="s">
        <v>1884</v>
      </c>
      <c r="C9649" t="s">
        <v>1186</v>
      </c>
      <c r="D9649" t="s">
        <v>1189</v>
      </c>
      <c r="E9649">
        <v>0</v>
      </c>
      <c r="H9649">
        <v>0</v>
      </c>
      <c r="I9649">
        <v>0</v>
      </c>
      <c r="K9649">
        <v>0</v>
      </c>
      <c r="L9649" t="b">
        <v>0</v>
      </c>
      <c r="N9649" t="b">
        <v>0</v>
      </c>
      <c r="O9649" t="b">
        <v>0</v>
      </c>
      <c r="T9649" t="s">
        <v>1169</v>
      </c>
    </row>
    <row r="9650" spans="1:20" hidden="1" x14ac:dyDescent="0.25">
      <c r="A9650">
        <v>228614</v>
      </c>
      <c r="B9650" t="s">
        <v>1884</v>
      </c>
      <c r="C9650" t="s">
        <v>1186</v>
      </c>
      <c r="D9650" t="s">
        <v>1190</v>
      </c>
      <c r="E9650">
        <v>0</v>
      </c>
      <c r="H9650">
        <v>0</v>
      </c>
      <c r="I9650">
        <v>0</v>
      </c>
      <c r="K9650">
        <v>0</v>
      </c>
      <c r="L9650" t="b">
        <v>0</v>
      </c>
      <c r="N9650" t="b">
        <v>0</v>
      </c>
      <c r="O9650" t="b">
        <v>0</v>
      </c>
      <c r="T9650" t="s">
        <v>1169</v>
      </c>
    </row>
    <row r="9651" spans="1:20" hidden="1" x14ac:dyDescent="0.25">
      <c r="A9651">
        <v>228615</v>
      </c>
      <c r="B9651" t="s">
        <v>1884</v>
      </c>
      <c r="C9651" t="s">
        <v>1186</v>
      </c>
      <c r="D9651" t="s">
        <v>1191</v>
      </c>
      <c r="E9651">
        <v>0</v>
      </c>
      <c r="H9651">
        <v>0</v>
      </c>
      <c r="I9651">
        <v>0</v>
      </c>
      <c r="K9651">
        <v>0</v>
      </c>
      <c r="L9651" t="b">
        <v>0</v>
      </c>
      <c r="N9651" t="b">
        <v>0</v>
      </c>
      <c r="O9651" t="b">
        <v>0</v>
      </c>
      <c r="T9651" t="s">
        <v>1169</v>
      </c>
    </row>
    <row r="9652" spans="1:20" hidden="1" x14ac:dyDescent="0.25">
      <c r="A9652">
        <v>228616</v>
      </c>
      <c r="B9652" t="s">
        <v>1884</v>
      </c>
      <c r="C9652" t="s">
        <v>1186</v>
      </c>
      <c r="D9652" t="s">
        <v>1192</v>
      </c>
      <c r="E9652">
        <v>0</v>
      </c>
      <c r="H9652">
        <v>0</v>
      </c>
      <c r="I9652">
        <v>0</v>
      </c>
      <c r="K9652">
        <v>0</v>
      </c>
      <c r="L9652" t="b">
        <v>0</v>
      </c>
      <c r="N9652" t="b">
        <v>0</v>
      </c>
      <c r="O9652" t="b">
        <v>0</v>
      </c>
      <c r="T9652" t="s">
        <v>1169</v>
      </c>
    </row>
    <row r="9653" spans="1:20" hidden="1" x14ac:dyDescent="0.25">
      <c r="A9653">
        <v>228617</v>
      </c>
      <c r="B9653" t="s">
        <v>1884</v>
      </c>
      <c r="C9653" t="s">
        <v>1186</v>
      </c>
      <c r="D9653" t="s">
        <v>1193</v>
      </c>
      <c r="E9653">
        <v>85</v>
      </c>
      <c r="F9653" t="s">
        <v>23</v>
      </c>
      <c r="H9653">
        <v>0</v>
      </c>
      <c r="I9653">
        <v>0</v>
      </c>
      <c r="K9653">
        <v>1</v>
      </c>
      <c r="L9653" t="b">
        <v>0</v>
      </c>
      <c r="N9653" t="b">
        <v>0</v>
      </c>
      <c r="O9653" t="b">
        <v>0</v>
      </c>
      <c r="T9653" t="s">
        <v>1169</v>
      </c>
    </row>
    <row r="9654" spans="1:20" hidden="1" x14ac:dyDescent="0.25">
      <c r="A9654">
        <v>228618</v>
      </c>
      <c r="B9654" t="s">
        <v>1884</v>
      </c>
      <c r="C9654" t="s">
        <v>1186</v>
      </c>
      <c r="D9654" t="s">
        <v>1194</v>
      </c>
      <c r="E9654">
        <v>85</v>
      </c>
      <c r="F9654" t="s">
        <v>23</v>
      </c>
      <c r="H9654">
        <v>0</v>
      </c>
      <c r="I9654">
        <v>0</v>
      </c>
      <c r="K9654">
        <v>1</v>
      </c>
      <c r="L9654" t="b">
        <v>0</v>
      </c>
      <c r="N9654" t="b">
        <v>0</v>
      </c>
      <c r="O9654" t="b">
        <v>0</v>
      </c>
      <c r="T9654" t="s">
        <v>1169</v>
      </c>
    </row>
    <row r="9655" spans="1:20" hidden="1" x14ac:dyDescent="0.25">
      <c r="A9655">
        <v>228619</v>
      </c>
      <c r="B9655" t="s">
        <v>1884</v>
      </c>
      <c r="C9655" t="s">
        <v>1186</v>
      </c>
      <c r="D9655" t="s">
        <v>1195</v>
      </c>
      <c r="E9655">
        <v>85</v>
      </c>
      <c r="F9655" t="s">
        <v>23</v>
      </c>
      <c r="H9655">
        <v>0</v>
      </c>
      <c r="I9655">
        <v>0</v>
      </c>
      <c r="K9655">
        <v>1</v>
      </c>
      <c r="L9655" t="b">
        <v>0</v>
      </c>
      <c r="N9655" t="b">
        <v>0</v>
      </c>
      <c r="O9655" t="b">
        <v>0</v>
      </c>
      <c r="T9655" t="s">
        <v>1169</v>
      </c>
    </row>
    <row r="9656" spans="1:20" hidden="1" x14ac:dyDescent="0.25">
      <c r="A9656">
        <v>228620</v>
      </c>
      <c r="B9656" t="s">
        <v>1884</v>
      </c>
      <c r="C9656" t="s">
        <v>1196</v>
      </c>
      <c r="D9656" t="s">
        <v>1197</v>
      </c>
      <c r="E9656">
        <v>0</v>
      </c>
      <c r="H9656">
        <v>0</v>
      </c>
      <c r="I9656">
        <v>0</v>
      </c>
      <c r="K9656">
        <v>0</v>
      </c>
      <c r="L9656" t="b">
        <v>0</v>
      </c>
      <c r="N9656" t="b">
        <v>0</v>
      </c>
      <c r="O9656" t="b">
        <v>0</v>
      </c>
      <c r="T9656" t="s">
        <v>1169</v>
      </c>
    </row>
    <row r="9657" spans="1:20" hidden="1" x14ac:dyDescent="0.25">
      <c r="A9657">
        <v>228621</v>
      </c>
      <c r="B9657" t="s">
        <v>1884</v>
      </c>
      <c r="C9657" t="s">
        <v>1196</v>
      </c>
      <c r="D9657" t="s">
        <v>1198</v>
      </c>
      <c r="E9657">
        <v>0</v>
      </c>
      <c r="H9657">
        <v>0</v>
      </c>
      <c r="I9657">
        <v>0</v>
      </c>
      <c r="K9657">
        <v>1</v>
      </c>
      <c r="L9657" t="b">
        <v>0</v>
      </c>
      <c r="N9657" t="b">
        <v>0</v>
      </c>
      <c r="O9657" t="b">
        <v>0</v>
      </c>
      <c r="T9657" t="s">
        <v>1169</v>
      </c>
    </row>
    <row r="9658" spans="1:20" hidden="1" x14ac:dyDescent="0.25">
      <c r="A9658">
        <v>228622</v>
      </c>
      <c r="B9658" t="s">
        <v>1884</v>
      </c>
      <c r="C9658" t="s">
        <v>146</v>
      </c>
      <c r="D9658" t="s">
        <v>1802</v>
      </c>
      <c r="E9658">
        <v>0</v>
      </c>
      <c r="H9658">
        <v>0</v>
      </c>
      <c r="I9658">
        <v>0</v>
      </c>
      <c r="K9658">
        <v>0</v>
      </c>
      <c r="L9658" t="b">
        <v>0</v>
      </c>
      <c r="N9658" t="b">
        <v>0</v>
      </c>
      <c r="O9658" t="b">
        <v>0</v>
      </c>
      <c r="T9658" t="s">
        <v>1169</v>
      </c>
    </row>
    <row r="9659" spans="1:20" hidden="1" x14ac:dyDescent="0.25">
      <c r="A9659">
        <v>228623</v>
      </c>
      <c r="B9659" t="s">
        <v>1884</v>
      </c>
      <c r="C9659" t="s">
        <v>146</v>
      </c>
      <c r="D9659" t="s">
        <v>1200</v>
      </c>
      <c r="E9659">
        <v>411</v>
      </c>
      <c r="F9659" t="s">
        <v>23</v>
      </c>
      <c r="H9659">
        <v>0</v>
      </c>
      <c r="I9659">
        <v>100</v>
      </c>
      <c r="J9659" t="s">
        <v>257</v>
      </c>
      <c r="K9659">
        <v>1</v>
      </c>
      <c r="L9659" t="b">
        <v>0</v>
      </c>
      <c r="N9659" t="b">
        <v>0</v>
      </c>
      <c r="O9659" t="b">
        <v>0</v>
      </c>
      <c r="T9659" t="s">
        <v>1169</v>
      </c>
    </row>
    <row r="9660" spans="1:20" hidden="1" x14ac:dyDescent="0.25">
      <c r="A9660">
        <v>228624</v>
      </c>
      <c r="B9660" t="s">
        <v>1884</v>
      </c>
      <c r="C9660" t="s">
        <v>85</v>
      </c>
      <c r="D9660" t="s">
        <v>325</v>
      </c>
      <c r="E9660">
        <v>0</v>
      </c>
      <c r="H9660">
        <v>0</v>
      </c>
      <c r="I9660">
        <v>0</v>
      </c>
      <c r="K9660">
        <v>0</v>
      </c>
      <c r="L9660" t="b">
        <v>0</v>
      </c>
      <c r="N9660" t="b">
        <v>0</v>
      </c>
      <c r="O9660" t="b">
        <v>0</v>
      </c>
      <c r="T9660" t="s">
        <v>1169</v>
      </c>
    </row>
    <row r="9661" spans="1:20" hidden="1" x14ac:dyDescent="0.25">
      <c r="A9661">
        <v>228625</v>
      </c>
      <c r="B9661" t="s">
        <v>1884</v>
      </c>
      <c r="C9661" t="s">
        <v>85</v>
      </c>
      <c r="D9661" t="s">
        <v>1197</v>
      </c>
      <c r="E9661">
        <v>0</v>
      </c>
      <c r="H9661">
        <v>0</v>
      </c>
      <c r="I9661">
        <v>0</v>
      </c>
      <c r="K9661">
        <v>1</v>
      </c>
      <c r="L9661" t="b">
        <v>0</v>
      </c>
      <c r="N9661" t="b">
        <v>0</v>
      </c>
      <c r="O9661" t="b">
        <v>0</v>
      </c>
      <c r="T9661" t="s">
        <v>1169</v>
      </c>
    </row>
    <row r="9662" spans="1:20" hidden="1" x14ac:dyDescent="0.25">
      <c r="A9662">
        <v>228626</v>
      </c>
      <c r="B9662" t="s">
        <v>1884</v>
      </c>
      <c r="C9662" t="s">
        <v>85</v>
      </c>
      <c r="D9662" t="s">
        <v>331</v>
      </c>
      <c r="E9662">
        <v>0</v>
      </c>
      <c r="H9662">
        <v>0</v>
      </c>
      <c r="I9662">
        <v>0</v>
      </c>
      <c r="K9662">
        <v>2</v>
      </c>
      <c r="L9662" t="b">
        <v>0</v>
      </c>
      <c r="N9662" t="b">
        <v>0</v>
      </c>
      <c r="O9662" t="b">
        <v>0</v>
      </c>
      <c r="T9662" t="s">
        <v>1169</v>
      </c>
    </row>
    <row r="9663" spans="1:20" hidden="1" x14ac:dyDescent="0.25">
      <c r="A9663">
        <v>228627</v>
      </c>
      <c r="B9663" t="s">
        <v>1884</v>
      </c>
      <c r="C9663" t="s">
        <v>146</v>
      </c>
      <c r="D9663" t="s">
        <v>1201</v>
      </c>
      <c r="E9663">
        <v>762</v>
      </c>
      <c r="F9663" t="s">
        <v>23</v>
      </c>
      <c r="H9663">
        <v>0</v>
      </c>
      <c r="I9663">
        <v>150</v>
      </c>
      <c r="J9663" t="s">
        <v>257</v>
      </c>
      <c r="K9663">
        <v>2</v>
      </c>
      <c r="L9663" t="b">
        <v>0</v>
      </c>
      <c r="N9663" t="b">
        <v>0</v>
      </c>
      <c r="O9663" t="b">
        <v>0</v>
      </c>
      <c r="T9663" t="s">
        <v>1169</v>
      </c>
    </row>
    <row r="9664" spans="1:20" hidden="1" x14ac:dyDescent="0.25">
      <c r="A9664">
        <v>228628</v>
      </c>
      <c r="B9664" t="s">
        <v>1884</v>
      </c>
      <c r="C9664" t="s">
        <v>1027</v>
      </c>
      <c r="D9664" t="s">
        <v>1202</v>
      </c>
      <c r="E9664">
        <v>239</v>
      </c>
      <c r="F9664" t="s">
        <v>23</v>
      </c>
      <c r="H9664">
        <v>0</v>
      </c>
      <c r="I9664">
        <v>50</v>
      </c>
      <c r="J9664" t="s">
        <v>257</v>
      </c>
      <c r="K9664">
        <v>3</v>
      </c>
      <c r="L9664" t="b">
        <v>0</v>
      </c>
      <c r="N9664" t="b">
        <v>0</v>
      </c>
      <c r="O9664" t="b">
        <v>0</v>
      </c>
      <c r="T9664" t="s">
        <v>1169</v>
      </c>
    </row>
    <row r="9665" spans="1:20" hidden="1" x14ac:dyDescent="0.25">
      <c r="A9665">
        <v>228629</v>
      </c>
      <c r="B9665" t="s">
        <v>1884</v>
      </c>
      <c r="C9665" t="s">
        <v>1203</v>
      </c>
      <c r="D9665" t="s">
        <v>1830</v>
      </c>
      <c r="E9665">
        <v>1699</v>
      </c>
      <c r="F9665" t="s">
        <v>23</v>
      </c>
      <c r="H9665">
        <v>0</v>
      </c>
      <c r="I9665">
        <v>350</v>
      </c>
      <c r="J9665" t="s">
        <v>257</v>
      </c>
      <c r="K9665">
        <v>6</v>
      </c>
      <c r="L9665" t="b">
        <v>0</v>
      </c>
      <c r="N9665" t="b">
        <v>0</v>
      </c>
      <c r="O9665" t="b">
        <v>0</v>
      </c>
      <c r="T9665" t="s">
        <v>1169</v>
      </c>
    </row>
    <row r="9666" spans="1:20" hidden="1" x14ac:dyDescent="0.25">
      <c r="A9666">
        <v>228630</v>
      </c>
      <c r="B9666" t="s">
        <v>1884</v>
      </c>
      <c r="C9666" t="s">
        <v>53</v>
      </c>
      <c r="D9666" t="s">
        <v>1205</v>
      </c>
      <c r="E9666">
        <v>0</v>
      </c>
      <c r="H9666">
        <v>0</v>
      </c>
      <c r="I9666">
        <v>0</v>
      </c>
      <c r="K9666">
        <v>0</v>
      </c>
      <c r="L9666" t="b">
        <v>0</v>
      </c>
      <c r="N9666" t="b">
        <v>0</v>
      </c>
      <c r="O9666" t="b">
        <v>0</v>
      </c>
      <c r="T9666" t="s">
        <v>1169</v>
      </c>
    </row>
    <row r="9667" spans="1:20" hidden="1" x14ac:dyDescent="0.25">
      <c r="A9667">
        <v>228631</v>
      </c>
      <c r="B9667" t="s">
        <v>1884</v>
      </c>
      <c r="C9667" t="s">
        <v>53</v>
      </c>
      <c r="D9667" t="s">
        <v>383</v>
      </c>
      <c r="E9667">
        <v>169</v>
      </c>
      <c r="F9667" t="s">
        <v>23</v>
      </c>
      <c r="H9667">
        <v>0</v>
      </c>
      <c r="I9667">
        <v>0</v>
      </c>
      <c r="K9667">
        <v>1</v>
      </c>
      <c r="L9667" t="b">
        <v>0</v>
      </c>
      <c r="N9667" t="b">
        <v>0</v>
      </c>
      <c r="O9667" t="b">
        <v>0</v>
      </c>
      <c r="T9667" t="s">
        <v>1169</v>
      </c>
    </row>
    <row r="9668" spans="1:20" hidden="1" x14ac:dyDescent="0.25">
      <c r="A9668">
        <v>228632</v>
      </c>
      <c r="B9668" t="s">
        <v>1884</v>
      </c>
      <c r="C9668" t="s">
        <v>53</v>
      </c>
      <c r="D9668" t="s">
        <v>1206</v>
      </c>
      <c r="E9668">
        <v>375</v>
      </c>
      <c r="F9668" t="s">
        <v>23</v>
      </c>
      <c r="H9668">
        <v>0</v>
      </c>
      <c r="I9668">
        <v>0</v>
      </c>
      <c r="K9668">
        <v>2</v>
      </c>
      <c r="L9668" t="b">
        <v>0</v>
      </c>
      <c r="N9668" t="b">
        <v>0</v>
      </c>
      <c r="O9668" t="b">
        <v>0</v>
      </c>
      <c r="T9668" t="s">
        <v>1169</v>
      </c>
    </row>
    <row r="9669" spans="1:20" hidden="1" x14ac:dyDescent="0.25">
      <c r="A9669">
        <v>228633</v>
      </c>
      <c r="B9669" t="s">
        <v>1884</v>
      </c>
      <c r="C9669" t="s">
        <v>1207</v>
      </c>
      <c r="D9669" t="s">
        <v>1806</v>
      </c>
      <c r="E9669">
        <v>0</v>
      </c>
      <c r="H9669">
        <v>0</v>
      </c>
      <c r="I9669">
        <v>0</v>
      </c>
      <c r="K9669">
        <v>0</v>
      </c>
      <c r="L9669" t="b">
        <v>0</v>
      </c>
      <c r="N9669" t="b">
        <v>0</v>
      </c>
      <c r="O9669" t="b">
        <v>0</v>
      </c>
      <c r="T9669" t="s">
        <v>1169</v>
      </c>
    </row>
    <row r="9670" spans="1:20" hidden="1" x14ac:dyDescent="0.25">
      <c r="A9670">
        <v>228634</v>
      </c>
      <c r="B9670" t="s">
        <v>1884</v>
      </c>
      <c r="C9670" t="s">
        <v>1207</v>
      </c>
      <c r="D9670" t="s">
        <v>1261</v>
      </c>
      <c r="E9670">
        <v>0</v>
      </c>
      <c r="H9670">
        <v>0</v>
      </c>
      <c r="I9670">
        <v>0</v>
      </c>
      <c r="K9670">
        <v>1</v>
      </c>
      <c r="L9670" t="b">
        <v>0</v>
      </c>
      <c r="N9670" t="b">
        <v>0</v>
      </c>
      <c r="O9670" t="b">
        <v>0</v>
      </c>
      <c r="T9670" t="s">
        <v>1169</v>
      </c>
    </row>
    <row r="9671" spans="1:20" hidden="1" x14ac:dyDescent="0.25">
      <c r="A9671">
        <v>228635</v>
      </c>
      <c r="B9671" t="s">
        <v>1884</v>
      </c>
      <c r="C9671" t="s">
        <v>1207</v>
      </c>
      <c r="D9671" t="s">
        <v>1262</v>
      </c>
      <c r="E9671">
        <v>0</v>
      </c>
      <c r="H9671">
        <v>0</v>
      </c>
      <c r="I9671">
        <v>0</v>
      </c>
      <c r="K9671">
        <v>2</v>
      </c>
      <c r="L9671" t="b">
        <v>0</v>
      </c>
      <c r="N9671" t="b">
        <v>0</v>
      </c>
      <c r="O9671" t="b">
        <v>0</v>
      </c>
      <c r="T9671" t="s">
        <v>1169</v>
      </c>
    </row>
    <row r="9672" spans="1:20" hidden="1" x14ac:dyDescent="0.25">
      <c r="A9672">
        <v>228636</v>
      </c>
      <c r="B9672" t="s">
        <v>1884</v>
      </c>
      <c r="C9672" t="s">
        <v>1207</v>
      </c>
      <c r="D9672" t="s">
        <v>1275</v>
      </c>
      <c r="E9672">
        <v>0</v>
      </c>
      <c r="H9672">
        <v>0</v>
      </c>
      <c r="I9672">
        <v>0</v>
      </c>
      <c r="K9672">
        <v>3</v>
      </c>
      <c r="L9672" t="b">
        <v>0</v>
      </c>
      <c r="N9672" t="b">
        <v>0</v>
      </c>
      <c r="O9672" t="b">
        <v>0</v>
      </c>
      <c r="T9672" t="s">
        <v>1169</v>
      </c>
    </row>
    <row r="9673" spans="1:20" hidden="1" x14ac:dyDescent="0.25">
      <c r="A9673">
        <v>228637</v>
      </c>
      <c r="B9673" t="s">
        <v>1884</v>
      </c>
      <c r="C9673" t="s">
        <v>1207</v>
      </c>
      <c r="D9673" t="s">
        <v>1276</v>
      </c>
      <c r="E9673">
        <v>0</v>
      </c>
      <c r="H9673">
        <v>0</v>
      </c>
      <c r="I9673">
        <v>0</v>
      </c>
      <c r="K9673">
        <v>4</v>
      </c>
      <c r="L9673" t="b">
        <v>0</v>
      </c>
      <c r="N9673" t="b">
        <v>0</v>
      </c>
      <c r="O9673" t="b">
        <v>0</v>
      </c>
      <c r="T9673" t="s">
        <v>1169</v>
      </c>
    </row>
    <row r="9674" spans="1:20" hidden="1" x14ac:dyDescent="0.25">
      <c r="A9674">
        <v>228638</v>
      </c>
      <c r="B9674" t="s">
        <v>1884</v>
      </c>
      <c r="C9674" t="s">
        <v>1213</v>
      </c>
      <c r="D9674" t="s">
        <v>1831</v>
      </c>
      <c r="E9674">
        <v>0</v>
      </c>
      <c r="H9674">
        <v>0</v>
      </c>
      <c r="I9674">
        <v>0</v>
      </c>
      <c r="K9674">
        <v>2</v>
      </c>
      <c r="L9674" t="b">
        <v>0</v>
      </c>
      <c r="N9674" t="b">
        <v>0</v>
      </c>
      <c r="O9674" t="b">
        <v>0</v>
      </c>
      <c r="T9674" t="s">
        <v>1169</v>
      </c>
    </row>
    <row r="9675" spans="1:20" hidden="1" x14ac:dyDescent="0.25">
      <c r="A9675">
        <v>228639</v>
      </c>
      <c r="B9675" t="s">
        <v>1884</v>
      </c>
      <c r="C9675" t="s">
        <v>1213</v>
      </c>
      <c r="D9675" t="s">
        <v>1832</v>
      </c>
      <c r="E9675">
        <v>0</v>
      </c>
      <c r="H9675">
        <v>0</v>
      </c>
      <c r="I9675">
        <v>0</v>
      </c>
      <c r="K9675">
        <v>1</v>
      </c>
      <c r="L9675" t="b">
        <v>0</v>
      </c>
      <c r="N9675" t="b">
        <v>0</v>
      </c>
      <c r="O9675" t="b">
        <v>0</v>
      </c>
      <c r="T9675" t="s">
        <v>1169</v>
      </c>
    </row>
    <row r="9676" spans="1:20" hidden="1" x14ac:dyDescent="0.25">
      <c r="A9676">
        <v>228640</v>
      </c>
      <c r="B9676" t="s">
        <v>1884</v>
      </c>
      <c r="C9676" t="s">
        <v>1207</v>
      </c>
      <c r="D9676" t="s">
        <v>1718</v>
      </c>
      <c r="E9676">
        <v>0</v>
      </c>
      <c r="H9676">
        <v>0</v>
      </c>
      <c r="I9676">
        <v>0</v>
      </c>
      <c r="K9676">
        <v>5</v>
      </c>
      <c r="L9676" t="b">
        <v>0</v>
      </c>
      <c r="N9676" t="b">
        <v>0</v>
      </c>
      <c r="O9676" t="b">
        <v>0</v>
      </c>
      <c r="T9676" t="s">
        <v>1169</v>
      </c>
    </row>
    <row r="9677" spans="1:20" hidden="1" x14ac:dyDescent="0.25">
      <c r="A9677">
        <v>228641</v>
      </c>
      <c r="B9677" t="s">
        <v>1884</v>
      </c>
      <c r="C9677" t="s">
        <v>1207</v>
      </c>
      <c r="D9677" t="s">
        <v>1278</v>
      </c>
      <c r="E9677">
        <v>0</v>
      </c>
      <c r="H9677">
        <v>0</v>
      </c>
      <c r="I9677">
        <v>0</v>
      </c>
      <c r="K9677">
        <v>6</v>
      </c>
      <c r="L9677" t="b">
        <v>0</v>
      </c>
      <c r="N9677" t="b">
        <v>0</v>
      </c>
      <c r="O9677" t="b">
        <v>0</v>
      </c>
      <c r="T9677" t="s">
        <v>1169</v>
      </c>
    </row>
    <row r="9678" spans="1:20" hidden="1" x14ac:dyDescent="0.25">
      <c r="A9678">
        <v>228642</v>
      </c>
      <c r="B9678" t="s">
        <v>1884</v>
      </c>
      <c r="C9678" t="s">
        <v>1207</v>
      </c>
      <c r="D9678" t="s">
        <v>1279</v>
      </c>
      <c r="E9678">
        <v>0</v>
      </c>
      <c r="H9678">
        <v>0</v>
      </c>
      <c r="I9678">
        <v>0</v>
      </c>
      <c r="K9678">
        <v>7</v>
      </c>
      <c r="L9678" t="b">
        <v>0</v>
      </c>
      <c r="N9678" t="b">
        <v>0</v>
      </c>
      <c r="O9678" t="b">
        <v>0</v>
      </c>
      <c r="T9678" t="s">
        <v>1169</v>
      </c>
    </row>
    <row r="9679" spans="1:20" hidden="1" x14ac:dyDescent="0.25">
      <c r="A9679">
        <v>228644</v>
      </c>
      <c r="B9679" t="s">
        <v>1884</v>
      </c>
      <c r="C9679" t="s">
        <v>1186</v>
      </c>
      <c r="D9679" t="s">
        <v>1217</v>
      </c>
      <c r="E9679">
        <v>0</v>
      </c>
      <c r="H9679">
        <v>0</v>
      </c>
      <c r="I9679">
        <v>0</v>
      </c>
      <c r="K9679">
        <v>0</v>
      </c>
      <c r="L9679" t="b">
        <v>0</v>
      </c>
      <c r="N9679" t="b">
        <v>0</v>
      </c>
      <c r="O9679" t="b">
        <v>0</v>
      </c>
      <c r="T9679" t="s">
        <v>1169</v>
      </c>
    </row>
    <row r="9680" spans="1:20" hidden="1" x14ac:dyDescent="0.25">
      <c r="A9680">
        <v>228645</v>
      </c>
      <c r="B9680" t="s">
        <v>1884</v>
      </c>
      <c r="C9680" t="s">
        <v>1186</v>
      </c>
      <c r="D9680" t="s">
        <v>1218</v>
      </c>
      <c r="E9680">
        <v>0</v>
      </c>
      <c r="H9680">
        <v>0</v>
      </c>
      <c r="I9680">
        <v>0</v>
      </c>
      <c r="K9680">
        <v>0</v>
      </c>
      <c r="L9680" t="b">
        <v>0</v>
      </c>
      <c r="N9680" t="b">
        <v>0</v>
      </c>
      <c r="O9680" t="b">
        <v>0</v>
      </c>
      <c r="T9680" t="s">
        <v>1169</v>
      </c>
    </row>
    <row r="9681" spans="1:20" hidden="1" x14ac:dyDescent="0.25">
      <c r="A9681">
        <v>228646</v>
      </c>
      <c r="B9681" t="s">
        <v>1884</v>
      </c>
      <c r="C9681" t="s">
        <v>136</v>
      </c>
      <c r="D9681" t="s">
        <v>137</v>
      </c>
      <c r="E9681">
        <v>0</v>
      </c>
      <c r="H9681">
        <v>0</v>
      </c>
      <c r="I9681">
        <v>0</v>
      </c>
      <c r="K9681">
        <v>1</v>
      </c>
      <c r="L9681" t="b">
        <v>0</v>
      </c>
      <c r="N9681" t="b">
        <v>0</v>
      </c>
      <c r="O9681" t="b">
        <v>0</v>
      </c>
      <c r="T9681" t="s">
        <v>1169</v>
      </c>
    </row>
    <row r="9682" spans="1:20" hidden="1" x14ac:dyDescent="0.25">
      <c r="A9682">
        <v>228647</v>
      </c>
      <c r="B9682" t="s">
        <v>1884</v>
      </c>
      <c r="C9682" t="s">
        <v>1196</v>
      </c>
      <c r="D9682" t="s">
        <v>1223</v>
      </c>
      <c r="E9682">
        <v>0</v>
      </c>
      <c r="H9682">
        <v>0</v>
      </c>
      <c r="I9682">
        <v>0</v>
      </c>
      <c r="K9682">
        <v>4</v>
      </c>
      <c r="L9682" t="b">
        <v>0</v>
      </c>
      <c r="N9682" t="b">
        <v>0</v>
      </c>
      <c r="O9682" t="b">
        <v>0</v>
      </c>
      <c r="T9682" t="s">
        <v>1169</v>
      </c>
    </row>
    <row r="9683" spans="1:20" hidden="1" x14ac:dyDescent="0.25">
      <c r="A9683">
        <v>228648</v>
      </c>
      <c r="B9683" t="s">
        <v>1884</v>
      </c>
      <c r="C9683" t="s">
        <v>1196</v>
      </c>
      <c r="D9683" t="s">
        <v>1224</v>
      </c>
      <c r="E9683">
        <v>0</v>
      </c>
      <c r="H9683">
        <v>0</v>
      </c>
      <c r="I9683">
        <v>0</v>
      </c>
      <c r="K9683">
        <v>4</v>
      </c>
      <c r="L9683" t="b">
        <v>0</v>
      </c>
      <c r="N9683" t="b">
        <v>0</v>
      </c>
      <c r="O9683" t="b">
        <v>0</v>
      </c>
      <c r="T9683" t="s">
        <v>1169</v>
      </c>
    </row>
    <row r="9684" spans="1:20" hidden="1" x14ac:dyDescent="0.25">
      <c r="A9684">
        <v>228649</v>
      </c>
      <c r="B9684" t="s">
        <v>1884</v>
      </c>
      <c r="C9684" t="s">
        <v>1196</v>
      </c>
      <c r="D9684" t="s">
        <v>1225</v>
      </c>
      <c r="E9684">
        <v>0</v>
      </c>
      <c r="H9684">
        <v>0</v>
      </c>
      <c r="I9684">
        <v>0</v>
      </c>
      <c r="K9684">
        <v>4</v>
      </c>
      <c r="L9684" t="b">
        <v>0</v>
      </c>
      <c r="N9684" t="b">
        <v>0</v>
      </c>
      <c r="O9684" t="b">
        <v>0</v>
      </c>
      <c r="T9684" t="s">
        <v>1169</v>
      </c>
    </row>
    <row r="9685" spans="1:20" hidden="1" x14ac:dyDescent="0.25">
      <c r="A9685">
        <v>228650</v>
      </c>
      <c r="B9685" t="s">
        <v>1884</v>
      </c>
      <c r="C9685" t="s">
        <v>47</v>
      </c>
      <c r="D9685" t="s">
        <v>1220</v>
      </c>
      <c r="E9685">
        <v>0</v>
      </c>
      <c r="H9685">
        <v>0</v>
      </c>
      <c r="I9685">
        <v>0</v>
      </c>
      <c r="K9685">
        <v>0</v>
      </c>
      <c r="L9685" t="b">
        <v>0</v>
      </c>
      <c r="N9685" t="b">
        <v>0</v>
      </c>
      <c r="O9685" t="b">
        <v>0</v>
      </c>
      <c r="T9685" t="s">
        <v>1169</v>
      </c>
    </row>
    <row r="9686" spans="1:20" hidden="1" x14ac:dyDescent="0.25">
      <c r="A9686">
        <v>228651</v>
      </c>
      <c r="B9686" t="s">
        <v>1884</v>
      </c>
      <c r="C9686" t="s">
        <v>47</v>
      </c>
      <c r="D9686" t="s">
        <v>1221</v>
      </c>
      <c r="E9686">
        <v>0</v>
      </c>
      <c r="H9686">
        <v>0</v>
      </c>
      <c r="I9686">
        <v>0</v>
      </c>
      <c r="K9686">
        <v>0</v>
      </c>
      <c r="L9686" t="b">
        <v>0</v>
      </c>
      <c r="N9686" t="b">
        <v>0</v>
      </c>
      <c r="O9686" t="b">
        <v>0</v>
      </c>
      <c r="T9686" t="s">
        <v>1169</v>
      </c>
    </row>
    <row r="9687" spans="1:20" hidden="1" x14ac:dyDescent="0.25">
      <c r="A9687">
        <v>228652</v>
      </c>
      <c r="B9687" t="s">
        <v>1884</v>
      </c>
      <c r="C9687" t="s">
        <v>47</v>
      </c>
      <c r="D9687" t="s">
        <v>1222</v>
      </c>
      <c r="E9687">
        <v>0</v>
      </c>
      <c r="H9687">
        <v>0</v>
      </c>
      <c r="I9687">
        <v>0</v>
      </c>
      <c r="K9687">
        <v>0</v>
      </c>
      <c r="L9687" t="b">
        <v>0</v>
      </c>
      <c r="N9687" t="b">
        <v>0</v>
      </c>
      <c r="O9687" t="b">
        <v>0</v>
      </c>
      <c r="T9687" t="s">
        <v>1169</v>
      </c>
    </row>
    <row r="9688" spans="1:20" hidden="1" x14ac:dyDescent="0.25">
      <c r="A9688">
        <v>228653</v>
      </c>
      <c r="B9688" t="s">
        <v>1884</v>
      </c>
      <c r="C9688" t="s">
        <v>47</v>
      </c>
      <c r="D9688" t="s">
        <v>284</v>
      </c>
      <c r="E9688">
        <v>373</v>
      </c>
      <c r="F9688" t="s">
        <v>23</v>
      </c>
      <c r="H9688">
        <v>0</v>
      </c>
      <c r="I9688">
        <v>0</v>
      </c>
      <c r="K9688">
        <v>1</v>
      </c>
      <c r="L9688" t="b">
        <v>0</v>
      </c>
      <c r="N9688" t="b">
        <v>0</v>
      </c>
      <c r="O9688" t="b">
        <v>0</v>
      </c>
      <c r="T9688" t="s">
        <v>1169</v>
      </c>
    </row>
    <row r="9689" spans="1:20" hidden="1" x14ac:dyDescent="0.25">
      <c r="A9689">
        <v>228654</v>
      </c>
      <c r="B9689" t="s">
        <v>1884</v>
      </c>
      <c r="C9689" t="s">
        <v>47</v>
      </c>
      <c r="D9689" t="s">
        <v>1170</v>
      </c>
      <c r="E9689">
        <v>373</v>
      </c>
      <c r="F9689" t="s">
        <v>23</v>
      </c>
      <c r="H9689">
        <v>0</v>
      </c>
      <c r="I9689">
        <v>0</v>
      </c>
      <c r="K9689">
        <v>1</v>
      </c>
      <c r="L9689" t="b">
        <v>0</v>
      </c>
      <c r="N9689" t="b">
        <v>0</v>
      </c>
      <c r="O9689" t="b">
        <v>0</v>
      </c>
      <c r="T9689" t="s">
        <v>1169</v>
      </c>
    </row>
    <row r="9690" spans="1:20" hidden="1" x14ac:dyDescent="0.25">
      <c r="A9690">
        <v>228655</v>
      </c>
      <c r="B9690" t="s">
        <v>1884</v>
      </c>
      <c r="C9690" t="s">
        <v>47</v>
      </c>
      <c r="D9690" t="s">
        <v>1171</v>
      </c>
      <c r="E9690">
        <v>373</v>
      </c>
      <c r="F9690" t="s">
        <v>23</v>
      </c>
      <c r="H9690">
        <v>0</v>
      </c>
      <c r="I9690">
        <v>0</v>
      </c>
      <c r="K9690">
        <v>1</v>
      </c>
      <c r="L9690" t="b">
        <v>0</v>
      </c>
      <c r="N9690" t="b">
        <v>0</v>
      </c>
      <c r="O9690" t="b">
        <v>0</v>
      </c>
      <c r="T9690" t="s">
        <v>1169</v>
      </c>
    </row>
    <row r="9691" spans="1:20" hidden="1" x14ac:dyDescent="0.25">
      <c r="A9691">
        <v>228656</v>
      </c>
      <c r="B9691" t="s">
        <v>1884</v>
      </c>
      <c r="C9691" t="s">
        <v>47</v>
      </c>
      <c r="D9691" t="s">
        <v>1172</v>
      </c>
      <c r="E9691">
        <v>373</v>
      </c>
      <c r="F9691" t="s">
        <v>23</v>
      </c>
      <c r="H9691">
        <v>0</v>
      </c>
      <c r="I9691">
        <v>0</v>
      </c>
      <c r="K9691">
        <v>1</v>
      </c>
      <c r="L9691" t="b">
        <v>0</v>
      </c>
      <c r="N9691" t="b">
        <v>0</v>
      </c>
      <c r="O9691" t="b">
        <v>0</v>
      </c>
      <c r="T9691" t="s">
        <v>1169</v>
      </c>
    </row>
    <row r="9692" spans="1:20" hidden="1" x14ac:dyDescent="0.25">
      <c r="A9692">
        <v>228657</v>
      </c>
      <c r="B9692" t="s">
        <v>1884</v>
      </c>
      <c r="C9692" t="s">
        <v>47</v>
      </c>
      <c r="D9692" t="s">
        <v>1173</v>
      </c>
      <c r="E9692">
        <v>373</v>
      </c>
      <c r="F9692" t="s">
        <v>23</v>
      </c>
      <c r="H9692">
        <v>0</v>
      </c>
      <c r="I9692">
        <v>0</v>
      </c>
      <c r="K9692">
        <v>1</v>
      </c>
      <c r="L9692" t="b">
        <v>0</v>
      </c>
      <c r="N9692" t="b">
        <v>0</v>
      </c>
      <c r="O9692" t="b">
        <v>0</v>
      </c>
      <c r="T9692" t="s">
        <v>1169</v>
      </c>
    </row>
    <row r="9693" spans="1:20" hidden="1" x14ac:dyDescent="0.25">
      <c r="A9693">
        <v>228658</v>
      </c>
      <c r="B9693" t="s">
        <v>1884</v>
      </c>
      <c r="C9693" t="s">
        <v>47</v>
      </c>
      <c r="D9693" t="s">
        <v>1174</v>
      </c>
      <c r="E9693">
        <v>623</v>
      </c>
      <c r="F9693" t="s">
        <v>23</v>
      </c>
      <c r="H9693">
        <v>0</v>
      </c>
      <c r="I9693">
        <v>0</v>
      </c>
      <c r="K9693">
        <v>2</v>
      </c>
      <c r="L9693" t="b">
        <v>0</v>
      </c>
      <c r="N9693" t="b">
        <v>0</v>
      </c>
      <c r="O9693" t="b">
        <v>0</v>
      </c>
      <c r="T9693" t="s">
        <v>1169</v>
      </c>
    </row>
    <row r="9694" spans="1:20" hidden="1" x14ac:dyDescent="0.25">
      <c r="A9694">
        <v>228659</v>
      </c>
      <c r="B9694" t="s">
        <v>1884</v>
      </c>
      <c r="C9694" t="s">
        <v>47</v>
      </c>
      <c r="D9694" t="s">
        <v>1175</v>
      </c>
      <c r="E9694">
        <v>623</v>
      </c>
      <c r="F9694" t="s">
        <v>23</v>
      </c>
      <c r="H9694">
        <v>0</v>
      </c>
      <c r="I9694">
        <v>0</v>
      </c>
      <c r="K9694">
        <v>2</v>
      </c>
      <c r="L9694" t="b">
        <v>0</v>
      </c>
      <c r="N9694" t="b">
        <v>0</v>
      </c>
      <c r="O9694" t="b">
        <v>0</v>
      </c>
      <c r="T9694" t="s">
        <v>1169</v>
      </c>
    </row>
    <row r="9695" spans="1:20" hidden="1" x14ac:dyDescent="0.25">
      <c r="A9695">
        <v>228660</v>
      </c>
      <c r="B9695" t="s">
        <v>1884</v>
      </c>
      <c r="C9695" t="s">
        <v>47</v>
      </c>
      <c r="D9695" t="s">
        <v>1176</v>
      </c>
      <c r="E9695">
        <v>373</v>
      </c>
      <c r="F9695" t="s">
        <v>23</v>
      </c>
      <c r="H9695">
        <v>0</v>
      </c>
      <c r="I9695">
        <v>0</v>
      </c>
      <c r="K9695">
        <v>1</v>
      </c>
      <c r="L9695" t="b">
        <v>0</v>
      </c>
      <c r="N9695" t="b">
        <v>0</v>
      </c>
      <c r="O9695" t="b">
        <v>0</v>
      </c>
      <c r="T9695" t="s">
        <v>1169</v>
      </c>
    </row>
    <row r="9696" spans="1:20" hidden="1" x14ac:dyDescent="0.25">
      <c r="A9696">
        <v>228661</v>
      </c>
      <c r="B9696" t="s">
        <v>1884</v>
      </c>
      <c r="C9696" t="s">
        <v>47</v>
      </c>
      <c r="D9696" t="s">
        <v>1177</v>
      </c>
      <c r="E9696">
        <v>623</v>
      </c>
      <c r="F9696" t="s">
        <v>23</v>
      </c>
      <c r="H9696">
        <v>0</v>
      </c>
      <c r="I9696">
        <v>0</v>
      </c>
      <c r="K9696">
        <v>2</v>
      </c>
      <c r="L9696" t="b">
        <v>0</v>
      </c>
      <c r="N9696" t="b">
        <v>0</v>
      </c>
      <c r="O9696" t="b">
        <v>0</v>
      </c>
      <c r="T9696" t="s">
        <v>1169</v>
      </c>
    </row>
    <row r="9697" spans="1:20" hidden="1" x14ac:dyDescent="0.25">
      <c r="A9697">
        <v>228662</v>
      </c>
      <c r="B9697" t="s">
        <v>1884</v>
      </c>
      <c r="C9697" t="s">
        <v>47</v>
      </c>
      <c r="D9697" t="s">
        <v>1178</v>
      </c>
      <c r="E9697">
        <v>373</v>
      </c>
      <c r="F9697" t="s">
        <v>23</v>
      </c>
      <c r="H9697">
        <v>0</v>
      </c>
      <c r="I9697">
        <v>0</v>
      </c>
      <c r="K9697">
        <v>1</v>
      </c>
      <c r="L9697" t="b">
        <v>0</v>
      </c>
      <c r="N9697" t="b">
        <v>0</v>
      </c>
      <c r="O9697" t="b">
        <v>0</v>
      </c>
      <c r="T9697" t="s">
        <v>1169</v>
      </c>
    </row>
    <row r="9698" spans="1:20" hidden="1" x14ac:dyDescent="0.25">
      <c r="A9698">
        <v>228663</v>
      </c>
      <c r="B9698" t="s">
        <v>1884</v>
      </c>
      <c r="C9698" t="s">
        <v>47</v>
      </c>
      <c r="D9698" t="s">
        <v>1179</v>
      </c>
      <c r="E9698">
        <v>373</v>
      </c>
      <c r="F9698" t="s">
        <v>23</v>
      </c>
      <c r="H9698">
        <v>0</v>
      </c>
      <c r="I9698">
        <v>0</v>
      </c>
      <c r="K9698">
        <v>1</v>
      </c>
      <c r="L9698" t="b">
        <v>0</v>
      </c>
      <c r="N9698" t="b">
        <v>0</v>
      </c>
      <c r="O9698" t="b">
        <v>0</v>
      </c>
      <c r="T9698" t="s">
        <v>1169</v>
      </c>
    </row>
    <row r="9699" spans="1:20" hidden="1" x14ac:dyDescent="0.25">
      <c r="A9699">
        <v>228664</v>
      </c>
      <c r="B9699" t="s">
        <v>1884</v>
      </c>
      <c r="C9699" t="s">
        <v>47</v>
      </c>
      <c r="D9699" t="s">
        <v>1180</v>
      </c>
      <c r="E9699">
        <v>373</v>
      </c>
      <c r="F9699" t="s">
        <v>23</v>
      </c>
      <c r="H9699">
        <v>0</v>
      </c>
      <c r="I9699">
        <v>0</v>
      </c>
      <c r="K9699">
        <v>1</v>
      </c>
      <c r="L9699" t="b">
        <v>0</v>
      </c>
      <c r="N9699" t="b">
        <v>0</v>
      </c>
      <c r="O9699" t="b">
        <v>0</v>
      </c>
      <c r="T9699" t="s">
        <v>1169</v>
      </c>
    </row>
    <row r="9700" spans="1:20" hidden="1" x14ac:dyDescent="0.25">
      <c r="A9700">
        <v>228665</v>
      </c>
      <c r="B9700" t="s">
        <v>1884</v>
      </c>
      <c r="C9700" t="s">
        <v>47</v>
      </c>
      <c r="D9700" t="s">
        <v>1181</v>
      </c>
      <c r="E9700">
        <v>373</v>
      </c>
      <c r="F9700" t="s">
        <v>23</v>
      </c>
      <c r="H9700">
        <v>0</v>
      </c>
      <c r="I9700">
        <v>0</v>
      </c>
      <c r="K9700">
        <v>1</v>
      </c>
      <c r="L9700" t="b">
        <v>0</v>
      </c>
      <c r="N9700" t="b">
        <v>0</v>
      </c>
      <c r="O9700" t="b">
        <v>0</v>
      </c>
      <c r="T9700" t="s">
        <v>1169</v>
      </c>
    </row>
    <row r="9701" spans="1:20" hidden="1" x14ac:dyDescent="0.25">
      <c r="A9701">
        <v>228666</v>
      </c>
      <c r="B9701" t="s">
        <v>1884</v>
      </c>
      <c r="C9701" t="s">
        <v>47</v>
      </c>
      <c r="D9701" t="s">
        <v>1182</v>
      </c>
      <c r="E9701">
        <v>373</v>
      </c>
      <c r="F9701" t="s">
        <v>23</v>
      </c>
      <c r="H9701">
        <v>0</v>
      </c>
      <c r="I9701">
        <v>0</v>
      </c>
      <c r="K9701">
        <v>1</v>
      </c>
      <c r="L9701" t="b">
        <v>0</v>
      </c>
      <c r="N9701" t="b">
        <v>0</v>
      </c>
      <c r="O9701" t="b">
        <v>0</v>
      </c>
      <c r="T9701" t="s">
        <v>1169</v>
      </c>
    </row>
    <row r="9702" spans="1:20" hidden="1" x14ac:dyDescent="0.25">
      <c r="A9702">
        <v>228667</v>
      </c>
      <c r="B9702" t="s">
        <v>1884</v>
      </c>
      <c r="C9702" t="s">
        <v>47</v>
      </c>
      <c r="D9702" t="s">
        <v>1183</v>
      </c>
      <c r="E9702">
        <v>373</v>
      </c>
      <c r="F9702" t="s">
        <v>23</v>
      </c>
      <c r="H9702">
        <v>0</v>
      </c>
      <c r="I9702">
        <v>0</v>
      </c>
      <c r="K9702">
        <v>1</v>
      </c>
      <c r="L9702" t="b">
        <v>0</v>
      </c>
      <c r="N9702" t="b">
        <v>0</v>
      </c>
      <c r="O9702" t="b">
        <v>0</v>
      </c>
      <c r="T9702" t="s">
        <v>1169</v>
      </c>
    </row>
    <row r="9703" spans="1:20" hidden="1" x14ac:dyDescent="0.25">
      <c r="A9703">
        <v>228668</v>
      </c>
      <c r="B9703" t="s">
        <v>1884</v>
      </c>
      <c r="C9703" t="s">
        <v>47</v>
      </c>
      <c r="D9703" t="s">
        <v>1184</v>
      </c>
      <c r="E9703">
        <v>373</v>
      </c>
      <c r="F9703" t="s">
        <v>23</v>
      </c>
      <c r="H9703">
        <v>0</v>
      </c>
      <c r="I9703">
        <v>0</v>
      </c>
      <c r="K9703">
        <v>1</v>
      </c>
      <c r="L9703" t="b">
        <v>0</v>
      </c>
      <c r="N9703" t="b">
        <v>0</v>
      </c>
      <c r="O9703" t="b">
        <v>0</v>
      </c>
      <c r="T9703" t="s">
        <v>1169</v>
      </c>
    </row>
    <row r="9704" spans="1:20" hidden="1" x14ac:dyDescent="0.25">
      <c r="A9704">
        <v>228669</v>
      </c>
      <c r="B9704" t="s">
        <v>1884</v>
      </c>
      <c r="C9704" t="s">
        <v>47</v>
      </c>
      <c r="D9704" t="s">
        <v>1185</v>
      </c>
      <c r="E9704">
        <v>623</v>
      </c>
      <c r="F9704" t="s">
        <v>23</v>
      </c>
      <c r="H9704">
        <v>0</v>
      </c>
      <c r="I9704">
        <v>0</v>
      </c>
      <c r="K9704">
        <v>2</v>
      </c>
      <c r="L9704" t="b">
        <v>0</v>
      </c>
      <c r="N9704" t="b">
        <v>0</v>
      </c>
      <c r="O9704" t="b">
        <v>0</v>
      </c>
      <c r="T9704" t="s">
        <v>1169</v>
      </c>
    </row>
    <row r="9705" spans="1:20" hidden="1" x14ac:dyDescent="0.25">
      <c r="A9705">
        <v>228670</v>
      </c>
      <c r="B9705" t="s">
        <v>1884</v>
      </c>
      <c r="C9705" t="s">
        <v>236</v>
      </c>
      <c r="D9705" t="s">
        <v>237</v>
      </c>
      <c r="E9705">
        <v>67</v>
      </c>
      <c r="F9705" t="s">
        <v>23</v>
      </c>
      <c r="H9705">
        <v>0</v>
      </c>
      <c r="I9705">
        <v>0</v>
      </c>
      <c r="K9705">
        <v>7</v>
      </c>
      <c r="L9705" t="b">
        <v>0</v>
      </c>
      <c r="N9705" t="b">
        <v>0</v>
      </c>
      <c r="O9705" t="b">
        <v>0</v>
      </c>
      <c r="T9705" t="s">
        <v>1169</v>
      </c>
    </row>
    <row r="9706" spans="1:20" hidden="1" x14ac:dyDescent="0.25">
      <c r="A9706">
        <v>228671</v>
      </c>
      <c r="B9706" t="s">
        <v>1884</v>
      </c>
      <c r="C9706" t="s">
        <v>236</v>
      </c>
      <c r="D9706" t="s">
        <v>1226</v>
      </c>
      <c r="E9706">
        <v>99</v>
      </c>
      <c r="F9706" t="s">
        <v>23</v>
      </c>
      <c r="H9706">
        <v>0</v>
      </c>
      <c r="I9706">
        <v>0</v>
      </c>
      <c r="K9706">
        <v>13</v>
      </c>
      <c r="L9706" t="b">
        <v>0</v>
      </c>
      <c r="N9706" t="b">
        <v>0</v>
      </c>
      <c r="O9706" t="b">
        <v>0</v>
      </c>
      <c r="T9706" t="s">
        <v>1169</v>
      </c>
    </row>
    <row r="9707" spans="1:20" hidden="1" x14ac:dyDescent="0.25">
      <c r="A9707">
        <v>228672</v>
      </c>
      <c r="B9707" t="s">
        <v>1884</v>
      </c>
      <c r="C9707" t="s">
        <v>47</v>
      </c>
      <c r="D9707" t="s">
        <v>1270</v>
      </c>
      <c r="E9707">
        <v>0</v>
      </c>
      <c r="H9707">
        <v>0</v>
      </c>
      <c r="I9707">
        <v>0</v>
      </c>
      <c r="K9707">
        <v>0</v>
      </c>
      <c r="L9707" t="b">
        <v>0</v>
      </c>
      <c r="N9707" t="b">
        <v>0</v>
      </c>
      <c r="O9707" t="b">
        <v>0</v>
      </c>
      <c r="T9707" t="s">
        <v>1169</v>
      </c>
    </row>
    <row r="9708" spans="1:20" hidden="1" x14ac:dyDescent="0.25">
      <c r="A9708">
        <v>228673</v>
      </c>
      <c r="B9708" t="s">
        <v>1884</v>
      </c>
      <c r="C9708" t="s">
        <v>146</v>
      </c>
      <c r="D9708" t="s">
        <v>1227</v>
      </c>
      <c r="E9708">
        <v>1097</v>
      </c>
      <c r="F9708" t="s">
        <v>23</v>
      </c>
      <c r="H9708">
        <v>0</v>
      </c>
      <c r="I9708">
        <v>0</v>
      </c>
      <c r="K9708">
        <v>3</v>
      </c>
      <c r="L9708" t="b">
        <v>0</v>
      </c>
      <c r="N9708" t="b">
        <v>0</v>
      </c>
      <c r="O9708" t="b">
        <v>0</v>
      </c>
      <c r="T9708" t="s">
        <v>1169</v>
      </c>
    </row>
    <row r="9709" spans="1:20" hidden="1" x14ac:dyDescent="0.25">
      <c r="A9709">
        <v>228674</v>
      </c>
      <c r="B9709" t="s">
        <v>1884</v>
      </c>
      <c r="C9709" t="s">
        <v>146</v>
      </c>
      <c r="D9709" t="s">
        <v>1228</v>
      </c>
      <c r="E9709">
        <v>1340</v>
      </c>
      <c r="F9709" t="s">
        <v>23</v>
      </c>
      <c r="H9709">
        <v>0</v>
      </c>
      <c r="I9709">
        <v>0</v>
      </c>
      <c r="K9709">
        <v>4</v>
      </c>
      <c r="L9709" t="b">
        <v>0</v>
      </c>
      <c r="N9709" t="b">
        <v>0</v>
      </c>
      <c r="O9709" t="b">
        <v>0</v>
      </c>
      <c r="T9709" t="s">
        <v>1169</v>
      </c>
    </row>
    <row r="9710" spans="1:20" hidden="1" x14ac:dyDescent="0.25">
      <c r="A9710">
        <v>228675</v>
      </c>
      <c r="B9710" t="s">
        <v>1884</v>
      </c>
      <c r="C9710" t="s">
        <v>236</v>
      </c>
      <c r="D9710" t="s">
        <v>1216</v>
      </c>
      <c r="E9710">
        <v>695</v>
      </c>
      <c r="F9710" t="s">
        <v>23</v>
      </c>
      <c r="H9710">
        <v>0</v>
      </c>
      <c r="I9710">
        <v>0</v>
      </c>
      <c r="K9710">
        <v>12</v>
      </c>
      <c r="L9710" t="b">
        <v>0</v>
      </c>
      <c r="N9710" t="b">
        <v>0</v>
      </c>
      <c r="O9710" t="b">
        <v>0</v>
      </c>
      <c r="T9710" t="s">
        <v>1169</v>
      </c>
    </row>
    <row r="9711" spans="1:20" hidden="1" x14ac:dyDescent="0.25">
      <c r="A9711">
        <v>228676</v>
      </c>
      <c r="B9711" t="s">
        <v>1884</v>
      </c>
      <c r="C9711" t="s">
        <v>236</v>
      </c>
      <c r="D9711" t="s">
        <v>1229</v>
      </c>
      <c r="E9711">
        <v>25</v>
      </c>
      <c r="F9711" t="s">
        <v>23</v>
      </c>
      <c r="H9711">
        <v>0</v>
      </c>
      <c r="I9711">
        <v>0</v>
      </c>
      <c r="K9711">
        <v>14</v>
      </c>
      <c r="L9711" t="b">
        <v>0</v>
      </c>
      <c r="N9711" t="b">
        <v>0</v>
      </c>
      <c r="O9711" t="b">
        <v>0</v>
      </c>
      <c r="T9711" t="s">
        <v>1169</v>
      </c>
    </row>
    <row r="9712" spans="1:20" hidden="1" x14ac:dyDescent="0.25">
      <c r="A9712">
        <v>228678</v>
      </c>
      <c r="B9712" t="s">
        <v>1884</v>
      </c>
      <c r="C9712" t="s">
        <v>78</v>
      </c>
      <c r="D9712" t="s">
        <v>1232</v>
      </c>
      <c r="E9712">
        <v>0</v>
      </c>
      <c r="H9712">
        <v>0</v>
      </c>
      <c r="I9712">
        <v>0</v>
      </c>
      <c r="K9712">
        <v>0</v>
      </c>
      <c r="L9712" t="b">
        <v>0</v>
      </c>
      <c r="N9712" t="b">
        <v>0</v>
      </c>
      <c r="O9712" t="b">
        <v>1</v>
      </c>
      <c r="T9712" t="s">
        <v>1169</v>
      </c>
    </row>
    <row r="9713" spans="1:20" hidden="1" x14ac:dyDescent="0.25">
      <c r="A9713">
        <v>228679</v>
      </c>
      <c r="B9713" t="s">
        <v>1884</v>
      </c>
      <c r="C9713" t="s">
        <v>78</v>
      </c>
      <c r="D9713" t="s">
        <v>1230</v>
      </c>
      <c r="E9713">
        <v>0</v>
      </c>
      <c r="H9713">
        <v>0</v>
      </c>
      <c r="I9713">
        <v>0</v>
      </c>
      <c r="K9713">
        <v>1</v>
      </c>
      <c r="L9713" t="b">
        <v>0</v>
      </c>
      <c r="N9713" t="b">
        <v>0</v>
      </c>
      <c r="O9713" t="b">
        <v>0</v>
      </c>
      <c r="T9713" t="s">
        <v>1169</v>
      </c>
    </row>
    <row r="9714" spans="1:20" hidden="1" x14ac:dyDescent="0.25">
      <c r="A9714">
        <v>228680</v>
      </c>
      <c r="B9714" t="s">
        <v>1884</v>
      </c>
      <c r="C9714" t="s">
        <v>1234</v>
      </c>
      <c r="D9714" t="s">
        <v>1235</v>
      </c>
      <c r="E9714">
        <v>0</v>
      </c>
      <c r="H9714">
        <v>0</v>
      </c>
      <c r="I9714">
        <v>0</v>
      </c>
      <c r="K9714">
        <v>0</v>
      </c>
      <c r="L9714" t="b">
        <v>0</v>
      </c>
      <c r="N9714" t="b">
        <v>0</v>
      </c>
      <c r="O9714" t="b">
        <v>1</v>
      </c>
      <c r="T9714" t="s">
        <v>1169</v>
      </c>
    </row>
    <row r="9715" spans="1:20" hidden="1" x14ac:dyDescent="0.25">
      <c r="A9715">
        <v>228681</v>
      </c>
      <c r="B9715" t="s">
        <v>1884</v>
      </c>
      <c r="C9715" t="s">
        <v>1203</v>
      </c>
      <c r="D9715" t="s">
        <v>1833</v>
      </c>
      <c r="E9715">
        <v>0</v>
      </c>
      <c r="H9715">
        <v>0</v>
      </c>
      <c r="I9715">
        <v>0</v>
      </c>
      <c r="K9715">
        <v>0</v>
      </c>
      <c r="L9715" t="b">
        <v>0</v>
      </c>
      <c r="N9715" t="b">
        <v>0</v>
      </c>
      <c r="O9715" t="b">
        <v>0</v>
      </c>
      <c r="T9715" t="s">
        <v>1169</v>
      </c>
    </row>
    <row r="9716" spans="1:20" hidden="1" x14ac:dyDescent="0.25">
      <c r="A9716">
        <v>228682</v>
      </c>
      <c r="B9716" t="s">
        <v>1884</v>
      </c>
      <c r="C9716" t="s">
        <v>136</v>
      </c>
      <c r="D9716" t="s">
        <v>1237</v>
      </c>
      <c r="E9716">
        <v>0</v>
      </c>
      <c r="H9716">
        <v>0</v>
      </c>
      <c r="I9716">
        <v>0</v>
      </c>
      <c r="K9716">
        <v>0</v>
      </c>
      <c r="L9716" t="b">
        <v>0</v>
      </c>
      <c r="N9716" t="b">
        <v>0</v>
      </c>
      <c r="O9716" t="b">
        <v>1</v>
      </c>
      <c r="T9716" t="s">
        <v>1169</v>
      </c>
    </row>
    <row r="9717" spans="1:20" hidden="1" x14ac:dyDescent="0.25">
      <c r="A9717">
        <v>228683</v>
      </c>
      <c r="B9717" t="s">
        <v>1884</v>
      </c>
      <c r="C9717" t="s">
        <v>78</v>
      </c>
      <c r="D9717" t="s">
        <v>1272</v>
      </c>
      <c r="E9717">
        <v>259</v>
      </c>
      <c r="F9717" t="s">
        <v>23</v>
      </c>
      <c r="H9717">
        <v>0</v>
      </c>
      <c r="I9717">
        <v>0</v>
      </c>
      <c r="K9717">
        <v>4</v>
      </c>
      <c r="L9717" t="b">
        <v>0</v>
      </c>
      <c r="N9717" t="b">
        <v>0</v>
      </c>
      <c r="O9717" t="b">
        <v>0</v>
      </c>
      <c r="T9717" t="s">
        <v>1169</v>
      </c>
    </row>
    <row r="9718" spans="1:20" hidden="1" x14ac:dyDescent="0.25">
      <c r="A9718">
        <v>228684</v>
      </c>
      <c r="B9718" t="s">
        <v>1884</v>
      </c>
      <c r="C9718" t="s">
        <v>47</v>
      </c>
      <c r="D9718" t="s">
        <v>1244</v>
      </c>
      <c r="E9718">
        <v>259</v>
      </c>
      <c r="F9718" t="s">
        <v>23</v>
      </c>
      <c r="H9718">
        <v>0</v>
      </c>
      <c r="I9718">
        <v>0</v>
      </c>
      <c r="K9718">
        <v>1</v>
      </c>
      <c r="L9718" t="b">
        <v>0</v>
      </c>
      <c r="N9718" t="b">
        <v>0</v>
      </c>
      <c r="O9718" t="b">
        <v>0</v>
      </c>
      <c r="T9718" t="s">
        <v>1169</v>
      </c>
    </row>
    <row r="9719" spans="1:20" hidden="1" x14ac:dyDescent="0.25">
      <c r="A9719">
        <v>228685</v>
      </c>
      <c r="B9719" t="s">
        <v>1884</v>
      </c>
      <c r="C9719" t="s">
        <v>47</v>
      </c>
      <c r="D9719" t="s">
        <v>1246</v>
      </c>
      <c r="E9719">
        <v>522</v>
      </c>
      <c r="F9719" t="s">
        <v>23</v>
      </c>
      <c r="H9719">
        <v>0</v>
      </c>
      <c r="I9719">
        <v>0</v>
      </c>
      <c r="K9719">
        <v>2</v>
      </c>
      <c r="L9719" t="b">
        <v>0</v>
      </c>
      <c r="N9719" t="b">
        <v>0</v>
      </c>
      <c r="O9719" t="b">
        <v>0</v>
      </c>
      <c r="T9719" t="s">
        <v>1169</v>
      </c>
    </row>
    <row r="9720" spans="1:20" hidden="1" x14ac:dyDescent="0.25">
      <c r="A9720">
        <v>228686</v>
      </c>
      <c r="B9720" t="s">
        <v>1884</v>
      </c>
      <c r="C9720" t="s">
        <v>47</v>
      </c>
      <c r="D9720" t="s">
        <v>1245</v>
      </c>
      <c r="E9720">
        <v>723</v>
      </c>
      <c r="F9720" t="s">
        <v>23</v>
      </c>
      <c r="H9720">
        <v>0</v>
      </c>
      <c r="I9720">
        <v>0</v>
      </c>
      <c r="K9720">
        <v>2</v>
      </c>
      <c r="L9720" t="b">
        <v>0</v>
      </c>
      <c r="N9720" t="b">
        <v>0</v>
      </c>
      <c r="O9720" t="b">
        <v>0</v>
      </c>
      <c r="T9720" t="s">
        <v>1169</v>
      </c>
    </row>
    <row r="9721" spans="1:20" hidden="1" x14ac:dyDescent="0.25">
      <c r="A9721">
        <v>228687</v>
      </c>
      <c r="B9721" t="s">
        <v>1884</v>
      </c>
      <c r="C9721" t="s">
        <v>53</v>
      </c>
      <c r="D9721" t="s">
        <v>1247</v>
      </c>
      <c r="E9721">
        <v>20</v>
      </c>
      <c r="F9721" t="s">
        <v>23</v>
      </c>
      <c r="H9721">
        <v>0</v>
      </c>
      <c r="I9721">
        <v>0</v>
      </c>
      <c r="K9721">
        <v>1</v>
      </c>
      <c r="L9721" t="b">
        <v>0</v>
      </c>
      <c r="N9721" t="b">
        <v>0</v>
      </c>
      <c r="O9721" t="b">
        <v>0</v>
      </c>
      <c r="T9721" t="s">
        <v>1169</v>
      </c>
    </row>
    <row r="9722" spans="1:20" hidden="1" x14ac:dyDescent="0.25">
      <c r="A9722">
        <v>228688</v>
      </c>
      <c r="B9722" t="s">
        <v>1884</v>
      </c>
      <c r="C9722" t="s">
        <v>53</v>
      </c>
      <c r="D9722" t="s">
        <v>1231</v>
      </c>
      <c r="E9722">
        <v>315</v>
      </c>
      <c r="F9722" t="s">
        <v>23</v>
      </c>
      <c r="H9722">
        <v>0</v>
      </c>
      <c r="I9722">
        <v>0</v>
      </c>
      <c r="K9722">
        <v>2</v>
      </c>
      <c r="L9722" t="b">
        <v>0</v>
      </c>
      <c r="N9722" t="b">
        <v>0</v>
      </c>
      <c r="O9722" t="b">
        <v>0</v>
      </c>
      <c r="T9722" t="s">
        <v>1169</v>
      </c>
    </row>
    <row r="9723" spans="1:20" hidden="1" x14ac:dyDescent="0.25">
      <c r="A9723">
        <v>228689</v>
      </c>
      <c r="B9723" t="s">
        <v>1884</v>
      </c>
      <c r="C9723" t="s">
        <v>1234</v>
      </c>
      <c r="D9723" t="s">
        <v>1248</v>
      </c>
      <c r="E9723">
        <v>2334</v>
      </c>
      <c r="F9723" t="s">
        <v>23</v>
      </c>
      <c r="H9723">
        <v>0</v>
      </c>
      <c r="I9723">
        <v>0</v>
      </c>
      <c r="K9723">
        <v>2</v>
      </c>
      <c r="L9723" t="b">
        <v>0</v>
      </c>
      <c r="N9723" t="b">
        <v>0</v>
      </c>
      <c r="O9723" t="b">
        <v>0</v>
      </c>
      <c r="T9723" t="s">
        <v>1169</v>
      </c>
    </row>
    <row r="9724" spans="1:20" hidden="1" x14ac:dyDescent="0.25">
      <c r="A9724">
        <v>228690</v>
      </c>
      <c r="B9724" t="s">
        <v>1884</v>
      </c>
      <c r="C9724" t="s">
        <v>1027</v>
      </c>
      <c r="D9724" t="s">
        <v>1233</v>
      </c>
      <c r="E9724">
        <v>0</v>
      </c>
      <c r="H9724">
        <v>0</v>
      </c>
      <c r="I9724">
        <v>0</v>
      </c>
      <c r="K9724">
        <v>0</v>
      </c>
      <c r="L9724" t="b">
        <v>0</v>
      </c>
      <c r="N9724" t="b">
        <v>0</v>
      </c>
      <c r="O9724" t="b">
        <v>0</v>
      </c>
      <c r="T9724" t="s">
        <v>1169</v>
      </c>
    </row>
    <row r="9725" spans="1:20" hidden="1" x14ac:dyDescent="0.25">
      <c r="A9725">
        <v>228693</v>
      </c>
      <c r="B9725" t="s">
        <v>1884</v>
      </c>
      <c r="C9725" t="s">
        <v>236</v>
      </c>
      <c r="D9725" t="s">
        <v>1249</v>
      </c>
      <c r="E9725">
        <v>99</v>
      </c>
      <c r="F9725" t="s">
        <v>23</v>
      </c>
      <c r="H9725">
        <v>0</v>
      </c>
      <c r="I9725">
        <v>0</v>
      </c>
      <c r="K9725">
        <v>0</v>
      </c>
      <c r="L9725" t="b">
        <v>0</v>
      </c>
      <c r="N9725" t="b">
        <v>0</v>
      </c>
      <c r="O9725" t="b">
        <v>0</v>
      </c>
      <c r="T9725" t="s">
        <v>1169</v>
      </c>
    </row>
    <row r="9726" spans="1:20" hidden="1" x14ac:dyDescent="0.25">
      <c r="A9726">
        <v>228694</v>
      </c>
      <c r="B9726" t="s">
        <v>1884</v>
      </c>
      <c r="C9726" t="s">
        <v>1253</v>
      </c>
      <c r="D9726" t="s">
        <v>1255</v>
      </c>
      <c r="E9726">
        <v>0</v>
      </c>
      <c r="H9726">
        <v>0</v>
      </c>
      <c r="I9726">
        <v>0</v>
      </c>
      <c r="K9726">
        <v>1</v>
      </c>
      <c r="L9726" t="b">
        <v>0</v>
      </c>
      <c r="N9726" t="b">
        <v>0</v>
      </c>
      <c r="O9726" t="b">
        <v>0</v>
      </c>
      <c r="T9726" t="s">
        <v>1169</v>
      </c>
    </row>
    <row r="9727" spans="1:20" hidden="1" x14ac:dyDescent="0.25">
      <c r="A9727">
        <v>228695</v>
      </c>
      <c r="B9727" t="s">
        <v>1884</v>
      </c>
      <c r="C9727" t="s">
        <v>1253</v>
      </c>
      <c r="D9727" t="s">
        <v>1254</v>
      </c>
      <c r="E9727">
        <v>194</v>
      </c>
      <c r="F9727" t="s">
        <v>23</v>
      </c>
      <c r="H9727">
        <v>0</v>
      </c>
      <c r="I9727">
        <v>0</v>
      </c>
      <c r="K9727">
        <v>2</v>
      </c>
      <c r="L9727" t="b">
        <v>0</v>
      </c>
      <c r="N9727" t="b">
        <v>0</v>
      </c>
      <c r="O9727" t="b">
        <v>0</v>
      </c>
      <c r="T9727" t="s">
        <v>1169</v>
      </c>
    </row>
    <row r="9728" spans="1:20" hidden="1" x14ac:dyDescent="0.25">
      <c r="A9728">
        <v>228696</v>
      </c>
      <c r="B9728" t="s">
        <v>1884</v>
      </c>
      <c r="C9728" t="s">
        <v>141</v>
      </c>
      <c r="D9728" t="s">
        <v>1259</v>
      </c>
      <c r="E9728">
        <v>66</v>
      </c>
      <c r="F9728" t="s">
        <v>23</v>
      </c>
      <c r="H9728">
        <v>0</v>
      </c>
      <c r="I9728">
        <v>0</v>
      </c>
      <c r="K9728">
        <v>0</v>
      </c>
      <c r="L9728" t="b">
        <v>0</v>
      </c>
      <c r="N9728" t="b">
        <v>0</v>
      </c>
      <c r="O9728" t="b">
        <v>0</v>
      </c>
      <c r="T9728" t="s">
        <v>1169</v>
      </c>
    </row>
    <row r="9729" spans="1:20" hidden="1" x14ac:dyDescent="0.25">
      <c r="A9729">
        <v>228697</v>
      </c>
      <c r="B9729" t="s">
        <v>1884</v>
      </c>
      <c r="C9729" t="s">
        <v>141</v>
      </c>
      <c r="D9729" t="s">
        <v>1289</v>
      </c>
      <c r="E9729">
        <v>39</v>
      </c>
      <c r="F9729" t="s">
        <v>23</v>
      </c>
      <c r="H9729">
        <v>0</v>
      </c>
      <c r="I9729">
        <v>0</v>
      </c>
      <c r="K9729">
        <v>0</v>
      </c>
      <c r="L9729" t="b">
        <v>0</v>
      </c>
      <c r="N9729" t="b">
        <v>0</v>
      </c>
      <c r="O9729" t="b">
        <v>0</v>
      </c>
      <c r="T9729" t="s">
        <v>1169</v>
      </c>
    </row>
    <row r="9730" spans="1:20" hidden="1" x14ac:dyDescent="0.25">
      <c r="A9730">
        <v>232316</v>
      </c>
      <c r="B9730" t="s">
        <v>1884</v>
      </c>
      <c r="C9730" t="s">
        <v>1256</v>
      </c>
      <c r="D9730" t="s">
        <v>1257</v>
      </c>
      <c r="E9730">
        <v>0</v>
      </c>
      <c r="H9730">
        <v>0</v>
      </c>
      <c r="I9730">
        <v>0</v>
      </c>
      <c r="K9730">
        <v>0</v>
      </c>
      <c r="L9730" t="b">
        <v>0</v>
      </c>
      <c r="N9730" t="b">
        <v>0</v>
      </c>
      <c r="O9730" t="b">
        <v>0</v>
      </c>
      <c r="T9730" t="s">
        <v>1169</v>
      </c>
    </row>
    <row r="9731" spans="1:20" hidden="1" x14ac:dyDescent="0.25">
      <c r="A9731">
        <v>232317</v>
      </c>
      <c r="B9731" t="s">
        <v>1884</v>
      </c>
      <c r="C9731" t="s">
        <v>1256</v>
      </c>
      <c r="D9731" t="s">
        <v>1258</v>
      </c>
      <c r="E9731">
        <v>105</v>
      </c>
      <c r="F9731" t="s">
        <v>23</v>
      </c>
      <c r="H9731">
        <v>0</v>
      </c>
      <c r="I9731">
        <v>0</v>
      </c>
      <c r="K9731">
        <v>1</v>
      </c>
      <c r="L9731" t="b">
        <v>0</v>
      </c>
      <c r="N9731" t="b">
        <v>0</v>
      </c>
      <c r="O9731" t="b">
        <v>0</v>
      </c>
      <c r="T9731" t="s">
        <v>1169</v>
      </c>
    </row>
    <row r="9732" spans="1:20" hidden="1" x14ac:dyDescent="0.25">
      <c r="A9732">
        <v>228698</v>
      </c>
      <c r="B9732" t="s">
        <v>1885</v>
      </c>
      <c r="C9732" t="s">
        <v>1186</v>
      </c>
      <c r="D9732" t="s">
        <v>1187</v>
      </c>
      <c r="E9732">
        <v>0</v>
      </c>
      <c r="H9732">
        <v>0</v>
      </c>
      <c r="I9732">
        <v>0</v>
      </c>
      <c r="K9732">
        <v>0</v>
      </c>
      <c r="L9732" t="b">
        <v>0</v>
      </c>
      <c r="N9732" t="b">
        <v>0</v>
      </c>
      <c r="O9732" t="b">
        <v>0</v>
      </c>
      <c r="T9732" t="s">
        <v>1169</v>
      </c>
    </row>
    <row r="9733" spans="1:20" hidden="1" x14ac:dyDescent="0.25">
      <c r="A9733">
        <v>228699</v>
      </c>
      <c r="B9733" t="s">
        <v>1885</v>
      </c>
      <c r="C9733" t="s">
        <v>1186</v>
      </c>
      <c r="D9733" t="s">
        <v>1188</v>
      </c>
      <c r="E9733">
        <v>0</v>
      </c>
      <c r="H9733">
        <v>0</v>
      </c>
      <c r="I9733">
        <v>0</v>
      </c>
      <c r="K9733">
        <v>0</v>
      </c>
      <c r="L9733" t="b">
        <v>0</v>
      </c>
      <c r="N9733" t="b">
        <v>0</v>
      </c>
      <c r="O9733" t="b">
        <v>0</v>
      </c>
      <c r="T9733" t="s">
        <v>1169</v>
      </c>
    </row>
    <row r="9734" spans="1:20" hidden="1" x14ac:dyDescent="0.25">
      <c r="A9734">
        <v>228700</v>
      </c>
      <c r="B9734" t="s">
        <v>1885</v>
      </c>
      <c r="C9734" t="s">
        <v>1186</v>
      </c>
      <c r="D9734" t="s">
        <v>1189</v>
      </c>
      <c r="E9734">
        <v>0</v>
      </c>
      <c r="H9734">
        <v>0</v>
      </c>
      <c r="I9734">
        <v>0</v>
      </c>
      <c r="K9734">
        <v>0</v>
      </c>
      <c r="L9734" t="b">
        <v>0</v>
      </c>
      <c r="N9734" t="b">
        <v>0</v>
      </c>
      <c r="O9734" t="b">
        <v>0</v>
      </c>
      <c r="T9734" t="s">
        <v>1169</v>
      </c>
    </row>
    <row r="9735" spans="1:20" hidden="1" x14ac:dyDescent="0.25">
      <c r="A9735">
        <v>228701</v>
      </c>
      <c r="B9735" t="s">
        <v>1885</v>
      </c>
      <c r="C9735" t="s">
        <v>1186</v>
      </c>
      <c r="D9735" t="s">
        <v>1190</v>
      </c>
      <c r="E9735">
        <v>0</v>
      </c>
      <c r="H9735">
        <v>0</v>
      </c>
      <c r="I9735">
        <v>0</v>
      </c>
      <c r="K9735">
        <v>0</v>
      </c>
      <c r="L9735" t="b">
        <v>0</v>
      </c>
      <c r="N9735" t="b">
        <v>0</v>
      </c>
      <c r="O9735" t="b">
        <v>0</v>
      </c>
      <c r="T9735" t="s">
        <v>1169</v>
      </c>
    </row>
    <row r="9736" spans="1:20" hidden="1" x14ac:dyDescent="0.25">
      <c r="A9736">
        <v>228702</v>
      </c>
      <c r="B9736" t="s">
        <v>1885</v>
      </c>
      <c r="C9736" t="s">
        <v>1186</v>
      </c>
      <c r="D9736" t="s">
        <v>1191</v>
      </c>
      <c r="E9736">
        <v>0</v>
      </c>
      <c r="H9736">
        <v>0</v>
      </c>
      <c r="I9736">
        <v>0</v>
      </c>
      <c r="K9736">
        <v>0</v>
      </c>
      <c r="L9736" t="b">
        <v>0</v>
      </c>
      <c r="N9736" t="b">
        <v>0</v>
      </c>
      <c r="O9736" t="b">
        <v>0</v>
      </c>
      <c r="T9736" t="s">
        <v>1169</v>
      </c>
    </row>
    <row r="9737" spans="1:20" hidden="1" x14ac:dyDescent="0.25">
      <c r="A9737">
        <v>228703</v>
      </c>
      <c r="B9737" t="s">
        <v>1885</v>
      </c>
      <c r="C9737" t="s">
        <v>1186</v>
      </c>
      <c r="D9737" t="s">
        <v>1192</v>
      </c>
      <c r="E9737">
        <v>0</v>
      </c>
      <c r="H9737">
        <v>0</v>
      </c>
      <c r="I9737">
        <v>0</v>
      </c>
      <c r="K9737">
        <v>0</v>
      </c>
      <c r="L9737" t="b">
        <v>0</v>
      </c>
      <c r="N9737" t="b">
        <v>0</v>
      </c>
      <c r="O9737" t="b">
        <v>0</v>
      </c>
      <c r="T9737" t="s">
        <v>1169</v>
      </c>
    </row>
    <row r="9738" spans="1:20" hidden="1" x14ac:dyDescent="0.25">
      <c r="A9738">
        <v>228704</v>
      </c>
      <c r="B9738" t="s">
        <v>1885</v>
      </c>
      <c r="C9738" t="s">
        <v>1186</v>
      </c>
      <c r="D9738" t="s">
        <v>1193</v>
      </c>
      <c r="E9738">
        <v>85</v>
      </c>
      <c r="F9738" t="s">
        <v>23</v>
      </c>
      <c r="H9738">
        <v>0</v>
      </c>
      <c r="I9738">
        <v>0</v>
      </c>
      <c r="K9738">
        <v>1</v>
      </c>
      <c r="L9738" t="b">
        <v>0</v>
      </c>
      <c r="N9738" t="b">
        <v>0</v>
      </c>
      <c r="O9738" t="b">
        <v>0</v>
      </c>
      <c r="T9738" t="s">
        <v>1169</v>
      </c>
    </row>
    <row r="9739" spans="1:20" hidden="1" x14ac:dyDescent="0.25">
      <c r="A9739">
        <v>228705</v>
      </c>
      <c r="B9739" t="s">
        <v>1885</v>
      </c>
      <c r="C9739" t="s">
        <v>1186</v>
      </c>
      <c r="D9739" t="s">
        <v>1194</v>
      </c>
      <c r="E9739">
        <v>85</v>
      </c>
      <c r="F9739" t="s">
        <v>23</v>
      </c>
      <c r="H9739">
        <v>0</v>
      </c>
      <c r="I9739">
        <v>0</v>
      </c>
      <c r="K9739">
        <v>1</v>
      </c>
      <c r="L9739" t="b">
        <v>0</v>
      </c>
      <c r="N9739" t="b">
        <v>0</v>
      </c>
      <c r="O9739" t="b">
        <v>0</v>
      </c>
      <c r="T9739" t="s">
        <v>1169</v>
      </c>
    </row>
    <row r="9740" spans="1:20" hidden="1" x14ac:dyDescent="0.25">
      <c r="A9740">
        <v>228706</v>
      </c>
      <c r="B9740" t="s">
        <v>1885</v>
      </c>
      <c r="C9740" t="s">
        <v>1186</v>
      </c>
      <c r="D9740" t="s">
        <v>1195</v>
      </c>
      <c r="E9740">
        <v>85</v>
      </c>
      <c r="F9740" t="s">
        <v>23</v>
      </c>
      <c r="H9740">
        <v>0</v>
      </c>
      <c r="I9740">
        <v>0</v>
      </c>
      <c r="K9740">
        <v>1</v>
      </c>
      <c r="L9740" t="b">
        <v>0</v>
      </c>
      <c r="N9740" t="b">
        <v>0</v>
      </c>
      <c r="O9740" t="b">
        <v>0</v>
      </c>
      <c r="T9740" t="s">
        <v>1169</v>
      </c>
    </row>
    <row r="9741" spans="1:20" hidden="1" x14ac:dyDescent="0.25">
      <c r="A9741">
        <v>228707</v>
      </c>
      <c r="B9741" t="s">
        <v>1885</v>
      </c>
      <c r="C9741" t="s">
        <v>1196</v>
      </c>
      <c r="D9741" t="s">
        <v>1197</v>
      </c>
      <c r="E9741">
        <v>0</v>
      </c>
      <c r="H9741">
        <v>0</v>
      </c>
      <c r="I9741">
        <v>0</v>
      </c>
      <c r="K9741">
        <v>0</v>
      </c>
      <c r="L9741" t="b">
        <v>0</v>
      </c>
      <c r="N9741" t="b">
        <v>0</v>
      </c>
      <c r="O9741" t="b">
        <v>0</v>
      </c>
      <c r="T9741" t="s">
        <v>1169</v>
      </c>
    </row>
    <row r="9742" spans="1:20" hidden="1" x14ac:dyDescent="0.25">
      <c r="A9742">
        <v>228708</v>
      </c>
      <c r="B9742" t="s">
        <v>1885</v>
      </c>
      <c r="C9742" t="s">
        <v>1196</v>
      </c>
      <c r="D9742" t="s">
        <v>1198</v>
      </c>
      <c r="E9742">
        <v>0</v>
      </c>
      <c r="H9742">
        <v>0</v>
      </c>
      <c r="I9742">
        <v>0</v>
      </c>
      <c r="K9742">
        <v>1</v>
      </c>
      <c r="L9742" t="b">
        <v>0</v>
      </c>
      <c r="N9742" t="b">
        <v>0</v>
      </c>
      <c r="O9742" t="b">
        <v>0</v>
      </c>
      <c r="T9742" t="s">
        <v>1169</v>
      </c>
    </row>
    <row r="9743" spans="1:20" hidden="1" x14ac:dyDescent="0.25">
      <c r="A9743">
        <v>228709</v>
      </c>
      <c r="B9743" t="s">
        <v>1885</v>
      </c>
      <c r="C9743" t="s">
        <v>146</v>
      </c>
      <c r="D9743" t="s">
        <v>1802</v>
      </c>
      <c r="E9743">
        <v>0</v>
      </c>
      <c r="H9743">
        <v>0</v>
      </c>
      <c r="I9743">
        <v>0</v>
      </c>
      <c r="K9743">
        <v>0</v>
      </c>
      <c r="L9743" t="b">
        <v>0</v>
      </c>
      <c r="N9743" t="b">
        <v>0</v>
      </c>
      <c r="O9743" t="b">
        <v>0</v>
      </c>
      <c r="T9743" t="s">
        <v>1169</v>
      </c>
    </row>
    <row r="9744" spans="1:20" hidden="1" x14ac:dyDescent="0.25">
      <c r="A9744">
        <v>228710</v>
      </c>
      <c r="B9744" t="s">
        <v>1885</v>
      </c>
      <c r="C9744" t="s">
        <v>146</v>
      </c>
      <c r="D9744" t="s">
        <v>1200</v>
      </c>
      <c r="E9744">
        <v>471</v>
      </c>
      <c r="F9744" t="s">
        <v>23</v>
      </c>
      <c r="H9744">
        <v>0</v>
      </c>
      <c r="I9744">
        <v>100</v>
      </c>
      <c r="J9744" t="s">
        <v>257</v>
      </c>
      <c r="K9744">
        <v>1</v>
      </c>
      <c r="L9744" t="b">
        <v>0</v>
      </c>
      <c r="N9744" t="b">
        <v>0</v>
      </c>
      <c r="O9744" t="b">
        <v>0</v>
      </c>
      <c r="T9744" t="s">
        <v>1169</v>
      </c>
    </row>
    <row r="9745" spans="1:20" hidden="1" x14ac:dyDescent="0.25">
      <c r="A9745">
        <v>228711</v>
      </c>
      <c r="B9745" t="s">
        <v>1885</v>
      </c>
      <c r="C9745" t="s">
        <v>85</v>
      </c>
      <c r="D9745" t="s">
        <v>325</v>
      </c>
      <c r="E9745">
        <v>0</v>
      </c>
      <c r="H9745">
        <v>0</v>
      </c>
      <c r="I9745">
        <v>0</v>
      </c>
      <c r="K9745">
        <v>0</v>
      </c>
      <c r="L9745" t="b">
        <v>0</v>
      </c>
      <c r="N9745" t="b">
        <v>0</v>
      </c>
      <c r="O9745" t="b">
        <v>0</v>
      </c>
      <c r="T9745" t="s">
        <v>1169</v>
      </c>
    </row>
    <row r="9746" spans="1:20" hidden="1" x14ac:dyDescent="0.25">
      <c r="A9746">
        <v>228712</v>
      </c>
      <c r="B9746" t="s">
        <v>1885</v>
      </c>
      <c r="C9746" t="s">
        <v>85</v>
      </c>
      <c r="D9746" t="s">
        <v>1197</v>
      </c>
      <c r="E9746">
        <v>0</v>
      </c>
      <c r="H9746">
        <v>0</v>
      </c>
      <c r="I9746">
        <v>0</v>
      </c>
      <c r="K9746">
        <v>1</v>
      </c>
      <c r="L9746" t="b">
        <v>0</v>
      </c>
      <c r="N9746" t="b">
        <v>0</v>
      </c>
      <c r="O9746" t="b">
        <v>0</v>
      </c>
      <c r="T9746" t="s">
        <v>1169</v>
      </c>
    </row>
    <row r="9747" spans="1:20" hidden="1" x14ac:dyDescent="0.25">
      <c r="A9747">
        <v>228713</v>
      </c>
      <c r="B9747" t="s">
        <v>1885</v>
      </c>
      <c r="C9747" t="s">
        <v>85</v>
      </c>
      <c r="D9747" t="s">
        <v>331</v>
      </c>
      <c r="E9747">
        <v>0</v>
      </c>
      <c r="H9747">
        <v>0</v>
      </c>
      <c r="I9747">
        <v>0</v>
      </c>
      <c r="K9747">
        <v>2</v>
      </c>
      <c r="L9747" t="b">
        <v>0</v>
      </c>
      <c r="N9747" t="b">
        <v>0</v>
      </c>
      <c r="O9747" t="b">
        <v>0</v>
      </c>
      <c r="T9747" t="s">
        <v>1169</v>
      </c>
    </row>
    <row r="9748" spans="1:20" hidden="1" x14ac:dyDescent="0.25">
      <c r="A9748">
        <v>228714</v>
      </c>
      <c r="B9748" t="s">
        <v>1885</v>
      </c>
      <c r="C9748" t="s">
        <v>146</v>
      </c>
      <c r="D9748" t="s">
        <v>1201</v>
      </c>
      <c r="E9748">
        <v>871</v>
      </c>
      <c r="F9748" t="s">
        <v>23</v>
      </c>
      <c r="H9748">
        <v>0</v>
      </c>
      <c r="I9748">
        <v>150</v>
      </c>
      <c r="J9748" t="s">
        <v>257</v>
      </c>
      <c r="K9748">
        <v>2</v>
      </c>
      <c r="L9748" t="b">
        <v>0</v>
      </c>
      <c r="N9748" t="b">
        <v>0</v>
      </c>
      <c r="O9748" t="b">
        <v>0</v>
      </c>
      <c r="T9748" t="s">
        <v>1169</v>
      </c>
    </row>
    <row r="9749" spans="1:20" hidden="1" x14ac:dyDescent="0.25">
      <c r="A9749">
        <v>228715</v>
      </c>
      <c r="B9749" t="s">
        <v>1885</v>
      </c>
      <c r="C9749" t="s">
        <v>1027</v>
      </c>
      <c r="D9749" t="s">
        <v>1202</v>
      </c>
      <c r="E9749">
        <v>239</v>
      </c>
      <c r="F9749" t="s">
        <v>23</v>
      </c>
      <c r="H9749">
        <v>0</v>
      </c>
      <c r="I9749">
        <v>50</v>
      </c>
      <c r="J9749" t="s">
        <v>257</v>
      </c>
      <c r="K9749">
        <v>3</v>
      </c>
      <c r="L9749" t="b">
        <v>0</v>
      </c>
      <c r="N9749" t="b">
        <v>0</v>
      </c>
      <c r="O9749" t="b">
        <v>0</v>
      </c>
      <c r="T9749" t="s">
        <v>1169</v>
      </c>
    </row>
    <row r="9750" spans="1:20" hidden="1" x14ac:dyDescent="0.25">
      <c r="A9750">
        <v>228716</v>
      </c>
      <c r="B9750" t="s">
        <v>1885</v>
      </c>
      <c r="C9750" t="s">
        <v>1203</v>
      </c>
      <c r="D9750" t="s">
        <v>1830</v>
      </c>
      <c r="E9750">
        <v>1870</v>
      </c>
      <c r="F9750" t="s">
        <v>23</v>
      </c>
      <c r="H9750">
        <v>0</v>
      </c>
      <c r="I9750">
        <v>350</v>
      </c>
      <c r="J9750" t="s">
        <v>257</v>
      </c>
      <c r="K9750">
        <v>6</v>
      </c>
      <c r="L9750" t="b">
        <v>0</v>
      </c>
      <c r="N9750" t="b">
        <v>0</v>
      </c>
      <c r="O9750" t="b">
        <v>0</v>
      </c>
      <c r="T9750" t="s">
        <v>1169</v>
      </c>
    </row>
    <row r="9751" spans="1:20" hidden="1" x14ac:dyDescent="0.25">
      <c r="A9751">
        <v>228717</v>
      </c>
      <c r="B9751" t="s">
        <v>1885</v>
      </c>
      <c r="C9751" t="s">
        <v>53</v>
      </c>
      <c r="D9751" t="s">
        <v>1205</v>
      </c>
      <c r="E9751">
        <v>0</v>
      </c>
      <c r="H9751">
        <v>0</v>
      </c>
      <c r="I9751">
        <v>0</v>
      </c>
      <c r="K9751">
        <v>0</v>
      </c>
      <c r="L9751" t="b">
        <v>0</v>
      </c>
      <c r="N9751" t="b">
        <v>0</v>
      </c>
      <c r="O9751" t="b">
        <v>0</v>
      </c>
      <c r="T9751" t="s">
        <v>1169</v>
      </c>
    </row>
    <row r="9752" spans="1:20" hidden="1" x14ac:dyDescent="0.25">
      <c r="A9752">
        <v>228718</v>
      </c>
      <c r="B9752" t="s">
        <v>1885</v>
      </c>
      <c r="C9752" t="s">
        <v>53</v>
      </c>
      <c r="D9752" t="s">
        <v>383</v>
      </c>
      <c r="E9752">
        <v>169</v>
      </c>
      <c r="F9752" t="s">
        <v>23</v>
      </c>
      <c r="H9752">
        <v>0</v>
      </c>
      <c r="I9752">
        <v>0</v>
      </c>
      <c r="K9752">
        <v>1</v>
      </c>
      <c r="L9752" t="b">
        <v>0</v>
      </c>
      <c r="N9752" t="b">
        <v>0</v>
      </c>
      <c r="O9752" t="b">
        <v>0</v>
      </c>
      <c r="T9752" t="s">
        <v>1169</v>
      </c>
    </row>
    <row r="9753" spans="1:20" hidden="1" x14ac:dyDescent="0.25">
      <c r="A9753">
        <v>228719</v>
      </c>
      <c r="B9753" t="s">
        <v>1885</v>
      </c>
      <c r="C9753" t="s">
        <v>53</v>
      </c>
      <c r="D9753" t="s">
        <v>1206</v>
      </c>
      <c r="E9753">
        <v>375</v>
      </c>
      <c r="F9753" t="s">
        <v>23</v>
      </c>
      <c r="H9753">
        <v>0</v>
      </c>
      <c r="I9753">
        <v>0</v>
      </c>
      <c r="K9753">
        <v>2</v>
      </c>
      <c r="L9753" t="b">
        <v>0</v>
      </c>
      <c r="N9753" t="b">
        <v>0</v>
      </c>
      <c r="O9753" t="b">
        <v>0</v>
      </c>
      <c r="T9753" t="s">
        <v>1169</v>
      </c>
    </row>
    <row r="9754" spans="1:20" hidden="1" x14ac:dyDescent="0.25">
      <c r="A9754">
        <v>228720</v>
      </c>
      <c r="B9754" t="s">
        <v>1885</v>
      </c>
      <c r="C9754" t="s">
        <v>1207</v>
      </c>
      <c r="D9754" t="s">
        <v>1806</v>
      </c>
      <c r="E9754">
        <v>0</v>
      </c>
      <c r="H9754">
        <v>0</v>
      </c>
      <c r="I9754">
        <v>0</v>
      </c>
      <c r="K9754">
        <v>0</v>
      </c>
      <c r="L9754" t="b">
        <v>0</v>
      </c>
      <c r="N9754" t="b">
        <v>0</v>
      </c>
      <c r="O9754" t="b">
        <v>0</v>
      </c>
      <c r="T9754" t="s">
        <v>1169</v>
      </c>
    </row>
    <row r="9755" spans="1:20" hidden="1" x14ac:dyDescent="0.25">
      <c r="A9755">
        <v>228721</v>
      </c>
      <c r="B9755" t="s">
        <v>1885</v>
      </c>
      <c r="C9755" t="s">
        <v>1207</v>
      </c>
      <c r="D9755" t="s">
        <v>1261</v>
      </c>
      <c r="E9755">
        <v>0</v>
      </c>
      <c r="H9755">
        <v>0</v>
      </c>
      <c r="I9755">
        <v>0</v>
      </c>
      <c r="K9755">
        <v>1</v>
      </c>
      <c r="L9755" t="b">
        <v>0</v>
      </c>
      <c r="N9755" t="b">
        <v>0</v>
      </c>
      <c r="O9755" t="b">
        <v>0</v>
      </c>
      <c r="T9755" t="s">
        <v>1169</v>
      </c>
    </row>
    <row r="9756" spans="1:20" hidden="1" x14ac:dyDescent="0.25">
      <c r="A9756">
        <v>228722</v>
      </c>
      <c r="B9756" t="s">
        <v>1885</v>
      </c>
      <c r="C9756" t="s">
        <v>1207</v>
      </c>
      <c r="D9756" t="s">
        <v>1283</v>
      </c>
      <c r="E9756">
        <v>0</v>
      </c>
      <c r="H9756">
        <v>0</v>
      </c>
      <c r="I9756">
        <v>0</v>
      </c>
      <c r="K9756">
        <v>2</v>
      </c>
      <c r="L9756" t="b">
        <v>0</v>
      </c>
      <c r="N9756" t="b">
        <v>0</v>
      </c>
      <c r="O9756" t="b">
        <v>0</v>
      </c>
      <c r="T9756" t="s">
        <v>1169</v>
      </c>
    </row>
    <row r="9757" spans="1:20" hidden="1" x14ac:dyDescent="0.25">
      <c r="A9757">
        <v>228723</v>
      </c>
      <c r="B9757" t="s">
        <v>1885</v>
      </c>
      <c r="C9757" t="s">
        <v>1207</v>
      </c>
      <c r="D9757" t="s">
        <v>1284</v>
      </c>
      <c r="E9757">
        <v>0</v>
      </c>
      <c r="H9757">
        <v>0</v>
      </c>
      <c r="I9757">
        <v>0</v>
      </c>
      <c r="K9757">
        <v>3</v>
      </c>
      <c r="L9757" t="b">
        <v>0</v>
      </c>
      <c r="N9757" t="b">
        <v>0</v>
      </c>
      <c r="O9757" t="b">
        <v>0</v>
      </c>
      <c r="T9757" t="s">
        <v>1169</v>
      </c>
    </row>
    <row r="9758" spans="1:20" hidden="1" x14ac:dyDescent="0.25">
      <c r="A9758">
        <v>228724</v>
      </c>
      <c r="B9758" t="s">
        <v>1885</v>
      </c>
      <c r="C9758" t="s">
        <v>1207</v>
      </c>
      <c r="D9758" t="s">
        <v>1285</v>
      </c>
      <c r="E9758">
        <v>0</v>
      </c>
      <c r="H9758">
        <v>0</v>
      </c>
      <c r="I9758">
        <v>0</v>
      </c>
      <c r="K9758">
        <v>4</v>
      </c>
      <c r="L9758" t="b">
        <v>0</v>
      </c>
      <c r="N9758" t="b">
        <v>0</v>
      </c>
      <c r="O9758" t="b">
        <v>0</v>
      </c>
      <c r="T9758" t="s">
        <v>1169</v>
      </c>
    </row>
    <row r="9759" spans="1:20" hidden="1" x14ac:dyDescent="0.25">
      <c r="A9759">
        <v>228725</v>
      </c>
      <c r="B9759" t="s">
        <v>1885</v>
      </c>
      <c r="C9759" t="s">
        <v>1213</v>
      </c>
      <c r="D9759" t="s">
        <v>1831</v>
      </c>
      <c r="E9759">
        <v>0</v>
      </c>
      <c r="H9759">
        <v>0</v>
      </c>
      <c r="I9759">
        <v>0</v>
      </c>
      <c r="K9759">
        <v>2</v>
      </c>
      <c r="L9759" t="b">
        <v>0</v>
      </c>
      <c r="N9759" t="b">
        <v>0</v>
      </c>
      <c r="O9759" t="b">
        <v>0</v>
      </c>
      <c r="T9759" t="s">
        <v>1169</v>
      </c>
    </row>
    <row r="9760" spans="1:20" hidden="1" x14ac:dyDescent="0.25">
      <c r="A9760">
        <v>228726</v>
      </c>
      <c r="B9760" t="s">
        <v>1885</v>
      </c>
      <c r="C9760" t="s">
        <v>1213</v>
      </c>
      <c r="D9760" t="s">
        <v>1832</v>
      </c>
      <c r="E9760">
        <v>0</v>
      </c>
      <c r="H9760">
        <v>0</v>
      </c>
      <c r="I9760">
        <v>0</v>
      </c>
      <c r="K9760">
        <v>1</v>
      </c>
      <c r="L9760" t="b">
        <v>0</v>
      </c>
      <c r="N9760" t="b">
        <v>0</v>
      </c>
      <c r="O9760" t="b">
        <v>0</v>
      </c>
      <c r="T9760" t="s">
        <v>1169</v>
      </c>
    </row>
    <row r="9761" spans="1:20" hidden="1" x14ac:dyDescent="0.25">
      <c r="A9761">
        <v>228727</v>
      </c>
      <c r="B9761" t="s">
        <v>1885</v>
      </c>
      <c r="C9761" t="s">
        <v>1207</v>
      </c>
      <c r="D9761" t="s">
        <v>1722</v>
      </c>
      <c r="E9761">
        <v>0</v>
      </c>
      <c r="H9761">
        <v>0</v>
      </c>
      <c r="I9761">
        <v>0</v>
      </c>
      <c r="K9761">
        <v>5</v>
      </c>
      <c r="L9761" t="b">
        <v>0</v>
      </c>
      <c r="N9761" t="b">
        <v>0</v>
      </c>
      <c r="O9761" t="b">
        <v>0</v>
      </c>
      <c r="T9761" t="s">
        <v>1169</v>
      </c>
    </row>
    <row r="9762" spans="1:20" hidden="1" x14ac:dyDescent="0.25">
      <c r="A9762">
        <v>228728</v>
      </c>
      <c r="B9762" t="s">
        <v>1885</v>
      </c>
      <c r="C9762" t="s">
        <v>1207</v>
      </c>
      <c r="D9762" t="s">
        <v>1287</v>
      </c>
      <c r="E9762">
        <v>0</v>
      </c>
      <c r="H9762">
        <v>0</v>
      </c>
      <c r="I9762">
        <v>0</v>
      </c>
      <c r="K9762">
        <v>6</v>
      </c>
      <c r="L9762" t="b">
        <v>0</v>
      </c>
      <c r="N9762" t="b">
        <v>0</v>
      </c>
      <c r="O9762" t="b">
        <v>0</v>
      </c>
      <c r="T9762" t="s">
        <v>1169</v>
      </c>
    </row>
    <row r="9763" spans="1:20" hidden="1" x14ac:dyDescent="0.25">
      <c r="A9763">
        <v>228729</v>
      </c>
      <c r="B9763" t="s">
        <v>1885</v>
      </c>
      <c r="C9763" t="s">
        <v>1207</v>
      </c>
      <c r="D9763" t="s">
        <v>1288</v>
      </c>
      <c r="E9763">
        <v>0</v>
      </c>
      <c r="H9763">
        <v>0</v>
      </c>
      <c r="I9763">
        <v>0</v>
      </c>
      <c r="K9763">
        <v>7</v>
      </c>
      <c r="L9763" t="b">
        <v>0</v>
      </c>
      <c r="N9763" t="b">
        <v>0</v>
      </c>
      <c r="O9763" t="b">
        <v>0</v>
      </c>
      <c r="T9763" t="s">
        <v>1169</v>
      </c>
    </row>
    <row r="9764" spans="1:20" hidden="1" x14ac:dyDescent="0.25">
      <c r="A9764">
        <v>228730</v>
      </c>
      <c r="B9764" t="s">
        <v>1885</v>
      </c>
      <c r="C9764" t="s">
        <v>1186</v>
      </c>
      <c r="D9764" t="s">
        <v>1217</v>
      </c>
      <c r="E9764">
        <v>0</v>
      </c>
      <c r="H9764">
        <v>0</v>
      </c>
      <c r="I9764">
        <v>0</v>
      </c>
      <c r="K9764">
        <v>0</v>
      </c>
      <c r="L9764" t="b">
        <v>0</v>
      </c>
      <c r="N9764" t="b">
        <v>0</v>
      </c>
      <c r="O9764" t="b">
        <v>0</v>
      </c>
      <c r="T9764" t="s">
        <v>1169</v>
      </c>
    </row>
    <row r="9765" spans="1:20" hidden="1" x14ac:dyDescent="0.25">
      <c r="A9765">
        <v>228731</v>
      </c>
      <c r="B9765" t="s">
        <v>1885</v>
      </c>
      <c r="C9765" t="s">
        <v>1186</v>
      </c>
      <c r="D9765" t="s">
        <v>1218</v>
      </c>
      <c r="E9765">
        <v>0</v>
      </c>
      <c r="H9765">
        <v>0</v>
      </c>
      <c r="I9765">
        <v>0</v>
      </c>
      <c r="K9765">
        <v>0</v>
      </c>
      <c r="L9765" t="b">
        <v>0</v>
      </c>
      <c r="N9765" t="b">
        <v>0</v>
      </c>
      <c r="O9765" t="b">
        <v>0</v>
      </c>
      <c r="T9765" t="s">
        <v>1169</v>
      </c>
    </row>
    <row r="9766" spans="1:20" hidden="1" x14ac:dyDescent="0.25">
      <c r="A9766">
        <v>228732</v>
      </c>
      <c r="B9766" t="s">
        <v>1885</v>
      </c>
      <c r="C9766" t="s">
        <v>136</v>
      </c>
      <c r="D9766" t="s">
        <v>137</v>
      </c>
      <c r="E9766">
        <v>0</v>
      </c>
      <c r="H9766">
        <v>0</v>
      </c>
      <c r="I9766">
        <v>0</v>
      </c>
      <c r="K9766">
        <v>1</v>
      </c>
      <c r="L9766" t="b">
        <v>0</v>
      </c>
      <c r="N9766" t="b">
        <v>0</v>
      </c>
      <c r="O9766" t="b">
        <v>0</v>
      </c>
      <c r="T9766" t="s">
        <v>1169</v>
      </c>
    </row>
    <row r="9767" spans="1:20" hidden="1" x14ac:dyDescent="0.25">
      <c r="A9767">
        <v>228733</v>
      </c>
      <c r="B9767" t="s">
        <v>1885</v>
      </c>
      <c r="C9767" t="s">
        <v>1196</v>
      </c>
      <c r="D9767" t="s">
        <v>1223</v>
      </c>
      <c r="E9767">
        <v>0</v>
      </c>
      <c r="H9767">
        <v>0</v>
      </c>
      <c r="I9767">
        <v>0</v>
      </c>
      <c r="K9767">
        <v>4</v>
      </c>
      <c r="L9767" t="b">
        <v>0</v>
      </c>
      <c r="N9767" t="b">
        <v>0</v>
      </c>
      <c r="O9767" t="b">
        <v>0</v>
      </c>
      <c r="T9767" t="s">
        <v>1169</v>
      </c>
    </row>
    <row r="9768" spans="1:20" hidden="1" x14ac:dyDescent="0.25">
      <c r="A9768">
        <v>228734</v>
      </c>
      <c r="B9768" t="s">
        <v>1885</v>
      </c>
      <c r="C9768" t="s">
        <v>1196</v>
      </c>
      <c r="D9768" t="s">
        <v>1224</v>
      </c>
      <c r="E9768">
        <v>0</v>
      </c>
      <c r="H9768">
        <v>0</v>
      </c>
      <c r="I9768">
        <v>0</v>
      </c>
      <c r="K9768">
        <v>4</v>
      </c>
      <c r="L9768" t="b">
        <v>0</v>
      </c>
      <c r="N9768" t="b">
        <v>0</v>
      </c>
      <c r="O9768" t="b">
        <v>0</v>
      </c>
      <c r="T9768" t="s">
        <v>1169</v>
      </c>
    </row>
    <row r="9769" spans="1:20" hidden="1" x14ac:dyDescent="0.25">
      <c r="A9769">
        <v>228735</v>
      </c>
      <c r="B9769" t="s">
        <v>1885</v>
      </c>
      <c r="C9769" t="s">
        <v>1196</v>
      </c>
      <c r="D9769" t="s">
        <v>1225</v>
      </c>
      <c r="E9769">
        <v>0</v>
      </c>
      <c r="H9769">
        <v>0</v>
      </c>
      <c r="I9769">
        <v>0</v>
      </c>
      <c r="K9769">
        <v>4</v>
      </c>
      <c r="L9769" t="b">
        <v>0</v>
      </c>
      <c r="N9769" t="b">
        <v>0</v>
      </c>
      <c r="O9769" t="b">
        <v>0</v>
      </c>
      <c r="T9769" t="s">
        <v>1169</v>
      </c>
    </row>
    <row r="9770" spans="1:20" hidden="1" x14ac:dyDescent="0.25">
      <c r="A9770">
        <v>228736</v>
      </c>
      <c r="B9770" t="s">
        <v>1885</v>
      </c>
      <c r="C9770" t="s">
        <v>47</v>
      </c>
      <c r="D9770" t="s">
        <v>1220</v>
      </c>
      <c r="E9770">
        <v>0</v>
      </c>
      <c r="H9770">
        <v>0</v>
      </c>
      <c r="I9770">
        <v>0</v>
      </c>
      <c r="K9770">
        <v>0</v>
      </c>
      <c r="L9770" t="b">
        <v>0</v>
      </c>
      <c r="N9770" t="b">
        <v>0</v>
      </c>
      <c r="O9770" t="b">
        <v>0</v>
      </c>
      <c r="T9770" t="s">
        <v>1169</v>
      </c>
    </row>
    <row r="9771" spans="1:20" hidden="1" x14ac:dyDescent="0.25">
      <c r="A9771">
        <v>228737</v>
      </c>
      <c r="B9771" t="s">
        <v>1885</v>
      </c>
      <c r="C9771" t="s">
        <v>47</v>
      </c>
      <c r="D9771" t="s">
        <v>1221</v>
      </c>
      <c r="E9771">
        <v>0</v>
      </c>
      <c r="H9771">
        <v>0</v>
      </c>
      <c r="I9771">
        <v>0</v>
      </c>
      <c r="K9771">
        <v>0</v>
      </c>
      <c r="L9771" t="b">
        <v>0</v>
      </c>
      <c r="N9771" t="b">
        <v>0</v>
      </c>
      <c r="O9771" t="b">
        <v>0</v>
      </c>
      <c r="T9771" t="s">
        <v>1169</v>
      </c>
    </row>
    <row r="9772" spans="1:20" hidden="1" x14ac:dyDescent="0.25">
      <c r="A9772">
        <v>228738</v>
      </c>
      <c r="B9772" t="s">
        <v>1885</v>
      </c>
      <c r="C9772" t="s">
        <v>47</v>
      </c>
      <c r="D9772" t="s">
        <v>1222</v>
      </c>
      <c r="E9772">
        <v>0</v>
      </c>
      <c r="H9772">
        <v>0</v>
      </c>
      <c r="I9772">
        <v>0</v>
      </c>
      <c r="K9772">
        <v>0</v>
      </c>
      <c r="L9772" t="b">
        <v>0</v>
      </c>
      <c r="N9772" t="b">
        <v>0</v>
      </c>
      <c r="O9772" t="b">
        <v>0</v>
      </c>
      <c r="T9772" t="s">
        <v>1169</v>
      </c>
    </row>
    <row r="9773" spans="1:20" hidden="1" x14ac:dyDescent="0.25">
      <c r="A9773">
        <v>228739</v>
      </c>
      <c r="B9773" t="s">
        <v>1885</v>
      </c>
      <c r="C9773" t="s">
        <v>47</v>
      </c>
      <c r="D9773" t="s">
        <v>284</v>
      </c>
      <c r="E9773">
        <v>417</v>
      </c>
      <c r="F9773" t="s">
        <v>23</v>
      </c>
      <c r="H9773">
        <v>0</v>
      </c>
      <c r="I9773">
        <v>0</v>
      </c>
      <c r="K9773">
        <v>1</v>
      </c>
      <c r="L9773" t="b">
        <v>0</v>
      </c>
      <c r="N9773" t="b">
        <v>0</v>
      </c>
      <c r="O9773" t="b">
        <v>0</v>
      </c>
      <c r="T9773" t="s">
        <v>1169</v>
      </c>
    </row>
    <row r="9774" spans="1:20" hidden="1" x14ac:dyDescent="0.25">
      <c r="A9774">
        <v>228740</v>
      </c>
      <c r="B9774" t="s">
        <v>1885</v>
      </c>
      <c r="C9774" t="s">
        <v>47</v>
      </c>
      <c r="D9774" t="s">
        <v>1170</v>
      </c>
      <c r="E9774">
        <v>417</v>
      </c>
      <c r="F9774" t="s">
        <v>23</v>
      </c>
      <c r="H9774">
        <v>0</v>
      </c>
      <c r="I9774">
        <v>0</v>
      </c>
      <c r="K9774">
        <v>1</v>
      </c>
      <c r="L9774" t="b">
        <v>0</v>
      </c>
      <c r="N9774" t="b">
        <v>0</v>
      </c>
      <c r="O9774" t="b">
        <v>0</v>
      </c>
      <c r="T9774" t="s">
        <v>1169</v>
      </c>
    </row>
    <row r="9775" spans="1:20" hidden="1" x14ac:dyDescent="0.25">
      <c r="A9775">
        <v>228741</v>
      </c>
      <c r="B9775" t="s">
        <v>1885</v>
      </c>
      <c r="C9775" t="s">
        <v>47</v>
      </c>
      <c r="D9775" t="s">
        <v>1171</v>
      </c>
      <c r="E9775">
        <v>417</v>
      </c>
      <c r="F9775" t="s">
        <v>23</v>
      </c>
      <c r="H9775">
        <v>0</v>
      </c>
      <c r="I9775">
        <v>0</v>
      </c>
      <c r="K9775">
        <v>1</v>
      </c>
      <c r="L9775" t="b">
        <v>0</v>
      </c>
      <c r="N9775" t="b">
        <v>0</v>
      </c>
      <c r="O9775" t="b">
        <v>0</v>
      </c>
      <c r="T9775" t="s">
        <v>1169</v>
      </c>
    </row>
    <row r="9776" spans="1:20" hidden="1" x14ac:dyDescent="0.25">
      <c r="A9776">
        <v>228742</v>
      </c>
      <c r="B9776" t="s">
        <v>1885</v>
      </c>
      <c r="C9776" t="s">
        <v>47</v>
      </c>
      <c r="D9776" t="s">
        <v>1172</v>
      </c>
      <c r="E9776">
        <v>417</v>
      </c>
      <c r="F9776" t="s">
        <v>23</v>
      </c>
      <c r="H9776">
        <v>0</v>
      </c>
      <c r="I9776">
        <v>0</v>
      </c>
      <c r="K9776">
        <v>1</v>
      </c>
      <c r="L9776" t="b">
        <v>0</v>
      </c>
      <c r="N9776" t="b">
        <v>0</v>
      </c>
      <c r="O9776" t="b">
        <v>0</v>
      </c>
      <c r="T9776" t="s">
        <v>1169</v>
      </c>
    </row>
    <row r="9777" spans="1:20" hidden="1" x14ac:dyDescent="0.25">
      <c r="A9777">
        <v>228743</v>
      </c>
      <c r="B9777" t="s">
        <v>1885</v>
      </c>
      <c r="C9777" t="s">
        <v>47</v>
      </c>
      <c r="D9777" t="s">
        <v>1173</v>
      </c>
      <c r="E9777">
        <v>417</v>
      </c>
      <c r="F9777" t="s">
        <v>23</v>
      </c>
      <c r="H9777">
        <v>0</v>
      </c>
      <c r="I9777">
        <v>0</v>
      </c>
      <c r="K9777">
        <v>1</v>
      </c>
      <c r="L9777" t="b">
        <v>0</v>
      </c>
      <c r="N9777" t="b">
        <v>0</v>
      </c>
      <c r="O9777" t="b">
        <v>0</v>
      </c>
      <c r="T9777" t="s">
        <v>1169</v>
      </c>
    </row>
    <row r="9778" spans="1:20" hidden="1" x14ac:dyDescent="0.25">
      <c r="A9778">
        <v>228744</v>
      </c>
      <c r="B9778" t="s">
        <v>1885</v>
      </c>
      <c r="C9778" t="s">
        <v>47</v>
      </c>
      <c r="D9778" t="s">
        <v>1174</v>
      </c>
      <c r="E9778">
        <v>667</v>
      </c>
      <c r="F9778" t="s">
        <v>23</v>
      </c>
      <c r="H9778">
        <v>0</v>
      </c>
      <c r="I9778">
        <v>0</v>
      </c>
      <c r="K9778">
        <v>2</v>
      </c>
      <c r="L9778" t="b">
        <v>0</v>
      </c>
      <c r="N9778" t="b">
        <v>0</v>
      </c>
      <c r="O9778" t="b">
        <v>0</v>
      </c>
      <c r="T9778" t="s">
        <v>1169</v>
      </c>
    </row>
    <row r="9779" spans="1:20" hidden="1" x14ac:dyDescent="0.25">
      <c r="A9779">
        <v>228745</v>
      </c>
      <c r="B9779" t="s">
        <v>1885</v>
      </c>
      <c r="C9779" t="s">
        <v>47</v>
      </c>
      <c r="D9779" t="s">
        <v>1175</v>
      </c>
      <c r="E9779">
        <v>667</v>
      </c>
      <c r="F9779" t="s">
        <v>23</v>
      </c>
      <c r="H9779">
        <v>0</v>
      </c>
      <c r="I9779">
        <v>0</v>
      </c>
      <c r="K9779">
        <v>2</v>
      </c>
      <c r="L9779" t="b">
        <v>0</v>
      </c>
      <c r="N9779" t="b">
        <v>0</v>
      </c>
      <c r="O9779" t="b">
        <v>0</v>
      </c>
      <c r="T9779" t="s">
        <v>1169</v>
      </c>
    </row>
    <row r="9780" spans="1:20" hidden="1" x14ac:dyDescent="0.25">
      <c r="A9780">
        <v>228746</v>
      </c>
      <c r="B9780" t="s">
        <v>1885</v>
      </c>
      <c r="C9780" t="s">
        <v>47</v>
      </c>
      <c r="D9780" t="s">
        <v>1176</v>
      </c>
      <c r="E9780">
        <v>417</v>
      </c>
      <c r="F9780" t="s">
        <v>23</v>
      </c>
      <c r="H9780">
        <v>0</v>
      </c>
      <c r="I9780">
        <v>0</v>
      </c>
      <c r="K9780">
        <v>1</v>
      </c>
      <c r="L9780" t="b">
        <v>0</v>
      </c>
      <c r="N9780" t="b">
        <v>0</v>
      </c>
      <c r="O9780" t="b">
        <v>0</v>
      </c>
      <c r="T9780" t="s">
        <v>1169</v>
      </c>
    </row>
    <row r="9781" spans="1:20" hidden="1" x14ac:dyDescent="0.25">
      <c r="A9781">
        <v>228747</v>
      </c>
      <c r="B9781" t="s">
        <v>1885</v>
      </c>
      <c r="C9781" t="s">
        <v>47</v>
      </c>
      <c r="D9781" t="s">
        <v>1177</v>
      </c>
      <c r="E9781">
        <v>667</v>
      </c>
      <c r="F9781" t="s">
        <v>23</v>
      </c>
      <c r="H9781">
        <v>0</v>
      </c>
      <c r="I9781">
        <v>0</v>
      </c>
      <c r="K9781">
        <v>2</v>
      </c>
      <c r="L9781" t="b">
        <v>0</v>
      </c>
      <c r="N9781" t="b">
        <v>0</v>
      </c>
      <c r="O9781" t="b">
        <v>0</v>
      </c>
      <c r="T9781" t="s">
        <v>1169</v>
      </c>
    </row>
    <row r="9782" spans="1:20" hidden="1" x14ac:dyDescent="0.25">
      <c r="A9782">
        <v>228748</v>
      </c>
      <c r="B9782" t="s">
        <v>1885</v>
      </c>
      <c r="C9782" t="s">
        <v>47</v>
      </c>
      <c r="D9782" t="s">
        <v>1178</v>
      </c>
      <c r="E9782">
        <v>417</v>
      </c>
      <c r="F9782" t="s">
        <v>23</v>
      </c>
      <c r="H9782">
        <v>0</v>
      </c>
      <c r="I9782">
        <v>0</v>
      </c>
      <c r="K9782">
        <v>1</v>
      </c>
      <c r="L9782" t="b">
        <v>0</v>
      </c>
      <c r="N9782" t="b">
        <v>0</v>
      </c>
      <c r="O9782" t="b">
        <v>0</v>
      </c>
      <c r="T9782" t="s">
        <v>1169</v>
      </c>
    </row>
    <row r="9783" spans="1:20" hidden="1" x14ac:dyDescent="0.25">
      <c r="A9783">
        <v>228749</v>
      </c>
      <c r="B9783" t="s">
        <v>1885</v>
      </c>
      <c r="C9783" t="s">
        <v>47</v>
      </c>
      <c r="D9783" t="s">
        <v>1179</v>
      </c>
      <c r="E9783">
        <v>417</v>
      </c>
      <c r="F9783" t="s">
        <v>23</v>
      </c>
      <c r="H9783">
        <v>0</v>
      </c>
      <c r="I9783">
        <v>0</v>
      </c>
      <c r="K9783">
        <v>1</v>
      </c>
      <c r="L9783" t="b">
        <v>0</v>
      </c>
      <c r="N9783" t="b">
        <v>0</v>
      </c>
      <c r="O9783" t="b">
        <v>0</v>
      </c>
      <c r="T9783" t="s">
        <v>1169</v>
      </c>
    </row>
    <row r="9784" spans="1:20" hidden="1" x14ac:dyDescent="0.25">
      <c r="A9784">
        <v>228750</v>
      </c>
      <c r="B9784" t="s">
        <v>1885</v>
      </c>
      <c r="C9784" t="s">
        <v>47</v>
      </c>
      <c r="D9784" t="s">
        <v>1180</v>
      </c>
      <c r="E9784">
        <v>417</v>
      </c>
      <c r="F9784" t="s">
        <v>23</v>
      </c>
      <c r="H9784">
        <v>0</v>
      </c>
      <c r="I9784">
        <v>0</v>
      </c>
      <c r="K9784">
        <v>1</v>
      </c>
      <c r="L9784" t="b">
        <v>0</v>
      </c>
      <c r="N9784" t="b">
        <v>0</v>
      </c>
      <c r="O9784" t="b">
        <v>0</v>
      </c>
      <c r="T9784" t="s">
        <v>1169</v>
      </c>
    </row>
    <row r="9785" spans="1:20" hidden="1" x14ac:dyDescent="0.25">
      <c r="A9785">
        <v>228751</v>
      </c>
      <c r="B9785" t="s">
        <v>1885</v>
      </c>
      <c r="C9785" t="s">
        <v>47</v>
      </c>
      <c r="D9785" t="s">
        <v>1181</v>
      </c>
      <c r="E9785">
        <v>417</v>
      </c>
      <c r="F9785" t="s">
        <v>23</v>
      </c>
      <c r="H9785">
        <v>0</v>
      </c>
      <c r="I9785">
        <v>0</v>
      </c>
      <c r="K9785">
        <v>1</v>
      </c>
      <c r="L9785" t="b">
        <v>0</v>
      </c>
      <c r="N9785" t="b">
        <v>0</v>
      </c>
      <c r="O9785" t="b">
        <v>0</v>
      </c>
      <c r="T9785" t="s">
        <v>1169</v>
      </c>
    </row>
    <row r="9786" spans="1:20" hidden="1" x14ac:dyDescent="0.25">
      <c r="A9786">
        <v>228752</v>
      </c>
      <c r="B9786" t="s">
        <v>1885</v>
      </c>
      <c r="C9786" t="s">
        <v>47</v>
      </c>
      <c r="D9786" t="s">
        <v>1182</v>
      </c>
      <c r="E9786">
        <v>417</v>
      </c>
      <c r="F9786" t="s">
        <v>23</v>
      </c>
      <c r="H9786">
        <v>0</v>
      </c>
      <c r="I9786">
        <v>0</v>
      </c>
      <c r="K9786">
        <v>1</v>
      </c>
      <c r="L9786" t="b">
        <v>0</v>
      </c>
      <c r="N9786" t="b">
        <v>0</v>
      </c>
      <c r="O9786" t="b">
        <v>0</v>
      </c>
      <c r="T9786" t="s">
        <v>1169</v>
      </c>
    </row>
    <row r="9787" spans="1:20" hidden="1" x14ac:dyDescent="0.25">
      <c r="A9787">
        <v>228753</v>
      </c>
      <c r="B9787" t="s">
        <v>1885</v>
      </c>
      <c r="C9787" t="s">
        <v>47</v>
      </c>
      <c r="D9787" t="s">
        <v>1183</v>
      </c>
      <c r="E9787">
        <v>417</v>
      </c>
      <c r="F9787" t="s">
        <v>23</v>
      </c>
      <c r="H9787">
        <v>0</v>
      </c>
      <c r="I9787">
        <v>0</v>
      </c>
      <c r="K9787">
        <v>1</v>
      </c>
      <c r="L9787" t="b">
        <v>0</v>
      </c>
      <c r="N9787" t="b">
        <v>0</v>
      </c>
      <c r="O9787" t="b">
        <v>0</v>
      </c>
      <c r="T9787" t="s">
        <v>1169</v>
      </c>
    </row>
    <row r="9788" spans="1:20" hidden="1" x14ac:dyDescent="0.25">
      <c r="A9788">
        <v>228754</v>
      </c>
      <c r="B9788" t="s">
        <v>1885</v>
      </c>
      <c r="C9788" t="s">
        <v>47</v>
      </c>
      <c r="D9788" t="s">
        <v>1184</v>
      </c>
      <c r="E9788">
        <v>417</v>
      </c>
      <c r="F9788" t="s">
        <v>23</v>
      </c>
      <c r="H9788">
        <v>0</v>
      </c>
      <c r="I9788">
        <v>0</v>
      </c>
      <c r="K9788">
        <v>1</v>
      </c>
      <c r="L9788" t="b">
        <v>0</v>
      </c>
      <c r="N9788" t="b">
        <v>0</v>
      </c>
      <c r="O9788" t="b">
        <v>0</v>
      </c>
      <c r="T9788" t="s">
        <v>1169</v>
      </c>
    </row>
    <row r="9789" spans="1:20" hidden="1" x14ac:dyDescent="0.25">
      <c r="A9789">
        <v>228755</v>
      </c>
      <c r="B9789" t="s">
        <v>1885</v>
      </c>
      <c r="C9789" t="s">
        <v>47</v>
      </c>
      <c r="D9789" t="s">
        <v>1185</v>
      </c>
      <c r="E9789">
        <v>667</v>
      </c>
      <c r="F9789" t="s">
        <v>23</v>
      </c>
      <c r="H9789">
        <v>0</v>
      </c>
      <c r="I9789">
        <v>0</v>
      </c>
      <c r="K9789">
        <v>2</v>
      </c>
      <c r="L9789" t="b">
        <v>0</v>
      </c>
      <c r="N9789" t="b">
        <v>0</v>
      </c>
      <c r="O9789" t="b">
        <v>0</v>
      </c>
      <c r="T9789" t="s">
        <v>1169</v>
      </c>
    </row>
    <row r="9790" spans="1:20" hidden="1" x14ac:dyDescent="0.25">
      <c r="A9790">
        <v>228756</v>
      </c>
      <c r="B9790" t="s">
        <v>1885</v>
      </c>
      <c r="C9790" t="s">
        <v>236</v>
      </c>
      <c r="D9790" t="s">
        <v>237</v>
      </c>
      <c r="E9790">
        <v>67</v>
      </c>
      <c r="F9790" t="s">
        <v>23</v>
      </c>
      <c r="H9790">
        <v>0</v>
      </c>
      <c r="I9790">
        <v>0</v>
      </c>
      <c r="K9790">
        <v>7</v>
      </c>
      <c r="L9790" t="b">
        <v>0</v>
      </c>
      <c r="N9790" t="b">
        <v>0</v>
      </c>
      <c r="O9790" t="b">
        <v>0</v>
      </c>
      <c r="T9790" t="s">
        <v>1169</v>
      </c>
    </row>
    <row r="9791" spans="1:20" hidden="1" x14ac:dyDescent="0.25">
      <c r="A9791">
        <v>228757</v>
      </c>
      <c r="B9791" t="s">
        <v>1885</v>
      </c>
      <c r="C9791" t="s">
        <v>236</v>
      </c>
      <c r="D9791" t="s">
        <v>1226</v>
      </c>
      <c r="E9791">
        <v>99</v>
      </c>
      <c r="F9791" t="s">
        <v>23</v>
      </c>
      <c r="H9791">
        <v>0</v>
      </c>
      <c r="I9791">
        <v>0</v>
      </c>
      <c r="K9791">
        <v>13</v>
      </c>
      <c r="L9791" t="b">
        <v>0</v>
      </c>
      <c r="N9791" t="b">
        <v>0</v>
      </c>
      <c r="O9791" t="b">
        <v>0</v>
      </c>
      <c r="T9791" t="s">
        <v>1169</v>
      </c>
    </row>
    <row r="9792" spans="1:20" hidden="1" x14ac:dyDescent="0.25">
      <c r="A9792">
        <v>228758</v>
      </c>
      <c r="B9792" t="s">
        <v>1885</v>
      </c>
      <c r="C9792" t="s">
        <v>47</v>
      </c>
      <c r="D9792" t="s">
        <v>1270</v>
      </c>
      <c r="E9792">
        <v>0</v>
      </c>
      <c r="H9792">
        <v>0</v>
      </c>
      <c r="I9792">
        <v>0</v>
      </c>
      <c r="K9792">
        <v>0</v>
      </c>
      <c r="L9792" t="b">
        <v>0</v>
      </c>
      <c r="N9792" t="b">
        <v>0</v>
      </c>
      <c r="O9792" t="b">
        <v>0</v>
      </c>
      <c r="T9792" t="s">
        <v>1169</v>
      </c>
    </row>
    <row r="9793" spans="1:20" hidden="1" x14ac:dyDescent="0.25">
      <c r="A9793">
        <v>228759</v>
      </c>
      <c r="B9793" t="s">
        <v>1885</v>
      </c>
      <c r="C9793" t="s">
        <v>146</v>
      </c>
      <c r="D9793" t="s">
        <v>1227</v>
      </c>
      <c r="E9793">
        <v>1255</v>
      </c>
      <c r="F9793" t="s">
        <v>23</v>
      </c>
      <c r="H9793">
        <v>0</v>
      </c>
      <c r="I9793">
        <v>0</v>
      </c>
      <c r="K9793">
        <v>3</v>
      </c>
      <c r="L9793" t="b">
        <v>0</v>
      </c>
      <c r="N9793" t="b">
        <v>0</v>
      </c>
      <c r="O9793" t="b">
        <v>0</v>
      </c>
      <c r="T9793" t="s">
        <v>1169</v>
      </c>
    </row>
    <row r="9794" spans="1:20" hidden="1" x14ac:dyDescent="0.25">
      <c r="A9794">
        <v>228760</v>
      </c>
      <c r="B9794" t="s">
        <v>1885</v>
      </c>
      <c r="C9794" t="s">
        <v>146</v>
      </c>
      <c r="D9794" t="s">
        <v>1228</v>
      </c>
      <c r="E9794">
        <v>1534</v>
      </c>
      <c r="F9794" t="s">
        <v>23</v>
      </c>
      <c r="H9794">
        <v>0</v>
      </c>
      <c r="I9794">
        <v>0</v>
      </c>
      <c r="K9794">
        <v>4</v>
      </c>
      <c r="L9794" t="b">
        <v>0</v>
      </c>
      <c r="N9794" t="b">
        <v>0</v>
      </c>
      <c r="O9794" t="b">
        <v>0</v>
      </c>
      <c r="T9794" t="s">
        <v>1169</v>
      </c>
    </row>
    <row r="9795" spans="1:20" hidden="1" x14ac:dyDescent="0.25">
      <c r="A9795">
        <v>228761</v>
      </c>
      <c r="B9795" t="s">
        <v>1885</v>
      </c>
      <c r="C9795" t="s">
        <v>236</v>
      </c>
      <c r="D9795" t="s">
        <v>1216</v>
      </c>
      <c r="E9795">
        <v>695</v>
      </c>
      <c r="F9795" t="s">
        <v>23</v>
      </c>
      <c r="H9795">
        <v>0</v>
      </c>
      <c r="I9795">
        <v>0</v>
      </c>
      <c r="K9795">
        <v>12</v>
      </c>
      <c r="L9795" t="b">
        <v>0</v>
      </c>
      <c r="N9795" t="b">
        <v>0</v>
      </c>
      <c r="O9795" t="b">
        <v>0</v>
      </c>
      <c r="T9795" t="s">
        <v>1169</v>
      </c>
    </row>
    <row r="9796" spans="1:20" hidden="1" x14ac:dyDescent="0.25">
      <c r="A9796">
        <v>228762</v>
      </c>
      <c r="B9796" t="s">
        <v>1885</v>
      </c>
      <c r="C9796" t="s">
        <v>236</v>
      </c>
      <c r="D9796" t="s">
        <v>1229</v>
      </c>
      <c r="E9796">
        <v>25</v>
      </c>
      <c r="F9796" t="s">
        <v>23</v>
      </c>
      <c r="H9796">
        <v>0</v>
      </c>
      <c r="I9796">
        <v>0</v>
      </c>
      <c r="K9796">
        <v>14</v>
      </c>
      <c r="L9796" t="b">
        <v>0</v>
      </c>
      <c r="N9796" t="b">
        <v>0</v>
      </c>
      <c r="O9796" t="b">
        <v>0</v>
      </c>
      <c r="T9796" t="s">
        <v>1169</v>
      </c>
    </row>
    <row r="9797" spans="1:20" hidden="1" x14ac:dyDescent="0.25">
      <c r="A9797">
        <v>228763</v>
      </c>
      <c r="B9797" t="s">
        <v>1885</v>
      </c>
      <c r="C9797" t="s">
        <v>78</v>
      </c>
      <c r="D9797" t="s">
        <v>1232</v>
      </c>
      <c r="E9797">
        <v>0</v>
      </c>
      <c r="H9797">
        <v>0</v>
      </c>
      <c r="I9797">
        <v>0</v>
      </c>
      <c r="K9797">
        <v>0</v>
      </c>
      <c r="L9797" t="b">
        <v>0</v>
      </c>
      <c r="N9797" t="b">
        <v>0</v>
      </c>
      <c r="O9797" t="b">
        <v>1</v>
      </c>
      <c r="T9797" t="s">
        <v>1169</v>
      </c>
    </row>
    <row r="9798" spans="1:20" hidden="1" x14ac:dyDescent="0.25">
      <c r="A9798">
        <v>228764</v>
      </c>
      <c r="B9798" t="s">
        <v>1885</v>
      </c>
      <c r="C9798" t="s">
        <v>78</v>
      </c>
      <c r="D9798" t="s">
        <v>1230</v>
      </c>
      <c r="E9798">
        <v>0</v>
      </c>
      <c r="H9798">
        <v>0</v>
      </c>
      <c r="I9798">
        <v>0</v>
      </c>
      <c r="K9798">
        <v>1</v>
      </c>
      <c r="L9798" t="b">
        <v>0</v>
      </c>
      <c r="N9798" t="b">
        <v>0</v>
      </c>
      <c r="O9798" t="b">
        <v>0</v>
      </c>
      <c r="T9798" t="s">
        <v>1169</v>
      </c>
    </row>
    <row r="9799" spans="1:20" hidden="1" x14ac:dyDescent="0.25">
      <c r="A9799">
        <v>228765</v>
      </c>
      <c r="B9799" t="s">
        <v>1885</v>
      </c>
      <c r="C9799" t="s">
        <v>1234</v>
      </c>
      <c r="D9799" t="s">
        <v>1235</v>
      </c>
      <c r="E9799">
        <v>0</v>
      </c>
      <c r="H9799">
        <v>0</v>
      </c>
      <c r="I9799">
        <v>0</v>
      </c>
      <c r="K9799">
        <v>0</v>
      </c>
      <c r="L9799" t="b">
        <v>0</v>
      </c>
      <c r="N9799" t="b">
        <v>0</v>
      </c>
      <c r="O9799" t="b">
        <v>1</v>
      </c>
      <c r="T9799" t="s">
        <v>1169</v>
      </c>
    </row>
    <row r="9800" spans="1:20" hidden="1" x14ac:dyDescent="0.25">
      <c r="A9800">
        <v>228766</v>
      </c>
      <c r="B9800" t="s">
        <v>1885</v>
      </c>
      <c r="C9800" t="s">
        <v>1203</v>
      </c>
      <c r="D9800" t="s">
        <v>1833</v>
      </c>
      <c r="E9800">
        <v>0</v>
      </c>
      <c r="H9800">
        <v>0</v>
      </c>
      <c r="I9800">
        <v>0</v>
      </c>
      <c r="K9800">
        <v>0</v>
      </c>
      <c r="L9800" t="b">
        <v>0</v>
      </c>
      <c r="N9800" t="b">
        <v>0</v>
      </c>
      <c r="O9800" t="b">
        <v>0</v>
      </c>
      <c r="T9800" t="s">
        <v>1169</v>
      </c>
    </row>
    <row r="9801" spans="1:20" hidden="1" x14ac:dyDescent="0.25">
      <c r="A9801">
        <v>228767</v>
      </c>
      <c r="B9801" t="s">
        <v>1885</v>
      </c>
      <c r="C9801" t="s">
        <v>136</v>
      </c>
      <c r="D9801" t="s">
        <v>1237</v>
      </c>
      <c r="E9801">
        <v>0</v>
      </c>
      <c r="H9801">
        <v>0</v>
      </c>
      <c r="I9801">
        <v>0</v>
      </c>
      <c r="K9801">
        <v>0</v>
      </c>
      <c r="L9801" t="b">
        <v>0</v>
      </c>
      <c r="N9801" t="b">
        <v>0</v>
      </c>
      <c r="O9801" t="b">
        <v>1</v>
      </c>
      <c r="T9801" t="s">
        <v>1169</v>
      </c>
    </row>
    <row r="9802" spans="1:20" hidden="1" x14ac:dyDescent="0.25">
      <c r="A9802">
        <v>228768</v>
      </c>
      <c r="B9802" t="s">
        <v>1885</v>
      </c>
      <c r="C9802" t="s">
        <v>78</v>
      </c>
      <c r="D9802" t="s">
        <v>1272</v>
      </c>
      <c r="E9802">
        <v>259</v>
      </c>
      <c r="F9802" t="s">
        <v>23</v>
      </c>
      <c r="H9802">
        <v>0</v>
      </c>
      <c r="I9802">
        <v>0</v>
      </c>
      <c r="K9802">
        <v>4</v>
      </c>
      <c r="L9802" t="b">
        <v>0</v>
      </c>
      <c r="N9802" t="b">
        <v>0</v>
      </c>
      <c r="O9802" t="b">
        <v>0</v>
      </c>
      <c r="T9802" t="s">
        <v>1169</v>
      </c>
    </row>
    <row r="9803" spans="1:20" hidden="1" x14ac:dyDescent="0.25">
      <c r="A9803">
        <v>228769</v>
      </c>
      <c r="B9803" t="s">
        <v>1885</v>
      </c>
      <c r="C9803" t="s">
        <v>47</v>
      </c>
      <c r="D9803" t="s">
        <v>1244</v>
      </c>
      <c r="E9803">
        <v>259</v>
      </c>
      <c r="F9803" t="s">
        <v>23</v>
      </c>
      <c r="H9803">
        <v>0</v>
      </c>
      <c r="I9803">
        <v>0</v>
      </c>
      <c r="K9803">
        <v>1</v>
      </c>
      <c r="L9803" t="b">
        <v>0</v>
      </c>
      <c r="N9803" t="b">
        <v>0</v>
      </c>
      <c r="O9803" t="b">
        <v>0</v>
      </c>
      <c r="T9803" t="s">
        <v>1169</v>
      </c>
    </row>
    <row r="9804" spans="1:20" hidden="1" x14ac:dyDescent="0.25">
      <c r="A9804">
        <v>228770</v>
      </c>
      <c r="B9804" t="s">
        <v>1885</v>
      </c>
      <c r="C9804" t="s">
        <v>47</v>
      </c>
      <c r="D9804" t="s">
        <v>1246</v>
      </c>
      <c r="E9804">
        <v>566</v>
      </c>
      <c r="F9804" t="s">
        <v>23</v>
      </c>
      <c r="H9804">
        <v>0</v>
      </c>
      <c r="I9804">
        <v>0</v>
      </c>
      <c r="K9804">
        <v>2</v>
      </c>
      <c r="L9804" t="b">
        <v>0</v>
      </c>
      <c r="N9804" t="b">
        <v>0</v>
      </c>
      <c r="O9804" t="b">
        <v>0</v>
      </c>
      <c r="T9804" t="s">
        <v>1169</v>
      </c>
    </row>
    <row r="9805" spans="1:20" hidden="1" x14ac:dyDescent="0.25">
      <c r="A9805">
        <v>228771</v>
      </c>
      <c r="B9805" t="s">
        <v>1885</v>
      </c>
      <c r="C9805" t="s">
        <v>47</v>
      </c>
      <c r="D9805" t="s">
        <v>1245</v>
      </c>
      <c r="E9805">
        <v>767</v>
      </c>
      <c r="F9805" t="s">
        <v>23</v>
      </c>
      <c r="H9805">
        <v>0</v>
      </c>
      <c r="I9805">
        <v>0</v>
      </c>
      <c r="K9805">
        <v>2</v>
      </c>
      <c r="L9805" t="b">
        <v>0</v>
      </c>
      <c r="N9805" t="b">
        <v>0</v>
      </c>
      <c r="O9805" t="b">
        <v>0</v>
      </c>
      <c r="T9805" t="s">
        <v>1169</v>
      </c>
    </row>
    <row r="9806" spans="1:20" hidden="1" x14ac:dyDescent="0.25">
      <c r="A9806">
        <v>228772</v>
      </c>
      <c r="B9806" t="s">
        <v>1885</v>
      </c>
      <c r="C9806" t="s">
        <v>53</v>
      </c>
      <c r="D9806" t="s">
        <v>1247</v>
      </c>
      <c r="E9806">
        <v>20</v>
      </c>
      <c r="F9806" t="s">
        <v>23</v>
      </c>
      <c r="H9806">
        <v>0</v>
      </c>
      <c r="I9806">
        <v>0</v>
      </c>
      <c r="K9806">
        <v>1</v>
      </c>
      <c r="L9806" t="b">
        <v>0</v>
      </c>
      <c r="N9806" t="b">
        <v>0</v>
      </c>
      <c r="O9806" t="b">
        <v>0</v>
      </c>
      <c r="T9806" t="s">
        <v>1169</v>
      </c>
    </row>
    <row r="9807" spans="1:20" hidden="1" x14ac:dyDescent="0.25">
      <c r="A9807">
        <v>228773</v>
      </c>
      <c r="B9807" t="s">
        <v>1885</v>
      </c>
      <c r="C9807" t="s">
        <v>53</v>
      </c>
      <c r="D9807" t="s">
        <v>1231</v>
      </c>
      <c r="E9807">
        <v>315</v>
      </c>
      <c r="F9807" t="s">
        <v>23</v>
      </c>
      <c r="H9807">
        <v>0</v>
      </c>
      <c r="I9807">
        <v>0</v>
      </c>
      <c r="K9807">
        <v>2</v>
      </c>
      <c r="L9807" t="b">
        <v>0</v>
      </c>
      <c r="N9807" t="b">
        <v>0</v>
      </c>
      <c r="O9807" t="b">
        <v>0</v>
      </c>
      <c r="T9807" t="s">
        <v>1169</v>
      </c>
    </row>
    <row r="9808" spans="1:20" hidden="1" x14ac:dyDescent="0.25">
      <c r="A9808">
        <v>228774</v>
      </c>
      <c r="B9808" t="s">
        <v>1885</v>
      </c>
      <c r="C9808" t="s">
        <v>1234</v>
      </c>
      <c r="D9808" t="s">
        <v>1248</v>
      </c>
      <c r="E9808">
        <v>2704</v>
      </c>
      <c r="F9808" t="s">
        <v>23</v>
      </c>
      <c r="H9808">
        <v>0</v>
      </c>
      <c r="I9808">
        <v>0</v>
      </c>
      <c r="K9808">
        <v>2</v>
      </c>
      <c r="L9808" t="b">
        <v>0</v>
      </c>
      <c r="N9808" t="b">
        <v>0</v>
      </c>
      <c r="O9808" t="b">
        <v>0</v>
      </c>
      <c r="T9808" t="s">
        <v>1169</v>
      </c>
    </row>
    <row r="9809" spans="1:20" hidden="1" x14ac:dyDescent="0.25">
      <c r="A9809">
        <v>228775</v>
      </c>
      <c r="B9809" t="s">
        <v>1885</v>
      </c>
      <c r="C9809" t="s">
        <v>1027</v>
      </c>
      <c r="D9809" t="s">
        <v>1233</v>
      </c>
      <c r="E9809">
        <v>0</v>
      </c>
      <c r="H9809">
        <v>0</v>
      </c>
      <c r="I9809">
        <v>0</v>
      </c>
      <c r="K9809">
        <v>0</v>
      </c>
      <c r="L9809" t="b">
        <v>0</v>
      </c>
      <c r="N9809" t="b">
        <v>0</v>
      </c>
      <c r="O9809" t="b">
        <v>0</v>
      </c>
      <c r="T9809" t="s">
        <v>1169</v>
      </c>
    </row>
    <row r="9810" spans="1:20" hidden="1" x14ac:dyDescent="0.25">
      <c r="A9810">
        <v>228778</v>
      </c>
      <c r="B9810" t="s">
        <v>1885</v>
      </c>
      <c r="C9810" t="s">
        <v>236</v>
      </c>
      <c r="D9810" t="s">
        <v>1249</v>
      </c>
      <c r="E9810">
        <v>99</v>
      </c>
      <c r="F9810" t="s">
        <v>23</v>
      </c>
      <c r="H9810">
        <v>0</v>
      </c>
      <c r="I9810">
        <v>0</v>
      </c>
      <c r="K9810">
        <v>0</v>
      </c>
      <c r="L9810" t="b">
        <v>0</v>
      </c>
      <c r="N9810" t="b">
        <v>0</v>
      </c>
      <c r="O9810" t="b">
        <v>0</v>
      </c>
      <c r="T9810" t="s">
        <v>1169</v>
      </c>
    </row>
    <row r="9811" spans="1:20" hidden="1" x14ac:dyDescent="0.25">
      <c r="A9811">
        <v>228779</v>
      </c>
      <c r="B9811" t="s">
        <v>1885</v>
      </c>
      <c r="C9811" t="s">
        <v>1253</v>
      </c>
      <c r="D9811" t="s">
        <v>1255</v>
      </c>
      <c r="E9811">
        <v>0</v>
      </c>
      <c r="H9811">
        <v>0</v>
      </c>
      <c r="I9811">
        <v>0</v>
      </c>
      <c r="K9811">
        <v>1</v>
      </c>
      <c r="L9811" t="b">
        <v>0</v>
      </c>
      <c r="N9811" t="b">
        <v>0</v>
      </c>
      <c r="O9811" t="b">
        <v>0</v>
      </c>
      <c r="T9811" t="s">
        <v>1169</v>
      </c>
    </row>
    <row r="9812" spans="1:20" hidden="1" x14ac:dyDescent="0.25">
      <c r="A9812">
        <v>228780</v>
      </c>
      <c r="B9812" t="s">
        <v>1885</v>
      </c>
      <c r="C9812" t="s">
        <v>1253</v>
      </c>
      <c r="D9812" t="s">
        <v>1254</v>
      </c>
      <c r="E9812">
        <v>194</v>
      </c>
      <c r="F9812" t="s">
        <v>23</v>
      </c>
      <c r="H9812">
        <v>0</v>
      </c>
      <c r="I9812">
        <v>0</v>
      </c>
      <c r="K9812">
        <v>2</v>
      </c>
      <c r="L9812" t="b">
        <v>0</v>
      </c>
      <c r="N9812" t="b">
        <v>0</v>
      </c>
      <c r="O9812" t="b">
        <v>0</v>
      </c>
      <c r="T9812" t="s">
        <v>1169</v>
      </c>
    </row>
    <row r="9813" spans="1:20" hidden="1" x14ac:dyDescent="0.25">
      <c r="A9813">
        <v>228781</v>
      </c>
      <c r="B9813" t="s">
        <v>1885</v>
      </c>
      <c r="C9813" t="s">
        <v>141</v>
      </c>
      <c r="D9813" t="s">
        <v>1259</v>
      </c>
      <c r="E9813">
        <v>66</v>
      </c>
      <c r="F9813" t="s">
        <v>23</v>
      </c>
      <c r="H9813">
        <v>0</v>
      </c>
      <c r="I9813">
        <v>0</v>
      </c>
      <c r="K9813">
        <v>0</v>
      </c>
      <c r="L9813" t="b">
        <v>0</v>
      </c>
      <c r="N9813" t="b">
        <v>0</v>
      </c>
      <c r="O9813" t="b">
        <v>0</v>
      </c>
      <c r="T9813" t="s">
        <v>1169</v>
      </c>
    </row>
    <row r="9814" spans="1:20" hidden="1" x14ac:dyDescent="0.25">
      <c r="A9814">
        <v>228782</v>
      </c>
      <c r="B9814" t="s">
        <v>1885</v>
      </c>
      <c r="C9814" t="s">
        <v>141</v>
      </c>
      <c r="D9814" t="s">
        <v>1289</v>
      </c>
      <c r="E9814">
        <v>39</v>
      </c>
      <c r="F9814" t="s">
        <v>23</v>
      </c>
      <c r="H9814">
        <v>0</v>
      </c>
      <c r="I9814">
        <v>0</v>
      </c>
      <c r="K9814">
        <v>0</v>
      </c>
      <c r="L9814" t="b">
        <v>0</v>
      </c>
      <c r="N9814" t="b">
        <v>0</v>
      </c>
      <c r="O9814" t="b">
        <v>0</v>
      </c>
      <c r="T9814" t="s">
        <v>1169</v>
      </c>
    </row>
    <row r="9815" spans="1:20" hidden="1" x14ac:dyDescent="0.25">
      <c r="A9815">
        <v>232318</v>
      </c>
      <c r="B9815" t="s">
        <v>1885</v>
      </c>
      <c r="C9815" t="s">
        <v>1256</v>
      </c>
      <c r="D9815" t="s">
        <v>1257</v>
      </c>
      <c r="E9815">
        <v>0</v>
      </c>
      <c r="H9815">
        <v>0</v>
      </c>
      <c r="I9815">
        <v>0</v>
      </c>
      <c r="K9815">
        <v>0</v>
      </c>
      <c r="L9815" t="b">
        <v>0</v>
      </c>
      <c r="N9815" t="b">
        <v>0</v>
      </c>
      <c r="O9815" t="b">
        <v>0</v>
      </c>
      <c r="T9815" t="s">
        <v>1169</v>
      </c>
    </row>
    <row r="9816" spans="1:20" hidden="1" x14ac:dyDescent="0.25">
      <c r="A9816">
        <v>232319</v>
      </c>
      <c r="B9816" t="s">
        <v>1885</v>
      </c>
      <c r="C9816" t="s">
        <v>1256</v>
      </c>
      <c r="D9816" t="s">
        <v>1258</v>
      </c>
      <c r="E9816">
        <v>105</v>
      </c>
      <c r="F9816" t="s">
        <v>23</v>
      </c>
      <c r="H9816">
        <v>0</v>
      </c>
      <c r="I9816">
        <v>0</v>
      </c>
      <c r="K9816">
        <v>1</v>
      </c>
      <c r="L9816" t="b">
        <v>0</v>
      </c>
      <c r="N9816" t="b">
        <v>0</v>
      </c>
      <c r="O9816" t="b">
        <v>0</v>
      </c>
      <c r="T9816" t="s">
        <v>1169</v>
      </c>
    </row>
    <row r="9817" spans="1:20" hidden="1" x14ac:dyDescent="0.25">
      <c r="A9817">
        <v>228783</v>
      </c>
      <c r="B9817" t="s">
        <v>1886</v>
      </c>
      <c r="C9817" t="s">
        <v>1186</v>
      </c>
      <c r="D9817" t="s">
        <v>1187</v>
      </c>
      <c r="E9817">
        <v>0</v>
      </c>
      <c r="H9817">
        <v>0</v>
      </c>
      <c r="I9817">
        <v>0</v>
      </c>
      <c r="K9817">
        <v>0</v>
      </c>
      <c r="L9817" t="b">
        <v>0</v>
      </c>
      <c r="N9817" t="b">
        <v>0</v>
      </c>
      <c r="O9817" t="b">
        <v>0</v>
      </c>
      <c r="T9817" t="s">
        <v>1169</v>
      </c>
    </row>
    <row r="9818" spans="1:20" hidden="1" x14ac:dyDescent="0.25">
      <c r="A9818">
        <v>228784</v>
      </c>
      <c r="B9818" t="s">
        <v>1886</v>
      </c>
      <c r="C9818" t="s">
        <v>1186</v>
      </c>
      <c r="D9818" t="s">
        <v>1188</v>
      </c>
      <c r="E9818">
        <v>0</v>
      </c>
      <c r="H9818">
        <v>0</v>
      </c>
      <c r="I9818">
        <v>0</v>
      </c>
      <c r="K9818">
        <v>0</v>
      </c>
      <c r="L9818" t="b">
        <v>0</v>
      </c>
      <c r="N9818" t="b">
        <v>0</v>
      </c>
      <c r="O9818" t="b">
        <v>0</v>
      </c>
      <c r="T9818" t="s">
        <v>1169</v>
      </c>
    </row>
    <row r="9819" spans="1:20" hidden="1" x14ac:dyDescent="0.25">
      <c r="A9819">
        <v>228785</v>
      </c>
      <c r="B9819" t="s">
        <v>1886</v>
      </c>
      <c r="C9819" t="s">
        <v>1186</v>
      </c>
      <c r="D9819" t="s">
        <v>1189</v>
      </c>
      <c r="E9819">
        <v>0</v>
      </c>
      <c r="H9819">
        <v>0</v>
      </c>
      <c r="I9819">
        <v>0</v>
      </c>
      <c r="K9819">
        <v>0</v>
      </c>
      <c r="L9819" t="b">
        <v>0</v>
      </c>
      <c r="N9819" t="b">
        <v>0</v>
      </c>
      <c r="O9819" t="b">
        <v>0</v>
      </c>
      <c r="T9819" t="s">
        <v>1169</v>
      </c>
    </row>
    <row r="9820" spans="1:20" hidden="1" x14ac:dyDescent="0.25">
      <c r="A9820">
        <v>228786</v>
      </c>
      <c r="B9820" t="s">
        <v>1886</v>
      </c>
      <c r="C9820" t="s">
        <v>1186</v>
      </c>
      <c r="D9820" t="s">
        <v>1190</v>
      </c>
      <c r="E9820">
        <v>0</v>
      </c>
      <c r="H9820">
        <v>0</v>
      </c>
      <c r="I9820">
        <v>0</v>
      </c>
      <c r="K9820">
        <v>0</v>
      </c>
      <c r="L9820" t="b">
        <v>0</v>
      </c>
      <c r="N9820" t="b">
        <v>0</v>
      </c>
      <c r="O9820" t="b">
        <v>0</v>
      </c>
      <c r="T9820" t="s">
        <v>1169</v>
      </c>
    </row>
    <row r="9821" spans="1:20" hidden="1" x14ac:dyDescent="0.25">
      <c r="A9821">
        <v>228787</v>
      </c>
      <c r="B9821" t="s">
        <v>1886</v>
      </c>
      <c r="C9821" t="s">
        <v>1186</v>
      </c>
      <c r="D9821" t="s">
        <v>1191</v>
      </c>
      <c r="E9821">
        <v>0</v>
      </c>
      <c r="H9821">
        <v>0</v>
      </c>
      <c r="I9821">
        <v>0</v>
      </c>
      <c r="K9821">
        <v>0</v>
      </c>
      <c r="L9821" t="b">
        <v>0</v>
      </c>
      <c r="N9821" t="b">
        <v>0</v>
      </c>
      <c r="O9821" t="b">
        <v>0</v>
      </c>
      <c r="T9821" t="s">
        <v>1169</v>
      </c>
    </row>
    <row r="9822" spans="1:20" hidden="1" x14ac:dyDescent="0.25">
      <c r="A9822">
        <v>228788</v>
      </c>
      <c r="B9822" t="s">
        <v>1886</v>
      </c>
      <c r="C9822" t="s">
        <v>1186</v>
      </c>
      <c r="D9822" t="s">
        <v>1192</v>
      </c>
      <c r="E9822">
        <v>0</v>
      </c>
      <c r="H9822">
        <v>0</v>
      </c>
      <c r="I9822">
        <v>0</v>
      </c>
      <c r="K9822">
        <v>0</v>
      </c>
      <c r="L9822" t="b">
        <v>0</v>
      </c>
      <c r="N9822" t="b">
        <v>0</v>
      </c>
      <c r="O9822" t="b">
        <v>0</v>
      </c>
      <c r="T9822" t="s">
        <v>1169</v>
      </c>
    </row>
    <row r="9823" spans="1:20" hidden="1" x14ac:dyDescent="0.25">
      <c r="A9823">
        <v>228789</v>
      </c>
      <c r="B9823" t="s">
        <v>1886</v>
      </c>
      <c r="C9823" t="s">
        <v>1186</v>
      </c>
      <c r="D9823" t="s">
        <v>1193</v>
      </c>
      <c r="E9823">
        <v>85</v>
      </c>
      <c r="F9823" t="s">
        <v>23</v>
      </c>
      <c r="H9823">
        <v>0</v>
      </c>
      <c r="I9823">
        <v>0</v>
      </c>
      <c r="K9823">
        <v>1</v>
      </c>
      <c r="L9823" t="b">
        <v>0</v>
      </c>
      <c r="N9823" t="b">
        <v>0</v>
      </c>
      <c r="O9823" t="b">
        <v>0</v>
      </c>
      <c r="T9823" t="s">
        <v>1169</v>
      </c>
    </row>
    <row r="9824" spans="1:20" hidden="1" x14ac:dyDescent="0.25">
      <c r="A9824">
        <v>228790</v>
      </c>
      <c r="B9824" t="s">
        <v>1886</v>
      </c>
      <c r="C9824" t="s">
        <v>1186</v>
      </c>
      <c r="D9824" t="s">
        <v>1194</v>
      </c>
      <c r="E9824">
        <v>85</v>
      </c>
      <c r="F9824" t="s">
        <v>23</v>
      </c>
      <c r="H9824">
        <v>0</v>
      </c>
      <c r="I9824">
        <v>0</v>
      </c>
      <c r="K9824">
        <v>1</v>
      </c>
      <c r="L9824" t="b">
        <v>0</v>
      </c>
      <c r="N9824" t="b">
        <v>0</v>
      </c>
      <c r="O9824" t="b">
        <v>0</v>
      </c>
      <c r="T9824" t="s">
        <v>1169</v>
      </c>
    </row>
    <row r="9825" spans="1:20" hidden="1" x14ac:dyDescent="0.25">
      <c r="A9825">
        <v>228791</v>
      </c>
      <c r="B9825" t="s">
        <v>1886</v>
      </c>
      <c r="C9825" t="s">
        <v>1186</v>
      </c>
      <c r="D9825" t="s">
        <v>1195</v>
      </c>
      <c r="E9825">
        <v>85</v>
      </c>
      <c r="F9825" t="s">
        <v>23</v>
      </c>
      <c r="H9825">
        <v>0</v>
      </c>
      <c r="I9825">
        <v>0</v>
      </c>
      <c r="K9825">
        <v>1</v>
      </c>
      <c r="L9825" t="b">
        <v>0</v>
      </c>
      <c r="N9825" t="b">
        <v>0</v>
      </c>
      <c r="O9825" t="b">
        <v>0</v>
      </c>
      <c r="T9825" t="s">
        <v>1169</v>
      </c>
    </row>
    <row r="9826" spans="1:20" hidden="1" x14ac:dyDescent="0.25">
      <c r="A9826">
        <v>228792</v>
      </c>
      <c r="B9826" t="s">
        <v>1886</v>
      </c>
      <c r="C9826" t="s">
        <v>1196</v>
      </c>
      <c r="D9826" t="s">
        <v>1197</v>
      </c>
      <c r="E9826">
        <v>0</v>
      </c>
      <c r="H9826">
        <v>0</v>
      </c>
      <c r="I9826">
        <v>0</v>
      </c>
      <c r="K9826">
        <v>0</v>
      </c>
      <c r="L9826" t="b">
        <v>0</v>
      </c>
      <c r="N9826" t="b">
        <v>0</v>
      </c>
      <c r="O9826" t="b">
        <v>0</v>
      </c>
      <c r="T9826" t="s">
        <v>1169</v>
      </c>
    </row>
    <row r="9827" spans="1:20" hidden="1" x14ac:dyDescent="0.25">
      <c r="A9827">
        <v>228793</v>
      </c>
      <c r="B9827" t="s">
        <v>1886</v>
      </c>
      <c r="C9827" t="s">
        <v>1196</v>
      </c>
      <c r="D9827" t="s">
        <v>1198</v>
      </c>
      <c r="E9827">
        <v>0</v>
      </c>
      <c r="H9827">
        <v>0</v>
      </c>
      <c r="I9827">
        <v>0</v>
      </c>
      <c r="K9827">
        <v>1</v>
      </c>
      <c r="L9827" t="b">
        <v>0</v>
      </c>
      <c r="N9827" t="b">
        <v>0</v>
      </c>
      <c r="O9827" t="b">
        <v>0</v>
      </c>
      <c r="T9827" t="s">
        <v>1169</v>
      </c>
    </row>
    <row r="9828" spans="1:20" hidden="1" x14ac:dyDescent="0.25">
      <c r="A9828">
        <v>228794</v>
      </c>
      <c r="B9828" t="s">
        <v>1886</v>
      </c>
      <c r="C9828" t="s">
        <v>146</v>
      </c>
      <c r="D9828" t="s">
        <v>1802</v>
      </c>
      <c r="E9828">
        <v>0</v>
      </c>
      <c r="H9828">
        <v>0</v>
      </c>
      <c r="I9828">
        <v>0</v>
      </c>
      <c r="K9828">
        <v>0</v>
      </c>
      <c r="L9828" t="b">
        <v>0</v>
      </c>
      <c r="N9828" t="b">
        <v>0</v>
      </c>
      <c r="O9828" t="b">
        <v>0</v>
      </c>
      <c r="T9828" t="s">
        <v>1169</v>
      </c>
    </row>
    <row r="9829" spans="1:20" hidden="1" x14ac:dyDescent="0.25">
      <c r="A9829">
        <v>228795</v>
      </c>
      <c r="B9829" t="s">
        <v>1886</v>
      </c>
      <c r="C9829" t="s">
        <v>146</v>
      </c>
      <c r="D9829" t="s">
        <v>1200</v>
      </c>
      <c r="E9829">
        <v>579</v>
      </c>
      <c r="F9829" t="s">
        <v>23</v>
      </c>
      <c r="H9829">
        <v>0</v>
      </c>
      <c r="I9829">
        <v>100</v>
      </c>
      <c r="J9829" t="s">
        <v>257</v>
      </c>
      <c r="K9829">
        <v>1</v>
      </c>
      <c r="L9829" t="b">
        <v>0</v>
      </c>
      <c r="N9829" t="b">
        <v>0</v>
      </c>
      <c r="O9829" t="b">
        <v>0</v>
      </c>
      <c r="T9829" t="s">
        <v>1169</v>
      </c>
    </row>
    <row r="9830" spans="1:20" hidden="1" x14ac:dyDescent="0.25">
      <c r="A9830">
        <v>228796</v>
      </c>
      <c r="B9830" t="s">
        <v>1886</v>
      </c>
      <c r="C9830" t="s">
        <v>85</v>
      </c>
      <c r="D9830" t="s">
        <v>325</v>
      </c>
      <c r="E9830">
        <v>0</v>
      </c>
      <c r="H9830">
        <v>0</v>
      </c>
      <c r="I9830">
        <v>0</v>
      </c>
      <c r="K9830">
        <v>0</v>
      </c>
      <c r="L9830" t="b">
        <v>0</v>
      </c>
      <c r="N9830" t="b">
        <v>0</v>
      </c>
      <c r="O9830" t="b">
        <v>0</v>
      </c>
      <c r="T9830" t="s">
        <v>1169</v>
      </c>
    </row>
    <row r="9831" spans="1:20" hidden="1" x14ac:dyDescent="0.25">
      <c r="A9831">
        <v>228797</v>
      </c>
      <c r="B9831" t="s">
        <v>1886</v>
      </c>
      <c r="C9831" t="s">
        <v>85</v>
      </c>
      <c r="D9831" t="s">
        <v>1197</v>
      </c>
      <c r="E9831">
        <v>0</v>
      </c>
      <c r="H9831">
        <v>0</v>
      </c>
      <c r="I9831">
        <v>0</v>
      </c>
      <c r="K9831">
        <v>1</v>
      </c>
      <c r="L9831" t="b">
        <v>0</v>
      </c>
      <c r="N9831" t="b">
        <v>0</v>
      </c>
      <c r="O9831" t="b">
        <v>0</v>
      </c>
      <c r="T9831" t="s">
        <v>1169</v>
      </c>
    </row>
    <row r="9832" spans="1:20" hidden="1" x14ac:dyDescent="0.25">
      <c r="A9832">
        <v>228798</v>
      </c>
      <c r="B9832" t="s">
        <v>1886</v>
      </c>
      <c r="C9832" t="s">
        <v>85</v>
      </c>
      <c r="D9832" t="s">
        <v>331</v>
      </c>
      <c r="E9832">
        <v>0</v>
      </c>
      <c r="H9832">
        <v>0</v>
      </c>
      <c r="I9832">
        <v>0</v>
      </c>
      <c r="K9832">
        <v>2</v>
      </c>
      <c r="L9832" t="b">
        <v>0</v>
      </c>
      <c r="N9832" t="b">
        <v>0</v>
      </c>
      <c r="O9832" t="b">
        <v>0</v>
      </c>
      <c r="T9832" t="s">
        <v>1169</v>
      </c>
    </row>
    <row r="9833" spans="1:20" hidden="1" x14ac:dyDescent="0.25">
      <c r="A9833">
        <v>228799</v>
      </c>
      <c r="B9833" t="s">
        <v>1886</v>
      </c>
      <c r="C9833" t="s">
        <v>146</v>
      </c>
      <c r="D9833" t="s">
        <v>1201</v>
      </c>
      <c r="E9833">
        <v>1073</v>
      </c>
      <c r="F9833" t="s">
        <v>23</v>
      </c>
      <c r="H9833">
        <v>0</v>
      </c>
      <c r="I9833">
        <v>150</v>
      </c>
      <c r="J9833" t="s">
        <v>257</v>
      </c>
      <c r="K9833">
        <v>2</v>
      </c>
      <c r="L9833" t="b">
        <v>0</v>
      </c>
      <c r="N9833" t="b">
        <v>0</v>
      </c>
      <c r="O9833" t="b">
        <v>0</v>
      </c>
      <c r="T9833" t="s">
        <v>1169</v>
      </c>
    </row>
    <row r="9834" spans="1:20" hidden="1" x14ac:dyDescent="0.25">
      <c r="A9834">
        <v>228800</v>
      </c>
      <c r="B9834" t="s">
        <v>1886</v>
      </c>
      <c r="C9834" t="s">
        <v>1027</v>
      </c>
      <c r="D9834" t="s">
        <v>1202</v>
      </c>
      <c r="E9834">
        <v>239</v>
      </c>
      <c r="F9834" t="s">
        <v>23</v>
      </c>
      <c r="H9834">
        <v>0</v>
      </c>
      <c r="I9834">
        <v>50</v>
      </c>
      <c r="J9834" t="s">
        <v>257</v>
      </c>
      <c r="K9834">
        <v>3</v>
      </c>
      <c r="L9834" t="b">
        <v>0</v>
      </c>
      <c r="N9834" t="b">
        <v>0</v>
      </c>
      <c r="O9834" t="b">
        <v>0</v>
      </c>
      <c r="T9834" t="s">
        <v>1169</v>
      </c>
    </row>
    <row r="9835" spans="1:20" hidden="1" x14ac:dyDescent="0.25">
      <c r="A9835">
        <v>228801</v>
      </c>
      <c r="B9835" t="s">
        <v>1886</v>
      </c>
      <c r="C9835" t="s">
        <v>1203</v>
      </c>
      <c r="D9835" t="s">
        <v>1830</v>
      </c>
      <c r="E9835">
        <v>2333</v>
      </c>
      <c r="F9835" t="s">
        <v>23</v>
      </c>
      <c r="H9835">
        <v>0</v>
      </c>
      <c r="I9835">
        <v>350</v>
      </c>
      <c r="J9835" t="s">
        <v>257</v>
      </c>
      <c r="K9835">
        <v>6</v>
      </c>
      <c r="L9835" t="b">
        <v>0</v>
      </c>
      <c r="N9835" t="b">
        <v>0</v>
      </c>
      <c r="O9835" t="b">
        <v>0</v>
      </c>
      <c r="T9835" t="s">
        <v>1169</v>
      </c>
    </row>
    <row r="9836" spans="1:20" hidden="1" x14ac:dyDescent="0.25">
      <c r="A9836">
        <v>228802</v>
      </c>
      <c r="B9836" t="s">
        <v>1886</v>
      </c>
      <c r="C9836" t="s">
        <v>53</v>
      </c>
      <c r="D9836" t="s">
        <v>1205</v>
      </c>
      <c r="E9836">
        <v>0</v>
      </c>
      <c r="H9836">
        <v>0</v>
      </c>
      <c r="I9836">
        <v>0</v>
      </c>
      <c r="K9836">
        <v>0</v>
      </c>
      <c r="L9836" t="b">
        <v>0</v>
      </c>
      <c r="N9836" t="b">
        <v>0</v>
      </c>
      <c r="O9836" t="b">
        <v>0</v>
      </c>
      <c r="T9836" t="s">
        <v>1169</v>
      </c>
    </row>
    <row r="9837" spans="1:20" hidden="1" x14ac:dyDescent="0.25">
      <c r="A9837">
        <v>228803</v>
      </c>
      <c r="B9837" t="s">
        <v>1886</v>
      </c>
      <c r="C9837" t="s">
        <v>53</v>
      </c>
      <c r="D9837" t="s">
        <v>383</v>
      </c>
      <c r="E9837">
        <v>169</v>
      </c>
      <c r="F9837" t="s">
        <v>23</v>
      </c>
      <c r="H9837">
        <v>0</v>
      </c>
      <c r="I9837">
        <v>0</v>
      </c>
      <c r="K9837">
        <v>1</v>
      </c>
      <c r="L9837" t="b">
        <v>0</v>
      </c>
      <c r="N9837" t="b">
        <v>0</v>
      </c>
      <c r="O9837" t="b">
        <v>0</v>
      </c>
      <c r="T9837" t="s">
        <v>1169</v>
      </c>
    </row>
    <row r="9838" spans="1:20" hidden="1" x14ac:dyDescent="0.25">
      <c r="A9838">
        <v>228804</v>
      </c>
      <c r="B9838" t="s">
        <v>1886</v>
      </c>
      <c r="C9838" t="s">
        <v>53</v>
      </c>
      <c r="D9838" t="s">
        <v>1206</v>
      </c>
      <c r="E9838">
        <v>375</v>
      </c>
      <c r="F9838" t="s">
        <v>23</v>
      </c>
      <c r="H9838">
        <v>0</v>
      </c>
      <c r="I9838">
        <v>0</v>
      </c>
      <c r="K9838">
        <v>2</v>
      </c>
      <c r="L9838" t="b">
        <v>0</v>
      </c>
      <c r="N9838" t="b">
        <v>0</v>
      </c>
      <c r="O9838" t="b">
        <v>0</v>
      </c>
      <c r="T9838" t="s">
        <v>1169</v>
      </c>
    </row>
    <row r="9839" spans="1:20" hidden="1" x14ac:dyDescent="0.25">
      <c r="A9839">
        <v>228805</v>
      </c>
      <c r="B9839" t="s">
        <v>1886</v>
      </c>
      <c r="C9839" t="s">
        <v>1207</v>
      </c>
      <c r="D9839" t="s">
        <v>1806</v>
      </c>
      <c r="E9839">
        <v>0</v>
      </c>
      <c r="H9839">
        <v>0</v>
      </c>
      <c r="I9839">
        <v>0</v>
      </c>
      <c r="K9839">
        <v>0</v>
      </c>
      <c r="L9839" t="b">
        <v>0</v>
      </c>
      <c r="N9839" t="b">
        <v>0</v>
      </c>
      <c r="O9839" t="b">
        <v>0</v>
      </c>
      <c r="T9839" t="s">
        <v>1169</v>
      </c>
    </row>
    <row r="9840" spans="1:20" hidden="1" x14ac:dyDescent="0.25">
      <c r="A9840">
        <v>228806</v>
      </c>
      <c r="B9840" t="s">
        <v>1886</v>
      </c>
      <c r="C9840" t="s">
        <v>1207</v>
      </c>
      <c r="D9840" t="s">
        <v>1261</v>
      </c>
      <c r="E9840">
        <v>0</v>
      </c>
      <c r="H9840">
        <v>0</v>
      </c>
      <c r="I9840">
        <v>0</v>
      </c>
      <c r="K9840">
        <v>1</v>
      </c>
      <c r="L9840" t="b">
        <v>0</v>
      </c>
      <c r="N9840" t="b">
        <v>0</v>
      </c>
      <c r="O9840" t="b">
        <v>0</v>
      </c>
      <c r="T9840" t="s">
        <v>1169</v>
      </c>
    </row>
    <row r="9841" spans="1:20" hidden="1" x14ac:dyDescent="0.25">
      <c r="A9841">
        <v>228807</v>
      </c>
      <c r="B9841" t="s">
        <v>1886</v>
      </c>
      <c r="C9841" t="s">
        <v>1207</v>
      </c>
      <c r="D9841" t="s">
        <v>1283</v>
      </c>
      <c r="E9841">
        <v>0</v>
      </c>
      <c r="H9841">
        <v>0</v>
      </c>
      <c r="I9841">
        <v>0</v>
      </c>
      <c r="K9841">
        <v>2</v>
      </c>
      <c r="L9841" t="b">
        <v>0</v>
      </c>
      <c r="N9841" t="b">
        <v>0</v>
      </c>
      <c r="O9841" t="b">
        <v>0</v>
      </c>
      <c r="T9841" t="s">
        <v>1169</v>
      </c>
    </row>
    <row r="9842" spans="1:20" hidden="1" x14ac:dyDescent="0.25">
      <c r="A9842">
        <v>228808</v>
      </c>
      <c r="B9842" t="s">
        <v>1886</v>
      </c>
      <c r="C9842" t="s">
        <v>1207</v>
      </c>
      <c r="D9842" t="s">
        <v>1293</v>
      </c>
      <c r="E9842">
        <v>0</v>
      </c>
      <c r="H9842">
        <v>0</v>
      </c>
      <c r="I9842">
        <v>0</v>
      </c>
      <c r="K9842">
        <v>3</v>
      </c>
      <c r="L9842" t="b">
        <v>0</v>
      </c>
      <c r="N9842" t="b">
        <v>0</v>
      </c>
      <c r="O9842" t="b">
        <v>0</v>
      </c>
      <c r="T9842" t="s">
        <v>1169</v>
      </c>
    </row>
    <row r="9843" spans="1:20" hidden="1" x14ac:dyDescent="0.25">
      <c r="A9843">
        <v>228809</v>
      </c>
      <c r="B9843" t="s">
        <v>1886</v>
      </c>
      <c r="C9843" t="s">
        <v>1207</v>
      </c>
      <c r="D9843" t="s">
        <v>1294</v>
      </c>
      <c r="E9843">
        <v>0</v>
      </c>
      <c r="H9843">
        <v>0</v>
      </c>
      <c r="I9843">
        <v>0</v>
      </c>
      <c r="K9843">
        <v>4</v>
      </c>
      <c r="L9843" t="b">
        <v>0</v>
      </c>
      <c r="N9843" t="b">
        <v>0</v>
      </c>
      <c r="O9843" t="b">
        <v>0</v>
      </c>
      <c r="T9843" t="s">
        <v>1169</v>
      </c>
    </row>
    <row r="9844" spans="1:20" hidden="1" x14ac:dyDescent="0.25">
      <c r="A9844">
        <v>228810</v>
      </c>
      <c r="B9844" t="s">
        <v>1886</v>
      </c>
      <c r="C9844" t="s">
        <v>1213</v>
      </c>
      <c r="D9844" t="s">
        <v>1831</v>
      </c>
      <c r="E9844">
        <v>0</v>
      </c>
      <c r="H9844">
        <v>0</v>
      </c>
      <c r="I9844">
        <v>0</v>
      </c>
      <c r="K9844">
        <v>2</v>
      </c>
      <c r="L9844" t="b">
        <v>0</v>
      </c>
      <c r="N9844" t="b">
        <v>0</v>
      </c>
      <c r="O9844" t="b">
        <v>0</v>
      </c>
      <c r="T9844" t="s">
        <v>1169</v>
      </c>
    </row>
    <row r="9845" spans="1:20" hidden="1" x14ac:dyDescent="0.25">
      <c r="A9845">
        <v>228811</v>
      </c>
      <c r="B9845" t="s">
        <v>1886</v>
      </c>
      <c r="C9845" t="s">
        <v>1213</v>
      </c>
      <c r="D9845" t="s">
        <v>1832</v>
      </c>
      <c r="E9845">
        <v>0</v>
      </c>
      <c r="H9845">
        <v>0</v>
      </c>
      <c r="I9845">
        <v>0</v>
      </c>
      <c r="K9845">
        <v>1</v>
      </c>
      <c r="L9845" t="b">
        <v>0</v>
      </c>
      <c r="N9845" t="b">
        <v>0</v>
      </c>
      <c r="O9845" t="b">
        <v>0</v>
      </c>
      <c r="T9845" t="s">
        <v>1169</v>
      </c>
    </row>
    <row r="9846" spans="1:20" hidden="1" x14ac:dyDescent="0.25">
      <c r="A9846">
        <v>228812</v>
      </c>
      <c r="B9846" t="s">
        <v>1886</v>
      </c>
      <c r="C9846" t="s">
        <v>1207</v>
      </c>
      <c r="D9846" t="s">
        <v>1810</v>
      </c>
      <c r="E9846">
        <v>0</v>
      </c>
      <c r="H9846">
        <v>0</v>
      </c>
      <c r="I9846">
        <v>0</v>
      </c>
      <c r="K9846">
        <v>5</v>
      </c>
      <c r="L9846" t="b">
        <v>0</v>
      </c>
      <c r="N9846" t="b">
        <v>0</v>
      </c>
      <c r="O9846" t="b">
        <v>0</v>
      </c>
      <c r="T9846" t="s">
        <v>1169</v>
      </c>
    </row>
    <row r="9847" spans="1:20" hidden="1" x14ac:dyDescent="0.25">
      <c r="A9847">
        <v>228813</v>
      </c>
      <c r="B9847" t="s">
        <v>1886</v>
      </c>
      <c r="C9847" t="s">
        <v>1207</v>
      </c>
      <c r="D9847" t="s">
        <v>1811</v>
      </c>
      <c r="E9847">
        <v>0</v>
      </c>
      <c r="H9847">
        <v>0</v>
      </c>
      <c r="I9847">
        <v>0</v>
      </c>
      <c r="K9847">
        <v>6</v>
      </c>
      <c r="L9847" t="b">
        <v>0</v>
      </c>
      <c r="N9847" t="b">
        <v>0</v>
      </c>
      <c r="O9847" t="b">
        <v>0</v>
      </c>
      <c r="T9847" t="s">
        <v>1169</v>
      </c>
    </row>
    <row r="9848" spans="1:20" hidden="1" x14ac:dyDescent="0.25">
      <c r="A9848">
        <v>228814</v>
      </c>
      <c r="B9848" t="s">
        <v>1886</v>
      </c>
      <c r="C9848" t="s">
        <v>1207</v>
      </c>
      <c r="D9848" t="s">
        <v>1297</v>
      </c>
      <c r="E9848">
        <v>0</v>
      </c>
      <c r="H9848">
        <v>0</v>
      </c>
      <c r="I9848">
        <v>0</v>
      </c>
      <c r="K9848">
        <v>7</v>
      </c>
      <c r="L9848" t="b">
        <v>0</v>
      </c>
      <c r="N9848" t="b">
        <v>0</v>
      </c>
      <c r="O9848" t="b">
        <v>0</v>
      </c>
      <c r="T9848" t="s">
        <v>1169</v>
      </c>
    </row>
    <row r="9849" spans="1:20" hidden="1" x14ac:dyDescent="0.25">
      <c r="A9849">
        <v>228815</v>
      </c>
      <c r="B9849" t="s">
        <v>1886</v>
      </c>
      <c r="C9849" t="s">
        <v>1186</v>
      </c>
      <c r="D9849" t="s">
        <v>1217</v>
      </c>
      <c r="E9849">
        <v>0</v>
      </c>
      <c r="H9849">
        <v>0</v>
      </c>
      <c r="I9849">
        <v>0</v>
      </c>
      <c r="K9849">
        <v>0</v>
      </c>
      <c r="L9849" t="b">
        <v>0</v>
      </c>
      <c r="N9849" t="b">
        <v>0</v>
      </c>
      <c r="O9849" t="b">
        <v>0</v>
      </c>
      <c r="T9849" t="s">
        <v>1169</v>
      </c>
    </row>
    <row r="9850" spans="1:20" hidden="1" x14ac:dyDescent="0.25">
      <c r="A9850">
        <v>228816</v>
      </c>
      <c r="B9850" t="s">
        <v>1886</v>
      </c>
      <c r="C9850" t="s">
        <v>1186</v>
      </c>
      <c r="D9850" t="s">
        <v>1218</v>
      </c>
      <c r="E9850">
        <v>0</v>
      </c>
      <c r="H9850">
        <v>0</v>
      </c>
      <c r="I9850">
        <v>0</v>
      </c>
      <c r="K9850">
        <v>0</v>
      </c>
      <c r="L9850" t="b">
        <v>0</v>
      </c>
      <c r="N9850" t="b">
        <v>0</v>
      </c>
      <c r="O9850" t="b">
        <v>0</v>
      </c>
      <c r="T9850" t="s">
        <v>1169</v>
      </c>
    </row>
    <row r="9851" spans="1:20" hidden="1" x14ac:dyDescent="0.25">
      <c r="A9851">
        <v>228817</v>
      </c>
      <c r="B9851" t="s">
        <v>1886</v>
      </c>
      <c r="C9851" t="s">
        <v>136</v>
      </c>
      <c r="D9851" t="s">
        <v>137</v>
      </c>
      <c r="E9851">
        <v>0</v>
      </c>
      <c r="H9851">
        <v>0</v>
      </c>
      <c r="I9851">
        <v>0</v>
      </c>
      <c r="K9851">
        <v>1</v>
      </c>
      <c r="L9851" t="b">
        <v>0</v>
      </c>
      <c r="N9851" t="b">
        <v>0</v>
      </c>
      <c r="O9851" t="b">
        <v>0</v>
      </c>
      <c r="T9851" t="s">
        <v>1169</v>
      </c>
    </row>
    <row r="9852" spans="1:20" hidden="1" x14ac:dyDescent="0.25">
      <c r="A9852">
        <v>228818</v>
      </c>
      <c r="B9852" t="s">
        <v>1886</v>
      </c>
      <c r="C9852" t="s">
        <v>1196</v>
      </c>
      <c r="D9852" t="s">
        <v>1223</v>
      </c>
      <c r="E9852">
        <v>0</v>
      </c>
      <c r="H9852">
        <v>0</v>
      </c>
      <c r="I9852">
        <v>0</v>
      </c>
      <c r="K9852">
        <v>4</v>
      </c>
      <c r="L9852" t="b">
        <v>0</v>
      </c>
      <c r="N9852" t="b">
        <v>0</v>
      </c>
      <c r="O9852" t="b">
        <v>0</v>
      </c>
      <c r="T9852" t="s">
        <v>1169</v>
      </c>
    </row>
    <row r="9853" spans="1:20" hidden="1" x14ac:dyDescent="0.25">
      <c r="A9853">
        <v>228819</v>
      </c>
      <c r="B9853" t="s">
        <v>1886</v>
      </c>
      <c r="C9853" t="s">
        <v>1196</v>
      </c>
      <c r="D9853" t="s">
        <v>1224</v>
      </c>
      <c r="E9853">
        <v>0</v>
      </c>
      <c r="H9853">
        <v>0</v>
      </c>
      <c r="I9853">
        <v>0</v>
      </c>
      <c r="K9853">
        <v>4</v>
      </c>
      <c r="L9853" t="b">
        <v>0</v>
      </c>
      <c r="N9853" t="b">
        <v>0</v>
      </c>
      <c r="O9853" t="b">
        <v>0</v>
      </c>
      <c r="T9853" t="s">
        <v>1169</v>
      </c>
    </row>
    <row r="9854" spans="1:20" hidden="1" x14ac:dyDescent="0.25">
      <c r="A9854">
        <v>228820</v>
      </c>
      <c r="B9854" t="s">
        <v>1886</v>
      </c>
      <c r="C9854" t="s">
        <v>1196</v>
      </c>
      <c r="D9854" t="s">
        <v>1225</v>
      </c>
      <c r="E9854">
        <v>0</v>
      </c>
      <c r="H9854">
        <v>0</v>
      </c>
      <c r="I9854">
        <v>0</v>
      </c>
      <c r="K9854">
        <v>4</v>
      </c>
      <c r="L9854" t="b">
        <v>0</v>
      </c>
      <c r="N9854" t="b">
        <v>0</v>
      </c>
      <c r="O9854" t="b">
        <v>0</v>
      </c>
      <c r="T9854" t="s">
        <v>1169</v>
      </c>
    </row>
    <row r="9855" spans="1:20" hidden="1" x14ac:dyDescent="0.25">
      <c r="A9855">
        <v>228821</v>
      </c>
      <c r="B9855" t="s">
        <v>1886</v>
      </c>
      <c r="C9855" t="s">
        <v>47</v>
      </c>
      <c r="D9855" t="s">
        <v>1220</v>
      </c>
      <c r="E9855">
        <v>0</v>
      </c>
      <c r="H9855">
        <v>0</v>
      </c>
      <c r="I9855">
        <v>0</v>
      </c>
      <c r="K9855">
        <v>0</v>
      </c>
      <c r="L9855" t="b">
        <v>0</v>
      </c>
      <c r="N9855" t="b">
        <v>0</v>
      </c>
      <c r="O9855" t="b">
        <v>0</v>
      </c>
      <c r="T9855" t="s">
        <v>1169</v>
      </c>
    </row>
    <row r="9856" spans="1:20" hidden="1" x14ac:dyDescent="0.25">
      <c r="A9856">
        <v>228822</v>
      </c>
      <c r="B9856" t="s">
        <v>1886</v>
      </c>
      <c r="C9856" t="s">
        <v>47</v>
      </c>
      <c r="D9856" t="s">
        <v>1221</v>
      </c>
      <c r="E9856">
        <v>0</v>
      </c>
      <c r="H9856">
        <v>0</v>
      </c>
      <c r="I9856">
        <v>0</v>
      </c>
      <c r="K9856">
        <v>0</v>
      </c>
      <c r="L9856" t="b">
        <v>0</v>
      </c>
      <c r="N9856" t="b">
        <v>0</v>
      </c>
      <c r="O9856" t="b">
        <v>0</v>
      </c>
      <c r="T9856" t="s">
        <v>1169</v>
      </c>
    </row>
    <row r="9857" spans="1:20" hidden="1" x14ac:dyDescent="0.25">
      <c r="A9857">
        <v>228823</v>
      </c>
      <c r="B9857" t="s">
        <v>1886</v>
      </c>
      <c r="C9857" t="s">
        <v>47</v>
      </c>
      <c r="D9857" t="s">
        <v>1222</v>
      </c>
      <c r="E9857">
        <v>0</v>
      </c>
      <c r="H9857">
        <v>0</v>
      </c>
      <c r="I9857">
        <v>0</v>
      </c>
      <c r="K9857">
        <v>0</v>
      </c>
      <c r="L9857" t="b">
        <v>0</v>
      </c>
      <c r="N9857" t="b">
        <v>0</v>
      </c>
      <c r="O9857" t="b">
        <v>0</v>
      </c>
      <c r="T9857" t="s">
        <v>1169</v>
      </c>
    </row>
    <row r="9858" spans="1:20" hidden="1" x14ac:dyDescent="0.25">
      <c r="A9858">
        <v>228824</v>
      </c>
      <c r="B9858" t="s">
        <v>1886</v>
      </c>
      <c r="C9858" t="s">
        <v>47</v>
      </c>
      <c r="D9858" t="s">
        <v>284</v>
      </c>
      <c r="E9858">
        <v>536</v>
      </c>
      <c r="F9858" t="s">
        <v>23</v>
      </c>
      <c r="H9858">
        <v>0</v>
      </c>
      <c r="I9858">
        <v>0</v>
      </c>
      <c r="K9858">
        <v>1</v>
      </c>
      <c r="L9858" t="b">
        <v>0</v>
      </c>
      <c r="N9858" t="b">
        <v>0</v>
      </c>
      <c r="O9858" t="b">
        <v>0</v>
      </c>
      <c r="T9858" t="s">
        <v>1169</v>
      </c>
    </row>
    <row r="9859" spans="1:20" hidden="1" x14ac:dyDescent="0.25">
      <c r="A9859">
        <v>228825</v>
      </c>
      <c r="B9859" t="s">
        <v>1886</v>
      </c>
      <c r="C9859" t="s">
        <v>47</v>
      </c>
      <c r="D9859" t="s">
        <v>1170</v>
      </c>
      <c r="E9859">
        <v>536</v>
      </c>
      <c r="F9859" t="s">
        <v>23</v>
      </c>
      <c r="H9859">
        <v>0</v>
      </c>
      <c r="I9859">
        <v>0</v>
      </c>
      <c r="K9859">
        <v>1</v>
      </c>
      <c r="L9859" t="b">
        <v>0</v>
      </c>
      <c r="N9859" t="b">
        <v>0</v>
      </c>
      <c r="O9859" t="b">
        <v>0</v>
      </c>
      <c r="T9859" t="s">
        <v>1169</v>
      </c>
    </row>
    <row r="9860" spans="1:20" hidden="1" x14ac:dyDescent="0.25">
      <c r="A9860">
        <v>228826</v>
      </c>
      <c r="B9860" t="s">
        <v>1886</v>
      </c>
      <c r="C9860" t="s">
        <v>47</v>
      </c>
      <c r="D9860" t="s">
        <v>1171</v>
      </c>
      <c r="E9860">
        <v>536</v>
      </c>
      <c r="F9860" t="s">
        <v>23</v>
      </c>
      <c r="H9860">
        <v>0</v>
      </c>
      <c r="I9860">
        <v>0</v>
      </c>
      <c r="K9860">
        <v>1</v>
      </c>
      <c r="L9860" t="b">
        <v>0</v>
      </c>
      <c r="N9860" t="b">
        <v>0</v>
      </c>
      <c r="O9860" t="b">
        <v>0</v>
      </c>
      <c r="T9860" t="s">
        <v>1169</v>
      </c>
    </row>
    <row r="9861" spans="1:20" hidden="1" x14ac:dyDescent="0.25">
      <c r="A9861">
        <v>228827</v>
      </c>
      <c r="B9861" t="s">
        <v>1886</v>
      </c>
      <c r="C9861" t="s">
        <v>47</v>
      </c>
      <c r="D9861" t="s">
        <v>1172</v>
      </c>
      <c r="E9861">
        <v>536</v>
      </c>
      <c r="F9861" t="s">
        <v>23</v>
      </c>
      <c r="H9861">
        <v>0</v>
      </c>
      <c r="I9861">
        <v>0</v>
      </c>
      <c r="K9861">
        <v>1</v>
      </c>
      <c r="L9861" t="b">
        <v>0</v>
      </c>
      <c r="N9861" t="b">
        <v>0</v>
      </c>
      <c r="O9861" t="b">
        <v>0</v>
      </c>
      <c r="T9861" t="s">
        <v>1169</v>
      </c>
    </row>
    <row r="9862" spans="1:20" hidden="1" x14ac:dyDescent="0.25">
      <c r="A9862">
        <v>228828</v>
      </c>
      <c r="B9862" t="s">
        <v>1886</v>
      </c>
      <c r="C9862" t="s">
        <v>47</v>
      </c>
      <c r="D9862" t="s">
        <v>1173</v>
      </c>
      <c r="E9862">
        <v>536</v>
      </c>
      <c r="F9862" t="s">
        <v>23</v>
      </c>
      <c r="H9862">
        <v>0</v>
      </c>
      <c r="I9862">
        <v>0</v>
      </c>
      <c r="K9862">
        <v>1</v>
      </c>
      <c r="L9862" t="b">
        <v>0</v>
      </c>
      <c r="N9862" t="b">
        <v>0</v>
      </c>
      <c r="O9862" t="b">
        <v>0</v>
      </c>
      <c r="T9862" t="s">
        <v>1169</v>
      </c>
    </row>
    <row r="9863" spans="1:20" hidden="1" x14ac:dyDescent="0.25">
      <c r="A9863">
        <v>228829</v>
      </c>
      <c r="B9863" t="s">
        <v>1886</v>
      </c>
      <c r="C9863" t="s">
        <v>47</v>
      </c>
      <c r="D9863" t="s">
        <v>1174</v>
      </c>
      <c r="E9863">
        <v>786</v>
      </c>
      <c r="F9863" t="s">
        <v>23</v>
      </c>
      <c r="H9863">
        <v>0</v>
      </c>
      <c r="I9863">
        <v>0</v>
      </c>
      <c r="K9863">
        <v>2</v>
      </c>
      <c r="L9863" t="b">
        <v>0</v>
      </c>
      <c r="N9863" t="b">
        <v>0</v>
      </c>
      <c r="O9863" t="b">
        <v>0</v>
      </c>
      <c r="T9863" t="s">
        <v>1169</v>
      </c>
    </row>
    <row r="9864" spans="1:20" hidden="1" x14ac:dyDescent="0.25">
      <c r="A9864">
        <v>228830</v>
      </c>
      <c r="B9864" t="s">
        <v>1886</v>
      </c>
      <c r="C9864" t="s">
        <v>47</v>
      </c>
      <c r="D9864" t="s">
        <v>1175</v>
      </c>
      <c r="E9864">
        <v>786</v>
      </c>
      <c r="F9864" t="s">
        <v>23</v>
      </c>
      <c r="H9864">
        <v>0</v>
      </c>
      <c r="I9864">
        <v>0</v>
      </c>
      <c r="K9864">
        <v>2</v>
      </c>
      <c r="L9864" t="b">
        <v>0</v>
      </c>
      <c r="N9864" t="b">
        <v>0</v>
      </c>
      <c r="O9864" t="b">
        <v>0</v>
      </c>
      <c r="T9864" t="s">
        <v>1169</v>
      </c>
    </row>
    <row r="9865" spans="1:20" hidden="1" x14ac:dyDescent="0.25">
      <c r="A9865">
        <v>228831</v>
      </c>
      <c r="B9865" t="s">
        <v>1886</v>
      </c>
      <c r="C9865" t="s">
        <v>47</v>
      </c>
      <c r="D9865" t="s">
        <v>1176</v>
      </c>
      <c r="E9865">
        <v>536</v>
      </c>
      <c r="F9865" t="s">
        <v>23</v>
      </c>
      <c r="H9865">
        <v>0</v>
      </c>
      <c r="I9865">
        <v>0</v>
      </c>
      <c r="K9865">
        <v>1</v>
      </c>
      <c r="L9865" t="b">
        <v>0</v>
      </c>
      <c r="N9865" t="b">
        <v>0</v>
      </c>
      <c r="O9865" t="b">
        <v>0</v>
      </c>
      <c r="T9865" t="s">
        <v>1169</v>
      </c>
    </row>
    <row r="9866" spans="1:20" hidden="1" x14ac:dyDescent="0.25">
      <c r="A9866">
        <v>228832</v>
      </c>
      <c r="B9866" t="s">
        <v>1886</v>
      </c>
      <c r="C9866" t="s">
        <v>47</v>
      </c>
      <c r="D9866" t="s">
        <v>1177</v>
      </c>
      <c r="E9866">
        <v>786</v>
      </c>
      <c r="F9866" t="s">
        <v>23</v>
      </c>
      <c r="H9866">
        <v>0</v>
      </c>
      <c r="I9866">
        <v>0</v>
      </c>
      <c r="K9866">
        <v>2</v>
      </c>
      <c r="L9866" t="b">
        <v>0</v>
      </c>
      <c r="N9866" t="b">
        <v>0</v>
      </c>
      <c r="O9866" t="b">
        <v>0</v>
      </c>
      <c r="T9866" t="s">
        <v>1169</v>
      </c>
    </row>
    <row r="9867" spans="1:20" hidden="1" x14ac:dyDescent="0.25">
      <c r="A9867">
        <v>228833</v>
      </c>
      <c r="B9867" t="s">
        <v>1886</v>
      </c>
      <c r="C9867" t="s">
        <v>47</v>
      </c>
      <c r="D9867" t="s">
        <v>1178</v>
      </c>
      <c r="E9867">
        <v>536</v>
      </c>
      <c r="F9867" t="s">
        <v>23</v>
      </c>
      <c r="H9867">
        <v>0</v>
      </c>
      <c r="I9867">
        <v>0</v>
      </c>
      <c r="K9867">
        <v>1</v>
      </c>
      <c r="L9867" t="b">
        <v>0</v>
      </c>
      <c r="N9867" t="b">
        <v>0</v>
      </c>
      <c r="O9867" t="b">
        <v>0</v>
      </c>
      <c r="T9867" t="s">
        <v>1169</v>
      </c>
    </row>
    <row r="9868" spans="1:20" hidden="1" x14ac:dyDescent="0.25">
      <c r="A9868">
        <v>228834</v>
      </c>
      <c r="B9868" t="s">
        <v>1886</v>
      </c>
      <c r="C9868" t="s">
        <v>47</v>
      </c>
      <c r="D9868" t="s">
        <v>1179</v>
      </c>
      <c r="E9868">
        <v>536</v>
      </c>
      <c r="F9868" t="s">
        <v>23</v>
      </c>
      <c r="H9868">
        <v>0</v>
      </c>
      <c r="I9868">
        <v>0</v>
      </c>
      <c r="K9868">
        <v>1</v>
      </c>
      <c r="L9868" t="b">
        <v>0</v>
      </c>
      <c r="N9868" t="b">
        <v>0</v>
      </c>
      <c r="O9868" t="b">
        <v>0</v>
      </c>
      <c r="T9868" t="s">
        <v>1169</v>
      </c>
    </row>
    <row r="9869" spans="1:20" hidden="1" x14ac:dyDescent="0.25">
      <c r="A9869">
        <v>228835</v>
      </c>
      <c r="B9869" t="s">
        <v>1886</v>
      </c>
      <c r="C9869" t="s">
        <v>47</v>
      </c>
      <c r="D9869" t="s">
        <v>1180</v>
      </c>
      <c r="E9869">
        <v>536</v>
      </c>
      <c r="F9869" t="s">
        <v>23</v>
      </c>
      <c r="H9869">
        <v>0</v>
      </c>
      <c r="I9869">
        <v>0</v>
      </c>
      <c r="K9869">
        <v>1</v>
      </c>
      <c r="L9869" t="b">
        <v>0</v>
      </c>
      <c r="N9869" t="b">
        <v>0</v>
      </c>
      <c r="O9869" t="b">
        <v>0</v>
      </c>
      <c r="T9869" t="s">
        <v>1169</v>
      </c>
    </row>
    <row r="9870" spans="1:20" hidden="1" x14ac:dyDescent="0.25">
      <c r="A9870">
        <v>228836</v>
      </c>
      <c r="B9870" t="s">
        <v>1886</v>
      </c>
      <c r="C9870" t="s">
        <v>47</v>
      </c>
      <c r="D9870" t="s">
        <v>1181</v>
      </c>
      <c r="E9870">
        <v>536</v>
      </c>
      <c r="F9870" t="s">
        <v>23</v>
      </c>
      <c r="H9870">
        <v>0</v>
      </c>
      <c r="I9870">
        <v>0</v>
      </c>
      <c r="K9870">
        <v>1</v>
      </c>
      <c r="L9870" t="b">
        <v>0</v>
      </c>
      <c r="N9870" t="b">
        <v>0</v>
      </c>
      <c r="O9870" t="b">
        <v>0</v>
      </c>
      <c r="T9870" t="s">
        <v>1169</v>
      </c>
    </row>
    <row r="9871" spans="1:20" hidden="1" x14ac:dyDescent="0.25">
      <c r="A9871">
        <v>228837</v>
      </c>
      <c r="B9871" t="s">
        <v>1886</v>
      </c>
      <c r="C9871" t="s">
        <v>47</v>
      </c>
      <c r="D9871" t="s">
        <v>1182</v>
      </c>
      <c r="E9871">
        <v>536</v>
      </c>
      <c r="F9871" t="s">
        <v>23</v>
      </c>
      <c r="H9871">
        <v>0</v>
      </c>
      <c r="I9871">
        <v>0</v>
      </c>
      <c r="K9871">
        <v>1</v>
      </c>
      <c r="L9871" t="b">
        <v>0</v>
      </c>
      <c r="N9871" t="b">
        <v>0</v>
      </c>
      <c r="O9871" t="b">
        <v>0</v>
      </c>
      <c r="T9871" t="s">
        <v>1169</v>
      </c>
    </row>
    <row r="9872" spans="1:20" hidden="1" x14ac:dyDescent="0.25">
      <c r="A9872">
        <v>228838</v>
      </c>
      <c r="B9872" t="s">
        <v>1886</v>
      </c>
      <c r="C9872" t="s">
        <v>47</v>
      </c>
      <c r="D9872" t="s">
        <v>1183</v>
      </c>
      <c r="E9872">
        <v>536</v>
      </c>
      <c r="F9872" t="s">
        <v>23</v>
      </c>
      <c r="H9872">
        <v>0</v>
      </c>
      <c r="I9872">
        <v>0</v>
      </c>
      <c r="K9872">
        <v>1</v>
      </c>
      <c r="L9872" t="b">
        <v>0</v>
      </c>
      <c r="N9872" t="b">
        <v>0</v>
      </c>
      <c r="O9872" t="b">
        <v>0</v>
      </c>
      <c r="T9872" t="s">
        <v>1169</v>
      </c>
    </row>
    <row r="9873" spans="1:20" hidden="1" x14ac:dyDescent="0.25">
      <c r="A9873">
        <v>228839</v>
      </c>
      <c r="B9873" t="s">
        <v>1886</v>
      </c>
      <c r="C9873" t="s">
        <v>47</v>
      </c>
      <c r="D9873" t="s">
        <v>1184</v>
      </c>
      <c r="E9873">
        <v>536</v>
      </c>
      <c r="F9873" t="s">
        <v>23</v>
      </c>
      <c r="H9873">
        <v>0</v>
      </c>
      <c r="I9873">
        <v>0</v>
      </c>
      <c r="K9873">
        <v>1</v>
      </c>
      <c r="L9873" t="b">
        <v>0</v>
      </c>
      <c r="N9873" t="b">
        <v>0</v>
      </c>
      <c r="O9873" t="b">
        <v>0</v>
      </c>
      <c r="T9873" t="s">
        <v>1169</v>
      </c>
    </row>
    <row r="9874" spans="1:20" hidden="1" x14ac:dyDescent="0.25">
      <c r="A9874">
        <v>228840</v>
      </c>
      <c r="B9874" t="s">
        <v>1886</v>
      </c>
      <c r="C9874" t="s">
        <v>47</v>
      </c>
      <c r="D9874" t="s">
        <v>1185</v>
      </c>
      <c r="E9874">
        <v>786</v>
      </c>
      <c r="F9874" t="s">
        <v>23</v>
      </c>
      <c r="H9874">
        <v>0</v>
      </c>
      <c r="I9874">
        <v>0</v>
      </c>
      <c r="K9874">
        <v>2</v>
      </c>
      <c r="L9874" t="b">
        <v>0</v>
      </c>
      <c r="N9874" t="b">
        <v>0</v>
      </c>
      <c r="O9874" t="b">
        <v>0</v>
      </c>
      <c r="T9874" t="s">
        <v>1169</v>
      </c>
    </row>
    <row r="9875" spans="1:20" hidden="1" x14ac:dyDescent="0.25">
      <c r="A9875">
        <v>228841</v>
      </c>
      <c r="B9875" t="s">
        <v>1886</v>
      </c>
      <c r="C9875" t="s">
        <v>236</v>
      </c>
      <c r="D9875" t="s">
        <v>237</v>
      </c>
      <c r="E9875">
        <v>67</v>
      </c>
      <c r="F9875" t="s">
        <v>23</v>
      </c>
      <c r="H9875">
        <v>0</v>
      </c>
      <c r="I9875">
        <v>0</v>
      </c>
      <c r="K9875">
        <v>7</v>
      </c>
      <c r="L9875" t="b">
        <v>0</v>
      </c>
      <c r="N9875" t="b">
        <v>0</v>
      </c>
      <c r="O9875" t="b">
        <v>0</v>
      </c>
      <c r="T9875" t="s">
        <v>1169</v>
      </c>
    </row>
    <row r="9876" spans="1:20" hidden="1" x14ac:dyDescent="0.25">
      <c r="A9876">
        <v>228842</v>
      </c>
      <c r="B9876" t="s">
        <v>1886</v>
      </c>
      <c r="C9876" t="s">
        <v>236</v>
      </c>
      <c r="D9876" t="s">
        <v>1226</v>
      </c>
      <c r="E9876">
        <v>99</v>
      </c>
      <c r="F9876" t="s">
        <v>23</v>
      </c>
      <c r="H9876">
        <v>0</v>
      </c>
      <c r="I9876">
        <v>0</v>
      </c>
      <c r="K9876">
        <v>13</v>
      </c>
      <c r="L9876" t="b">
        <v>0</v>
      </c>
      <c r="N9876" t="b">
        <v>0</v>
      </c>
      <c r="O9876" t="b">
        <v>0</v>
      </c>
      <c r="T9876" t="s">
        <v>1169</v>
      </c>
    </row>
    <row r="9877" spans="1:20" hidden="1" x14ac:dyDescent="0.25">
      <c r="A9877">
        <v>228843</v>
      </c>
      <c r="B9877" t="s">
        <v>1886</v>
      </c>
      <c r="C9877" t="s">
        <v>47</v>
      </c>
      <c r="D9877" t="s">
        <v>1270</v>
      </c>
      <c r="E9877">
        <v>0</v>
      </c>
      <c r="H9877">
        <v>0</v>
      </c>
      <c r="I9877">
        <v>0</v>
      </c>
      <c r="K9877">
        <v>0</v>
      </c>
      <c r="L9877" t="b">
        <v>0</v>
      </c>
      <c r="N9877" t="b">
        <v>0</v>
      </c>
      <c r="O9877" t="b">
        <v>0</v>
      </c>
      <c r="T9877" t="s">
        <v>1169</v>
      </c>
    </row>
    <row r="9878" spans="1:20" hidden="1" x14ac:dyDescent="0.25">
      <c r="A9878">
        <v>228844</v>
      </c>
      <c r="B9878" t="s">
        <v>1886</v>
      </c>
      <c r="C9878" t="s">
        <v>146</v>
      </c>
      <c r="D9878" t="s">
        <v>1227</v>
      </c>
      <c r="E9878">
        <v>1545</v>
      </c>
      <c r="F9878" t="s">
        <v>23</v>
      </c>
      <c r="H9878">
        <v>0</v>
      </c>
      <c r="I9878">
        <v>0</v>
      </c>
      <c r="K9878">
        <v>3</v>
      </c>
      <c r="L9878" t="b">
        <v>0</v>
      </c>
      <c r="N9878" t="b">
        <v>0</v>
      </c>
      <c r="O9878" t="b">
        <v>0</v>
      </c>
      <c r="T9878" t="s">
        <v>1169</v>
      </c>
    </row>
    <row r="9879" spans="1:20" hidden="1" x14ac:dyDescent="0.25">
      <c r="A9879">
        <v>228845</v>
      </c>
      <c r="B9879" t="s">
        <v>1886</v>
      </c>
      <c r="C9879" t="s">
        <v>146</v>
      </c>
      <c r="D9879" t="s">
        <v>1228</v>
      </c>
      <c r="E9879">
        <v>1888</v>
      </c>
      <c r="F9879" t="s">
        <v>23</v>
      </c>
      <c r="H9879">
        <v>0</v>
      </c>
      <c r="I9879">
        <v>0</v>
      </c>
      <c r="K9879">
        <v>4</v>
      </c>
      <c r="L9879" t="b">
        <v>0</v>
      </c>
      <c r="N9879" t="b">
        <v>0</v>
      </c>
      <c r="O9879" t="b">
        <v>0</v>
      </c>
      <c r="T9879" t="s">
        <v>1169</v>
      </c>
    </row>
    <row r="9880" spans="1:20" hidden="1" x14ac:dyDescent="0.25">
      <c r="A9880">
        <v>228846</v>
      </c>
      <c r="B9880" t="s">
        <v>1886</v>
      </c>
      <c r="C9880" t="s">
        <v>236</v>
      </c>
      <c r="D9880" t="s">
        <v>1216</v>
      </c>
      <c r="E9880">
        <v>695</v>
      </c>
      <c r="F9880" t="s">
        <v>23</v>
      </c>
      <c r="H9880">
        <v>0</v>
      </c>
      <c r="I9880">
        <v>0</v>
      </c>
      <c r="K9880">
        <v>12</v>
      </c>
      <c r="L9880" t="b">
        <v>0</v>
      </c>
      <c r="N9880" t="b">
        <v>0</v>
      </c>
      <c r="O9880" t="b">
        <v>0</v>
      </c>
      <c r="T9880" t="s">
        <v>1169</v>
      </c>
    </row>
    <row r="9881" spans="1:20" hidden="1" x14ac:dyDescent="0.25">
      <c r="A9881">
        <v>228847</v>
      </c>
      <c r="B9881" t="s">
        <v>1886</v>
      </c>
      <c r="C9881" t="s">
        <v>236</v>
      </c>
      <c r="D9881" t="s">
        <v>1229</v>
      </c>
      <c r="E9881">
        <v>25</v>
      </c>
      <c r="F9881" t="s">
        <v>23</v>
      </c>
      <c r="H9881">
        <v>0</v>
      </c>
      <c r="I9881">
        <v>0</v>
      </c>
      <c r="K9881">
        <v>14</v>
      </c>
      <c r="L9881" t="b">
        <v>0</v>
      </c>
      <c r="N9881" t="b">
        <v>0</v>
      </c>
      <c r="O9881" t="b">
        <v>0</v>
      </c>
      <c r="T9881" t="s">
        <v>1169</v>
      </c>
    </row>
    <row r="9882" spans="1:20" hidden="1" x14ac:dyDescent="0.25">
      <c r="A9882">
        <v>228848</v>
      </c>
      <c r="B9882" t="s">
        <v>1886</v>
      </c>
      <c r="C9882" t="s">
        <v>78</v>
      </c>
      <c r="D9882" t="s">
        <v>1232</v>
      </c>
      <c r="E9882">
        <v>0</v>
      </c>
      <c r="H9882">
        <v>0</v>
      </c>
      <c r="I9882">
        <v>0</v>
      </c>
      <c r="K9882">
        <v>0</v>
      </c>
      <c r="L9882" t="b">
        <v>0</v>
      </c>
      <c r="N9882" t="b">
        <v>0</v>
      </c>
      <c r="O9882" t="b">
        <v>1</v>
      </c>
      <c r="T9882" t="s">
        <v>1169</v>
      </c>
    </row>
    <row r="9883" spans="1:20" hidden="1" x14ac:dyDescent="0.25">
      <c r="A9883">
        <v>228849</v>
      </c>
      <c r="B9883" t="s">
        <v>1886</v>
      </c>
      <c r="C9883" t="s">
        <v>78</v>
      </c>
      <c r="D9883" t="s">
        <v>1230</v>
      </c>
      <c r="E9883">
        <v>0</v>
      </c>
      <c r="H9883">
        <v>0</v>
      </c>
      <c r="I9883">
        <v>0</v>
      </c>
      <c r="K9883">
        <v>1</v>
      </c>
      <c r="L9883" t="b">
        <v>0</v>
      </c>
      <c r="N9883" t="b">
        <v>0</v>
      </c>
      <c r="O9883" t="b">
        <v>0</v>
      </c>
      <c r="T9883" t="s">
        <v>1169</v>
      </c>
    </row>
    <row r="9884" spans="1:20" hidden="1" x14ac:dyDescent="0.25">
      <c r="A9884">
        <v>228850</v>
      </c>
      <c r="B9884" t="s">
        <v>1886</v>
      </c>
      <c r="C9884" t="s">
        <v>1234</v>
      </c>
      <c r="D9884" t="s">
        <v>1235</v>
      </c>
      <c r="E9884">
        <v>0</v>
      </c>
      <c r="H9884">
        <v>0</v>
      </c>
      <c r="I9884">
        <v>0</v>
      </c>
      <c r="K9884">
        <v>0</v>
      </c>
      <c r="L9884" t="b">
        <v>0</v>
      </c>
      <c r="N9884" t="b">
        <v>0</v>
      </c>
      <c r="O9884" t="b">
        <v>1</v>
      </c>
      <c r="T9884" t="s">
        <v>1169</v>
      </c>
    </row>
    <row r="9885" spans="1:20" hidden="1" x14ac:dyDescent="0.25">
      <c r="A9885">
        <v>228851</v>
      </c>
      <c r="B9885" t="s">
        <v>1886</v>
      </c>
      <c r="C9885" t="s">
        <v>1203</v>
      </c>
      <c r="D9885" t="s">
        <v>1833</v>
      </c>
      <c r="E9885">
        <v>0</v>
      </c>
      <c r="H9885">
        <v>0</v>
      </c>
      <c r="I9885">
        <v>0</v>
      </c>
      <c r="K9885">
        <v>0</v>
      </c>
      <c r="L9885" t="b">
        <v>0</v>
      </c>
      <c r="N9885" t="b">
        <v>0</v>
      </c>
      <c r="O9885" t="b">
        <v>0</v>
      </c>
      <c r="T9885" t="s">
        <v>1169</v>
      </c>
    </row>
    <row r="9886" spans="1:20" hidden="1" x14ac:dyDescent="0.25">
      <c r="A9886">
        <v>228852</v>
      </c>
      <c r="B9886" t="s">
        <v>1886</v>
      </c>
      <c r="C9886" t="s">
        <v>136</v>
      </c>
      <c r="D9886" t="s">
        <v>1237</v>
      </c>
      <c r="E9886">
        <v>0</v>
      </c>
      <c r="H9886">
        <v>0</v>
      </c>
      <c r="I9886">
        <v>0</v>
      </c>
      <c r="K9886">
        <v>0</v>
      </c>
      <c r="L9886" t="b">
        <v>0</v>
      </c>
      <c r="N9886" t="b">
        <v>0</v>
      </c>
      <c r="O9886" t="b">
        <v>1</v>
      </c>
      <c r="T9886" t="s">
        <v>1169</v>
      </c>
    </row>
    <row r="9887" spans="1:20" hidden="1" x14ac:dyDescent="0.25">
      <c r="A9887">
        <v>228853</v>
      </c>
      <c r="B9887" t="s">
        <v>1886</v>
      </c>
      <c r="C9887" t="s">
        <v>78</v>
      </c>
      <c r="D9887" t="s">
        <v>1272</v>
      </c>
      <c r="E9887">
        <v>259</v>
      </c>
      <c r="F9887" t="s">
        <v>23</v>
      </c>
      <c r="H9887">
        <v>0</v>
      </c>
      <c r="I9887">
        <v>0</v>
      </c>
      <c r="K9887">
        <v>4</v>
      </c>
      <c r="L9887" t="b">
        <v>0</v>
      </c>
      <c r="N9887" t="b">
        <v>0</v>
      </c>
      <c r="O9887" t="b">
        <v>0</v>
      </c>
      <c r="T9887" t="s">
        <v>1169</v>
      </c>
    </row>
    <row r="9888" spans="1:20" hidden="1" x14ac:dyDescent="0.25">
      <c r="A9888">
        <v>228854</v>
      </c>
      <c r="B9888" t="s">
        <v>1886</v>
      </c>
      <c r="C9888" t="s">
        <v>47</v>
      </c>
      <c r="D9888" t="s">
        <v>1244</v>
      </c>
      <c r="E9888">
        <v>259</v>
      </c>
      <c r="F9888" t="s">
        <v>23</v>
      </c>
      <c r="H9888">
        <v>0</v>
      </c>
      <c r="I9888">
        <v>0</v>
      </c>
      <c r="K9888">
        <v>1</v>
      </c>
      <c r="L9888" t="b">
        <v>0</v>
      </c>
      <c r="N9888" t="b">
        <v>0</v>
      </c>
      <c r="O9888" t="b">
        <v>0</v>
      </c>
      <c r="T9888" t="s">
        <v>1169</v>
      </c>
    </row>
    <row r="9889" spans="1:20" hidden="1" x14ac:dyDescent="0.25">
      <c r="A9889">
        <v>228855</v>
      </c>
      <c r="B9889" t="s">
        <v>1886</v>
      </c>
      <c r="C9889" t="s">
        <v>47</v>
      </c>
      <c r="D9889" t="s">
        <v>1246</v>
      </c>
      <c r="E9889">
        <v>685</v>
      </c>
      <c r="F9889" t="s">
        <v>23</v>
      </c>
      <c r="H9889">
        <v>0</v>
      </c>
      <c r="I9889">
        <v>0</v>
      </c>
      <c r="K9889">
        <v>2</v>
      </c>
      <c r="L9889" t="b">
        <v>0</v>
      </c>
      <c r="N9889" t="b">
        <v>0</v>
      </c>
      <c r="O9889" t="b">
        <v>0</v>
      </c>
      <c r="T9889" t="s">
        <v>1169</v>
      </c>
    </row>
    <row r="9890" spans="1:20" hidden="1" x14ac:dyDescent="0.25">
      <c r="A9890">
        <v>228856</v>
      </c>
      <c r="B9890" t="s">
        <v>1886</v>
      </c>
      <c r="C9890" t="s">
        <v>47</v>
      </c>
      <c r="D9890" t="s">
        <v>1245</v>
      </c>
      <c r="E9890">
        <v>886</v>
      </c>
      <c r="F9890" t="s">
        <v>23</v>
      </c>
      <c r="H9890">
        <v>0</v>
      </c>
      <c r="I9890">
        <v>0</v>
      </c>
      <c r="K9890">
        <v>2</v>
      </c>
      <c r="L9890" t="b">
        <v>0</v>
      </c>
      <c r="N9890" t="b">
        <v>0</v>
      </c>
      <c r="O9890" t="b">
        <v>0</v>
      </c>
      <c r="T9890" t="s">
        <v>1169</v>
      </c>
    </row>
    <row r="9891" spans="1:20" hidden="1" x14ac:dyDescent="0.25">
      <c r="A9891">
        <v>228857</v>
      </c>
      <c r="B9891" t="s">
        <v>1886</v>
      </c>
      <c r="C9891" t="s">
        <v>53</v>
      </c>
      <c r="D9891" t="s">
        <v>1247</v>
      </c>
      <c r="E9891">
        <v>20</v>
      </c>
      <c r="F9891" t="s">
        <v>23</v>
      </c>
      <c r="H9891">
        <v>0</v>
      </c>
      <c r="I9891">
        <v>0</v>
      </c>
      <c r="K9891">
        <v>1</v>
      </c>
      <c r="L9891" t="b">
        <v>0</v>
      </c>
      <c r="N9891" t="b">
        <v>0</v>
      </c>
      <c r="O9891" t="b">
        <v>0</v>
      </c>
      <c r="T9891" t="s">
        <v>1169</v>
      </c>
    </row>
    <row r="9892" spans="1:20" hidden="1" x14ac:dyDescent="0.25">
      <c r="A9892">
        <v>228858</v>
      </c>
      <c r="B9892" t="s">
        <v>1886</v>
      </c>
      <c r="C9892" t="s">
        <v>53</v>
      </c>
      <c r="D9892" t="s">
        <v>1231</v>
      </c>
      <c r="E9892">
        <v>315</v>
      </c>
      <c r="F9892" t="s">
        <v>23</v>
      </c>
      <c r="H9892">
        <v>0</v>
      </c>
      <c r="I9892">
        <v>0</v>
      </c>
      <c r="K9892">
        <v>2</v>
      </c>
      <c r="L9892" t="b">
        <v>0</v>
      </c>
      <c r="N9892" t="b">
        <v>0</v>
      </c>
      <c r="O9892" t="b">
        <v>0</v>
      </c>
      <c r="T9892" t="s">
        <v>1169</v>
      </c>
    </row>
    <row r="9893" spans="1:20" hidden="1" x14ac:dyDescent="0.25">
      <c r="A9893">
        <v>228859</v>
      </c>
      <c r="B9893" t="s">
        <v>1886</v>
      </c>
      <c r="C9893" t="s">
        <v>1234</v>
      </c>
      <c r="D9893" t="s">
        <v>1248</v>
      </c>
      <c r="E9893">
        <v>3207</v>
      </c>
      <c r="F9893" t="s">
        <v>23</v>
      </c>
      <c r="H9893">
        <v>0</v>
      </c>
      <c r="I9893">
        <v>0</v>
      </c>
      <c r="K9893">
        <v>2</v>
      </c>
      <c r="L9893" t="b">
        <v>0</v>
      </c>
      <c r="N9893" t="b">
        <v>0</v>
      </c>
      <c r="O9893" t="b">
        <v>0</v>
      </c>
      <c r="T9893" t="s">
        <v>1169</v>
      </c>
    </row>
    <row r="9894" spans="1:20" hidden="1" x14ac:dyDescent="0.25">
      <c r="A9894">
        <v>228860</v>
      </c>
      <c r="B9894" t="s">
        <v>1886</v>
      </c>
      <c r="C9894" t="s">
        <v>1027</v>
      </c>
      <c r="D9894" t="s">
        <v>1233</v>
      </c>
      <c r="E9894">
        <v>0</v>
      </c>
      <c r="H9894">
        <v>0</v>
      </c>
      <c r="I9894">
        <v>0</v>
      </c>
      <c r="K9894">
        <v>0</v>
      </c>
      <c r="L9894" t="b">
        <v>0</v>
      </c>
      <c r="N9894" t="b">
        <v>0</v>
      </c>
      <c r="O9894" t="b">
        <v>0</v>
      </c>
      <c r="T9894" t="s">
        <v>1169</v>
      </c>
    </row>
    <row r="9895" spans="1:20" hidden="1" x14ac:dyDescent="0.25">
      <c r="A9895">
        <v>228863</v>
      </c>
      <c r="B9895" t="s">
        <v>1886</v>
      </c>
      <c r="C9895" t="s">
        <v>236</v>
      </c>
      <c r="D9895" t="s">
        <v>1249</v>
      </c>
      <c r="E9895">
        <v>99</v>
      </c>
      <c r="F9895" t="s">
        <v>23</v>
      </c>
      <c r="H9895">
        <v>0</v>
      </c>
      <c r="I9895">
        <v>0</v>
      </c>
      <c r="K9895">
        <v>0</v>
      </c>
      <c r="L9895" t="b">
        <v>0</v>
      </c>
      <c r="N9895" t="b">
        <v>0</v>
      </c>
      <c r="O9895" t="b">
        <v>0</v>
      </c>
      <c r="T9895" t="s">
        <v>1169</v>
      </c>
    </row>
    <row r="9896" spans="1:20" hidden="1" x14ac:dyDescent="0.25">
      <c r="A9896">
        <v>228864</v>
      </c>
      <c r="B9896" t="s">
        <v>1886</v>
      </c>
      <c r="C9896" t="s">
        <v>1253</v>
      </c>
      <c r="D9896" t="s">
        <v>1255</v>
      </c>
      <c r="E9896">
        <v>0</v>
      </c>
      <c r="H9896">
        <v>0</v>
      </c>
      <c r="I9896">
        <v>0</v>
      </c>
      <c r="K9896">
        <v>1</v>
      </c>
      <c r="L9896" t="b">
        <v>0</v>
      </c>
      <c r="N9896" t="b">
        <v>0</v>
      </c>
      <c r="O9896" t="b">
        <v>0</v>
      </c>
      <c r="T9896" t="s">
        <v>1169</v>
      </c>
    </row>
    <row r="9897" spans="1:20" hidden="1" x14ac:dyDescent="0.25">
      <c r="A9897">
        <v>228865</v>
      </c>
      <c r="B9897" t="s">
        <v>1886</v>
      </c>
      <c r="C9897" t="s">
        <v>1253</v>
      </c>
      <c r="D9897" t="s">
        <v>1254</v>
      </c>
      <c r="E9897">
        <v>194</v>
      </c>
      <c r="F9897" t="s">
        <v>23</v>
      </c>
      <c r="H9897">
        <v>0</v>
      </c>
      <c r="I9897">
        <v>0</v>
      </c>
      <c r="K9897">
        <v>2</v>
      </c>
      <c r="L9897" t="b">
        <v>0</v>
      </c>
      <c r="N9897" t="b">
        <v>0</v>
      </c>
      <c r="O9897" t="b">
        <v>0</v>
      </c>
      <c r="T9897" t="s">
        <v>1169</v>
      </c>
    </row>
    <row r="9898" spans="1:20" hidden="1" x14ac:dyDescent="0.25">
      <c r="A9898">
        <v>228866</v>
      </c>
      <c r="B9898" t="s">
        <v>1886</v>
      </c>
      <c r="C9898" t="s">
        <v>141</v>
      </c>
      <c r="D9898" t="s">
        <v>1259</v>
      </c>
      <c r="E9898">
        <v>66</v>
      </c>
      <c r="F9898" t="s">
        <v>23</v>
      </c>
      <c r="H9898">
        <v>0</v>
      </c>
      <c r="I9898">
        <v>0</v>
      </c>
      <c r="K9898">
        <v>0</v>
      </c>
      <c r="L9898" t="b">
        <v>0</v>
      </c>
      <c r="N9898" t="b">
        <v>0</v>
      </c>
      <c r="O9898" t="b">
        <v>0</v>
      </c>
      <c r="T9898" t="s">
        <v>1169</v>
      </c>
    </row>
    <row r="9899" spans="1:20" hidden="1" x14ac:dyDescent="0.25">
      <c r="A9899">
        <v>228867</v>
      </c>
      <c r="B9899" t="s">
        <v>1886</v>
      </c>
      <c r="C9899" t="s">
        <v>141</v>
      </c>
      <c r="D9899" t="s">
        <v>1289</v>
      </c>
      <c r="E9899">
        <v>39</v>
      </c>
      <c r="F9899" t="s">
        <v>23</v>
      </c>
      <c r="H9899">
        <v>0</v>
      </c>
      <c r="I9899">
        <v>0</v>
      </c>
      <c r="K9899">
        <v>0</v>
      </c>
      <c r="L9899" t="b">
        <v>0</v>
      </c>
      <c r="N9899" t="b">
        <v>0</v>
      </c>
      <c r="O9899" t="b">
        <v>0</v>
      </c>
      <c r="T9899" t="s">
        <v>1169</v>
      </c>
    </row>
    <row r="9900" spans="1:20" hidden="1" x14ac:dyDescent="0.25">
      <c r="A9900">
        <v>232320</v>
      </c>
      <c r="B9900" t="s">
        <v>1886</v>
      </c>
      <c r="C9900" t="s">
        <v>1256</v>
      </c>
      <c r="D9900" t="s">
        <v>1257</v>
      </c>
      <c r="E9900">
        <v>0</v>
      </c>
      <c r="H9900">
        <v>0</v>
      </c>
      <c r="I9900">
        <v>0</v>
      </c>
      <c r="K9900">
        <v>0</v>
      </c>
      <c r="L9900" t="b">
        <v>0</v>
      </c>
      <c r="N9900" t="b">
        <v>0</v>
      </c>
      <c r="O9900" t="b">
        <v>0</v>
      </c>
      <c r="T9900" t="s">
        <v>1169</v>
      </c>
    </row>
    <row r="9901" spans="1:20" hidden="1" x14ac:dyDescent="0.25">
      <c r="A9901">
        <v>232321</v>
      </c>
      <c r="B9901" t="s">
        <v>1886</v>
      </c>
      <c r="C9901" t="s">
        <v>1256</v>
      </c>
      <c r="D9901" t="s">
        <v>1258</v>
      </c>
      <c r="E9901">
        <v>105</v>
      </c>
      <c r="F9901" t="s">
        <v>23</v>
      </c>
      <c r="H9901">
        <v>0</v>
      </c>
      <c r="I9901">
        <v>0</v>
      </c>
      <c r="K9901">
        <v>1</v>
      </c>
      <c r="L9901" t="b">
        <v>0</v>
      </c>
      <c r="N9901" t="b">
        <v>0</v>
      </c>
      <c r="O9901" t="b">
        <v>0</v>
      </c>
      <c r="T9901" t="s">
        <v>1169</v>
      </c>
    </row>
    <row r="9902" spans="1:20" hidden="1" x14ac:dyDescent="0.25">
      <c r="A9902">
        <v>228868</v>
      </c>
      <c r="B9902" t="s">
        <v>1887</v>
      </c>
      <c r="C9902" t="s">
        <v>1186</v>
      </c>
      <c r="D9902" t="s">
        <v>1187</v>
      </c>
      <c r="E9902">
        <v>0</v>
      </c>
      <c r="H9902">
        <v>0</v>
      </c>
      <c r="I9902">
        <v>0</v>
      </c>
      <c r="K9902">
        <v>0</v>
      </c>
      <c r="L9902" t="b">
        <v>0</v>
      </c>
      <c r="N9902" t="b">
        <v>0</v>
      </c>
      <c r="O9902" t="b">
        <v>0</v>
      </c>
      <c r="T9902" t="s">
        <v>1169</v>
      </c>
    </row>
    <row r="9903" spans="1:20" hidden="1" x14ac:dyDescent="0.25">
      <c r="A9903">
        <v>228869</v>
      </c>
      <c r="B9903" t="s">
        <v>1887</v>
      </c>
      <c r="C9903" t="s">
        <v>1186</v>
      </c>
      <c r="D9903" t="s">
        <v>1188</v>
      </c>
      <c r="E9903">
        <v>0</v>
      </c>
      <c r="H9903">
        <v>0</v>
      </c>
      <c r="I9903">
        <v>0</v>
      </c>
      <c r="K9903">
        <v>0</v>
      </c>
      <c r="L9903" t="b">
        <v>0</v>
      </c>
      <c r="N9903" t="b">
        <v>0</v>
      </c>
      <c r="O9903" t="b">
        <v>0</v>
      </c>
      <c r="T9903" t="s">
        <v>1169</v>
      </c>
    </row>
    <row r="9904" spans="1:20" hidden="1" x14ac:dyDescent="0.25">
      <c r="A9904">
        <v>228870</v>
      </c>
      <c r="B9904" t="s">
        <v>1887</v>
      </c>
      <c r="C9904" t="s">
        <v>1186</v>
      </c>
      <c r="D9904" t="s">
        <v>1189</v>
      </c>
      <c r="E9904">
        <v>0</v>
      </c>
      <c r="H9904">
        <v>0</v>
      </c>
      <c r="I9904">
        <v>0</v>
      </c>
      <c r="K9904">
        <v>0</v>
      </c>
      <c r="L9904" t="b">
        <v>0</v>
      </c>
      <c r="N9904" t="b">
        <v>0</v>
      </c>
      <c r="O9904" t="b">
        <v>0</v>
      </c>
      <c r="T9904" t="s">
        <v>1169</v>
      </c>
    </row>
    <row r="9905" spans="1:20" hidden="1" x14ac:dyDescent="0.25">
      <c r="A9905">
        <v>228871</v>
      </c>
      <c r="B9905" t="s">
        <v>1887</v>
      </c>
      <c r="C9905" t="s">
        <v>1186</v>
      </c>
      <c r="D9905" t="s">
        <v>1190</v>
      </c>
      <c r="E9905">
        <v>0</v>
      </c>
      <c r="H9905">
        <v>0</v>
      </c>
      <c r="I9905">
        <v>0</v>
      </c>
      <c r="K9905">
        <v>0</v>
      </c>
      <c r="L9905" t="b">
        <v>0</v>
      </c>
      <c r="N9905" t="b">
        <v>0</v>
      </c>
      <c r="O9905" t="b">
        <v>0</v>
      </c>
      <c r="T9905" t="s">
        <v>1169</v>
      </c>
    </row>
    <row r="9906" spans="1:20" hidden="1" x14ac:dyDescent="0.25">
      <c r="A9906">
        <v>228872</v>
      </c>
      <c r="B9906" t="s">
        <v>1887</v>
      </c>
      <c r="C9906" t="s">
        <v>1186</v>
      </c>
      <c r="D9906" t="s">
        <v>1191</v>
      </c>
      <c r="E9906">
        <v>0</v>
      </c>
      <c r="H9906">
        <v>0</v>
      </c>
      <c r="I9906">
        <v>0</v>
      </c>
      <c r="K9906">
        <v>0</v>
      </c>
      <c r="L9906" t="b">
        <v>0</v>
      </c>
      <c r="N9906" t="b">
        <v>0</v>
      </c>
      <c r="O9906" t="b">
        <v>0</v>
      </c>
      <c r="T9906" t="s">
        <v>1169</v>
      </c>
    </row>
    <row r="9907" spans="1:20" hidden="1" x14ac:dyDescent="0.25">
      <c r="A9907">
        <v>228873</v>
      </c>
      <c r="B9907" t="s">
        <v>1887</v>
      </c>
      <c r="C9907" t="s">
        <v>1186</v>
      </c>
      <c r="D9907" t="s">
        <v>1192</v>
      </c>
      <c r="E9907">
        <v>0</v>
      </c>
      <c r="H9907">
        <v>0</v>
      </c>
      <c r="I9907">
        <v>0</v>
      </c>
      <c r="K9907">
        <v>0</v>
      </c>
      <c r="L9907" t="b">
        <v>0</v>
      </c>
      <c r="N9907" t="b">
        <v>0</v>
      </c>
      <c r="O9907" t="b">
        <v>0</v>
      </c>
      <c r="T9907" t="s">
        <v>1169</v>
      </c>
    </row>
    <row r="9908" spans="1:20" hidden="1" x14ac:dyDescent="0.25">
      <c r="A9908">
        <v>228874</v>
      </c>
      <c r="B9908" t="s">
        <v>1887</v>
      </c>
      <c r="C9908" t="s">
        <v>1186</v>
      </c>
      <c r="D9908" t="s">
        <v>1193</v>
      </c>
      <c r="E9908">
        <v>85</v>
      </c>
      <c r="F9908" t="s">
        <v>23</v>
      </c>
      <c r="H9908">
        <v>0</v>
      </c>
      <c r="I9908">
        <v>0</v>
      </c>
      <c r="K9908">
        <v>1</v>
      </c>
      <c r="L9908" t="b">
        <v>0</v>
      </c>
      <c r="N9908" t="b">
        <v>0</v>
      </c>
      <c r="O9908" t="b">
        <v>0</v>
      </c>
      <c r="T9908" t="s">
        <v>1169</v>
      </c>
    </row>
    <row r="9909" spans="1:20" hidden="1" x14ac:dyDescent="0.25">
      <c r="A9909">
        <v>228875</v>
      </c>
      <c r="B9909" t="s">
        <v>1887</v>
      </c>
      <c r="C9909" t="s">
        <v>1186</v>
      </c>
      <c r="D9909" t="s">
        <v>1194</v>
      </c>
      <c r="E9909">
        <v>85</v>
      </c>
      <c r="F9909" t="s">
        <v>23</v>
      </c>
      <c r="H9909">
        <v>0</v>
      </c>
      <c r="I9909">
        <v>0</v>
      </c>
      <c r="K9909">
        <v>1</v>
      </c>
      <c r="L9909" t="b">
        <v>0</v>
      </c>
      <c r="N9909" t="b">
        <v>0</v>
      </c>
      <c r="O9909" t="b">
        <v>0</v>
      </c>
      <c r="T9909" t="s">
        <v>1169</v>
      </c>
    </row>
    <row r="9910" spans="1:20" hidden="1" x14ac:dyDescent="0.25">
      <c r="A9910">
        <v>228876</v>
      </c>
      <c r="B9910" t="s">
        <v>1887</v>
      </c>
      <c r="C9910" t="s">
        <v>1186</v>
      </c>
      <c r="D9910" t="s">
        <v>1195</v>
      </c>
      <c r="E9910">
        <v>85</v>
      </c>
      <c r="F9910" t="s">
        <v>23</v>
      </c>
      <c r="H9910">
        <v>0</v>
      </c>
      <c r="I9910">
        <v>0</v>
      </c>
      <c r="K9910">
        <v>1</v>
      </c>
      <c r="L9910" t="b">
        <v>0</v>
      </c>
      <c r="N9910" t="b">
        <v>0</v>
      </c>
      <c r="O9910" t="b">
        <v>0</v>
      </c>
      <c r="T9910" t="s">
        <v>1169</v>
      </c>
    </row>
    <row r="9911" spans="1:20" hidden="1" x14ac:dyDescent="0.25">
      <c r="A9911">
        <v>228877</v>
      </c>
      <c r="B9911" t="s">
        <v>1887</v>
      </c>
      <c r="C9911" t="s">
        <v>1196</v>
      </c>
      <c r="D9911" t="s">
        <v>1197</v>
      </c>
      <c r="E9911">
        <v>0</v>
      </c>
      <c r="H9911">
        <v>0</v>
      </c>
      <c r="I9911">
        <v>0</v>
      </c>
      <c r="K9911">
        <v>0</v>
      </c>
      <c r="L9911" t="b">
        <v>0</v>
      </c>
      <c r="N9911" t="b">
        <v>0</v>
      </c>
      <c r="O9911" t="b">
        <v>0</v>
      </c>
      <c r="T9911" t="s">
        <v>1169</v>
      </c>
    </row>
    <row r="9912" spans="1:20" hidden="1" x14ac:dyDescent="0.25">
      <c r="A9912">
        <v>228878</v>
      </c>
      <c r="B9912" t="s">
        <v>1887</v>
      </c>
      <c r="C9912" t="s">
        <v>1196</v>
      </c>
      <c r="D9912" t="s">
        <v>1198</v>
      </c>
      <c r="E9912">
        <v>0</v>
      </c>
      <c r="H9912">
        <v>0</v>
      </c>
      <c r="I9912">
        <v>0</v>
      </c>
      <c r="K9912">
        <v>1</v>
      </c>
      <c r="L9912" t="b">
        <v>0</v>
      </c>
      <c r="N9912" t="b">
        <v>0</v>
      </c>
      <c r="O9912" t="b">
        <v>0</v>
      </c>
      <c r="T9912" t="s">
        <v>1169</v>
      </c>
    </row>
    <row r="9913" spans="1:20" hidden="1" x14ac:dyDescent="0.25">
      <c r="A9913">
        <v>228879</v>
      </c>
      <c r="B9913" t="s">
        <v>1887</v>
      </c>
      <c r="C9913" t="s">
        <v>146</v>
      </c>
      <c r="D9913" t="s">
        <v>1802</v>
      </c>
      <c r="E9913">
        <v>0</v>
      </c>
      <c r="H9913">
        <v>0</v>
      </c>
      <c r="I9913">
        <v>0</v>
      </c>
      <c r="K9913">
        <v>0</v>
      </c>
      <c r="L9913" t="b">
        <v>0</v>
      </c>
      <c r="N9913" t="b">
        <v>0</v>
      </c>
      <c r="O9913" t="b">
        <v>0</v>
      </c>
      <c r="T9913" t="s">
        <v>1169</v>
      </c>
    </row>
    <row r="9914" spans="1:20" hidden="1" x14ac:dyDescent="0.25">
      <c r="A9914">
        <v>228880</v>
      </c>
      <c r="B9914" t="s">
        <v>1887</v>
      </c>
      <c r="C9914" t="s">
        <v>146</v>
      </c>
      <c r="D9914" t="s">
        <v>1200</v>
      </c>
      <c r="E9914">
        <v>695</v>
      </c>
      <c r="F9914" t="s">
        <v>23</v>
      </c>
      <c r="H9914">
        <v>0</v>
      </c>
      <c r="I9914">
        <v>100</v>
      </c>
      <c r="J9914" t="s">
        <v>257</v>
      </c>
      <c r="K9914">
        <v>1</v>
      </c>
      <c r="L9914" t="b">
        <v>0</v>
      </c>
      <c r="N9914" t="b">
        <v>0</v>
      </c>
      <c r="O9914" t="b">
        <v>0</v>
      </c>
      <c r="T9914" t="s">
        <v>1169</v>
      </c>
    </row>
    <row r="9915" spans="1:20" hidden="1" x14ac:dyDescent="0.25">
      <c r="A9915">
        <v>228881</v>
      </c>
      <c r="B9915" t="s">
        <v>1887</v>
      </c>
      <c r="C9915" t="s">
        <v>85</v>
      </c>
      <c r="D9915" t="s">
        <v>325</v>
      </c>
      <c r="E9915">
        <v>0</v>
      </c>
      <c r="H9915">
        <v>0</v>
      </c>
      <c r="I9915">
        <v>0</v>
      </c>
      <c r="K9915">
        <v>0</v>
      </c>
      <c r="L9915" t="b">
        <v>0</v>
      </c>
      <c r="N9915" t="b">
        <v>0</v>
      </c>
      <c r="O9915" t="b">
        <v>0</v>
      </c>
      <c r="T9915" t="s">
        <v>1169</v>
      </c>
    </row>
    <row r="9916" spans="1:20" hidden="1" x14ac:dyDescent="0.25">
      <c r="A9916">
        <v>228882</v>
      </c>
      <c r="B9916" t="s">
        <v>1887</v>
      </c>
      <c r="C9916" t="s">
        <v>85</v>
      </c>
      <c r="D9916" t="s">
        <v>1197</v>
      </c>
      <c r="E9916">
        <v>0</v>
      </c>
      <c r="H9916">
        <v>0</v>
      </c>
      <c r="I9916">
        <v>0</v>
      </c>
      <c r="K9916">
        <v>1</v>
      </c>
      <c r="L9916" t="b">
        <v>0</v>
      </c>
      <c r="N9916" t="b">
        <v>0</v>
      </c>
      <c r="O9916" t="b">
        <v>0</v>
      </c>
      <c r="T9916" t="s">
        <v>1169</v>
      </c>
    </row>
    <row r="9917" spans="1:20" hidden="1" x14ac:dyDescent="0.25">
      <c r="A9917">
        <v>228883</v>
      </c>
      <c r="B9917" t="s">
        <v>1887</v>
      </c>
      <c r="C9917" t="s">
        <v>85</v>
      </c>
      <c r="D9917" t="s">
        <v>331</v>
      </c>
      <c r="E9917">
        <v>0</v>
      </c>
      <c r="H9917">
        <v>0</v>
      </c>
      <c r="I9917">
        <v>0</v>
      </c>
      <c r="K9917">
        <v>2</v>
      </c>
      <c r="L9917" t="b">
        <v>0</v>
      </c>
      <c r="N9917" t="b">
        <v>0</v>
      </c>
      <c r="O9917" t="b">
        <v>0</v>
      </c>
      <c r="T9917" t="s">
        <v>1169</v>
      </c>
    </row>
    <row r="9918" spans="1:20" hidden="1" x14ac:dyDescent="0.25">
      <c r="A9918">
        <v>228884</v>
      </c>
      <c r="B9918" t="s">
        <v>1887</v>
      </c>
      <c r="C9918" t="s">
        <v>146</v>
      </c>
      <c r="D9918" t="s">
        <v>1201</v>
      </c>
      <c r="E9918">
        <v>1287</v>
      </c>
      <c r="F9918" t="s">
        <v>23</v>
      </c>
      <c r="H9918">
        <v>0</v>
      </c>
      <c r="I9918">
        <v>150</v>
      </c>
      <c r="J9918" t="s">
        <v>257</v>
      </c>
      <c r="K9918">
        <v>2</v>
      </c>
      <c r="L9918" t="b">
        <v>0</v>
      </c>
      <c r="N9918" t="b">
        <v>0</v>
      </c>
      <c r="O9918" t="b">
        <v>0</v>
      </c>
      <c r="T9918" t="s">
        <v>1169</v>
      </c>
    </row>
    <row r="9919" spans="1:20" hidden="1" x14ac:dyDescent="0.25">
      <c r="A9919">
        <v>228885</v>
      </c>
      <c r="B9919" t="s">
        <v>1887</v>
      </c>
      <c r="C9919" t="s">
        <v>1027</v>
      </c>
      <c r="D9919" t="s">
        <v>1202</v>
      </c>
      <c r="E9919">
        <v>239</v>
      </c>
      <c r="F9919" t="s">
        <v>23</v>
      </c>
      <c r="H9919">
        <v>0</v>
      </c>
      <c r="I9919">
        <v>50</v>
      </c>
      <c r="J9919" t="s">
        <v>257</v>
      </c>
      <c r="K9919">
        <v>3</v>
      </c>
      <c r="L9919" t="b">
        <v>0</v>
      </c>
      <c r="N9919" t="b">
        <v>0</v>
      </c>
      <c r="O9919" t="b">
        <v>0</v>
      </c>
      <c r="T9919" t="s">
        <v>1169</v>
      </c>
    </row>
    <row r="9920" spans="1:20" hidden="1" x14ac:dyDescent="0.25">
      <c r="A9920">
        <v>228886</v>
      </c>
      <c r="B9920" t="s">
        <v>1887</v>
      </c>
      <c r="C9920" t="s">
        <v>1203</v>
      </c>
      <c r="D9920" t="s">
        <v>1830</v>
      </c>
      <c r="E9920">
        <v>2664</v>
      </c>
      <c r="F9920" t="s">
        <v>23</v>
      </c>
      <c r="H9920">
        <v>0</v>
      </c>
      <c r="I9920">
        <v>350</v>
      </c>
      <c r="J9920" t="s">
        <v>257</v>
      </c>
      <c r="K9920">
        <v>6</v>
      </c>
      <c r="L9920" t="b">
        <v>0</v>
      </c>
      <c r="N9920" t="b">
        <v>0</v>
      </c>
      <c r="O9920" t="b">
        <v>0</v>
      </c>
      <c r="T9920" t="s">
        <v>1169</v>
      </c>
    </row>
    <row r="9921" spans="1:20" hidden="1" x14ac:dyDescent="0.25">
      <c r="A9921">
        <v>228887</v>
      </c>
      <c r="B9921" t="s">
        <v>1887</v>
      </c>
      <c r="C9921" t="s">
        <v>53</v>
      </c>
      <c r="D9921" t="s">
        <v>1205</v>
      </c>
      <c r="E9921">
        <v>0</v>
      </c>
      <c r="H9921">
        <v>0</v>
      </c>
      <c r="I9921">
        <v>0</v>
      </c>
      <c r="K9921">
        <v>0</v>
      </c>
      <c r="L9921" t="b">
        <v>0</v>
      </c>
      <c r="N9921" t="b">
        <v>0</v>
      </c>
      <c r="O9921" t="b">
        <v>0</v>
      </c>
      <c r="T9921" t="s">
        <v>1169</v>
      </c>
    </row>
    <row r="9922" spans="1:20" hidden="1" x14ac:dyDescent="0.25">
      <c r="A9922">
        <v>228888</v>
      </c>
      <c r="B9922" t="s">
        <v>1887</v>
      </c>
      <c r="C9922" t="s">
        <v>53</v>
      </c>
      <c r="D9922" t="s">
        <v>383</v>
      </c>
      <c r="E9922">
        <v>169</v>
      </c>
      <c r="F9922" t="s">
        <v>23</v>
      </c>
      <c r="H9922">
        <v>0</v>
      </c>
      <c r="I9922">
        <v>0</v>
      </c>
      <c r="K9922">
        <v>1</v>
      </c>
      <c r="L9922" t="b">
        <v>0</v>
      </c>
      <c r="N9922" t="b">
        <v>0</v>
      </c>
      <c r="O9922" t="b">
        <v>0</v>
      </c>
      <c r="T9922" t="s">
        <v>1169</v>
      </c>
    </row>
    <row r="9923" spans="1:20" hidden="1" x14ac:dyDescent="0.25">
      <c r="A9923">
        <v>228889</v>
      </c>
      <c r="B9923" t="s">
        <v>1887</v>
      </c>
      <c r="C9923" t="s">
        <v>53</v>
      </c>
      <c r="D9923" t="s">
        <v>1206</v>
      </c>
      <c r="E9923">
        <v>375</v>
      </c>
      <c r="F9923" t="s">
        <v>23</v>
      </c>
      <c r="H9923">
        <v>0</v>
      </c>
      <c r="I9923">
        <v>0</v>
      </c>
      <c r="K9923">
        <v>2</v>
      </c>
      <c r="L9923" t="b">
        <v>0</v>
      </c>
      <c r="N9923" t="b">
        <v>0</v>
      </c>
      <c r="O9923" t="b">
        <v>0</v>
      </c>
      <c r="T9923" t="s">
        <v>1169</v>
      </c>
    </row>
    <row r="9924" spans="1:20" hidden="1" x14ac:dyDescent="0.25">
      <c r="A9924">
        <v>228890</v>
      </c>
      <c r="B9924" t="s">
        <v>1887</v>
      </c>
      <c r="C9924" t="s">
        <v>1207</v>
      </c>
      <c r="D9924" t="s">
        <v>1806</v>
      </c>
      <c r="E9924">
        <v>0</v>
      </c>
      <c r="H9924">
        <v>0</v>
      </c>
      <c r="I9924">
        <v>0</v>
      </c>
      <c r="K9924">
        <v>0</v>
      </c>
      <c r="L9924" t="b">
        <v>0</v>
      </c>
      <c r="N9924" t="b">
        <v>0</v>
      </c>
      <c r="O9924" t="b">
        <v>0</v>
      </c>
      <c r="T9924" t="s">
        <v>1169</v>
      </c>
    </row>
    <row r="9925" spans="1:20" hidden="1" x14ac:dyDescent="0.25">
      <c r="A9925">
        <v>228891</v>
      </c>
      <c r="B9925" t="s">
        <v>1887</v>
      </c>
      <c r="C9925" t="s">
        <v>1207</v>
      </c>
      <c r="D9925" t="s">
        <v>1261</v>
      </c>
      <c r="E9925">
        <v>0</v>
      </c>
      <c r="H9925">
        <v>0</v>
      </c>
      <c r="I9925">
        <v>0</v>
      </c>
      <c r="K9925">
        <v>1</v>
      </c>
      <c r="L9925" t="b">
        <v>0</v>
      </c>
      <c r="N9925" t="b">
        <v>0</v>
      </c>
      <c r="O9925" t="b">
        <v>0</v>
      </c>
      <c r="T9925" t="s">
        <v>1169</v>
      </c>
    </row>
    <row r="9926" spans="1:20" hidden="1" x14ac:dyDescent="0.25">
      <c r="A9926">
        <v>228892</v>
      </c>
      <c r="B9926" t="s">
        <v>1887</v>
      </c>
      <c r="C9926" t="s">
        <v>1207</v>
      </c>
      <c r="D9926" t="s">
        <v>1283</v>
      </c>
      <c r="E9926">
        <v>0</v>
      </c>
      <c r="H9926">
        <v>0</v>
      </c>
      <c r="I9926">
        <v>0</v>
      </c>
      <c r="K9926">
        <v>2</v>
      </c>
      <c r="L9926" t="b">
        <v>0</v>
      </c>
      <c r="N9926" t="b">
        <v>0</v>
      </c>
      <c r="O9926" t="b">
        <v>0</v>
      </c>
      <c r="T9926" t="s">
        <v>1169</v>
      </c>
    </row>
    <row r="9927" spans="1:20" hidden="1" x14ac:dyDescent="0.25">
      <c r="A9927">
        <v>228893</v>
      </c>
      <c r="B9927" t="s">
        <v>1887</v>
      </c>
      <c r="C9927" t="s">
        <v>1207</v>
      </c>
      <c r="D9927" t="s">
        <v>1333</v>
      </c>
      <c r="E9927">
        <v>0</v>
      </c>
      <c r="H9927">
        <v>0</v>
      </c>
      <c r="I9927">
        <v>0</v>
      </c>
      <c r="K9927">
        <v>3</v>
      </c>
      <c r="L9927" t="b">
        <v>0</v>
      </c>
      <c r="N9927" t="b">
        <v>0</v>
      </c>
      <c r="O9927" t="b">
        <v>0</v>
      </c>
      <c r="T9927" t="s">
        <v>1169</v>
      </c>
    </row>
    <row r="9928" spans="1:20" hidden="1" x14ac:dyDescent="0.25">
      <c r="A9928">
        <v>228894</v>
      </c>
      <c r="B9928" t="s">
        <v>1887</v>
      </c>
      <c r="C9928" t="s">
        <v>1207</v>
      </c>
      <c r="D9928" t="s">
        <v>1334</v>
      </c>
      <c r="E9928">
        <v>0</v>
      </c>
      <c r="H9928">
        <v>0</v>
      </c>
      <c r="I9928">
        <v>0</v>
      </c>
      <c r="K9928">
        <v>4</v>
      </c>
      <c r="L9928" t="b">
        <v>0</v>
      </c>
      <c r="N9928" t="b">
        <v>0</v>
      </c>
      <c r="O9928" t="b">
        <v>0</v>
      </c>
      <c r="T9928" t="s">
        <v>1169</v>
      </c>
    </row>
    <row r="9929" spans="1:20" hidden="1" x14ac:dyDescent="0.25">
      <c r="A9929">
        <v>228895</v>
      </c>
      <c r="B9929" t="s">
        <v>1887</v>
      </c>
      <c r="C9929" t="s">
        <v>1213</v>
      </c>
      <c r="D9929" t="s">
        <v>1831</v>
      </c>
      <c r="E9929">
        <v>0</v>
      </c>
      <c r="H9929">
        <v>0</v>
      </c>
      <c r="I9929">
        <v>0</v>
      </c>
      <c r="K9929">
        <v>2</v>
      </c>
      <c r="L9929" t="b">
        <v>0</v>
      </c>
      <c r="N9929" t="b">
        <v>0</v>
      </c>
      <c r="O9929" t="b">
        <v>0</v>
      </c>
      <c r="T9929" t="s">
        <v>1169</v>
      </c>
    </row>
    <row r="9930" spans="1:20" hidden="1" x14ac:dyDescent="0.25">
      <c r="A9930">
        <v>228896</v>
      </c>
      <c r="B9930" t="s">
        <v>1887</v>
      </c>
      <c r="C9930" t="s">
        <v>1213</v>
      </c>
      <c r="D9930" t="s">
        <v>1832</v>
      </c>
      <c r="E9930">
        <v>0</v>
      </c>
      <c r="H9930">
        <v>0</v>
      </c>
      <c r="I9930">
        <v>0</v>
      </c>
      <c r="K9930">
        <v>1</v>
      </c>
      <c r="L9930" t="b">
        <v>0</v>
      </c>
      <c r="N9930" t="b">
        <v>0</v>
      </c>
      <c r="O9930" t="b">
        <v>0</v>
      </c>
      <c r="T9930" t="s">
        <v>1169</v>
      </c>
    </row>
    <row r="9931" spans="1:20" hidden="1" x14ac:dyDescent="0.25">
      <c r="A9931">
        <v>228897</v>
      </c>
      <c r="B9931" t="s">
        <v>1887</v>
      </c>
      <c r="C9931" t="s">
        <v>1207</v>
      </c>
      <c r="D9931" t="s">
        <v>1814</v>
      </c>
      <c r="E9931">
        <v>0</v>
      </c>
      <c r="H9931">
        <v>0</v>
      </c>
      <c r="I9931">
        <v>0</v>
      </c>
      <c r="K9931">
        <v>5</v>
      </c>
      <c r="L9931" t="b">
        <v>0</v>
      </c>
      <c r="N9931" t="b">
        <v>0</v>
      </c>
      <c r="O9931" t="b">
        <v>0</v>
      </c>
      <c r="T9931" t="s">
        <v>1169</v>
      </c>
    </row>
    <row r="9932" spans="1:20" hidden="1" x14ac:dyDescent="0.25">
      <c r="A9932">
        <v>228898</v>
      </c>
      <c r="B9932" t="s">
        <v>1887</v>
      </c>
      <c r="C9932" t="s">
        <v>1207</v>
      </c>
      <c r="D9932" t="s">
        <v>1465</v>
      </c>
      <c r="E9932">
        <v>0</v>
      </c>
      <c r="H9932">
        <v>0</v>
      </c>
      <c r="I9932">
        <v>0</v>
      </c>
      <c r="K9932">
        <v>6</v>
      </c>
      <c r="L9932" t="b">
        <v>0</v>
      </c>
      <c r="N9932" t="b">
        <v>0</v>
      </c>
      <c r="O9932" t="b">
        <v>0</v>
      </c>
      <c r="T9932" t="s">
        <v>1169</v>
      </c>
    </row>
    <row r="9933" spans="1:20" hidden="1" x14ac:dyDescent="0.25">
      <c r="A9933">
        <v>228899</v>
      </c>
      <c r="B9933" t="s">
        <v>1887</v>
      </c>
      <c r="C9933" t="s">
        <v>1207</v>
      </c>
      <c r="D9933" t="s">
        <v>1466</v>
      </c>
      <c r="E9933">
        <v>0</v>
      </c>
      <c r="H9933">
        <v>0</v>
      </c>
      <c r="I9933">
        <v>0</v>
      </c>
      <c r="K9933">
        <v>7</v>
      </c>
      <c r="L9933" t="b">
        <v>0</v>
      </c>
      <c r="N9933" t="b">
        <v>0</v>
      </c>
      <c r="O9933" t="b">
        <v>0</v>
      </c>
      <c r="T9933" t="s">
        <v>1169</v>
      </c>
    </row>
    <row r="9934" spans="1:20" hidden="1" x14ac:dyDescent="0.25">
      <c r="A9934">
        <v>228900</v>
      </c>
      <c r="B9934" t="s">
        <v>1887</v>
      </c>
      <c r="C9934" t="s">
        <v>1186</v>
      </c>
      <c r="D9934" t="s">
        <v>1217</v>
      </c>
      <c r="E9934">
        <v>0</v>
      </c>
      <c r="H9934">
        <v>0</v>
      </c>
      <c r="I9934">
        <v>0</v>
      </c>
      <c r="K9934">
        <v>0</v>
      </c>
      <c r="L9934" t="b">
        <v>0</v>
      </c>
      <c r="N9934" t="b">
        <v>0</v>
      </c>
      <c r="O9934" t="b">
        <v>0</v>
      </c>
      <c r="T9934" t="s">
        <v>1169</v>
      </c>
    </row>
    <row r="9935" spans="1:20" hidden="1" x14ac:dyDescent="0.25">
      <c r="A9935">
        <v>228901</v>
      </c>
      <c r="B9935" t="s">
        <v>1887</v>
      </c>
      <c r="C9935" t="s">
        <v>1186</v>
      </c>
      <c r="D9935" t="s">
        <v>1218</v>
      </c>
      <c r="E9935">
        <v>0</v>
      </c>
      <c r="H9935">
        <v>0</v>
      </c>
      <c r="I9935">
        <v>0</v>
      </c>
      <c r="K9935">
        <v>0</v>
      </c>
      <c r="L9935" t="b">
        <v>0</v>
      </c>
      <c r="N9935" t="b">
        <v>0</v>
      </c>
      <c r="O9935" t="b">
        <v>0</v>
      </c>
      <c r="T9935" t="s">
        <v>1169</v>
      </c>
    </row>
    <row r="9936" spans="1:20" hidden="1" x14ac:dyDescent="0.25">
      <c r="A9936">
        <v>228902</v>
      </c>
      <c r="B9936" t="s">
        <v>1887</v>
      </c>
      <c r="C9936" t="s">
        <v>136</v>
      </c>
      <c r="D9936" t="s">
        <v>137</v>
      </c>
      <c r="E9936">
        <v>0</v>
      </c>
      <c r="H9936">
        <v>0</v>
      </c>
      <c r="I9936">
        <v>0</v>
      </c>
      <c r="K9936">
        <v>1</v>
      </c>
      <c r="L9936" t="b">
        <v>0</v>
      </c>
      <c r="N9936" t="b">
        <v>0</v>
      </c>
      <c r="O9936" t="b">
        <v>0</v>
      </c>
      <c r="T9936" t="s">
        <v>1169</v>
      </c>
    </row>
    <row r="9937" spans="1:20" hidden="1" x14ac:dyDescent="0.25">
      <c r="A9937">
        <v>228903</v>
      </c>
      <c r="B9937" t="s">
        <v>1887</v>
      </c>
      <c r="C9937" t="s">
        <v>1196</v>
      </c>
      <c r="D9937" t="s">
        <v>1223</v>
      </c>
      <c r="E9937">
        <v>0</v>
      </c>
      <c r="H9937">
        <v>0</v>
      </c>
      <c r="I9937">
        <v>0</v>
      </c>
      <c r="K9937">
        <v>4</v>
      </c>
      <c r="L9937" t="b">
        <v>0</v>
      </c>
      <c r="N9937" t="b">
        <v>0</v>
      </c>
      <c r="O9937" t="b">
        <v>0</v>
      </c>
      <c r="T9937" t="s">
        <v>1169</v>
      </c>
    </row>
    <row r="9938" spans="1:20" hidden="1" x14ac:dyDescent="0.25">
      <c r="A9938">
        <v>228904</v>
      </c>
      <c r="B9938" t="s">
        <v>1887</v>
      </c>
      <c r="C9938" t="s">
        <v>1196</v>
      </c>
      <c r="D9938" t="s">
        <v>1224</v>
      </c>
      <c r="E9938">
        <v>0</v>
      </c>
      <c r="H9938">
        <v>0</v>
      </c>
      <c r="I9938">
        <v>0</v>
      </c>
      <c r="K9938">
        <v>4</v>
      </c>
      <c r="L9938" t="b">
        <v>0</v>
      </c>
      <c r="N9938" t="b">
        <v>0</v>
      </c>
      <c r="O9938" t="b">
        <v>0</v>
      </c>
      <c r="T9938" t="s">
        <v>1169</v>
      </c>
    </row>
    <row r="9939" spans="1:20" hidden="1" x14ac:dyDescent="0.25">
      <c r="A9939">
        <v>228905</v>
      </c>
      <c r="B9939" t="s">
        <v>1887</v>
      </c>
      <c r="C9939" t="s">
        <v>1196</v>
      </c>
      <c r="D9939" t="s">
        <v>1225</v>
      </c>
      <c r="E9939">
        <v>0</v>
      </c>
      <c r="H9939">
        <v>0</v>
      </c>
      <c r="I9939">
        <v>0</v>
      </c>
      <c r="K9939">
        <v>4</v>
      </c>
      <c r="L9939" t="b">
        <v>0</v>
      </c>
      <c r="N9939" t="b">
        <v>0</v>
      </c>
      <c r="O9939" t="b">
        <v>0</v>
      </c>
      <c r="T9939" t="s">
        <v>1169</v>
      </c>
    </row>
    <row r="9940" spans="1:20" hidden="1" x14ac:dyDescent="0.25">
      <c r="A9940">
        <v>228906</v>
      </c>
      <c r="B9940" t="s">
        <v>1887</v>
      </c>
      <c r="C9940" t="s">
        <v>47</v>
      </c>
      <c r="D9940" t="s">
        <v>1220</v>
      </c>
      <c r="E9940">
        <v>0</v>
      </c>
      <c r="H9940">
        <v>0</v>
      </c>
      <c r="I9940">
        <v>0</v>
      </c>
      <c r="K9940">
        <v>0</v>
      </c>
      <c r="L9940" t="b">
        <v>0</v>
      </c>
      <c r="N9940" t="b">
        <v>0</v>
      </c>
      <c r="O9940" t="b">
        <v>0</v>
      </c>
      <c r="T9940" t="s">
        <v>1169</v>
      </c>
    </row>
    <row r="9941" spans="1:20" hidden="1" x14ac:dyDescent="0.25">
      <c r="A9941">
        <v>228907</v>
      </c>
      <c r="B9941" t="s">
        <v>1887</v>
      </c>
      <c r="C9941" t="s">
        <v>47</v>
      </c>
      <c r="D9941" t="s">
        <v>1221</v>
      </c>
      <c r="E9941">
        <v>0</v>
      </c>
      <c r="H9941">
        <v>0</v>
      </c>
      <c r="I9941">
        <v>0</v>
      </c>
      <c r="K9941">
        <v>0</v>
      </c>
      <c r="L9941" t="b">
        <v>0</v>
      </c>
      <c r="N9941" t="b">
        <v>0</v>
      </c>
      <c r="O9941" t="b">
        <v>0</v>
      </c>
      <c r="T9941" t="s">
        <v>1169</v>
      </c>
    </row>
    <row r="9942" spans="1:20" hidden="1" x14ac:dyDescent="0.25">
      <c r="A9942">
        <v>228908</v>
      </c>
      <c r="B9942" t="s">
        <v>1887</v>
      </c>
      <c r="C9942" t="s">
        <v>47</v>
      </c>
      <c r="D9942" t="s">
        <v>1222</v>
      </c>
      <c r="E9942">
        <v>0</v>
      </c>
      <c r="H9942">
        <v>0</v>
      </c>
      <c r="I9942">
        <v>0</v>
      </c>
      <c r="K9942">
        <v>0</v>
      </c>
      <c r="L9942" t="b">
        <v>0</v>
      </c>
      <c r="N9942" t="b">
        <v>0</v>
      </c>
      <c r="O9942" t="b">
        <v>0</v>
      </c>
      <c r="T9942" t="s">
        <v>1169</v>
      </c>
    </row>
    <row r="9943" spans="1:20" hidden="1" x14ac:dyDescent="0.25">
      <c r="A9943">
        <v>228909</v>
      </c>
      <c r="B9943" t="s">
        <v>1887</v>
      </c>
      <c r="C9943" t="s">
        <v>47</v>
      </c>
      <c r="D9943" t="s">
        <v>284</v>
      </c>
      <c r="E9943">
        <v>633</v>
      </c>
      <c r="F9943" t="s">
        <v>23</v>
      </c>
      <c r="H9943">
        <v>0</v>
      </c>
      <c r="I9943">
        <v>0</v>
      </c>
      <c r="K9943">
        <v>1</v>
      </c>
      <c r="L9943" t="b">
        <v>0</v>
      </c>
      <c r="N9943" t="b">
        <v>0</v>
      </c>
      <c r="O9943" t="b">
        <v>0</v>
      </c>
      <c r="T9943" t="s">
        <v>1169</v>
      </c>
    </row>
    <row r="9944" spans="1:20" hidden="1" x14ac:dyDescent="0.25">
      <c r="A9944">
        <v>228910</v>
      </c>
      <c r="B9944" t="s">
        <v>1887</v>
      </c>
      <c r="C9944" t="s">
        <v>47</v>
      </c>
      <c r="D9944" t="s">
        <v>1170</v>
      </c>
      <c r="E9944">
        <v>633</v>
      </c>
      <c r="F9944" t="s">
        <v>23</v>
      </c>
      <c r="H9944">
        <v>0</v>
      </c>
      <c r="I9944">
        <v>0</v>
      </c>
      <c r="K9944">
        <v>1</v>
      </c>
      <c r="L9944" t="b">
        <v>0</v>
      </c>
      <c r="N9944" t="b">
        <v>0</v>
      </c>
      <c r="O9944" t="b">
        <v>0</v>
      </c>
      <c r="T9944" t="s">
        <v>1169</v>
      </c>
    </row>
    <row r="9945" spans="1:20" hidden="1" x14ac:dyDescent="0.25">
      <c r="A9945">
        <v>228911</v>
      </c>
      <c r="B9945" t="s">
        <v>1887</v>
      </c>
      <c r="C9945" t="s">
        <v>47</v>
      </c>
      <c r="D9945" t="s">
        <v>1171</v>
      </c>
      <c r="E9945">
        <v>633</v>
      </c>
      <c r="F9945" t="s">
        <v>23</v>
      </c>
      <c r="H9945">
        <v>0</v>
      </c>
      <c r="I9945">
        <v>0</v>
      </c>
      <c r="K9945">
        <v>1</v>
      </c>
      <c r="L9945" t="b">
        <v>0</v>
      </c>
      <c r="N9945" t="b">
        <v>0</v>
      </c>
      <c r="O9945" t="b">
        <v>0</v>
      </c>
      <c r="T9945" t="s">
        <v>1169</v>
      </c>
    </row>
    <row r="9946" spans="1:20" hidden="1" x14ac:dyDescent="0.25">
      <c r="A9946">
        <v>228912</v>
      </c>
      <c r="B9946" t="s">
        <v>1887</v>
      </c>
      <c r="C9946" t="s">
        <v>47</v>
      </c>
      <c r="D9946" t="s">
        <v>1172</v>
      </c>
      <c r="E9946">
        <v>633</v>
      </c>
      <c r="F9946" t="s">
        <v>23</v>
      </c>
      <c r="H9946">
        <v>0</v>
      </c>
      <c r="I9946">
        <v>0</v>
      </c>
      <c r="K9946">
        <v>1</v>
      </c>
      <c r="L9946" t="b">
        <v>0</v>
      </c>
      <c r="N9946" t="b">
        <v>0</v>
      </c>
      <c r="O9946" t="b">
        <v>0</v>
      </c>
      <c r="T9946" t="s">
        <v>1169</v>
      </c>
    </row>
    <row r="9947" spans="1:20" hidden="1" x14ac:dyDescent="0.25">
      <c r="A9947">
        <v>228913</v>
      </c>
      <c r="B9947" t="s">
        <v>1887</v>
      </c>
      <c r="C9947" t="s">
        <v>47</v>
      </c>
      <c r="D9947" t="s">
        <v>1173</v>
      </c>
      <c r="E9947">
        <v>633</v>
      </c>
      <c r="F9947" t="s">
        <v>23</v>
      </c>
      <c r="H9947">
        <v>0</v>
      </c>
      <c r="I9947">
        <v>0</v>
      </c>
      <c r="K9947">
        <v>1</v>
      </c>
      <c r="L9947" t="b">
        <v>0</v>
      </c>
      <c r="N9947" t="b">
        <v>0</v>
      </c>
      <c r="O9947" t="b">
        <v>0</v>
      </c>
      <c r="T9947" t="s">
        <v>1169</v>
      </c>
    </row>
    <row r="9948" spans="1:20" hidden="1" x14ac:dyDescent="0.25">
      <c r="A9948">
        <v>228914</v>
      </c>
      <c r="B9948" t="s">
        <v>1887</v>
      </c>
      <c r="C9948" t="s">
        <v>47</v>
      </c>
      <c r="D9948" t="s">
        <v>1174</v>
      </c>
      <c r="E9948">
        <v>883</v>
      </c>
      <c r="F9948" t="s">
        <v>23</v>
      </c>
      <c r="H9948">
        <v>0</v>
      </c>
      <c r="I9948">
        <v>0</v>
      </c>
      <c r="K9948">
        <v>2</v>
      </c>
      <c r="L9948" t="b">
        <v>0</v>
      </c>
      <c r="N9948" t="b">
        <v>0</v>
      </c>
      <c r="O9948" t="b">
        <v>0</v>
      </c>
      <c r="T9948" t="s">
        <v>1169</v>
      </c>
    </row>
    <row r="9949" spans="1:20" hidden="1" x14ac:dyDescent="0.25">
      <c r="A9949">
        <v>228915</v>
      </c>
      <c r="B9949" t="s">
        <v>1887</v>
      </c>
      <c r="C9949" t="s">
        <v>47</v>
      </c>
      <c r="D9949" t="s">
        <v>1175</v>
      </c>
      <c r="E9949">
        <v>883</v>
      </c>
      <c r="F9949" t="s">
        <v>23</v>
      </c>
      <c r="H9949">
        <v>0</v>
      </c>
      <c r="I9949">
        <v>0</v>
      </c>
      <c r="K9949">
        <v>2</v>
      </c>
      <c r="L9949" t="b">
        <v>0</v>
      </c>
      <c r="N9949" t="b">
        <v>0</v>
      </c>
      <c r="O9949" t="b">
        <v>0</v>
      </c>
      <c r="T9949" t="s">
        <v>1169</v>
      </c>
    </row>
    <row r="9950" spans="1:20" hidden="1" x14ac:dyDescent="0.25">
      <c r="A9950">
        <v>228916</v>
      </c>
      <c r="B9950" t="s">
        <v>1887</v>
      </c>
      <c r="C9950" t="s">
        <v>47</v>
      </c>
      <c r="D9950" t="s">
        <v>1176</v>
      </c>
      <c r="E9950">
        <v>633</v>
      </c>
      <c r="F9950" t="s">
        <v>23</v>
      </c>
      <c r="H9950">
        <v>0</v>
      </c>
      <c r="I9950">
        <v>0</v>
      </c>
      <c r="K9950">
        <v>1</v>
      </c>
      <c r="L9950" t="b">
        <v>0</v>
      </c>
      <c r="N9950" t="b">
        <v>0</v>
      </c>
      <c r="O9950" t="b">
        <v>0</v>
      </c>
      <c r="T9950" t="s">
        <v>1169</v>
      </c>
    </row>
    <row r="9951" spans="1:20" hidden="1" x14ac:dyDescent="0.25">
      <c r="A9951">
        <v>228917</v>
      </c>
      <c r="B9951" t="s">
        <v>1887</v>
      </c>
      <c r="C9951" t="s">
        <v>47</v>
      </c>
      <c r="D9951" t="s">
        <v>1177</v>
      </c>
      <c r="E9951">
        <v>883</v>
      </c>
      <c r="F9951" t="s">
        <v>23</v>
      </c>
      <c r="H9951">
        <v>0</v>
      </c>
      <c r="I9951">
        <v>0</v>
      </c>
      <c r="K9951">
        <v>2</v>
      </c>
      <c r="L9951" t="b">
        <v>0</v>
      </c>
      <c r="N9951" t="b">
        <v>0</v>
      </c>
      <c r="O9951" t="b">
        <v>0</v>
      </c>
      <c r="T9951" t="s">
        <v>1169</v>
      </c>
    </row>
    <row r="9952" spans="1:20" hidden="1" x14ac:dyDescent="0.25">
      <c r="A9952">
        <v>228918</v>
      </c>
      <c r="B9952" t="s">
        <v>1887</v>
      </c>
      <c r="C9952" t="s">
        <v>47</v>
      </c>
      <c r="D9952" t="s">
        <v>1178</v>
      </c>
      <c r="E9952">
        <v>633</v>
      </c>
      <c r="F9952" t="s">
        <v>23</v>
      </c>
      <c r="H9952">
        <v>0</v>
      </c>
      <c r="I9952">
        <v>0</v>
      </c>
      <c r="K9952">
        <v>1</v>
      </c>
      <c r="L9952" t="b">
        <v>0</v>
      </c>
      <c r="N9952" t="b">
        <v>0</v>
      </c>
      <c r="O9952" t="b">
        <v>0</v>
      </c>
      <c r="T9952" t="s">
        <v>1169</v>
      </c>
    </row>
    <row r="9953" spans="1:20" hidden="1" x14ac:dyDescent="0.25">
      <c r="A9953">
        <v>228919</v>
      </c>
      <c r="B9953" t="s">
        <v>1887</v>
      </c>
      <c r="C9953" t="s">
        <v>47</v>
      </c>
      <c r="D9953" t="s">
        <v>1179</v>
      </c>
      <c r="E9953">
        <v>633</v>
      </c>
      <c r="F9953" t="s">
        <v>23</v>
      </c>
      <c r="H9953">
        <v>0</v>
      </c>
      <c r="I9953">
        <v>0</v>
      </c>
      <c r="K9953">
        <v>1</v>
      </c>
      <c r="L9953" t="b">
        <v>0</v>
      </c>
      <c r="N9953" t="b">
        <v>0</v>
      </c>
      <c r="O9953" t="b">
        <v>0</v>
      </c>
      <c r="T9953" t="s">
        <v>1169</v>
      </c>
    </row>
    <row r="9954" spans="1:20" hidden="1" x14ac:dyDescent="0.25">
      <c r="A9954">
        <v>228920</v>
      </c>
      <c r="B9954" t="s">
        <v>1887</v>
      </c>
      <c r="C9954" t="s">
        <v>47</v>
      </c>
      <c r="D9954" t="s">
        <v>1180</v>
      </c>
      <c r="E9954">
        <v>633</v>
      </c>
      <c r="F9954" t="s">
        <v>23</v>
      </c>
      <c r="H9954">
        <v>0</v>
      </c>
      <c r="I9954">
        <v>0</v>
      </c>
      <c r="K9954">
        <v>1</v>
      </c>
      <c r="L9954" t="b">
        <v>0</v>
      </c>
      <c r="N9954" t="b">
        <v>0</v>
      </c>
      <c r="O9954" t="b">
        <v>0</v>
      </c>
      <c r="T9954" t="s">
        <v>1169</v>
      </c>
    </row>
    <row r="9955" spans="1:20" hidden="1" x14ac:dyDescent="0.25">
      <c r="A9955">
        <v>228921</v>
      </c>
      <c r="B9955" t="s">
        <v>1887</v>
      </c>
      <c r="C9955" t="s">
        <v>47</v>
      </c>
      <c r="D9955" t="s">
        <v>1181</v>
      </c>
      <c r="E9955">
        <v>633</v>
      </c>
      <c r="F9955" t="s">
        <v>23</v>
      </c>
      <c r="H9955">
        <v>0</v>
      </c>
      <c r="I9955">
        <v>0</v>
      </c>
      <c r="K9955">
        <v>1</v>
      </c>
      <c r="L9955" t="b">
        <v>0</v>
      </c>
      <c r="N9955" t="b">
        <v>0</v>
      </c>
      <c r="O9955" t="b">
        <v>0</v>
      </c>
      <c r="T9955" t="s">
        <v>1169</v>
      </c>
    </row>
    <row r="9956" spans="1:20" hidden="1" x14ac:dyDescent="0.25">
      <c r="A9956">
        <v>228922</v>
      </c>
      <c r="B9956" t="s">
        <v>1887</v>
      </c>
      <c r="C9956" t="s">
        <v>47</v>
      </c>
      <c r="D9956" t="s">
        <v>1182</v>
      </c>
      <c r="E9956">
        <v>633</v>
      </c>
      <c r="F9956" t="s">
        <v>23</v>
      </c>
      <c r="H9956">
        <v>0</v>
      </c>
      <c r="I9956">
        <v>0</v>
      </c>
      <c r="K9956">
        <v>1</v>
      </c>
      <c r="L9956" t="b">
        <v>0</v>
      </c>
      <c r="N9956" t="b">
        <v>0</v>
      </c>
      <c r="O9956" t="b">
        <v>0</v>
      </c>
      <c r="T9956" t="s">
        <v>1169</v>
      </c>
    </row>
    <row r="9957" spans="1:20" hidden="1" x14ac:dyDescent="0.25">
      <c r="A9957">
        <v>228923</v>
      </c>
      <c r="B9957" t="s">
        <v>1887</v>
      </c>
      <c r="C9957" t="s">
        <v>47</v>
      </c>
      <c r="D9957" t="s">
        <v>1183</v>
      </c>
      <c r="E9957">
        <v>633</v>
      </c>
      <c r="F9957" t="s">
        <v>23</v>
      </c>
      <c r="H9957">
        <v>0</v>
      </c>
      <c r="I9957">
        <v>0</v>
      </c>
      <c r="K9957">
        <v>1</v>
      </c>
      <c r="L9957" t="b">
        <v>0</v>
      </c>
      <c r="N9957" t="b">
        <v>0</v>
      </c>
      <c r="O9957" t="b">
        <v>0</v>
      </c>
      <c r="T9957" t="s">
        <v>1169</v>
      </c>
    </row>
    <row r="9958" spans="1:20" hidden="1" x14ac:dyDescent="0.25">
      <c r="A9958">
        <v>228924</v>
      </c>
      <c r="B9958" t="s">
        <v>1887</v>
      </c>
      <c r="C9958" t="s">
        <v>47</v>
      </c>
      <c r="D9958" t="s">
        <v>1184</v>
      </c>
      <c r="E9958">
        <v>633</v>
      </c>
      <c r="F9958" t="s">
        <v>23</v>
      </c>
      <c r="H9958">
        <v>0</v>
      </c>
      <c r="I9958">
        <v>0</v>
      </c>
      <c r="K9958">
        <v>1</v>
      </c>
      <c r="L9958" t="b">
        <v>0</v>
      </c>
      <c r="N9958" t="b">
        <v>0</v>
      </c>
      <c r="O9958" t="b">
        <v>0</v>
      </c>
      <c r="T9958" t="s">
        <v>1169</v>
      </c>
    </row>
    <row r="9959" spans="1:20" hidden="1" x14ac:dyDescent="0.25">
      <c r="A9959">
        <v>228925</v>
      </c>
      <c r="B9959" t="s">
        <v>1887</v>
      </c>
      <c r="C9959" t="s">
        <v>47</v>
      </c>
      <c r="D9959" t="s">
        <v>1185</v>
      </c>
      <c r="E9959">
        <v>883</v>
      </c>
      <c r="F9959" t="s">
        <v>23</v>
      </c>
      <c r="H9959">
        <v>0</v>
      </c>
      <c r="I9959">
        <v>0</v>
      </c>
      <c r="K9959">
        <v>2</v>
      </c>
      <c r="L9959" t="b">
        <v>0</v>
      </c>
      <c r="N9959" t="b">
        <v>0</v>
      </c>
      <c r="O9959" t="b">
        <v>0</v>
      </c>
      <c r="T9959" t="s">
        <v>1169</v>
      </c>
    </row>
    <row r="9960" spans="1:20" hidden="1" x14ac:dyDescent="0.25">
      <c r="A9960">
        <v>228926</v>
      </c>
      <c r="B9960" t="s">
        <v>1887</v>
      </c>
      <c r="C9960" t="s">
        <v>236</v>
      </c>
      <c r="D9960" t="s">
        <v>237</v>
      </c>
      <c r="E9960">
        <v>67</v>
      </c>
      <c r="F9960" t="s">
        <v>23</v>
      </c>
      <c r="H9960">
        <v>0</v>
      </c>
      <c r="I9960">
        <v>0</v>
      </c>
      <c r="K9960">
        <v>7</v>
      </c>
      <c r="L9960" t="b">
        <v>0</v>
      </c>
      <c r="N9960" t="b">
        <v>0</v>
      </c>
      <c r="O9960" t="b">
        <v>0</v>
      </c>
      <c r="T9960" t="s">
        <v>1169</v>
      </c>
    </row>
    <row r="9961" spans="1:20" hidden="1" x14ac:dyDescent="0.25">
      <c r="A9961">
        <v>228927</v>
      </c>
      <c r="B9961" t="s">
        <v>1887</v>
      </c>
      <c r="C9961" t="s">
        <v>236</v>
      </c>
      <c r="D9961" t="s">
        <v>1226</v>
      </c>
      <c r="E9961">
        <v>99</v>
      </c>
      <c r="F9961" t="s">
        <v>23</v>
      </c>
      <c r="H9961">
        <v>0</v>
      </c>
      <c r="I9961">
        <v>0</v>
      </c>
      <c r="K9961">
        <v>13</v>
      </c>
      <c r="L9961" t="b">
        <v>0</v>
      </c>
      <c r="N9961" t="b">
        <v>0</v>
      </c>
      <c r="O9961" t="b">
        <v>0</v>
      </c>
      <c r="T9961" t="s">
        <v>1169</v>
      </c>
    </row>
    <row r="9962" spans="1:20" hidden="1" x14ac:dyDescent="0.25">
      <c r="A9962">
        <v>228928</v>
      </c>
      <c r="B9962" t="s">
        <v>1887</v>
      </c>
      <c r="C9962" t="s">
        <v>47</v>
      </c>
      <c r="D9962" t="s">
        <v>1270</v>
      </c>
      <c r="E9962">
        <v>0</v>
      </c>
      <c r="H9962">
        <v>0</v>
      </c>
      <c r="I9962">
        <v>0</v>
      </c>
      <c r="K9962">
        <v>0</v>
      </c>
      <c r="L9962" t="b">
        <v>0</v>
      </c>
      <c r="N9962" t="b">
        <v>0</v>
      </c>
      <c r="O9962" t="b">
        <v>0</v>
      </c>
      <c r="T9962" t="s">
        <v>1169</v>
      </c>
    </row>
    <row r="9963" spans="1:20" hidden="1" x14ac:dyDescent="0.25">
      <c r="A9963">
        <v>228929</v>
      </c>
      <c r="B9963" t="s">
        <v>1887</v>
      </c>
      <c r="C9963" t="s">
        <v>146</v>
      </c>
      <c r="D9963" t="s">
        <v>1227</v>
      </c>
      <c r="E9963">
        <v>1854</v>
      </c>
      <c r="F9963" t="s">
        <v>23</v>
      </c>
      <c r="H9963">
        <v>0</v>
      </c>
      <c r="I9963">
        <v>0</v>
      </c>
      <c r="K9963">
        <v>3</v>
      </c>
      <c r="L9963" t="b">
        <v>0</v>
      </c>
      <c r="N9963" t="b">
        <v>0</v>
      </c>
      <c r="O9963" t="b">
        <v>0</v>
      </c>
      <c r="T9963" t="s">
        <v>1169</v>
      </c>
    </row>
    <row r="9964" spans="1:20" hidden="1" x14ac:dyDescent="0.25">
      <c r="A9964">
        <v>228930</v>
      </c>
      <c r="B9964" t="s">
        <v>1887</v>
      </c>
      <c r="C9964" t="s">
        <v>146</v>
      </c>
      <c r="D9964" t="s">
        <v>1228</v>
      </c>
      <c r="E9964">
        <v>2266</v>
      </c>
      <c r="F9964" t="s">
        <v>23</v>
      </c>
      <c r="H9964">
        <v>0</v>
      </c>
      <c r="I9964">
        <v>0</v>
      </c>
      <c r="K9964">
        <v>4</v>
      </c>
      <c r="L9964" t="b">
        <v>0</v>
      </c>
      <c r="N9964" t="b">
        <v>0</v>
      </c>
      <c r="O9964" t="b">
        <v>0</v>
      </c>
      <c r="T9964" t="s">
        <v>1169</v>
      </c>
    </row>
    <row r="9965" spans="1:20" hidden="1" x14ac:dyDescent="0.25">
      <c r="A9965">
        <v>228931</v>
      </c>
      <c r="B9965" t="s">
        <v>1887</v>
      </c>
      <c r="C9965" t="s">
        <v>236</v>
      </c>
      <c r="D9965" t="s">
        <v>1216</v>
      </c>
      <c r="E9965">
        <v>695</v>
      </c>
      <c r="F9965" t="s">
        <v>23</v>
      </c>
      <c r="H9965">
        <v>0</v>
      </c>
      <c r="I9965">
        <v>0</v>
      </c>
      <c r="K9965">
        <v>12</v>
      </c>
      <c r="L9965" t="b">
        <v>0</v>
      </c>
      <c r="N9965" t="b">
        <v>0</v>
      </c>
      <c r="O9965" t="b">
        <v>0</v>
      </c>
      <c r="T9965" t="s">
        <v>1169</v>
      </c>
    </row>
    <row r="9966" spans="1:20" hidden="1" x14ac:dyDescent="0.25">
      <c r="A9966">
        <v>228932</v>
      </c>
      <c r="B9966" t="s">
        <v>1887</v>
      </c>
      <c r="C9966" t="s">
        <v>236</v>
      </c>
      <c r="D9966" t="s">
        <v>1229</v>
      </c>
      <c r="E9966">
        <v>25</v>
      </c>
      <c r="F9966" t="s">
        <v>23</v>
      </c>
      <c r="H9966">
        <v>0</v>
      </c>
      <c r="I9966">
        <v>0</v>
      </c>
      <c r="K9966">
        <v>14</v>
      </c>
      <c r="L9966" t="b">
        <v>0</v>
      </c>
      <c r="N9966" t="b">
        <v>0</v>
      </c>
      <c r="O9966" t="b">
        <v>0</v>
      </c>
      <c r="T9966" t="s">
        <v>1169</v>
      </c>
    </row>
    <row r="9967" spans="1:20" hidden="1" x14ac:dyDescent="0.25">
      <c r="A9967">
        <v>228933</v>
      </c>
      <c r="B9967" t="s">
        <v>1887</v>
      </c>
      <c r="C9967" t="s">
        <v>78</v>
      </c>
      <c r="D9967" t="s">
        <v>1232</v>
      </c>
      <c r="E9967">
        <v>0</v>
      </c>
      <c r="H9967">
        <v>0</v>
      </c>
      <c r="I9967">
        <v>0</v>
      </c>
      <c r="K9967">
        <v>0</v>
      </c>
      <c r="L9967" t="b">
        <v>0</v>
      </c>
      <c r="N9967" t="b">
        <v>0</v>
      </c>
      <c r="O9967" t="b">
        <v>1</v>
      </c>
      <c r="T9967" t="s">
        <v>1169</v>
      </c>
    </row>
    <row r="9968" spans="1:20" hidden="1" x14ac:dyDescent="0.25">
      <c r="A9968">
        <v>228934</v>
      </c>
      <c r="B9968" t="s">
        <v>1887</v>
      </c>
      <c r="C9968" t="s">
        <v>78</v>
      </c>
      <c r="D9968" t="s">
        <v>1230</v>
      </c>
      <c r="E9968">
        <v>0</v>
      </c>
      <c r="H9968">
        <v>0</v>
      </c>
      <c r="I9968">
        <v>0</v>
      </c>
      <c r="K9968">
        <v>1</v>
      </c>
      <c r="L9968" t="b">
        <v>0</v>
      </c>
      <c r="N9968" t="b">
        <v>0</v>
      </c>
      <c r="O9968" t="b">
        <v>0</v>
      </c>
      <c r="T9968" t="s">
        <v>1169</v>
      </c>
    </row>
    <row r="9969" spans="1:20" hidden="1" x14ac:dyDescent="0.25">
      <c r="A9969">
        <v>228935</v>
      </c>
      <c r="B9969" t="s">
        <v>1887</v>
      </c>
      <c r="C9969" t="s">
        <v>1234</v>
      </c>
      <c r="D9969" t="s">
        <v>1235</v>
      </c>
      <c r="E9969">
        <v>0</v>
      </c>
      <c r="H9969">
        <v>0</v>
      </c>
      <c r="I9969">
        <v>0</v>
      </c>
      <c r="K9969">
        <v>0</v>
      </c>
      <c r="L9969" t="b">
        <v>0</v>
      </c>
      <c r="N9969" t="b">
        <v>0</v>
      </c>
      <c r="O9969" t="b">
        <v>1</v>
      </c>
      <c r="T9969" t="s">
        <v>1169</v>
      </c>
    </row>
    <row r="9970" spans="1:20" hidden="1" x14ac:dyDescent="0.25">
      <c r="A9970">
        <v>228936</v>
      </c>
      <c r="B9970" t="s">
        <v>1887</v>
      </c>
      <c r="C9970" t="s">
        <v>1203</v>
      </c>
      <c r="D9970" t="s">
        <v>1833</v>
      </c>
      <c r="E9970">
        <v>0</v>
      </c>
      <c r="H9970">
        <v>0</v>
      </c>
      <c r="I9970">
        <v>0</v>
      </c>
      <c r="K9970">
        <v>0</v>
      </c>
      <c r="L9970" t="b">
        <v>0</v>
      </c>
      <c r="N9970" t="b">
        <v>0</v>
      </c>
      <c r="O9970" t="b">
        <v>0</v>
      </c>
      <c r="T9970" t="s">
        <v>1169</v>
      </c>
    </row>
    <row r="9971" spans="1:20" hidden="1" x14ac:dyDescent="0.25">
      <c r="A9971">
        <v>228937</v>
      </c>
      <c r="B9971" t="s">
        <v>1887</v>
      </c>
      <c r="C9971" t="s">
        <v>136</v>
      </c>
      <c r="D9971" t="s">
        <v>1237</v>
      </c>
      <c r="E9971">
        <v>0</v>
      </c>
      <c r="H9971">
        <v>0</v>
      </c>
      <c r="I9971">
        <v>0</v>
      </c>
      <c r="K9971">
        <v>0</v>
      </c>
      <c r="L9971" t="b">
        <v>0</v>
      </c>
      <c r="N9971" t="b">
        <v>0</v>
      </c>
      <c r="O9971" t="b">
        <v>1</v>
      </c>
      <c r="T9971" t="s">
        <v>1169</v>
      </c>
    </row>
    <row r="9972" spans="1:20" hidden="1" x14ac:dyDescent="0.25">
      <c r="A9972">
        <v>228938</v>
      </c>
      <c r="B9972" t="s">
        <v>1887</v>
      </c>
      <c r="C9972" t="s">
        <v>78</v>
      </c>
      <c r="D9972" t="s">
        <v>1272</v>
      </c>
      <c r="E9972">
        <v>259</v>
      </c>
      <c r="F9972" t="s">
        <v>23</v>
      </c>
      <c r="H9972">
        <v>0</v>
      </c>
      <c r="I9972">
        <v>0</v>
      </c>
      <c r="K9972">
        <v>4</v>
      </c>
      <c r="L9972" t="b">
        <v>0</v>
      </c>
      <c r="N9972" t="b">
        <v>0</v>
      </c>
      <c r="O9972" t="b">
        <v>0</v>
      </c>
      <c r="T9972" t="s">
        <v>1169</v>
      </c>
    </row>
    <row r="9973" spans="1:20" hidden="1" x14ac:dyDescent="0.25">
      <c r="A9973">
        <v>228939</v>
      </c>
      <c r="B9973" t="s">
        <v>1887</v>
      </c>
      <c r="C9973" t="s">
        <v>47</v>
      </c>
      <c r="D9973" t="s">
        <v>1244</v>
      </c>
      <c r="E9973">
        <v>259</v>
      </c>
      <c r="F9973" t="s">
        <v>23</v>
      </c>
      <c r="H9973">
        <v>0</v>
      </c>
      <c r="I9973">
        <v>0</v>
      </c>
      <c r="K9973">
        <v>1</v>
      </c>
      <c r="L9973" t="b">
        <v>0</v>
      </c>
      <c r="N9973" t="b">
        <v>0</v>
      </c>
      <c r="O9973" t="b">
        <v>0</v>
      </c>
      <c r="T9973" t="s">
        <v>1169</v>
      </c>
    </row>
    <row r="9974" spans="1:20" hidden="1" x14ac:dyDescent="0.25">
      <c r="A9974">
        <v>228940</v>
      </c>
      <c r="B9974" t="s">
        <v>1887</v>
      </c>
      <c r="C9974" t="s">
        <v>47</v>
      </c>
      <c r="D9974" t="s">
        <v>1246</v>
      </c>
      <c r="E9974">
        <v>782</v>
      </c>
      <c r="F9974" t="s">
        <v>23</v>
      </c>
      <c r="H9974">
        <v>0</v>
      </c>
      <c r="I9974">
        <v>0</v>
      </c>
      <c r="K9974">
        <v>2</v>
      </c>
      <c r="L9974" t="b">
        <v>0</v>
      </c>
      <c r="N9974" t="b">
        <v>0</v>
      </c>
      <c r="O9974" t="b">
        <v>0</v>
      </c>
      <c r="T9974" t="s">
        <v>1169</v>
      </c>
    </row>
    <row r="9975" spans="1:20" hidden="1" x14ac:dyDescent="0.25">
      <c r="A9975">
        <v>228941</v>
      </c>
      <c r="B9975" t="s">
        <v>1887</v>
      </c>
      <c r="C9975" t="s">
        <v>47</v>
      </c>
      <c r="D9975" t="s">
        <v>1245</v>
      </c>
      <c r="E9975">
        <v>983</v>
      </c>
      <c r="F9975" t="s">
        <v>23</v>
      </c>
      <c r="H9975">
        <v>0</v>
      </c>
      <c r="I9975">
        <v>0</v>
      </c>
      <c r="K9975">
        <v>2</v>
      </c>
      <c r="L9975" t="b">
        <v>0</v>
      </c>
      <c r="N9975" t="b">
        <v>0</v>
      </c>
      <c r="O9975" t="b">
        <v>0</v>
      </c>
      <c r="T9975" t="s">
        <v>1169</v>
      </c>
    </row>
    <row r="9976" spans="1:20" hidden="1" x14ac:dyDescent="0.25">
      <c r="A9976">
        <v>228942</v>
      </c>
      <c r="B9976" t="s">
        <v>1887</v>
      </c>
      <c r="C9976" t="s">
        <v>53</v>
      </c>
      <c r="D9976" t="s">
        <v>1247</v>
      </c>
      <c r="E9976">
        <v>20</v>
      </c>
      <c r="F9976" t="s">
        <v>23</v>
      </c>
      <c r="H9976">
        <v>0</v>
      </c>
      <c r="I9976">
        <v>0</v>
      </c>
      <c r="K9976">
        <v>1</v>
      </c>
      <c r="L9976" t="b">
        <v>0</v>
      </c>
      <c r="N9976" t="b">
        <v>0</v>
      </c>
      <c r="O9976" t="b">
        <v>0</v>
      </c>
      <c r="T9976" t="s">
        <v>1169</v>
      </c>
    </row>
    <row r="9977" spans="1:20" hidden="1" x14ac:dyDescent="0.25">
      <c r="A9977">
        <v>228943</v>
      </c>
      <c r="B9977" t="s">
        <v>1887</v>
      </c>
      <c r="C9977" t="s">
        <v>53</v>
      </c>
      <c r="D9977" t="s">
        <v>1231</v>
      </c>
      <c r="E9977">
        <v>315</v>
      </c>
      <c r="F9977" t="s">
        <v>23</v>
      </c>
      <c r="H9977">
        <v>0</v>
      </c>
      <c r="I9977">
        <v>0</v>
      </c>
      <c r="K9977">
        <v>2</v>
      </c>
      <c r="L9977" t="b">
        <v>0</v>
      </c>
      <c r="N9977" t="b">
        <v>0</v>
      </c>
      <c r="O9977" t="b">
        <v>0</v>
      </c>
      <c r="T9977" t="s">
        <v>1169</v>
      </c>
    </row>
    <row r="9978" spans="1:20" hidden="1" x14ac:dyDescent="0.25">
      <c r="A9978">
        <v>228944</v>
      </c>
      <c r="B9978" t="s">
        <v>1887</v>
      </c>
      <c r="C9978" t="s">
        <v>1234</v>
      </c>
      <c r="D9978" t="s">
        <v>1248</v>
      </c>
      <c r="E9978">
        <v>3681</v>
      </c>
      <c r="F9978" t="s">
        <v>23</v>
      </c>
      <c r="H9978">
        <v>0</v>
      </c>
      <c r="I9978">
        <v>0</v>
      </c>
      <c r="K9978">
        <v>2</v>
      </c>
      <c r="L9978" t="b">
        <v>0</v>
      </c>
      <c r="N9978" t="b">
        <v>0</v>
      </c>
      <c r="O9978" t="b">
        <v>0</v>
      </c>
      <c r="T9978" t="s">
        <v>1169</v>
      </c>
    </row>
    <row r="9979" spans="1:20" hidden="1" x14ac:dyDescent="0.25">
      <c r="A9979">
        <v>228945</v>
      </c>
      <c r="B9979" t="s">
        <v>1887</v>
      </c>
      <c r="C9979" t="s">
        <v>1027</v>
      </c>
      <c r="D9979" t="s">
        <v>1233</v>
      </c>
      <c r="E9979">
        <v>0</v>
      </c>
      <c r="H9979">
        <v>0</v>
      </c>
      <c r="I9979">
        <v>0</v>
      </c>
      <c r="K9979">
        <v>0</v>
      </c>
      <c r="L9979" t="b">
        <v>0</v>
      </c>
      <c r="N9979" t="b">
        <v>0</v>
      </c>
      <c r="O9979" t="b">
        <v>0</v>
      </c>
      <c r="T9979" t="s">
        <v>1169</v>
      </c>
    </row>
    <row r="9980" spans="1:20" hidden="1" x14ac:dyDescent="0.25">
      <c r="A9980">
        <v>228946</v>
      </c>
      <c r="B9980" t="s">
        <v>1887</v>
      </c>
      <c r="C9980" t="s">
        <v>236</v>
      </c>
      <c r="D9980" t="s">
        <v>1249</v>
      </c>
      <c r="E9980">
        <v>99</v>
      </c>
      <c r="F9980" t="s">
        <v>23</v>
      </c>
      <c r="H9980">
        <v>0</v>
      </c>
      <c r="I9980">
        <v>0</v>
      </c>
      <c r="K9980">
        <v>0</v>
      </c>
      <c r="L9980" t="b">
        <v>0</v>
      </c>
      <c r="N9980" t="b">
        <v>0</v>
      </c>
      <c r="O9980" t="b">
        <v>0</v>
      </c>
      <c r="T9980" t="s">
        <v>1169</v>
      </c>
    </row>
    <row r="9981" spans="1:20" hidden="1" x14ac:dyDescent="0.25">
      <c r="A9981">
        <v>228947</v>
      </c>
      <c r="B9981" t="s">
        <v>1887</v>
      </c>
      <c r="C9981" t="s">
        <v>1253</v>
      </c>
      <c r="D9981" t="s">
        <v>1255</v>
      </c>
      <c r="E9981">
        <v>0</v>
      </c>
      <c r="H9981">
        <v>0</v>
      </c>
      <c r="I9981">
        <v>0</v>
      </c>
      <c r="K9981">
        <v>1</v>
      </c>
      <c r="L9981" t="b">
        <v>0</v>
      </c>
      <c r="N9981" t="b">
        <v>0</v>
      </c>
      <c r="O9981" t="b">
        <v>0</v>
      </c>
      <c r="T9981" t="s">
        <v>1169</v>
      </c>
    </row>
    <row r="9982" spans="1:20" hidden="1" x14ac:dyDescent="0.25">
      <c r="A9982">
        <v>228948</v>
      </c>
      <c r="B9982" t="s">
        <v>1887</v>
      </c>
      <c r="C9982" t="s">
        <v>1253</v>
      </c>
      <c r="D9982" t="s">
        <v>1254</v>
      </c>
      <c r="E9982">
        <v>194</v>
      </c>
      <c r="F9982" t="s">
        <v>23</v>
      </c>
      <c r="H9982">
        <v>0</v>
      </c>
      <c r="I9982">
        <v>0</v>
      </c>
      <c r="K9982">
        <v>2</v>
      </c>
      <c r="L9982" t="b">
        <v>0</v>
      </c>
      <c r="N9982" t="b">
        <v>0</v>
      </c>
      <c r="O9982" t="b">
        <v>0</v>
      </c>
      <c r="T9982" t="s">
        <v>1169</v>
      </c>
    </row>
    <row r="9983" spans="1:20" hidden="1" x14ac:dyDescent="0.25">
      <c r="A9983">
        <v>228949</v>
      </c>
      <c r="B9983" t="s">
        <v>1887</v>
      </c>
      <c r="C9983" t="s">
        <v>141</v>
      </c>
      <c r="D9983" t="s">
        <v>1259</v>
      </c>
      <c r="E9983">
        <v>66</v>
      </c>
      <c r="F9983" t="s">
        <v>23</v>
      </c>
      <c r="H9983">
        <v>0</v>
      </c>
      <c r="I9983">
        <v>0</v>
      </c>
      <c r="K9983">
        <v>0</v>
      </c>
      <c r="L9983" t="b">
        <v>0</v>
      </c>
      <c r="N9983" t="b">
        <v>0</v>
      </c>
      <c r="O9983" t="b">
        <v>0</v>
      </c>
      <c r="T9983" t="s">
        <v>1169</v>
      </c>
    </row>
    <row r="9984" spans="1:20" hidden="1" x14ac:dyDescent="0.25">
      <c r="A9984">
        <v>228950</v>
      </c>
      <c r="B9984" t="s">
        <v>1887</v>
      </c>
      <c r="C9984" t="s">
        <v>141</v>
      </c>
      <c r="D9984" t="s">
        <v>1289</v>
      </c>
      <c r="E9984">
        <v>39</v>
      </c>
      <c r="F9984" t="s">
        <v>23</v>
      </c>
      <c r="H9984">
        <v>0</v>
      </c>
      <c r="I9984">
        <v>0</v>
      </c>
      <c r="K9984">
        <v>0</v>
      </c>
      <c r="L9984" t="b">
        <v>0</v>
      </c>
      <c r="N9984" t="b">
        <v>0</v>
      </c>
      <c r="O9984" t="b">
        <v>0</v>
      </c>
      <c r="T9984" t="s">
        <v>1169</v>
      </c>
    </row>
    <row r="9985" spans="1:20" hidden="1" x14ac:dyDescent="0.25">
      <c r="A9985">
        <v>232322</v>
      </c>
      <c r="B9985" t="s">
        <v>1887</v>
      </c>
      <c r="C9985" t="s">
        <v>1256</v>
      </c>
      <c r="D9985" t="s">
        <v>1257</v>
      </c>
      <c r="E9985">
        <v>0</v>
      </c>
      <c r="H9985">
        <v>0</v>
      </c>
      <c r="I9985">
        <v>0</v>
      </c>
      <c r="K9985">
        <v>0</v>
      </c>
      <c r="L9985" t="b">
        <v>0</v>
      </c>
      <c r="N9985" t="b">
        <v>0</v>
      </c>
      <c r="O9985" t="b">
        <v>0</v>
      </c>
      <c r="T9985" t="s">
        <v>1169</v>
      </c>
    </row>
    <row r="9986" spans="1:20" hidden="1" x14ac:dyDescent="0.25">
      <c r="A9986">
        <v>232323</v>
      </c>
      <c r="B9986" t="s">
        <v>1887</v>
      </c>
      <c r="C9986" t="s">
        <v>1256</v>
      </c>
      <c r="D9986" t="s">
        <v>1258</v>
      </c>
      <c r="E9986">
        <v>105</v>
      </c>
      <c r="F9986" t="s">
        <v>23</v>
      </c>
      <c r="H9986">
        <v>0</v>
      </c>
      <c r="I9986">
        <v>0</v>
      </c>
      <c r="K9986">
        <v>1</v>
      </c>
      <c r="L9986" t="b">
        <v>0</v>
      </c>
      <c r="N9986" t="b">
        <v>0</v>
      </c>
      <c r="O9986" t="b">
        <v>0</v>
      </c>
      <c r="T9986" t="s">
        <v>1169</v>
      </c>
    </row>
    <row r="9987" spans="1:20" hidden="1" x14ac:dyDescent="0.25">
      <c r="A9987">
        <v>228971</v>
      </c>
      <c r="B9987" t="s">
        <v>1888</v>
      </c>
      <c r="C9987" t="s">
        <v>306</v>
      </c>
      <c r="D9987" t="s">
        <v>350</v>
      </c>
      <c r="E9987">
        <v>29</v>
      </c>
      <c r="F9987" t="s">
        <v>23</v>
      </c>
      <c r="H9987">
        <v>0</v>
      </c>
      <c r="I9987">
        <v>0</v>
      </c>
      <c r="K9987">
        <v>0</v>
      </c>
      <c r="L9987" t="b">
        <v>0</v>
      </c>
      <c r="N9987" t="b">
        <v>0</v>
      </c>
      <c r="O9987" t="b">
        <v>0</v>
      </c>
      <c r="T9987" t="s">
        <v>281</v>
      </c>
    </row>
    <row r="9988" spans="1:20" hidden="1" x14ac:dyDescent="0.25">
      <c r="A9988">
        <v>228972</v>
      </c>
      <c r="B9988" t="s">
        <v>1888</v>
      </c>
      <c r="C9988" t="s">
        <v>306</v>
      </c>
      <c r="D9988" t="s">
        <v>172</v>
      </c>
      <c r="E9988">
        <v>20</v>
      </c>
      <c r="F9988" t="s">
        <v>23</v>
      </c>
      <c r="H9988">
        <v>0</v>
      </c>
      <c r="I9988">
        <v>0</v>
      </c>
      <c r="K9988">
        <v>2</v>
      </c>
      <c r="L9988" t="b">
        <v>0</v>
      </c>
      <c r="N9988" t="b">
        <v>0</v>
      </c>
      <c r="O9988" t="b">
        <v>0</v>
      </c>
      <c r="T9988" t="s">
        <v>281</v>
      </c>
    </row>
    <row r="9989" spans="1:20" hidden="1" x14ac:dyDescent="0.25">
      <c r="A9989">
        <v>228973</v>
      </c>
      <c r="B9989" t="s">
        <v>1888</v>
      </c>
      <c r="C9989" t="s">
        <v>306</v>
      </c>
      <c r="D9989" t="s">
        <v>310</v>
      </c>
      <c r="E9989">
        <v>25</v>
      </c>
      <c r="F9989" t="s">
        <v>23</v>
      </c>
      <c r="H9989">
        <v>0</v>
      </c>
      <c r="I9989">
        <v>0</v>
      </c>
      <c r="K9989">
        <v>3</v>
      </c>
      <c r="L9989" t="b">
        <v>0</v>
      </c>
      <c r="N9989" t="b">
        <v>0</v>
      </c>
      <c r="O9989" t="b">
        <v>0</v>
      </c>
      <c r="T9989" t="s">
        <v>281</v>
      </c>
    </row>
    <row r="9990" spans="1:20" hidden="1" x14ac:dyDescent="0.25">
      <c r="A9990">
        <v>228975</v>
      </c>
      <c r="B9990" t="s">
        <v>1888</v>
      </c>
      <c r="C9990" t="s">
        <v>306</v>
      </c>
      <c r="D9990" t="s">
        <v>326</v>
      </c>
      <c r="E9990">
        <v>27</v>
      </c>
      <c r="F9990" t="s">
        <v>23</v>
      </c>
      <c r="H9990">
        <v>0</v>
      </c>
      <c r="I9990">
        <v>0</v>
      </c>
      <c r="K9990">
        <v>0</v>
      </c>
      <c r="L9990" t="b">
        <v>0</v>
      </c>
      <c r="N9990" t="b">
        <v>0</v>
      </c>
      <c r="O9990" t="b">
        <v>0</v>
      </c>
      <c r="T9990" t="s">
        <v>281</v>
      </c>
    </row>
    <row r="9991" spans="1:20" hidden="1" x14ac:dyDescent="0.25">
      <c r="A9991">
        <v>228976</v>
      </c>
      <c r="B9991" t="s">
        <v>1888</v>
      </c>
      <c r="C9991" t="s">
        <v>306</v>
      </c>
      <c r="D9991" t="s">
        <v>327</v>
      </c>
      <c r="E9991">
        <v>60</v>
      </c>
      <c r="F9991" t="s">
        <v>23</v>
      </c>
      <c r="H9991">
        <v>0</v>
      </c>
      <c r="I9991">
        <v>0</v>
      </c>
      <c r="K9991">
        <v>0</v>
      </c>
      <c r="L9991" t="b">
        <v>0</v>
      </c>
      <c r="N9991" t="b">
        <v>0</v>
      </c>
      <c r="O9991" t="b">
        <v>0</v>
      </c>
      <c r="T9991" t="s">
        <v>281</v>
      </c>
    </row>
    <row r="9992" spans="1:20" hidden="1" x14ac:dyDescent="0.25">
      <c r="A9992">
        <v>228977</v>
      </c>
      <c r="B9992" t="s">
        <v>1888</v>
      </c>
      <c r="C9992" t="s">
        <v>306</v>
      </c>
      <c r="D9992" t="s">
        <v>328</v>
      </c>
      <c r="E9992">
        <v>18</v>
      </c>
      <c r="F9992" t="s">
        <v>23</v>
      </c>
      <c r="H9992">
        <v>0</v>
      </c>
      <c r="I9992">
        <v>0</v>
      </c>
      <c r="K9992">
        <v>0</v>
      </c>
      <c r="L9992" t="b">
        <v>0</v>
      </c>
      <c r="N9992" t="b">
        <v>0</v>
      </c>
      <c r="O9992" t="b">
        <v>0</v>
      </c>
      <c r="T9992" t="s">
        <v>281</v>
      </c>
    </row>
    <row r="9993" spans="1:20" hidden="1" x14ac:dyDescent="0.25">
      <c r="A9993">
        <v>228978</v>
      </c>
      <c r="B9993" t="s">
        <v>1888</v>
      </c>
      <c r="C9993" t="s">
        <v>306</v>
      </c>
      <c r="D9993" t="s">
        <v>356</v>
      </c>
      <c r="E9993">
        <v>38</v>
      </c>
      <c r="F9993" t="s">
        <v>23</v>
      </c>
      <c r="H9993">
        <v>0</v>
      </c>
      <c r="I9993">
        <v>0</v>
      </c>
      <c r="K9993">
        <v>0</v>
      </c>
      <c r="L9993" t="b">
        <v>0</v>
      </c>
      <c r="N9993" t="b">
        <v>0</v>
      </c>
      <c r="O9993" t="b">
        <v>0</v>
      </c>
      <c r="T9993" t="s">
        <v>281</v>
      </c>
    </row>
    <row r="9994" spans="1:20" hidden="1" x14ac:dyDescent="0.25">
      <c r="A9994">
        <v>228979</v>
      </c>
      <c r="B9994" t="s">
        <v>1888</v>
      </c>
      <c r="C9994" t="s">
        <v>306</v>
      </c>
      <c r="D9994" t="s">
        <v>357</v>
      </c>
      <c r="E9994">
        <v>75</v>
      </c>
      <c r="F9994" t="s">
        <v>23</v>
      </c>
      <c r="H9994">
        <v>0</v>
      </c>
      <c r="I9994">
        <v>0</v>
      </c>
      <c r="K9994">
        <v>0</v>
      </c>
      <c r="L9994" t="b">
        <v>0</v>
      </c>
      <c r="N9994" t="b">
        <v>0</v>
      </c>
      <c r="O9994" t="b">
        <v>0</v>
      </c>
      <c r="T9994" t="s">
        <v>281</v>
      </c>
    </row>
    <row r="9995" spans="1:20" hidden="1" x14ac:dyDescent="0.25">
      <c r="A9995">
        <v>228980</v>
      </c>
      <c r="B9995" t="s">
        <v>1888</v>
      </c>
      <c r="C9995" t="s">
        <v>306</v>
      </c>
      <c r="D9995" t="s">
        <v>329</v>
      </c>
      <c r="E9995">
        <v>30</v>
      </c>
      <c r="F9995" t="s">
        <v>23</v>
      </c>
      <c r="H9995">
        <v>0</v>
      </c>
      <c r="I9995">
        <v>0</v>
      </c>
      <c r="K9995">
        <v>0</v>
      </c>
      <c r="L9995" t="b">
        <v>0</v>
      </c>
      <c r="N9995" t="b">
        <v>0</v>
      </c>
      <c r="O9995" t="b">
        <v>0</v>
      </c>
      <c r="T9995" t="s">
        <v>281</v>
      </c>
    </row>
    <row r="9996" spans="1:20" hidden="1" x14ac:dyDescent="0.25">
      <c r="A9996">
        <v>228981</v>
      </c>
      <c r="B9996" t="s">
        <v>1888</v>
      </c>
      <c r="C9996" t="s">
        <v>306</v>
      </c>
      <c r="D9996" t="s">
        <v>330</v>
      </c>
      <c r="E9996">
        <v>40</v>
      </c>
      <c r="F9996" t="s">
        <v>23</v>
      </c>
      <c r="H9996">
        <v>0</v>
      </c>
      <c r="I9996">
        <v>0</v>
      </c>
      <c r="K9996">
        <v>0</v>
      </c>
      <c r="L9996" t="b">
        <v>0</v>
      </c>
      <c r="N9996" t="b">
        <v>0</v>
      </c>
      <c r="O9996" t="b">
        <v>0</v>
      </c>
      <c r="T9996" t="s">
        <v>281</v>
      </c>
    </row>
    <row r="9997" spans="1:20" hidden="1" x14ac:dyDescent="0.25">
      <c r="A9997">
        <v>228987</v>
      </c>
      <c r="B9997" t="s">
        <v>1888</v>
      </c>
      <c r="C9997" t="s">
        <v>306</v>
      </c>
      <c r="D9997" t="s">
        <v>335</v>
      </c>
      <c r="E9997">
        <v>18</v>
      </c>
      <c r="F9997" t="s">
        <v>23</v>
      </c>
      <c r="H9997">
        <v>0</v>
      </c>
      <c r="I9997">
        <v>0</v>
      </c>
      <c r="K9997">
        <v>0</v>
      </c>
      <c r="L9997" t="b">
        <v>0</v>
      </c>
      <c r="N9997" t="b">
        <v>0</v>
      </c>
      <c r="O9997" t="b">
        <v>0</v>
      </c>
      <c r="T9997" t="s">
        <v>281</v>
      </c>
    </row>
    <row r="9998" spans="1:20" hidden="1" x14ac:dyDescent="0.25">
      <c r="A9998">
        <v>229114</v>
      </c>
      <c r="B9998" t="s">
        <v>1889</v>
      </c>
      <c r="C9998" t="s">
        <v>306</v>
      </c>
      <c r="D9998" t="s">
        <v>350</v>
      </c>
      <c r="E9998">
        <v>29</v>
      </c>
      <c r="F9998" t="s">
        <v>23</v>
      </c>
      <c r="H9998">
        <v>0</v>
      </c>
      <c r="I9998">
        <v>0</v>
      </c>
      <c r="K9998">
        <v>0</v>
      </c>
      <c r="L9998" t="b">
        <v>0</v>
      </c>
      <c r="N9998" t="b">
        <v>0</v>
      </c>
      <c r="O9998" t="b">
        <v>0</v>
      </c>
      <c r="T9998" t="s">
        <v>281</v>
      </c>
    </row>
    <row r="9999" spans="1:20" hidden="1" x14ac:dyDescent="0.25">
      <c r="A9999">
        <v>229115</v>
      </c>
      <c r="B9999" t="s">
        <v>1889</v>
      </c>
      <c r="C9999" t="s">
        <v>306</v>
      </c>
      <c r="D9999" t="s">
        <v>172</v>
      </c>
      <c r="E9999">
        <v>20</v>
      </c>
      <c r="F9999" t="s">
        <v>23</v>
      </c>
      <c r="H9999">
        <v>0</v>
      </c>
      <c r="I9999">
        <v>0</v>
      </c>
      <c r="K9999">
        <v>2</v>
      </c>
      <c r="L9999" t="b">
        <v>0</v>
      </c>
      <c r="N9999" t="b">
        <v>0</v>
      </c>
      <c r="O9999" t="b">
        <v>0</v>
      </c>
      <c r="T9999" t="s">
        <v>281</v>
      </c>
    </row>
    <row r="10000" spans="1:20" hidden="1" x14ac:dyDescent="0.25">
      <c r="A10000">
        <v>229116</v>
      </c>
      <c r="B10000" t="s">
        <v>1889</v>
      </c>
      <c r="C10000" t="s">
        <v>306</v>
      </c>
      <c r="D10000" t="s">
        <v>310</v>
      </c>
      <c r="E10000">
        <v>25</v>
      </c>
      <c r="F10000" t="s">
        <v>23</v>
      </c>
      <c r="H10000">
        <v>0</v>
      </c>
      <c r="I10000">
        <v>0</v>
      </c>
      <c r="K10000">
        <v>3</v>
      </c>
      <c r="L10000" t="b">
        <v>0</v>
      </c>
      <c r="N10000" t="b">
        <v>0</v>
      </c>
      <c r="O10000" t="b">
        <v>0</v>
      </c>
      <c r="T10000" t="s">
        <v>281</v>
      </c>
    </row>
    <row r="10001" spans="1:20" hidden="1" x14ac:dyDescent="0.25">
      <c r="A10001">
        <v>229118</v>
      </c>
      <c r="B10001" t="s">
        <v>1889</v>
      </c>
      <c r="C10001" t="s">
        <v>306</v>
      </c>
      <c r="D10001" t="s">
        <v>326</v>
      </c>
      <c r="E10001">
        <v>27</v>
      </c>
      <c r="F10001" t="s">
        <v>23</v>
      </c>
      <c r="H10001">
        <v>0</v>
      </c>
      <c r="I10001">
        <v>0</v>
      </c>
      <c r="K10001">
        <v>0</v>
      </c>
      <c r="L10001" t="b">
        <v>0</v>
      </c>
      <c r="N10001" t="b">
        <v>0</v>
      </c>
      <c r="O10001" t="b">
        <v>0</v>
      </c>
      <c r="T10001" t="s">
        <v>281</v>
      </c>
    </row>
    <row r="10002" spans="1:20" hidden="1" x14ac:dyDescent="0.25">
      <c r="A10002">
        <v>229119</v>
      </c>
      <c r="B10002" t="s">
        <v>1889</v>
      </c>
      <c r="C10002" t="s">
        <v>306</v>
      </c>
      <c r="D10002" t="s">
        <v>327</v>
      </c>
      <c r="E10002">
        <v>60</v>
      </c>
      <c r="F10002" t="s">
        <v>23</v>
      </c>
      <c r="H10002">
        <v>0</v>
      </c>
      <c r="I10002">
        <v>0</v>
      </c>
      <c r="K10002">
        <v>0</v>
      </c>
      <c r="L10002" t="b">
        <v>0</v>
      </c>
      <c r="N10002" t="b">
        <v>0</v>
      </c>
      <c r="O10002" t="b">
        <v>0</v>
      </c>
      <c r="T10002" t="s">
        <v>281</v>
      </c>
    </row>
    <row r="10003" spans="1:20" hidden="1" x14ac:dyDescent="0.25">
      <c r="A10003">
        <v>229120</v>
      </c>
      <c r="B10003" t="s">
        <v>1889</v>
      </c>
      <c r="C10003" t="s">
        <v>306</v>
      </c>
      <c r="D10003" t="s">
        <v>328</v>
      </c>
      <c r="E10003">
        <v>18</v>
      </c>
      <c r="F10003" t="s">
        <v>23</v>
      </c>
      <c r="H10003">
        <v>0</v>
      </c>
      <c r="I10003">
        <v>0</v>
      </c>
      <c r="K10003">
        <v>0</v>
      </c>
      <c r="L10003" t="b">
        <v>0</v>
      </c>
      <c r="N10003" t="b">
        <v>0</v>
      </c>
      <c r="O10003" t="b">
        <v>0</v>
      </c>
      <c r="T10003" t="s">
        <v>281</v>
      </c>
    </row>
    <row r="10004" spans="1:20" hidden="1" x14ac:dyDescent="0.25">
      <c r="A10004">
        <v>229121</v>
      </c>
      <c r="B10004" t="s">
        <v>1889</v>
      </c>
      <c r="C10004" t="s">
        <v>306</v>
      </c>
      <c r="D10004" t="s">
        <v>356</v>
      </c>
      <c r="E10004">
        <v>38</v>
      </c>
      <c r="F10004" t="s">
        <v>23</v>
      </c>
      <c r="H10004">
        <v>0</v>
      </c>
      <c r="I10004">
        <v>0</v>
      </c>
      <c r="K10004">
        <v>0</v>
      </c>
      <c r="L10004" t="b">
        <v>0</v>
      </c>
      <c r="N10004" t="b">
        <v>0</v>
      </c>
      <c r="O10004" t="b">
        <v>0</v>
      </c>
      <c r="T10004" t="s">
        <v>281</v>
      </c>
    </row>
    <row r="10005" spans="1:20" hidden="1" x14ac:dyDescent="0.25">
      <c r="A10005">
        <v>229122</v>
      </c>
      <c r="B10005" t="s">
        <v>1889</v>
      </c>
      <c r="C10005" t="s">
        <v>306</v>
      </c>
      <c r="D10005" t="s">
        <v>357</v>
      </c>
      <c r="E10005">
        <v>75</v>
      </c>
      <c r="F10005" t="s">
        <v>23</v>
      </c>
      <c r="H10005">
        <v>0</v>
      </c>
      <c r="I10005">
        <v>0</v>
      </c>
      <c r="K10005">
        <v>0</v>
      </c>
      <c r="L10005" t="b">
        <v>0</v>
      </c>
      <c r="N10005" t="b">
        <v>0</v>
      </c>
      <c r="O10005" t="b">
        <v>0</v>
      </c>
      <c r="T10005" t="s">
        <v>281</v>
      </c>
    </row>
    <row r="10006" spans="1:20" hidden="1" x14ac:dyDescent="0.25">
      <c r="A10006">
        <v>229123</v>
      </c>
      <c r="B10006" t="s">
        <v>1889</v>
      </c>
      <c r="C10006" t="s">
        <v>306</v>
      </c>
      <c r="D10006" t="s">
        <v>329</v>
      </c>
      <c r="E10006">
        <v>30</v>
      </c>
      <c r="F10006" t="s">
        <v>23</v>
      </c>
      <c r="H10006">
        <v>0</v>
      </c>
      <c r="I10006">
        <v>0</v>
      </c>
      <c r="K10006">
        <v>0</v>
      </c>
      <c r="L10006" t="b">
        <v>0</v>
      </c>
      <c r="N10006" t="b">
        <v>0</v>
      </c>
      <c r="O10006" t="b">
        <v>0</v>
      </c>
      <c r="T10006" t="s">
        <v>281</v>
      </c>
    </row>
    <row r="10007" spans="1:20" hidden="1" x14ac:dyDescent="0.25">
      <c r="A10007">
        <v>229124</v>
      </c>
      <c r="B10007" t="s">
        <v>1889</v>
      </c>
      <c r="C10007" t="s">
        <v>306</v>
      </c>
      <c r="D10007" t="s">
        <v>330</v>
      </c>
      <c r="E10007">
        <v>40</v>
      </c>
      <c r="F10007" t="s">
        <v>23</v>
      </c>
      <c r="H10007">
        <v>0</v>
      </c>
      <c r="I10007">
        <v>0</v>
      </c>
      <c r="K10007">
        <v>0</v>
      </c>
      <c r="L10007" t="b">
        <v>0</v>
      </c>
      <c r="N10007" t="b">
        <v>0</v>
      </c>
      <c r="O10007" t="b">
        <v>0</v>
      </c>
      <c r="T10007" t="s">
        <v>281</v>
      </c>
    </row>
    <row r="10008" spans="1:20" hidden="1" x14ac:dyDescent="0.25">
      <c r="A10008">
        <v>229130</v>
      </c>
      <c r="B10008" t="s">
        <v>1889</v>
      </c>
      <c r="C10008" t="s">
        <v>306</v>
      </c>
      <c r="D10008" t="s">
        <v>335</v>
      </c>
      <c r="E10008">
        <v>18</v>
      </c>
      <c r="F10008" t="s">
        <v>23</v>
      </c>
      <c r="H10008">
        <v>0</v>
      </c>
      <c r="I10008">
        <v>0</v>
      </c>
      <c r="K10008">
        <v>0</v>
      </c>
      <c r="L10008" t="b">
        <v>0</v>
      </c>
      <c r="N10008" t="b">
        <v>0</v>
      </c>
      <c r="O10008" t="b">
        <v>0</v>
      </c>
      <c r="T10008" t="s">
        <v>281</v>
      </c>
    </row>
    <row r="10009" spans="1:20" hidden="1" x14ac:dyDescent="0.25">
      <c r="A10009">
        <v>229138</v>
      </c>
      <c r="B10009" t="s">
        <v>1890</v>
      </c>
      <c r="C10009" t="s">
        <v>47</v>
      </c>
      <c r="D10009" t="s">
        <v>284</v>
      </c>
      <c r="E10009">
        <v>335</v>
      </c>
      <c r="F10009" t="s">
        <v>23</v>
      </c>
      <c r="H10009">
        <v>0</v>
      </c>
      <c r="I10009">
        <v>0</v>
      </c>
      <c r="K10009">
        <v>1</v>
      </c>
      <c r="L10009" t="b">
        <v>0</v>
      </c>
      <c r="N10009" t="b">
        <v>0</v>
      </c>
      <c r="O10009" t="b">
        <v>0</v>
      </c>
      <c r="T10009" t="s">
        <v>1169</v>
      </c>
    </row>
    <row r="10010" spans="1:20" hidden="1" x14ac:dyDescent="0.25">
      <c r="A10010">
        <v>229139</v>
      </c>
      <c r="B10010" t="s">
        <v>1890</v>
      </c>
      <c r="C10010" t="s">
        <v>47</v>
      </c>
      <c r="D10010" t="s">
        <v>1170</v>
      </c>
      <c r="E10010">
        <v>335</v>
      </c>
      <c r="F10010" t="s">
        <v>23</v>
      </c>
      <c r="H10010">
        <v>0</v>
      </c>
      <c r="I10010">
        <v>0</v>
      </c>
      <c r="K10010">
        <v>1</v>
      </c>
      <c r="L10010" t="b">
        <v>0</v>
      </c>
      <c r="N10010" t="b">
        <v>0</v>
      </c>
      <c r="O10010" t="b">
        <v>0</v>
      </c>
      <c r="T10010" t="s">
        <v>1169</v>
      </c>
    </row>
    <row r="10011" spans="1:20" hidden="1" x14ac:dyDescent="0.25">
      <c r="A10011">
        <v>229140</v>
      </c>
      <c r="B10011" t="s">
        <v>1890</v>
      </c>
      <c r="C10011" t="s">
        <v>47</v>
      </c>
      <c r="D10011" t="s">
        <v>1171</v>
      </c>
      <c r="E10011">
        <v>335</v>
      </c>
      <c r="F10011" t="s">
        <v>23</v>
      </c>
      <c r="H10011">
        <v>0</v>
      </c>
      <c r="I10011">
        <v>0</v>
      </c>
      <c r="K10011">
        <v>1</v>
      </c>
      <c r="L10011" t="b">
        <v>0</v>
      </c>
      <c r="N10011" t="b">
        <v>0</v>
      </c>
      <c r="O10011" t="b">
        <v>0</v>
      </c>
      <c r="T10011" t="s">
        <v>1169</v>
      </c>
    </row>
    <row r="10012" spans="1:20" hidden="1" x14ac:dyDescent="0.25">
      <c r="A10012">
        <v>229141</v>
      </c>
      <c r="B10012" t="s">
        <v>1890</v>
      </c>
      <c r="C10012" t="s">
        <v>47</v>
      </c>
      <c r="D10012" t="s">
        <v>1172</v>
      </c>
      <c r="E10012">
        <v>335</v>
      </c>
      <c r="F10012" t="s">
        <v>23</v>
      </c>
      <c r="H10012">
        <v>0</v>
      </c>
      <c r="I10012">
        <v>0</v>
      </c>
      <c r="K10012">
        <v>1</v>
      </c>
      <c r="L10012" t="b">
        <v>0</v>
      </c>
      <c r="N10012" t="b">
        <v>0</v>
      </c>
      <c r="O10012" t="b">
        <v>0</v>
      </c>
      <c r="T10012" t="s">
        <v>1169</v>
      </c>
    </row>
    <row r="10013" spans="1:20" hidden="1" x14ac:dyDescent="0.25">
      <c r="A10013">
        <v>229142</v>
      </c>
      <c r="B10013" t="s">
        <v>1890</v>
      </c>
      <c r="C10013" t="s">
        <v>47</v>
      </c>
      <c r="D10013" t="s">
        <v>1173</v>
      </c>
      <c r="E10013">
        <v>335</v>
      </c>
      <c r="F10013" t="s">
        <v>23</v>
      </c>
      <c r="H10013">
        <v>0</v>
      </c>
      <c r="I10013">
        <v>0</v>
      </c>
      <c r="K10013">
        <v>1</v>
      </c>
      <c r="L10013" t="b">
        <v>0</v>
      </c>
      <c r="N10013" t="b">
        <v>0</v>
      </c>
      <c r="O10013" t="b">
        <v>0</v>
      </c>
      <c r="T10013" t="s">
        <v>1169</v>
      </c>
    </row>
    <row r="10014" spans="1:20" hidden="1" x14ac:dyDescent="0.25">
      <c r="A10014">
        <v>229143</v>
      </c>
      <c r="B10014" t="s">
        <v>1890</v>
      </c>
      <c r="C10014" t="s">
        <v>47</v>
      </c>
      <c r="D10014" t="s">
        <v>1174</v>
      </c>
      <c r="E10014">
        <v>335</v>
      </c>
      <c r="F10014" t="s">
        <v>23</v>
      </c>
      <c r="H10014">
        <v>0</v>
      </c>
      <c r="I10014">
        <v>0</v>
      </c>
      <c r="K10014">
        <v>1</v>
      </c>
      <c r="L10014" t="b">
        <v>0</v>
      </c>
      <c r="N10014" t="b">
        <v>0</v>
      </c>
      <c r="O10014" t="b">
        <v>0</v>
      </c>
      <c r="T10014" t="s">
        <v>1169</v>
      </c>
    </row>
    <row r="10015" spans="1:20" hidden="1" x14ac:dyDescent="0.25">
      <c r="A10015">
        <v>229144</v>
      </c>
      <c r="B10015" t="s">
        <v>1890</v>
      </c>
      <c r="C10015" t="s">
        <v>47</v>
      </c>
      <c r="D10015" t="s">
        <v>1175</v>
      </c>
      <c r="E10015">
        <v>335</v>
      </c>
      <c r="F10015" t="s">
        <v>23</v>
      </c>
      <c r="H10015">
        <v>0</v>
      </c>
      <c r="I10015">
        <v>0</v>
      </c>
      <c r="K10015">
        <v>1</v>
      </c>
      <c r="L10015" t="b">
        <v>0</v>
      </c>
      <c r="N10015" t="b">
        <v>0</v>
      </c>
      <c r="O10015" t="b">
        <v>0</v>
      </c>
      <c r="T10015" t="s">
        <v>1169</v>
      </c>
    </row>
    <row r="10016" spans="1:20" hidden="1" x14ac:dyDescent="0.25">
      <c r="A10016">
        <v>229145</v>
      </c>
      <c r="B10016" t="s">
        <v>1890</v>
      </c>
      <c r="C10016" t="s">
        <v>47</v>
      </c>
      <c r="D10016" t="s">
        <v>1176</v>
      </c>
      <c r="E10016">
        <v>335</v>
      </c>
      <c r="F10016" t="s">
        <v>23</v>
      </c>
      <c r="H10016">
        <v>0</v>
      </c>
      <c r="I10016">
        <v>0</v>
      </c>
      <c r="K10016">
        <v>1</v>
      </c>
      <c r="L10016" t="b">
        <v>0</v>
      </c>
      <c r="N10016" t="b">
        <v>0</v>
      </c>
      <c r="O10016" t="b">
        <v>0</v>
      </c>
      <c r="T10016" t="s">
        <v>1169</v>
      </c>
    </row>
    <row r="10017" spans="1:20" hidden="1" x14ac:dyDescent="0.25">
      <c r="A10017">
        <v>229146</v>
      </c>
      <c r="B10017" t="s">
        <v>1890</v>
      </c>
      <c r="C10017" t="s">
        <v>47</v>
      </c>
      <c r="D10017" t="s">
        <v>1177</v>
      </c>
      <c r="E10017">
        <v>335</v>
      </c>
      <c r="F10017" t="s">
        <v>23</v>
      </c>
      <c r="H10017">
        <v>0</v>
      </c>
      <c r="I10017">
        <v>0</v>
      </c>
      <c r="K10017">
        <v>1</v>
      </c>
      <c r="L10017" t="b">
        <v>0</v>
      </c>
      <c r="N10017" t="b">
        <v>0</v>
      </c>
      <c r="O10017" t="b">
        <v>0</v>
      </c>
      <c r="T10017" t="s">
        <v>1169</v>
      </c>
    </row>
    <row r="10018" spans="1:20" hidden="1" x14ac:dyDescent="0.25">
      <c r="A10018">
        <v>229147</v>
      </c>
      <c r="B10018" t="s">
        <v>1890</v>
      </c>
      <c r="C10018" t="s">
        <v>47</v>
      </c>
      <c r="D10018" t="s">
        <v>1178</v>
      </c>
      <c r="E10018">
        <v>335</v>
      </c>
      <c r="F10018" t="s">
        <v>23</v>
      </c>
      <c r="H10018">
        <v>0</v>
      </c>
      <c r="I10018">
        <v>0</v>
      </c>
      <c r="K10018">
        <v>1</v>
      </c>
      <c r="L10018" t="b">
        <v>0</v>
      </c>
      <c r="N10018" t="b">
        <v>0</v>
      </c>
      <c r="O10018" t="b">
        <v>0</v>
      </c>
      <c r="T10018" t="s">
        <v>1169</v>
      </c>
    </row>
    <row r="10019" spans="1:20" hidden="1" x14ac:dyDescent="0.25">
      <c r="A10019">
        <v>229148</v>
      </c>
      <c r="B10019" t="s">
        <v>1890</v>
      </c>
      <c r="C10019" t="s">
        <v>47</v>
      </c>
      <c r="D10019" t="s">
        <v>1179</v>
      </c>
      <c r="E10019">
        <v>335</v>
      </c>
      <c r="F10019" t="s">
        <v>23</v>
      </c>
      <c r="H10019">
        <v>0</v>
      </c>
      <c r="I10019">
        <v>0</v>
      </c>
      <c r="K10019">
        <v>1</v>
      </c>
      <c r="L10019" t="b">
        <v>0</v>
      </c>
      <c r="N10019" t="b">
        <v>0</v>
      </c>
      <c r="O10019" t="b">
        <v>0</v>
      </c>
      <c r="T10019" t="s">
        <v>1169</v>
      </c>
    </row>
    <row r="10020" spans="1:20" hidden="1" x14ac:dyDescent="0.25">
      <c r="A10020">
        <v>229149</v>
      </c>
      <c r="B10020" t="s">
        <v>1890</v>
      </c>
      <c r="C10020" t="s">
        <v>47</v>
      </c>
      <c r="D10020" t="s">
        <v>1180</v>
      </c>
      <c r="E10020">
        <v>335</v>
      </c>
      <c r="F10020" t="s">
        <v>23</v>
      </c>
      <c r="H10020">
        <v>0</v>
      </c>
      <c r="I10020">
        <v>0</v>
      </c>
      <c r="K10020">
        <v>1</v>
      </c>
      <c r="L10020" t="b">
        <v>0</v>
      </c>
      <c r="N10020" t="b">
        <v>0</v>
      </c>
      <c r="O10020" t="b">
        <v>0</v>
      </c>
      <c r="T10020" t="s">
        <v>1169</v>
      </c>
    </row>
    <row r="10021" spans="1:20" hidden="1" x14ac:dyDescent="0.25">
      <c r="A10021">
        <v>229150</v>
      </c>
      <c r="B10021" t="s">
        <v>1890</v>
      </c>
      <c r="C10021" t="s">
        <v>47</v>
      </c>
      <c r="D10021" t="s">
        <v>1181</v>
      </c>
      <c r="E10021">
        <v>335</v>
      </c>
      <c r="F10021" t="s">
        <v>23</v>
      </c>
      <c r="H10021">
        <v>0</v>
      </c>
      <c r="I10021">
        <v>0</v>
      </c>
      <c r="K10021">
        <v>1</v>
      </c>
      <c r="L10021" t="b">
        <v>0</v>
      </c>
      <c r="N10021" t="b">
        <v>0</v>
      </c>
      <c r="O10021" t="b">
        <v>0</v>
      </c>
      <c r="T10021" t="s">
        <v>1169</v>
      </c>
    </row>
    <row r="10022" spans="1:20" hidden="1" x14ac:dyDescent="0.25">
      <c r="A10022">
        <v>229151</v>
      </c>
      <c r="B10022" t="s">
        <v>1890</v>
      </c>
      <c r="C10022" t="s">
        <v>47</v>
      </c>
      <c r="D10022" t="s">
        <v>1182</v>
      </c>
      <c r="E10022">
        <v>335</v>
      </c>
      <c r="F10022" t="s">
        <v>23</v>
      </c>
      <c r="H10022">
        <v>0</v>
      </c>
      <c r="I10022">
        <v>0</v>
      </c>
      <c r="K10022">
        <v>1</v>
      </c>
      <c r="L10022" t="b">
        <v>0</v>
      </c>
      <c r="N10022" t="b">
        <v>0</v>
      </c>
      <c r="O10022" t="b">
        <v>0</v>
      </c>
      <c r="T10022" t="s">
        <v>1169</v>
      </c>
    </row>
    <row r="10023" spans="1:20" hidden="1" x14ac:dyDescent="0.25">
      <c r="A10023">
        <v>229152</v>
      </c>
      <c r="B10023" t="s">
        <v>1890</v>
      </c>
      <c r="C10023" t="s">
        <v>47</v>
      </c>
      <c r="D10023" t="s">
        <v>1183</v>
      </c>
      <c r="E10023">
        <v>335</v>
      </c>
      <c r="F10023" t="s">
        <v>23</v>
      </c>
      <c r="H10023">
        <v>0</v>
      </c>
      <c r="I10023">
        <v>0</v>
      </c>
      <c r="K10023">
        <v>1</v>
      </c>
      <c r="L10023" t="b">
        <v>0</v>
      </c>
      <c r="N10023" t="b">
        <v>0</v>
      </c>
      <c r="O10023" t="b">
        <v>0</v>
      </c>
      <c r="T10023" t="s">
        <v>1169</v>
      </c>
    </row>
    <row r="10024" spans="1:20" hidden="1" x14ac:dyDescent="0.25">
      <c r="A10024">
        <v>229153</v>
      </c>
      <c r="B10024" t="s">
        <v>1890</v>
      </c>
      <c r="C10024" t="s">
        <v>47</v>
      </c>
      <c r="D10024" t="s">
        <v>1184</v>
      </c>
      <c r="E10024">
        <v>335</v>
      </c>
      <c r="F10024" t="s">
        <v>23</v>
      </c>
      <c r="H10024">
        <v>0</v>
      </c>
      <c r="I10024">
        <v>0</v>
      </c>
      <c r="K10024">
        <v>1</v>
      </c>
      <c r="L10024" t="b">
        <v>0</v>
      </c>
      <c r="N10024" t="b">
        <v>0</v>
      </c>
      <c r="O10024" t="b">
        <v>0</v>
      </c>
      <c r="T10024" t="s">
        <v>1169</v>
      </c>
    </row>
    <row r="10025" spans="1:20" hidden="1" x14ac:dyDescent="0.25">
      <c r="A10025">
        <v>229154</v>
      </c>
      <c r="B10025" t="s">
        <v>1890</v>
      </c>
      <c r="C10025" t="s">
        <v>47</v>
      </c>
      <c r="D10025" t="s">
        <v>1185</v>
      </c>
      <c r="E10025">
        <v>335</v>
      </c>
      <c r="F10025" t="s">
        <v>23</v>
      </c>
      <c r="H10025">
        <v>0</v>
      </c>
      <c r="I10025">
        <v>0</v>
      </c>
      <c r="K10025">
        <v>1</v>
      </c>
      <c r="L10025" t="b">
        <v>0</v>
      </c>
      <c r="N10025" t="b">
        <v>0</v>
      </c>
      <c r="O10025" t="b">
        <v>0</v>
      </c>
      <c r="T10025" t="s">
        <v>1169</v>
      </c>
    </row>
    <row r="10026" spans="1:20" hidden="1" x14ac:dyDescent="0.25">
      <c r="A10026">
        <v>229155</v>
      </c>
      <c r="B10026" t="s">
        <v>1890</v>
      </c>
      <c r="C10026" t="s">
        <v>1186</v>
      </c>
      <c r="D10026" t="s">
        <v>1187</v>
      </c>
      <c r="E10026">
        <v>0</v>
      </c>
      <c r="H10026">
        <v>0</v>
      </c>
      <c r="I10026">
        <v>0</v>
      </c>
      <c r="K10026">
        <v>0</v>
      </c>
      <c r="L10026" t="b">
        <v>0</v>
      </c>
      <c r="N10026" t="b">
        <v>0</v>
      </c>
      <c r="O10026" t="b">
        <v>0</v>
      </c>
      <c r="T10026" t="s">
        <v>1169</v>
      </c>
    </row>
    <row r="10027" spans="1:20" hidden="1" x14ac:dyDescent="0.25">
      <c r="A10027">
        <v>229156</v>
      </c>
      <c r="B10027" t="s">
        <v>1890</v>
      </c>
      <c r="C10027" t="s">
        <v>1186</v>
      </c>
      <c r="D10027" t="s">
        <v>1188</v>
      </c>
      <c r="E10027">
        <v>0</v>
      </c>
      <c r="H10027">
        <v>0</v>
      </c>
      <c r="I10027">
        <v>0</v>
      </c>
      <c r="K10027">
        <v>0</v>
      </c>
      <c r="L10027" t="b">
        <v>0</v>
      </c>
      <c r="N10027" t="b">
        <v>0</v>
      </c>
      <c r="O10027" t="b">
        <v>0</v>
      </c>
      <c r="T10027" t="s">
        <v>1169</v>
      </c>
    </row>
    <row r="10028" spans="1:20" hidden="1" x14ac:dyDescent="0.25">
      <c r="A10028">
        <v>229157</v>
      </c>
      <c r="B10028" t="s">
        <v>1890</v>
      </c>
      <c r="C10028" t="s">
        <v>1186</v>
      </c>
      <c r="D10028" t="s">
        <v>1189</v>
      </c>
      <c r="E10028">
        <v>0</v>
      </c>
      <c r="H10028">
        <v>0</v>
      </c>
      <c r="I10028">
        <v>0</v>
      </c>
      <c r="K10028">
        <v>0</v>
      </c>
      <c r="L10028" t="b">
        <v>0</v>
      </c>
      <c r="N10028" t="b">
        <v>0</v>
      </c>
      <c r="O10028" t="b">
        <v>0</v>
      </c>
      <c r="T10028" t="s">
        <v>1169</v>
      </c>
    </row>
    <row r="10029" spans="1:20" hidden="1" x14ac:dyDescent="0.25">
      <c r="A10029">
        <v>229158</v>
      </c>
      <c r="B10029" t="s">
        <v>1890</v>
      </c>
      <c r="C10029" t="s">
        <v>1186</v>
      </c>
      <c r="D10029" t="s">
        <v>1190</v>
      </c>
      <c r="E10029">
        <v>0</v>
      </c>
      <c r="H10029">
        <v>0</v>
      </c>
      <c r="I10029">
        <v>0</v>
      </c>
      <c r="K10029">
        <v>0</v>
      </c>
      <c r="L10029" t="b">
        <v>0</v>
      </c>
      <c r="N10029" t="b">
        <v>0</v>
      </c>
      <c r="O10029" t="b">
        <v>0</v>
      </c>
      <c r="T10029" t="s">
        <v>1169</v>
      </c>
    </row>
    <row r="10030" spans="1:20" hidden="1" x14ac:dyDescent="0.25">
      <c r="A10030">
        <v>229159</v>
      </c>
      <c r="B10030" t="s">
        <v>1890</v>
      </c>
      <c r="C10030" t="s">
        <v>1186</v>
      </c>
      <c r="D10030" t="s">
        <v>1191</v>
      </c>
      <c r="E10030">
        <v>0</v>
      </c>
      <c r="H10030">
        <v>0</v>
      </c>
      <c r="I10030">
        <v>0</v>
      </c>
      <c r="K10030">
        <v>0</v>
      </c>
      <c r="L10030" t="b">
        <v>0</v>
      </c>
      <c r="N10030" t="b">
        <v>0</v>
      </c>
      <c r="O10030" t="b">
        <v>0</v>
      </c>
      <c r="T10030" t="s">
        <v>1169</v>
      </c>
    </row>
    <row r="10031" spans="1:20" hidden="1" x14ac:dyDescent="0.25">
      <c r="A10031">
        <v>229160</v>
      </c>
      <c r="B10031" t="s">
        <v>1890</v>
      </c>
      <c r="C10031" t="s">
        <v>1186</v>
      </c>
      <c r="D10031" t="s">
        <v>1192</v>
      </c>
      <c r="E10031">
        <v>0</v>
      </c>
      <c r="H10031">
        <v>0</v>
      </c>
      <c r="I10031">
        <v>0</v>
      </c>
      <c r="K10031">
        <v>0</v>
      </c>
      <c r="L10031" t="b">
        <v>0</v>
      </c>
      <c r="N10031" t="b">
        <v>0</v>
      </c>
      <c r="O10031" t="b">
        <v>0</v>
      </c>
      <c r="T10031" t="s">
        <v>1169</v>
      </c>
    </row>
    <row r="10032" spans="1:20" hidden="1" x14ac:dyDescent="0.25">
      <c r="A10032">
        <v>229161</v>
      </c>
      <c r="B10032" t="s">
        <v>1890</v>
      </c>
      <c r="C10032" t="s">
        <v>1186</v>
      </c>
      <c r="D10032" t="s">
        <v>1193</v>
      </c>
      <c r="E10032">
        <v>85</v>
      </c>
      <c r="F10032" t="s">
        <v>23</v>
      </c>
      <c r="H10032">
        <v>0</v>
      </c>
      <c r="I10032">
        <v>0</v>
      </c>
      <c r="K10032">
        <v>1</v>
      </c>
      <c r="L10032" t="b">
        <v>0</v>
      </c>
      <c r="N10032" t="b">
        <v>0</v>
      </c>
      <c r="O10032" t="b">
        <v>0</v>
      </c>
      <c r="T10032" t="s">
        <v>1169</v>
      </c>
    </row>
    <row r="10033" spans="1:20" hidden="1" x14ac:dyDescent="0.25">
      <c r="A10033">
        <v>229162</v>
      </c>
      <c r="B10033" t="s">
        <v>1890</v>
      </c>
      <c r="C10033" t="s">
        <v>1186</v>
      </c>
      <c r="D10033" t="s">
        <v>1194</v>
      </c>
      <c r="E10033">
        <v>85</v>
      </c>
      <c r="F10033" t="s">
        <v>23</v>
      </c>
      <c r="H10033">
        <v>0</v>
      </c>
      <c r="I10033">
        <v>0</v>
      </c>
      <c r="K10033">
        <v>1</v>
      </c>
      <c r="L10033" t="b">
        <v>0</v>
      </c>
      <c r="N10033" t="b">
        <v>0</v>
      </c>
      <c r="O10033" t="b">
        <v>0</v>
      </c>
      <c r="T10033" t="s">
        <v>1169</v>
      </c>
    </row>
    <row r="10034" spans="1:20" hidden="1" x14ac:dyDescent="0.25">
      <c r="A10034">
        <v>229163</v>
      </c>
      <c r="B10034" t="s">
        <v>1890</v>
      </c>
      <c r="C10034" t="s">
        <v>1186</v>
      </c>
      <c r="D10034" t="s">
        <v>1195</v>
      </c>
      <c r="E10034">
        <v>85</v>
      </c>
      <c r="F10034" t="s">
        <v>23</v>
      </c>
      <c r="H10034">
        <v>0</v>
      </c>
      <c r="I10034">
        <v>0</v>
      </c>
      <c r="K10034">
        <v>1</v>
      </c>
      <c r="L10034" t="b">
        <v>0</v>
      </c>
      <c r="N10034" t="b">
        <v>0</v>
      </c>
      <c r="O10034" t="b">
        <v>0</v>
      </c>
      <c r="T10034" t="s">
        <v>1169</v>
      </c>
    </row>
    <row r="10035" spans="1:20" hidden="1" x14ac:dyDescent="0.25">
      <c r="A10035">
        <v>229164</v>
      </c>
      <c r="B10035" t="s">
        <v>1890</v>
      </c>
      <c r="C10035" t="s">
        <v>1196</v>
      </c>
      <c r="D10035" t="s">
        <v>1197</v>
      </c>
      <c r="E10035">
        <v>0</v>
      </c>
      <c r="H10035">
        <v>0</v>
      </c>
      <c r="I10035">
        <v>0</v>
      </c>
      <c r="K10035">
        <v>0</v>
      </c>
      <c r="L10035" t="b">
        <v>0</v>
      </c>
      <c r="N10035" t="b">
        <v>0</v>
      </c>
      <c r="O10035" t="b">
        <v>0</v>
      </c>
      <c r="T10035" t="s">
        <v>1169</v>
      </c>
    </row>
    <row r="10036" spans="1:20" hidden="1" x14ac:dyDescent="0.25">
      <c r="A10036">
        <v>229165</v>
      </c>
      <c r="B10036" t="s">
        <v>1890</v>
      </c>
      <c r="C10036" t="s">
        <v>1196</v>
      </c>
      <c r="D10036" t="s">
        <v>1198</v>
      </c>
      <c r="E10036">
        <v>0</v>
      </c>
      <c r="H10036">
        <v>0</v>
      </c>
      <c r="I10036">
        <v>0</v>
      </c>
      <c r="K10036">
        <v>1</v>
      </c>
      <c r="L10036" t="b">
        <v>0</v>
      </c>
      <c r="N10036" t="b">
        <v>0</v>
      </c>
      <c r="O10036" t="b">
        <v>0</v>
      </c>
      <c r="T10036" t="s">
        <v>1169</v>
      </c>
    </row>
    <row r="10037" spans="1:20" hidden="1" x14ac:dyDescent="0.25">
      <c r="A10037">
        <v>229166</v>
      </c>
      <c r="B10037" t="s">
        <v>1890</v>
      </c>
      <c r="C10037" t="s">
        <v>146</v>
      </c>
      <c r="D10037" t="s">
        <v>1199</v>
      </c>
      <c r="E10037">
        <v>0</v>
      </c>
      <c r="H10037">
        <v>0</v>
      </c>
      <c r="I10037">
        <v>0</v>
      </c>
      <c r="K10037">
        <v>0</v>
      </c>
      <c r="L10037" t="b">
        <v>1</v>
      </c>
      <c r="N10037" t="b">
        <v>0</v>
      </c>
      <c r="O10037" t="b">
        <v>0</v>
      </c>
      <c r="T10037" t="s">
        <v>1169</v>
      </c>
    </row>
    <row r="10038" spans="1:20" hidden="1" x14ac:dyDescent="0.25">
      <c r="A10038">
        <v>229167</v>
      </c>
      <c r="B10038" t="s">
        <v>1890</v>
      </c>
      <c r="C10038" t="s">
        <v>85</v>
      </c>
      <c r="D10038" t="s">
        <v>325</v>
      </c>
      <c r="E10038">
        <v>0</v>
      </c>
      <c r="H10038">
        <v>0</v>
      </c>
      <c r="I10038">
        <v>0</v>
      </c>
      <c r="K10038">
        <v>0</v>
      </c>
      <c r="L10038" t="b">
        <v>0</v>
      </c>
      <c r="N10038" t="b">
        <v>0</v>
      </c>
      <c r="O10038" t="b">
        <v>0</v>
      </c>
      <c r="T10038" t="s">
        <v>1169</v>
      </c>
    </row>
    <row r="10039" spans="1:20" hidden="1" x14ac:dyDescent="0.25">
      <c r="A10039">
        <v>229168</v>
      </c>
      <c r="B10039" t="s">
        <v>1890</v>
      </c>
      <c r="C10039" t="s">
        <v>85</v>
      </c>
      <c r="D10039" t="s">
        <v>1197</v>
      </c>
      <c r="E10039">
        <v>0</v>
      </c>
      <c r="H10039">
        <v>0</v>
      </c>
      <c r="I10039">
        <v>0</v>
      </c>
      <c r="K10039">
        <v>1</v>
      </c>
      <c r="L10039" t="b">
        <v>0</v>
      </c>
      <c r="N10039" t="b">
        <v>0</v>
      </c>
      <c r="O10039" t="b">
        <v>0</v>
      </c>
      <c r="T10039" t="s">
        <v>1169</v>
      </c>
    </row>
    <row r="10040" spans="1:20" hidden="1" x14ac:dyDescent="0.25">
      <c r="A10040">
        <v>229169</v>
      </c>
      <c r="B10040" t="s">
        <v>1890</v>
      </c>
      <c r="C10040" t="s">
        <v>85</v>
      </c>
      <c r="D10040" t="s">
        <v>331</v>
      </c>
      <c r="E10040">
        <v>0</v>
      </c>
      <c r="H10040">
        <v>0</v>
      </c>
      <c r="I10040">
        <v>0</v>
      </c>
      <c r="K10040">
        <v>2</v>
      </c>
      <c r="L10040" t="b">
        <v>0</v>
      </c>
      <c r="N10040" t="b">
        <v>0</v>
      </c>
      <c r="O10040" t="b">
        <v>0</v>
      </c>
      <c r="T10040" t="s">
        <v>1169</v>
      </c>
    </row>
    <row r="10041" spans="1:20" hidden="1" x14ac:dyDescent="0.25">
      <c r="A10041">
        <v>229170</v>
      </c>
      <c r="B10041" t="s">
        <v>1890</v>
      </c>
      <c r="C10041" t="s">
        <v>1027</v>
      </c>
      <c r="D10041" t="s">
        <v>1891</v>
      </c>
      <c r="E10041">
        <v>239</v>
      </c>
      <c r="F10041" t="s">
        <v>23</v>
      </c>
      <c r="H10041">
        <v>0</v>
      </c>
      <c r="I10041">
        <v>0</v>
      </c>
      <c r="K10041">
        <v>2</v>
      </c>
      <c r="L10041" t="b">
        <v>0</v>
      </c>
      <c r="N10041" t="b">
        <v>0</v>
      </c>
      <c r="O10041" t="b">
        <v>0</v>
      </c>
      <c r="T10041" t="s">
        <v>1169</v>
      </c>
    </row>
    <row r="10042" spans="1:20" hidden="1" x14ac:dyDescent="0.25">
      <c r="A10042">
        <v>229171</v>
      </c>
      <c r="B10042" t="s">
        <v>1890</v>
      </c>
      <c r="C10042" t="s">
        <v>53</v>
      </c>
      <c r="D10042" t="s">
        <v>1205</v>
      </c>
      <c r="E10042">
        <v>0</v>
      </c>
      <c r="H10042">
        <v>0</v>
      </c>
      <c r="I10042">
        <v>0</v>
      </c>
      <c r="K10042">
        <v>0</v>
      </c>
      <c r="L10042" t="b">
        <v>0</v>
      </c>
      <c r="N10042" t="b">
        <v>0</v>
      </c>
      <c r="O10042" t="b">
        <v>0</v>
      </c>
      <c r="T10042" t="s">
        <v>1169</v>
      </c>
    </row>
    <row r="10043" spans="1:20" hidden="1" x14ac:dyDescent="0.25">
      <c r="A10043">
        <v>229172</v>
      </c>
      <c r="B10043" t="s">
        <v>1890</v>
      </c>
      <c r="C10043" t="s">
        <v>53</v>
      </c>
      <c r="D10043" t="s">
        <v>383</v>
      </c>
      <c r="E10043">
        <v>169</v>
      </c>
      <c r="F10043" t="s">
        <v>23</v>
      </c>
      <c r="H10043">
        <v>0</v>
      </c>
      <c r="I10043">
        <v>0</v>
      </c>
      <c r="K10043">
        <v>1</v>
      </c>
      <c r="L10043" t="b">
        <v>0</v>
      </c>
      <c r="N10043" t="b">
        <v>0</v>
      </c>
      <c r="O10043" t="b">
        <v>0</v>
      </c>
      <c r="T10043" t="s">
        <v>1169</v>
      </c>
    </row>
    <row r="10044" spans="1:20" hidden="1" x14ac:dyDescent="0.25">
      <c r="A10044">
        <v>229173</v>
      </c>
      <c r="B10044" t="s">
        <v>1890</v>
      </c>
      <c r="C10044" t="s">
        <v>53</v>
      </c>
      <c r="D10044" t="s">
        <v>1206</v>
      </c>
      <c r="E10044">
        <v>375</v>
      </c>
      <c r="F10044" t="s">
        <v>23</v>
      </c>
      <c r="H10044">
        <v>0</v>
      </c>
      <c r="I10044">
        <v>0</v>
      </c>
      <c r="K10044">
        <v>2</v>
      </c>
      <c r="L10044" t="b">
        <v>0</v>
      </c>
      <c r="N10044" t="b">
        <v>0</v>
      </c>
      <c r="O10044" t="b">
        <v>0</v>
      </c>
      <c r="T10044" t="s">
        <v>1169</v>
      </c>
    </row>
    <row r="10045" spans="1:20" hidden="1" x14ac:dyDescent="0.25">
      <c r="A10045">
        <v>229174</v>
      </c>
      <c r="B10045" t="s">
        <v>1890</v>
      </c>
      <c r="C10045" t="s">
        <v>1207</v>
      </c>
      <c r="D10045" t="s">
        <v>1208</v>
      </c>
      <c r="E10045">
        <v>0</v>
      </c>
      <c r="H10045">
        <v>0</v>
      </c>
      <c r="I10045">
        <v>0</v>
      </c>
      <c r="K10045">
        <v>0</v>
      </c>
      <c r="L10045" t="b">
        <v>0</v>
      </c>
      <c r="N10045" t="b">
        <v>0</v>
      </c>
      <c r="O10045" t="b">
        <v>0</v>
      </c>
      <c r="T10045" t="s">
        <v>1169</v>
      </c>
    </row>
    <row r="10046" spans="1:20" hidden="1" x14ac:dyDescent="0.25">
      <c r="A10046">
        <v>229175</v>
      </c>
      <c r="B10046" t="s">
        <v>1890</v>
      </c>
      <c r="C10046" t="s">
        <v>1207</v>
      </c>
      <c r="D10046" t="s">
        <v>1261</v>
      </c>
      <c r="E10046">
        <v>0</v>
      </c>
      <c r="H10046">
        <v>0</v>
      </c>
      <c r="I10046">
        <v>0</v>
      </c>
      <c r="K10046">
        <v>1</v>
      </c>
      <c r="L10046" t="b">
        <v>0</v>
      </c>
      <c r="N10046" t="b">
        <v>0</v>
      </c>
      <c r="O10046" t="b">
        <v>0</v>
      </c>
      <c r="T10046" t="s">
        <v>1169</v>
      </c>
    </row>
    <row r="10047" spans="1:20" hidden="1" x14ac:dyDescent="0.25">
      <c r="A10047">
        <v>229176</v>
      </c>
      <c r="B10047" t="s">
        <v>1890</v>
      </c>
      <c r="C10047" t="s">
        <v>1207</v>
      </c>
      <c r="D10047" t="s">
        <v>1348</v>
      </c>
      <c r="E10047">
        <v>0</v>
      </c>
      <c r="H10047">
        <v>0</v>
      </c>
      <c r="I10047">
        <v>0</v>
      </c>
      <c r="K10047">
        <v>2</v>
      </c>
      <c r="L10047" t="b">
        <v>0</v>
      </c>
      <c r="N10047" t="b">
        <v>0</v>
      </c>
      <c r="O10047" t="b">
        <v>0</v>
      </c>
      <c r="T10047" t="s">
        <v>1169</v>
      </c>
    </row>
    <row r="10048" spans="1:20" hidden="1" x14ac:dyDescent="0.25">
      <c r="A10048">
        <v>229177</v>
      </c>
      <c r="B10048" t="s">
        <v>1890</v>
      </c>
      <c r="C10048" t="s">
        <v>1207</v>
      </c>
      <c r="D10048" t="s">
        <v>1349</v>
      </c>
      <c r="E10048">
        <v>0</v>
      </c>
      <c r="H10048">
        <v>0</v>
      </c>
      <c r="I10048">
        <v>0</v>
      </c>
      <c r="K10048">
        <v>3</v>
      </c>
      <c r="L10048" t="b">
        <v>0</v>
      </c>
      <c r="N10048" t="b">
        <v>0</v>
      </c>
      <c r="O10048" t="b">
        <v>0</v>
      </c>
      <c r="T10048" t="s">
        <v>1169</v>
      </c>
    </row>
    <row r="10049" spans="1:20" hidden="1" x14ac:dyDescent="0.25">
      <c r="A10049">
        <v>229178</v>
      </c>
      <c r="B10049" t="s">
        <v>1890</v>
      </c>
      <c r="C10049" t="s">
        <v>1207</v>
      </c>
      <c r="D10049" t="s">
        <v>1350</v>
      </c>
      <c r="E10049">
        <v>0</v>
      </c>
      <c r="H10049">
        <v>0</v>
      </c>
      <c r="I10049">
        <v>0</v>
      </c>
      <c r="K10049">
        <v>4</v>
      </c>
      <c r="L10049" t="b">
        <v>0</v>
      </c>
      <c r="N10049" t="b">
        <v>0</v>
      </c>
      <c r="O10049" t="b">
        <v>0</v>
      </c>
      <c r="T10049" t="s">
        <v>1169</v>
      </c>
    </row>
    <row r="10050" spans="1:20" hidden="1" x14ac:dyDescent="0.25">
      <c r="A10050">
        <v>229179</v>
      </c>
      <c r="B10050" t="s">
        <v>1890</v>
      </c>
      <c r="C10050" t="s">
        <v>1213</v>
      </c>
      <c r="D10050" t="s">
        <v>1214</v>
      </c>
      <c r="E10050">
        <v>139</v>
      </c>
      <c r="F10050" t="s">
        <v>23</v>
      </c>
      <c r="H10050">
        <v>0</v>
      </c>
      <c r="I10050">
        <v>0</v>
      </c>
      <c r="K10050">
        <v>3</v>
      </c>
      <c r="L10050" t="b">
        <v>0</v>
      </c>
      <c r="N10050" t="b">
        <v>0</v>
      </c>
      <c r="O10050" t="b">
        <v>0</v>
      </c>
      <c r="T10050" t="s">
        <v>1169</v>
      </c>
    </row>
    <row r="10051" spans="1:20" hidden="1" x14ac:dyDescent="0.25">
      <c r="A10051">
        <v>229180</v>
      </c>
      <c r="B10051" t="s">
        <v>1890</v>
      </c>
      <c r="C10051" t="s">
        <v>1213</v>
      </c>
      <c r="D10051" t="s">
        <v>1215</v>
      </c>
      <c r="E10051">
        <v>77</v>
      </c>
      <c r="F10051" t="s">
        <v>23</v>
      </c>
      <c r="H10051">
        <v>0</v>
      </c>
      <c r="I10051">
        <v>0</v>
      </c>
      <c r="K10051">
        <v>2</v>
      </c>
      <c r="L10051" t="b">
        <v>0</v>
      </c>
      <c r="N10051" t="b">
        <v>0</v>
      </c>
      <c r="O10051" t="b">
        <v>0</v>
      </c>
      <c r="T10051" t="s">
        <v>1169</v>
      </c>
    </row>
    <row r="10052" spans="1:20" hidden="1" x14ac:dyDescent="0.25">
      <c r="A10052">
        <v>229181</v>
      </c>
      <c r="B10052" t="s">
        <v>1890</v>
      </c>
      <c r="C10052" t="s">
        <v>141</v>
      </c>
      <c r="D10052" t="s">
        <v>173</v>
      </c>
      <c r="E10052">
        <v>42</v>
      </c>
      <c r="F10052" t="s">
        <v>23</v>
      </c>
      <c r="H10052">
        <v>0</v>
      </c>
      <c r="I10052">
        <v>0</v>
      </c>
      <c r="K10052">
        <v>10</v>
      </c>
      <c r="L10052" t="b">
        <v>0</v>
      </c>
      <c r="N10052" t="b">
        <v>0</v>
      </c>
      <c r="O10052" t="b">
        <v>0</v>
      </c>
      <c r="T10052" t="s">
        <v>1169</v>
      </c>
    </row>
    <row r="10053" spans="1:20" hidden="1" x14ac:dyDescent="0.25">
      <c r="A10053">
        <v>229182</v>
      </c>
      <c r="B10053" t="s">
        <v>1890</v>
      </c>
      <c r="C10053" t="s">
        <v>1186</v>
      </c>
      <c r="D10053" t="s">
        <v>1217</v>
      </c>
      <c r="E10053">
        <v>0</v>
      </c>
      <c r="H10053">
        <v>0</v>
      </c>
      <c r="I10053">
        <v>0</v>
      </c>
      <c r="K10053">
        <v>0</v>
      </c>
      <c r="L10053" t="b">
        <v>0</v>
      </c>
      <c r="N10053" t="b">
        <v>0</v>
      </c>
      <c r="O10053" t="b">
        <v>0</v>
      </c>
      <c r="T10053" t="s">
        <v>1169</v>
      </c>
    </row>
    <row r="10054" spans="1:20" hidden="1" x14ac:dyDescent="0.25">
      <c r="A10054">
        <v>229183</v>
      </c>
      <c r="B10054" t="s">
        <v>1890</v>
      </c>
      <c r="C10054" t="s">
        <v>1186</v>
      </c>
      <c r="D10054" t="s">
        <v>1218</v>
      </c>
      <c r="E10054">
        <v>0</v>
      </c>
      <c r="H10054">
        <v>0</v>
      </c>
      <c r="I10054">
        <v>0</v>
      </c>
      <c r="K10054">
        <v>0</v>
      </c>
      <c r="L10054" t="b">
        <v>0</v>
      </c>
      <c r="N10054" t="b">
        <v>0</v>
      </c>
      <c r="O10054" t="b">
        <v>0</v>
      </c>
      <c r="T10054" t="s">
        <v>1169</v>
      </c>
    </row>
    <row r="10055" spans="1:20" hidden="1" x14ac:dyDescent="0.25">
      <c r="A10055">
        <v>229184</v>
      </c>
      <c r="B10055" t="s">
        <v>1890</v>
      </c>
      <c r="C10055" t="s">
        <v>47</v>
      </c>
      <c r="D10055" t="s">
        <v>1220</v>
      </c>
      <c r="E10055">
        <v>0</v>
      </c>
      <c r="H10055">
        <v>0</v>
      </c>
      <c r="I10055">
        <v>0</v>
      </c>
      <c r="K10055">
        <v>0</v>
      </c>
      <c r="L10055" t="b">
        <v>0</v>
      </c>
      <c r="N10055" t="b">
        <v>0</v>
      </c>
      <c r="O10055" t="b">
        <v>0</v>
      </c>
      <c r="T10055" t="s">
        <v>1169</v>
      </c>
    </row>
    <row r="10056" spans="1:20" hidden="1" x14ac:dyDescent="0.25">
      <c r="A10056">
        <v>229185</v>
      </c>
      <c r="B10056" t="s">
        <v>1890</v>
      </c>
      <c r="C10056" t="s">
        <v>47</v>
      </c>
      <c r="D10056" t="s">
        <v>1221</v>
      </c>
      <c r="E10056">
        <v>0</v>
      </c>
      <c r="H10056">
        <v>0</v>
      </c>
      <c r="I10056">
        <v>0</v>
      </c>
      <c r="K10056">
        <v>0</v>
      </c>
      <c r="L10056" t="b">
        <v>0</v>
      </c>
      <c r="N10056" t="b">
        <v>0</v>
      </c>
      <c r="O10056" t="b">
        <v>0</v>
      </c>
      <c r="T10056" t="s">
        <v>1169</v>
      </c>
    </row>
    <row r="10057" spans="1:20" hidden="1" x14ac:dyDescent="0.25">
      <c r="A10057">
        <v>229186</v>
      </c>
      <c r="B10057" t="s">
        <v>1890</v>
      </c>
      <c r="C10057" t="s">
        <v>47</v>
      </c>
      <c r="D10057" t="s">
        <v>1222</v>
      </c>
      <c r="E10057">
        <v>0</v>
      </c>
      <c r="H10057">
        <v>0</v>
      </c>
      <c r="I10057">
        <v>0</v>
      </c>
      <c r="K10057">
        <v>0</v>
      </c>
      <c r="L10057" t="b">
        <v>0</v>
      </c>
      <c r="N10057" t="b">
        <v>0</v>
      </c>
      <c r="O10057" t="b">
        <v>0</v>
      </c>
      <c r="T10057" t="s">
        <v>1169</v>
      </c>
    </row>
    <row r="10058" spans="1:20" hidden="1" x14ac:dyDescent="0.25">
      <c r="A10058">
        <v>229187</v>
      </c>
      <c r="B10058" t="s">
        <v>1890</v>
      </c>
      <c r="C10058" t="s">
        <v>47</v>
      </c>
      <c r="D10058" t="s">
        <v>1270</v>
      </c>
      <c r="E10058">
        <v>0</v>
      </c>
      <c r="H10058">
        <v>0</v>
      </c>
      <c r="I10058">
        <v>0</v>
      </c>
      <c r="K10058">
        <v>0</v>
      </c>
      <c r="L10058" t="b">
        <v>0</v>
      </c>
      <c r="N10058" t="b">
        <v>0</v>
      </c>
      <c r="O10058" t="b">
        <v>0</v>
      </c>
      <c r="T10058" t="s">
        <v>1169</v>
      </c>
    </row>
    <row r="10059" spans="1:20" hidden="1" x14ac:dyDescent="0.25">
      <c r="A10059">
        <v>229188</v>
      </c>
      <c r="B10059" t="s">
        <v>1890</v>
      </c>
      <c r="C10059" t="s">
        <v>1207</v>
      </c>
      <c r="D10059" t="s">
        <v>1351</v>
      </c>
      <c r="E10059">
        <v>0</v>
      </c>
      <c r="H10059">
        <v>0</v>
      </c>
      <c r="I10059">
        <v>0</v>
      </c>
      <c r="K10059">
        <v>5</v>
      </c>
      <c r="L10059" t="b">
        <v>0</v>
      </c>
      <c r="N10059" t="b">
        <v>0</v>
      </c>
      <c r="O10059" t="b">
        <v>0</v>
      </c>
      <c r="T10059" t="s">
        <v>1169</v>
      </c>
    </row>
    <row r="10060" spans="1:20" hidden="1" x14ac:dyDescent="0.25">
      <c r="A10060">
        <v>229189</v>
      </c>
      <c r="B10060" t="s">
        <v>1890</v>
      </c>
      <c r="C10060" t="s">
        <v>1207</v>
      </c>
      <c r="D10060" t="s">
        <v>1352</v>
      </c>
      <c r="E10060">
        <v>0</v>
      </c>
      <c r="H10060">
        <v>0</v>
      </c>
      <c r="I10060">
        <v>0</v>
      </c>
      <c r="K10060">
        <v>6</v>
      </c>
      <c r="L10060" t="b">
        <v>0</v>
      </c>
      <c r="N10060" t="b">
        <v>0</v>
      </c>
      <c r="O10060" t="b">
        <v>0</v>
      </c>
      <c r="T10060" t="s">
        <v>1169</v>
      </c>
    </row>
    <row r="10061" spans="1:20" hidden="1" x14ac:dyDescent="0.25">
      <c r="A10061">
        <v>229190</v>
      </c>
      <c r="B10061" t="s">
        <v>1890</v>
      </c>
      <c r="C10061" t="s">
        <v>1207</v>
      </c>
      <c r="D10061" t="s">
        <v>1268</v>
      </c>
      <c r="E10061">
        <v>0</v>
      </c>
      <c r="H10061">
        <v>0</v>
      </c>
      <c r="I10061">
        <v>0</v>
      </c>
      <c r="K10061">
        <v>7</v>
      </c>
      <c r="L10061" t="b">
        <v>0</v>
      </c>
      <c r="N10061" t="b">
        <v>0</v>
      </c>
      <c r="O10061" t="b">
        <v>0</v>
      </c>
      <c r="T10061" t="s">
        <v>1169</v>
      </c>
    </row>
    <row r="10062" spans="1:20" hidden="1" x14ac:dyDescent="0.25">
      <c r="A10062">
        <v>229191</v>
      </c>
      <c r="B10062" t="s">
        <v>1890</v>
      </c>
      <c r="C10062" t="s">
        <v>78</v>
      </c>
      <c r="D10062" t="s">
        <v>1341</v>
      </c>
      <c r="E10062">
        <v>65</v>
      </c>
      <c r="F10062" t="s">
        <v>23</v>
      </c>
      <c r="H10062">
        <v>0</v>
      </c>
      <c r="I10062">
        <v>0</v>
      </c>
      <c r="K10062">
        <v>1</v>
      </c>
      <c r="L10062" t="b">
        <v>0</v>
      </c>
      <c r="N10062" t="b">
        <v>0</v>
      </c>
      <c r="O10062" t="b">
        <v>0</v>
      </c>
      <c r="T10062" t="s">
        <v>1169</v>
      </c>
    </row>
    <row r="10063" spans="1:20" hidden="1" x14ac:dyDescent="0.25">
      <c r="A10063">
        <v>229192</v>
      </c>
      <c r="B10063" t="s">
        <v>1890</v>
      </c>
      <c r="C10063" t="s">
        <v>141</v>
      </c>
      <c r="D10063" t="s">
        <v>1315</v>
      </c>
      <c r="E10063">
        <v>124</v>
      </c>
      <c r="F10063" t="s">
        <v>23</v>
      </c>
      <c r="H10063">
        <v>0</v>
      </c>
      <c r="I10063">
        <v>0</v>
      </c>
      <c r="K10063">
        <v>0</v>
      </c>
      <c r="L10063" t="b">
        <v>0</v>
      </c>
      <c r="N10063" t="b">
        <v>0</v>
      </c>
      <c r="O10063" t="b">
        <v>0</v>
      </c>
      <c r="T10063" t="s">
        <v>1169</v>
      </c>
    </row>
    <row r="10064" spans="1:20" hidden="1" x14ac:dyDescent="0.25">
      <c r="A10064">
        <v>229193</v>
      </c>
      <c r="B10064" t="s">
        <v>1890</v>
      </c>
      <c r="C10064" t="s">
        <v>1196</v>
      </c>
      <c r="D10064" t="s">
        <v>1223</v>
      </c>
      <c r="E10064">
        <v>0</v>
      </c>
      <c r="H10064">
        <v>0</v>
      </c>
      <c r="I10064">
        <v>0</v>
      </c>
      <c r="K10064">
        <v>4</v>
      </c>
      <c r="L10064" t="b">
        <v>0</v>
      </c>
      <c r="N10064" t="b">
        <v>0</v>
      </c>
      <c r="O10064" t="b">
        <v>0</v>
      </c>
      <c r="T10064" t="s">
        <v>1169</v>
      </c>
    </row>
    <row r="10065" spans="1:20" hidden="1" x14ac:dyDescent="0.25">
      <c r="A10065">
        <v>229194</v>
      </c>
      <c r="B10065" t="s">
        <v>1890</v>
      </c>
      <c r="C10065" t="s">
        <v>1196</v>
      </c>
      <c r="D10065" t="s">
        <v>1224</v>
      </c>
      <c r="E10065">
        <v>0</v>
      </c>
      <c r="H10065">
        <v>0</v>
      </c>
      <c r="I10065">
        <v>0</v>
      </c>
      <c r="K10065">
        <v>4</v>
      </c>
      <c r="L10065" t="b">
        <v>0</v>
      </c>
      <c r="N10065" t="b">
        <v>0</v>
      </c>
      <c r="O10065" t="b">
        <v>0</v>
      </c>
      <c r="T10065" t="s">
        <v>1169</v>
      </c>
    </row>
    <row r="10066" spans="1:20" hidden="1" x14ac:dyDescent="0.25">
      <c r="A10066">
        <v>229195</v>
      </c>
      <c r="B10066" t="s">
        <v>1890</v>
      </c>
      <c r="C10066" t="s">
        <v>1196</v>
      </c>
      <c r="D10066" t="s">
        <v>1225</v>
      </c>
      <c r="E10066">
        <v>0</v>
      </c>
      <c r="H10066">
        <v>0</v>
      </c>
      <c r="I10066">
        <v>0</v>
      </c>
      <c r="K10066">
        <v>4</v>
      </c>
      <c r="L10066" t="b">
        <v>0</v>
      </c>
      <c r="N10066" t="b">
        <v>0</v>
      </c>
      <c r="O10066" t="b">
        <v>0</v>
      </c>
      <c r="T10066" t="s">
        <v>1169</v>
      </c>
    </row>
    <row r="10067" spans="1:20" hidden="1" x14ac:dyDescent="0.25">
      <c r="A10067">
        <v>229196</v>
      </c>
      <c r="B10067" t="s">
        <v>1890</v>
      </c>
      <c r="C10067" t="s">
        <v>236</v>
      </c>
      <c r="D10067" t="s">
        <v>1343</v>
      </c>
      <c r="E10067">
        <v>25</v>
      </c>
      <c r="F10067" t="s">
        <v>23</v>
      </c>
      <c r="H10067">
        <v>0</v>
      </c>
      <c r="I10067">
        <v>0</v>
      </c>
      <c r="K10067">
        <v>12</v>
      </c>
      <c r="L10067" t="b">
        <v>0</v>
      </c>
      <c r="N10067" t="b">
        <v>0</v>
      </c>
      <c r="O10067" t="b">
        <v>0</v>
      </c>
      <c r="T10067" t="s">
        <v>1169</v>
      </c>
    </row>
    <row r="10068" spans="1:20" hidden="1" x14ac:dyDescent="0.25">
      <c r="A10068">
        <v>229197</v>
      </c>
      <c r="B10068" t="s">
        <v>1890</v>
      </c>
      <c r="C10068" t="s">
        <v>47</v>
      </c>
      <c r="D10068" t="s">
        <v>1244</v>
      </c>
      <c r="E10068">
        <v>259</v>
      </c>
      <c r="F10068" t="s">
        <v>23</v>
      </c>
      <c r="H10068">
        <v>0</v>
      </c>
      <c r="I10068">
        <v>0</v>
      </c>
      <c r="K10068">
        <v>1</v>
      </c>
      <c r="L10068" t="b">
        <v>0</v>
      </c>
      <c r="N10068" t="b">
        <v>0</v>
      </c>
      <c r="O10068" t="b">
        <v>0</v>
      </c>
      <c r="T10068" t="s">
        <v>1169</v>
      </c>
    </row>
    <row r="10069" spans="1:20" hidden="1" x14ac:dyDescent="0.25">
      <c r="A10069">
        <v>229198</v>
      </c>
      <c r="B10069" t="s">
        <v>1890</v>
      </c>
      <c r="C10069" t="s">
        <v>47</v>
      </c>
      <c r="D10069" t="s">
        <v>1303</v>
      </c>
      <c r="E10069">
        <v>685</v>
      </c>
      <c r="F10069" t="s">
        <v>23</v>
      </c>
      <c r="H10069">
        <v>0</v>
      </c>
      <c r="I10069">
        <v>0</v>
      </c>
      <c r="K10069">
        <v>2</v>
      </c>
      <c r="L10069" t="b">
        <v>0</v>
      </c>
      <c r="N10069" t="b">
        <v>0</v>
      </c>
      <c r="O10069" t="b">
        <v>0</v>
      </c>
      <c r="T10069" t="s">
        <v>1169</v>
      </c>
    </row>
    <row r="10070" spans="1:20" hidden="1" x14ac:dyDescent="0.25">
      <c r="A10070">
        <v>229199</v>
      </c>
      <c r="B10070" t="s">
        <v>1890</v>
      </c>
      <c r="C10070" t="s">
        <v>47</v>
      </c>
      <c r="D10070" t="s">
        <v>1304</v>
      </c>
      <c r="E10070">
        <v>484</v>
      </c>
      <c r="F10070" t="s">
        <v>23</v>
      </c>
      <c r="H10070">
        <v>0</v>
      </c>
      <c r="I10070">
        <v>0</v>
      </c>
      <c r="K10070">
        <v>2</v>
      </c>
      <c r="L10070" t="b">
        <v>0</v>
      </c>
      <c r="N10070" t="b">
        <v>0</v>
      </c>
      <c r="O10070" t="b">
        <v>0</v>
      </c>
      <c r="T10070" t="s">
        <v>1169</v>
      </c>
    </row>
    <row r="10071" spans="1:20" hidden="1" x14ac:dyDescent="0.25">
      <c r="A10071">
        <v>229200</v>
      </c>
      <c r="B10071" t="s">
        <v>1890</v>
      </c>
      <c r="C10071" t="s">
        <v>236</v>
      </c>
      <c r="D10071" t="s">
        <v>237</v>
      </c>
      <c r="E10071">
        <v>65</v>
      </c>
      <c r="F10071" t="s">
        <v>23</v>
      </c>
      <c r="H10071">
        <v>0</v>
      </c>
      <c r="I10071">
        <v>0</v>
      </c>
      <c r="K10071">
        <v>0</v>
      </c>
      <c r="L10071" t="b">
        <v>0</v>
      </c>
      <c r="N10071" t="b">
        <v>0</v>
      </c>
      <c r="O10071" t="b">
        <v>0</v>
      </c>
      <c r="T10071" t="s">
        <v>1169</v>
      </c>
    </row>
    <row r="10072" spans="1:20" hidden="1" x14ac:dyDescent="0.25">
      <c r="A10072">
        <v>229201</v>
      </c>
      <c r="B10072" t="s">
        <v>1890</v>
      </c>
      <c r="C10072" t="s">
        <v>53</v>
      </c>
      <c r="D10072" t="s">
        <v>1231</v>
      </c>
      <c r="E10072">
        <v>315</v>
      </c>
      <c r="F10072" t="s">
        <v>23</v>
      </c>
      <c r="H10072">
        <v>0</v>
      </c>
      <c r="I10072">
        <v>0</v>
      </c>
      <c r="K10072">
        <v>2</v>
      </c>
      <c r="L10072" t="b">
        <v>0</v>
      </c>
      <c r="N10072" t="b">
        <v>0</v>
      </c>
      <c r="O10072" t="b">
        <v>0</v>
      </c>
      <c r="T10072" t="s">
        <v>1169</v>
      </c>
    </row>
    <row r="10073" spans="1:20" hidden="1" x14ac:dyDescent="0.25">
      <c r="A10073">
        <v>229202</v>
      </c>
      <c r="B10073" t="s">
        <v>1890</v>
      </c>
      <c r="C10073" t="s">
        <v>236</v>
      </c>
      <c r="D10073" t="s">
        <v>1342</v>
      </c>
      <c r="E10073">
        <v>25</v>
      </c>
      <c r="F10073" t="s">
        <v>23</v>
      </c>
      <c r="H10073">
        <v>0</v>
      </c>
      <c r="I10073">
        <v>0</v>
      </c>
      <c r="K10073">
        <v>0</v>
      </c>
      <c r="L10073" t="b">
        <v>0</v>
      </c>
      <c r="N10073" t="b">
        <v>0</v>
      </c>
      <c r="O10073" t="b">
        <v>0</v>
      </c>
      <c r="T10073" t="s">
        <v>1169</v>
      </c>
    </row>
    <row r="10074" spans="1:20" hidden="1" x14ac:dyDescent="0.25">
      <c r="A10074">
        <v>229203</v>
      </c>
      <c r="B10074" t="s">
        <v>1890</v>
      </c>
      <c r="C10074" t="s">
        <v>236</v>
      </c>
      <c r="D10074" t="s">
        <v>1271</v>
      </c>
      <c r="E10074">
        <v>165</v>
      </c>
      <c r="F10074" t="s">
        <v>23</v>
      </c>
      <c r="H10074">
        <v>0</v>
      </c>
      <c r="I10074">
        <v>0</v>
      </c>
      <c r="K10074">
        <v>0</v>
      </c>
      <c r="L10074" t="b">
        <v>0</v>
      </c>
      <c r="N10074" t="b">
        <v>0</v>
      </c>
      <c r="O10074" t="b">
        <v>0</v>
      </c>
      <c r="T10074" t="s">
        <v>1169</v>
      </c>
    </row>
    <row r="10075" spans="1:20" hidden="1" x14ac:dyDescent="0.25">
      <c r="A10075">
        <v>229204</v>
      </c>
      <c r="B10075" t="s">
        <v>1890</v>
      </c>
      <c r="C10075" t="s">
        <v>141</v>
      </c>
      <c r="D10075" t="s">
        <v>1243</v>
      </c>
      <c r="E10075">
        <v>80</v>
      </c>
      <c r="F10075" t="s">
        <v>23</v>
      </c>
      <c r="H10075">
        <v>0</v>
      </c>
      <c r="I10075">
        <v>0</v>
      </c>
      <c r="K10075">
        <v>0</v>
      </c>
      <c r="L10075" t="b">
        <v>0</v>
      </c>
      <c r="N10075" t="b">
        <v>0</v>
      </c>
      <c r="O10075" t="b">
        <v>0</v>
      </c>
      <c r="T10075" t="s">
        <v>1169</v>
      </c>
    </row>
    <row r="10076" spans="1:20" hidden="1" x14ac:dyDescent="0.25">
      <c r="A10076">
        <v>229205</v>
      </c>
      <c r="B10076" t="s">
        <v>1890</v>
      </c>
      <c r="C10076" t="s">
        <v>141</v>
      </c>
      <c r="D10076" t="s">
        <v>1241</v>
      </c>
      <c r="E10076">
        <v>85</v>
      </c>
      <c r="F10076" t="s">
        <v>23</v>
      </c>
      <c r="H10076">
        <v>0</v>
      </c>
      <c r="I10076">
        <v>0</v>
      </c>
      <c r="K10076">
        <v>0</v>
      </c>
      <c r="L10076" t="b">
        <v>0</v>
      </c>
      <c r="N10076" t="b">
        <v>0</v>
      </c>
      <c r="O10076" t="b">
        <v>0</v>
      </c>
      <c r="T10076" t="s">
        <v>1169</v>
      </c>
    </row>
    <row r="10077" spans="1:20" hidden="1" x14ac:dyDescent="0.25">
      <c r="A10077">
        <v>229206</v>
      </c>
      <c r="B10077" t="s">
        <v>1890</v>
      </c>
      <c r="C10077" t="s">
        <v>141</v>
      </c>
      <c r="D10077" t="s">
        <v>1242</v>
      </c>
      <c r="E10077">
        <v>43</v>
      </c>
      <c r="F10077" t="s">
        <v>23</v>
      </c>
      <c r="H10077">
        <v>0</v>
      </c>
      <c r="I10077">
        <v>0</v>
      </c>
      <c r="K10077">
        <v>0</v>
      </c>
      <c r="L10077" t="b">
        <v>0</v>
      </c>
      <c r="N10077" t="b">
        <v>0</v>
      </c>
      <c r="O10077" t="b">
        <v>0</v>
      </c>
      <c r="T10077" t="s">
        <v>1169</v>
      </c>
    </row>
    <row r="10078" spans="1:20" hidden="1" x14ac:dyDescent="0.25">
      <c r="A10078">
        <v>229207</v>
      </c>
      <c r="B10078" t="s">
        <v>1890</v>
      </c>
      <c r="C10078" t="s">
        <v>141</v>
      </c>
      <c r="D10078" t="s">
        <v>1239</v>
      </c>
      <c r="E10078">
        <v>28</v>
      </c>
      <c r="F10078" t="s">
        <v>23</v>
      </c>
      <c r="H10078">
        <v>0</v>
      </c>
      <c r="I10078">
        <v>0</v>
      </c>
      <c r="K10078">
        <v>0</v>
      </c>
      <c r="L10078" t="b">
        <v>0</v>
      </c>
      <c r="N10078" t="b">
        <v>0</v>
      </c>
      <c r="O10078" t="b">
        <v>0</v>
      </c>
      <c r="T10078" t="s">
        <v>1169</v>
      </c>
    </row>
    <row r="10079" spans="1:20" hidden="1" x14ac:dyDescent="0.25">
      <c r="A10079">
        <v>229208</v>
      </c>
      <c r="B10079" t="s">
        <v>1890</v>
      </c>
      <c r="C10079" t="s">
        <v>141</v>
      </c>
      <c r="D10079" t="s">
        <v>1240</v>
      </c>
      <c r="E10079">
        <v>42</v>
      </c>
      <c r="F10079" t="s">
        <v>23</v>
      </c>
      <c r="H10079">
        <v>0</v>
      </c>
      <c r="I10079">
        <v>0</v>
      </c>
      <c r="K10079">
        <v>0</v>
      </c>
      <c r="L10079" t="b">
        <v>0</v>
      </c>
      <c r="N10079" t="b">
        <v>0</v>
      </c>
      <c r="O10079" t="b">
        <v>0</v>
      </c>
      <c r="T10079" t="s">
        <v>1169</v>
      </c>
    </row>
    <row r="10080" spans="1:20" hidden="1" x14ac:dyDescent="0.25">
      <c r="A10080">
        <v>229209</v>
      </c>
      <c r="B10080" t="s">
        <v>1890</v>
      </c>
      <c r="C10080" t="s">
        <v>141</v>
      </c>
      <c r="D10080" t="s">
        <v>1305</v>
      </c>
      <c r="E10080">
        <v>66</v>
      </c>
      <c r="F10080" t="s">
        <v>23</v>
      </c>
      <c r="H10080">
        <v>0</v>
      </c>
      <c r="I10080">
        <v>0</v>
      </c>
      <c r="K10080">
        <v>0</v>
      </c>
      <c r="L10080" t="b">
        <v>0</v>
      </c>
      <c r="N10080" t="b">
        <v>0</v>
      </c>
      <c r="O10080" t="b">
        <v>0</v>
      </c>
      <c r="T10080" t="s">
        <v>1169</v>
      </c>
    </row>
    <row r="10081" spans="1:20" hidden="1" x14ac:dyDescent="0.25">
      <c r="A10081">
        <v>229210</v>
      </c>
      <c r="B10081" t="s">
        <v>1890</v>
      </c>
      <c r="C10081" t="s">
        <v>141</v>
      </c>
      <c r="D10081" t="s">
        <v>1289</v>
      </c>
      <c r="E10081">
        <v>39</v>
      </c>
      <c r="F10081" t="s">
        <v>23</v>
      </c>
      <c r="H10081">
        <v>0</v>
      </c>
      <c r="I10081">
        <v>0</v>
      </c>
      <c r="K10081">
        <v>0</v>
      </c>
      <c r="L10081" t="b">
        <v>0</v>
      </c>
      <c r="N10081" t="b">
        <v>0</v>
      </c>
      <c r="O10081" t="b">
        <v>0</v>
      </c>
      <c r="T10081" t="s">
        <v>1169</v>
      </c>
    </row>
    <row r="10082" spans="1:20" hidden="1" x14ac:dyDescent="0.25">
      <c r="A10082">
        <v>229211</v>
      </c>
      <c r="B10082" t="s">
        <v>1890</v>
      </c>
      <c r="C10082" t="s">
        <v>236</v>
      </c>
      <c r="D10082" t="s">
        <v>1306</v>
      </c>
      <c r="E10082">
        <v>99</v>
      </c>
      <c r="F10082" t="s">
        <v>23</v>
      </c>
      <c r="H10082">
        <v>0</v>
      </c>
      <c r="I10082">
        <v>0</v>
      </c>
      <c r="K10082">
        <v>0</v>
      </c>
      <c r="L10082" t="b">
        <v>0</v>
      </c>
      <c r="N10082" t="b">
        <v>0</v>
      </c>
      <c r="O10082" t="b">
        <v>0</v>
      </c>
      <c r="T10082" t="s">
        <v>1169</v>
      </c>
    </row>
    <row r="10083" spans="1:20" hidden="1" x14ac:dyDescent="0.25">
      <c r="A10083">
        <v>229212</v>
      </c>
      <c r="B10083" t="s">
        <v>1890</v>
      </c>
      <c r="C10083" t="s">
        <v>236</v>
      </c>
      <c r="D10083" t="s">
        <v>1216</v>
      </c>
      <c r="E10083">
        <v>695</v>
      </c>
      <c r="F10083" t="s">
        <v>23</v>
      </c>
      <c r="H10083">
        <v>0</v>
      </c>
      <c r="I10083">
        <v>0</v>
      </c>
      <c r="K10083">
        <v>0</v>
      </c>
      <c r="L10083" t="b">
        <v>0</v>
      </c>
      <c r="N10083" t="b">
        <v>0</v>
      </c>
      <c r="O10083" t="b">
        <v>0</v>
      </c>
      <c r="T10083" t="s">
        <v>1169</v>
      </c>
    </row>
    <row r="10084" spans="1:20" hidden="1" x14ac:dyDescent="0.25">
      <c r="A10084">
        <v>229213</v>
      </c>
      <c r="B10084" t="s">
        <v>1890</v>
      </c>
      <c r="C10084" t="s">
        <v>78</v>
      </c>
      <c r="D10084" t="s">
        <v>1344</v>
      </c>
      <c r="E10084">
        <v>0</v>
      </c>
      <c r="H10084">
        <v>0</v>
      </c>
      <c r="I10084">
        <v>0</v>
      </c>
      <c r="K10084">
        <v>0</v>
      </c>
      <c r="L10084" t="b">
        <v>0</v>
      </c>
      <c r="N10084" t="b">
        <v>0</v>
      </c>
      <c r="O10084" t="b">
        <v>1</v>
      </c>
      <c r="T10084" t="s">
        <v>1169</v>
      </c>
    </row>
    <row r="10085" spans="1:20" hidden="1" x14ac:dyDescent="0.25">
      <c r="A10085">
        <v>229214</v>
      </c>
      <c r="B10085" t="s">
        <v>1890</v>
      </c>
      <c r="C10085" t="s">
        <v>1027</v>
      </c>
      <c r="D10085" t="s">
        <v>1233</v>
      </c>
      <c r="E10085">
        <v>0</v>
      </c>
      <c r="H10085">
        <v>0</v>
      </c>
      <c r="I10085">
        <v>0</v>
      </c>
      <c r="K10085">
        <v>0</v>
      </c>
      <c r="L10085" t="b">
        <v>0</v>
      </c>
      <c r="N10085" t="b">
        <v>0</v>
      </c>
      <c r="O10085" t="b">
        <v>0</v>
      </c>
      <c r="T10085" t="s">
        <v>1169</v>
      </c>
    </row>
    <row r="10086" spans="1:20" hidden="1" x14ac:dyDescent="0.25">
      <c r="A10086">
        <v>229215</v>
      </c>
      <c r="B10086" t="s">
        <v>1890</v>
      </c>
      <c r="C10086" t="s">
        <v>1213</v>
      </c>
      <c r="D10086" t="s">
        <v>1238</v>
      </c>
      <c r="E10086">
        <v>0</v>
      </c>
      <c r="H10086">
        <v>0</v>
      </c>
      <c r="I10086">
        <v>0</v>
      </c>
      <c r="K10086">
        <v>1</v>
      </c>
      <c r="L10086" t="b">
        <v>0</v>
      </c>
      <c r="N10086" t="b">
        <v>0</v>
      </c>
      <c r="O10086" t="b">
        <v>0</v>
      </c>
      <c r="T10086" t="s">
        <v>1169</v>
      </c>
    </row>
    <row r="10087" spans="1:20" hidden="1" x14ac:dyDescent="0.25">
      <c r="A10087">
        <v>229216</v>
      </c>
      <c r="B10087" t="s">
        <v>1890</v>
      </c>
      <c r="C10087" t="s">
        <v>53</v>
      </c>
      <c r="D10087" t="s">
        <v>1247</v>
      </c>
      <c r="E10087">
        <v>20</v>
      </c>
      <c r="F10087" t="s">
        <v>23</v>
      </c>
      <c r="H10087">
        <v>0</v>
      </c>
      <c r="I10087">
        <v>0</v>
      </c>
      <c r="K10087">
        <v>1</v>
      </c>
      <c r="L10087" t="b">
        <v>0</v>
      </c>
      <c r="N10087" t="b">
        <v>0</v>
      </c>
      <c r="O10087" t="b">
        <v>0</v>
      </c>
      <c r="T10087" t="s">
        <v>1169</v>
      </c>
    </row>
    <row r="10088" spans="1:20" hidden="1" x14ac:dyDescent="0.25">
      <c r="A10088">
        <v>229341</v>
      </c>
      <c r="B10088" t="s">
        <v>1892</v>
      </c>
      <c r="C10088" t="s">
        <v>47</v>
      </c>
      <c r="D10088" t="s">
        <v>284</v>
      </c>
      <c r="E10088">
        <v>690</v>
      </c>
      <c r="F10088" t="s">
        <v>23</v>
      </c>
      <c r="H10088">
        <v>0</v>
      </c>
      <c r="I10088">
        <v>0</v>
      </c>
      <c r="K10088">
        <v>1</v>
      </c>
      <c r="L10088" t="b">
        <v>0</v>
      </c>
      <c r="N10088" t="b">
        <v>0</v>
      </c>
      <c r="O10088" t="b">
        <v>0</v>
      </c>
      <c r="T10088" t="s">
        <v>1169</v>
      </c>
    </row>
    <row r="10089" spans="1:20" hidden="1" x14ac:dyDescent="0.25">
      <c r="A10089">
        <v>229342</v>
      </c>
      <c r="B10089" t="s">
        <v>1892</v>
      </c>
      <c r="C10089" t="s">
        <v>47</v>
      </c>
      <c r="D10089" t="s">
        <v>1170</v>
      </c>
      <c r="E10089">
        <v>690</v>
      </c>
      <c r="F10089" t="s">
        <v>23</v>
      </c>
      <c r="H10089">
        <v>0</v>
      </c>
      <c r="I10089">
        <v>0</v>
      </c>
      <c r="K10089">
        <v>1</v>
      </c>
      <c r="L10089" t="b">
        <v>0</v>
      </c>
      <c r="N10089" t="b">
        <v>0</v>
      </c>
      <c r="O10089" t="b">
        <v>0</v>
      </c>
      <c r="T10089" t="s">
        <v>1169</v>
      </c>
    </row>
    <row r="10090" spans="1:20" hidden="1" x14ac:dyDescent="0.25">
      <c r="A10090">
        <v>229343</v>
      </c>
      <c r="B10090" t="s">
        <v>1892</v>
      </c>
      <c r="C10090" t="s">
        <v>47</v>
      </c>
      <c r="D10090" t="s">
        <v>1171</v>
      </c>
      <c r="E10090">
        <v>690</v>
      </c>
      <c r="F10090" t="s">
        <v>23</v>
      </c>
      <c r="H10090">
        <v>0</v>
      </c>
      <c r="I10090">
        <v>0</v>
      </c>
      <c r="K10090">
        <v>1</v>
      </c>
      <c r="L10090" t="b">
        <v>0</v>
      </c>
      <c r="N10090" t="b">
        <v>0</v>
      </c>
      <c r="O10090" t="b">
        <v>0</v>
      </c>
      <c r="T10090" t="s">
        <v>1169</v>
      </c>
    </row>
    <row r="10091" spans="1:20" hidden="1" x14ac:dyDescent="0.25">
      <c r="A10091">
        <v>229344</v>
      </c>
      <c r="B10091" t="s">
        <v>1892</v>
      </c>
      <c r="C10091" t="s">
        <v>47</v>
      </c>
      <c r="D10091" t="s">
        <v>1172</v>
      </c>
      <c r="E10091">
        <v>690</v>
      </c>
      <c r="F10091" t="s">
        <v>23</v>
      </c>
      <c r="H10091">
        <v>0</v>
      </c>
      <c r="I10091">
        <v>0</v>
      </c>
      <c r="K10091">
        <v>1</v>
      </c>
      <c r="L10091" t="b">
        <v>0</v>
      </c>
      <c r="N10091" t="b">
        <v>0</v>
      </c>
      <c r="O10091" t="b">
        <v>0</v>
      </c>
      <c r="T10091" t="s">
        <v>1169</v>
      </c>
    </row>
    <row r="10092" spans="1:20" hidden="1" x14ac:dyDescent="0.25">
      <c r="A10092">
        <v>229345</v>
      </c>
      <c r="B10092" t="s">
        <v>1892</v>
      </c>
      <c r="C10092" t="s">
        <v>47</v>
      </c>
      <c r="D10092" t="s">
        <v>1173</v>
      </c>
      <c r="E10092">
        <v>690</v>
      </c>
      <c r="F10092" t="s">
        <v>23</v>
      </c>
      <c r="H10092">
        <v>0</v>
      </c>
      <c r="I10092">
        <v>0</v>
      </c>
      <c r="K10092">
        <v>1</v>
      </c>
      <c r="L10092" t="b">
        <v>0</v>
      </c>
      <c r="N10092" t="b">
        <v>0</v>
      </c>
      <c r="O10092" t="b">
        <v>0</v>
      </c>
      <c r="T10092" t="s">
        <v>1169</v>
      </c>
    </row>
    <row r="10093" spans="1:20" hidden="1" x14ac:dyDescent="0.25">
      <c r="A10093">
        <v>229346</v>
      </c>
      <c r="B10093" t="s">
        <v>1892</v>
      </c>
      <c r="C10093" t="s">
        <v>47</v>
      </c>
      <c r="D10093" t="s">
        <v>1174</v>
      </c>
      <c r="E10093">
        <v>940</v>
      </c>
      <c r="F10093" t="s">
        <v>23</v>
      </c>
      <c r="H10093">
        <v>0</v>
      </c>
      <c r="I10093">
        <v>0</v>
      </c>
      <c r="K10093">
        <v>2</v>
      </c>
      <c r="L10093" t="b">
        <v>0</v>
      </c>
      <c r="N10093" t="b">
        <v>0</v>
      </c>
      <c r="O10093" t="b">
        <v>0</v>
      </c>
      <c r="T10093" t="s">
        <v>1169</v>
      </c>
    </row>
    <row r="10094" spans="1:20" hidden="1" x14ac:dyDescent="0.25">
      <c r="A10094">
        <v>229347</v>
      </c>
      <c r="B10094" t="s">
        <v>1892</v>
      </c>
      <c r="C10094" t="s">
        <v>47</v>
      </c>
      <c r="D10094" t="s">
        <v>1175</v>
      </c>
      <c r="E10094">
        <v>940</v>
      </c>
      <c r="F10094" t="s">
        <v>23</v>
      </c>
      <c r="H10094">
        <v>0</v>
      </c>
      <c r="I10094">
        <v>0</v>
      </c>
      <c r="K10094">
        <v>2</v>
      </c>
      <c r="L10094" t="b">
        <v>0</v>
      </c>
      <c r="N10094" t="b">
        <v>0</v>
      </c>
      <c r="O10094" t="b">
        <v>0</v>
      </c>
      <c r="T10094" t="s">
        <v>1169</v>
      </c>
    </row>
    <row r="10095" spans="1:20" hidden="1" x14ac:dyDescent="0.25">
      <c r="A10095">
        <v>229348</v>
      </c>
      <c r="B10095" t="s">
        <v>1892</v>
      </c>
      <c r="C10095" t="s">
        <v>47</v>
      </c>
      <c r="D10095" t="s">
        <v>1176</v>
      </c>
      <c r="E10095">
        <v>690</v>
      </c>
      <c r="F10095" t="s">
        <v>23</v>
      </c>
      <c r="H10095">
        <v>0</v>
      </c>
      <c r="I10095">
        <v>0</v>
      </c>
      <c r="K10095">
        <v>1</v>
      </c>
      <c r="L10095" t="b">
        <v>0</v>
      </c>
      <c r="N10095" t="b">
        <v>0</v>
      </c>
      <c r="O10095" t="b">
        <v>0</v>
      </c>
      <c r="T10095" t="s">
        <v>1169</v>
      </c>
    </row>
    <row r="10096" spans="1:20" hidden="1" x14ac:dyDescent="0.25">
      <c r="A10096">
        <v>229349</v>
      </c>
      <c r="B10096" t="s">
        <v>1892</v>
      </c>
      <c r="C10096" t="s">
        <v>47</v>
      </c>
      <c r="D10096" t="s">
        <v>1177</v>
      </c>
      <c r="E10096">
        <v>940</v>
      </c>
      <c r="F10096" t="s">
        <v>23</v>
      </c>
      <c r="H10096">
        <v>0</v>
      </c>
      <c r="I10096">
        <v>0</v>
      </c>
      <c r="K10096">
        <v>2</v>
      </c>
      <c r="L10096" t="b">
        <v>0</v>
      </c>
      <c r="N10096" t="b">
        <v>0</v>
      </c>
      <c r="O10096" t="b">
        <v>0</v>
      </c>
      <c r="T10096" t="s">
        <v>1169</v>
      </c>
    </row>
    <row r="10097" spans="1:20" hidden="1" x14ac:dyDescent="0.25">
      <c r="A10097">
        <v>229350</v>
      </c>
      <c r="B10097" t="s">
        <v>1892</v>
      </c>
      <c r="C10097" t="s">
        <v>47</v>
      </c>
      <c r="D10097" t="s">
        <v>1178</v>
      </c>
      <c r="E10097">
        <v>690</v>
      </c>
      <c r="F10097" t="s">
        <v>23</v>
      </c>
      <c r="H10097">
        <v>0</v>
      </c>
      <c r="I10097">
        <v>0</v>
      </c>
      <c r="K10097">
        <v>1</v>
      </c>
      <c r="L10097" t="b">
        <v>0</v>
      </c>
      <c r="N10097" t="b">
        <v>0</v>
      </c>
      <c r="O10097" t="b">
        <v>0</v>
      </c>
      <c r="T10097" t="s">
        <v>1169</v>
      </c>
    </row>
    <row r="10098" spans="1:20" hidden="1" x14ac:dyDescent="0.25">
      <c r="A10098">
        <v>229351</v>
      </c>
      <c r="B10098" t="s">
        <v>1892</v>
      </c>
      <c r="C10098" t="s">
        <v>47</v>
      </c>
      <c r="D10098" t="s">
        <v>1179</v>
      </c>
      <c r="E10098">
        <v>690</v>
      </c>
      <c r="F10098" t="s">
        <v>23</v>
      </c>
      <c r="H10098">
        <v>0</v>
      </c>
      <c r="I10098">
        <v>0</v>
      </c>
      <c r="K10098">
        <v>1</v>
      </c>
      <c r="L10098" t="b">
        <v>0</v>
      </c>
      <c r="N10098" t="b">
        <v>0</v>
      </c>
      <c r="O10098" t="b">
        <v>0</v>
      </c>
      <c r="T10098" t="s">
        <v>1169</v>
      </c>
    </row>
    <row r="10099" spans="1:20" hidden="1" x14ac:dyDescent="0.25">
      <c r="A10099">
        <v>229352</v>
      </c>
      <c r="B10099" t="s">
        <v>1892</v>
      </c>
      <c r="C10099" t="s">
        <v>47</v>
      </c>
      <c r="D10099" t="s">
        <v>1180</v>
      </c>
      <c r="E10099">
        <v>690</v>
      </c>
      <c r="F10099" t="s">
        <v>23</v>
      </c>
      <c r="H10099">
        <v>0</v>
      </c>
      <c r="I10099">
        <v>0</v>
      </c>
      <c r="K10099">
        <v>1</v>
      </c>
      <c r="L10099" t="b">
        <v>0</v>
      </c>
      <c r="N10099" t="b">
        <v>0</v>
      </c>
      <c r="O10099" t="b">
        <v>0</v>
      </c>
      <c r="T10099" t="s">
        <v>1169</v>
      </c>
    </row>
    <row r="10100" spans="1:20" hidden="1" x14ac:dyDescent="0.25">
      <c r="A10100">
        <v>229353</v>
      </c>
      <c r="B10100" t="s">
        <v>1892</v>
      </c>
      <c r="C10100" t="s">
        <v>47</v>
      </c>
      <c r="D10100" t="s">
        <v>1181</v>
      </c>
      <c r="E10100">
        <v>690</v>
      </c>
      <c r="F10100" t="s">
        <v>23</v>
      </c>
      <c r="H10100">
        <v>0</v>
      </c>
      <c r="I10100">
        <v>0</v>
      </c>
      <c r="K10100">
        <v>1</v>
      </c>
      <c r="L10100" t="b">
        <v>0</v>
      </c>
      <c r="N10100" t="b">
        <v>0</v>
      </c>
      <c r="O10100" t="b">
        <v>0</v>
      </c>
      <c r="T10100" t="s">
        <v>1169</v>
      </c>
    </row>
    <row r="10101" spans="1:20" hidden="1" x14ac:dyDescent="0.25">
      <c r="A10101">
        <v>229354</v>
      </c>
      <c r="B10101" t="s">
        <v>1892</v>
      </c>
      <c r="C10101" t="s">
        <v>47</v>
      </c>
      <c r="D10101" t="s">
        <v>1182</v>
      </c>
      <c r="E10101">
        <v>690</v>
      </c>
      <c r="F10101" t="s">
        <v>23</v>
      </c>
      <c r="H10101">
        <v>0</v>
      </c>
      <c r="I10101">
        <v>0</v>
      </c>
      <c r="K10101">
        <v>1</v>
      </c>
      <c r="L10101" t="b">
        <v>0</v>
      </c>
      <c r="N10101" t="b">
        <v>0</v>
      </c>
      <c r="O10101" t="b">
        <v>0</v>
      </c>
      <c r="T10101" t="s">
        <v>1169</v>
      </c>
    </row>
    <row r="10102" spans="1:20" hidden="1" x14ac:dyDescent="0.25">
      <c r="A10102">
        <v>229355</v>
      </c>
      <c r="B10102" t="s">
        <v>1892</v>
      </c>
      <c r="C10102" t="s">
        <v>47</v>
      </c>
      <c r="D10102" t="s">
        <v>1183</v>
      </c>
      <c r="E10102">
        <v>690</v>
      </c>
      <c r="F10102" t="s">
        <v>23</v>
      </c>
      <c r="H10102">
        <v>0</v>
      </c>
      <c r="I10102">
        <v>0</v>
      </c>
      <c r="K10102">
        <v>1</v>
      </c>
      <c r="L10102" t="b">
        <v>0</v>
      </c>
      <c r="N10102" t="b">
        <v>0</v>
      </c>
      <c r="O10102" t="b">
        <v>0</v>
      </c>
      <c r="T10102" t="s">
        <v>1169</v>
      </c>
    </row>
    <row r="10103" spans="1:20" hidden="1" x14ac:dyDescent="0.25">
      <c r="A10103">
        <v>229356</v>
      </c>
      <c r="B10103" t="s">
        <v>1892</v>
      </c>
      <c r="C10103" t="s">
        <v>47</v>
      </c>
      <c r="D10103" t="s">
        <v>1184</v>
      </c>
      <c r="E10103">
        <v>690</v>
      </c>
      <c r="F10103" t="s">
        <v>23</v>
      </c>
      <c r="H10103">
        <v>0</v>
      </c>
      <c r="I10103">
        <v>0</v>
      </c>
      <c r="K10103">
        <v>1</v>
      </c>
      <c r="L10103" t="b">
        <v>0</v>
      </c>
      <c r="N10103" t="b">
        <v>0</v>
      </c>
      <c r="O10103" t="b">
        <v>0</v>
      </c>
      <c r="T10103" t="s">
        <v>1169</v>
      </c>
    </row>
    <row r="10104" spans="1:20" hidden="1" x14ac:dyDescent="0.25">
      <c r="A10104">
        <v>229357</v>
      </c>
      <c r="B10104" t="s">
        <v>1892</v>
      </c>
      <c r="C10104" t="s">
        <v>47</v>
      </c>
      <c r="D10104" t="s">
        <v>1185</v>
      </c>
      <c r="E10104">
        <v>940</v>
      </c>
      <c r="F10104" t="s">
        <v>23</v>
      </c>
      <c r="H10104">
        <v>0</v>
      </c>
      <c r="I10104">
        <v>0</v>
      </c>
      <c r="K10104">
        <v>2</v>
      </c>
      <c r="L10104" t="b">
        <v>0</v>
      </c>
      <c r="N10104" t="b">
        <v>0</v>
      </c>
      <c r="O10104" t="b">
        <v>0</v>
      </c>
      <c r="T10104" t="s">
        <v>1169</v>
      </c>
    </row>
    <row r="10105" spans="1:20" hidden="1" x14ac:dyDescent="0.25">
      <c r="A10105">
        <v>229377</v>
      </c>
      <c r="B10105" t="s">
        <v>1892</v>
      </c>
      <c r="C10105" t="s">
        <v>53</v>
      </c>
      <c r="D10105" t="s">
        <v>1205</v>
      </c>
      <c r="E10105">
        <v>0</v>
      </c>
      <c r="H10105">
        <v>0</v>
      </c>
      <c r="I10105">
        <v>0</v>
      </c>
      <c r="K10105">
        <v>0</v>
      </c>
      <c r="L10105" t="b">
        <v>0</v>
      </c>
      <c r="N10105" t="b">
        <v>0</v>
      </c>
      <c r="O10105" t="b">
        <v>0</v>
      </c>
      <c r="T10105" t="s">
        <v>1169</v>
      </c>
    </row>
    <row r="10106" spans="1:20" hidden="1" x14ac:dyDescent="0.25">
      <c r="A10106">
        <v>229378</v>
      </c>
      <c r="B10106" t="s">
        <v>1892</v>
      </c>
      <c r="C10106" t="s">
        <v>53</v>
      </c>
      <c r="D10106" t="s">
        <v>383</v>
      </c>
      <c r="E10106">
        <v>165</v>
      </c>
      <c r="F10106" t="s">
        <v>23</v>
      </c>
      <c r="H10106">
        <v>0</v>
      </c>
      <c r="I10106">
        <v>0</v>
      </c>
      <c r="K10106">
        <v>1</v>
      </c>
      <c r="L10106" t="b">
        <v>0</v>
      </c>
      <c r="N10106" t="b">
        <v>0</v>
      </c>
      <c r="O10106" t="b">
        <v>0</v>
      </c>
      <c r="T10106" t="s">
        <v>1169</v>
      </c>
    </row>
    <row r="10107" spans="1:20" hidden="1" x14ac:dyDescent="0.25">
      <c r="A10107">
        <v>229379</v>
      </c>
      <c r="B10107" t="s">
        <v>1892</v>
      </c>
      <c r="C10107" t="s">
        <v>53</v>
      </c>
      <c r="D10107" t="s">
        <v>1206</v>
      </c>
      <c r="E10107">
        <v>375</v>
      </c>
      <c r="F10107" t="s">
        <v>23</v>
      </c>
      <c r="H10107">
        <v>0</v>
      </c>
      <c r="I10107">
        <v>0</v>
      </c>
      <c r="K10107">
        <v>2</v>
      </c>
      <c r="L10107" t="b">
        <v>0</v>
      </c>
      <c r="N10107" t="b">
        <v>0</v>
      </c>
      <c r="O10107" t="b">
        <v>0</v>
      </c>
      <c r="T10107" t="s">
        <v>1169</v>
      </c>
    </row>
    <row r="10108" spans="1:20" hidden="1" x14ac:dyDescent="0.25">
      <c r="A10108">
        <v>229391</v>
      </c>
      <c r="B10108" t="s">
        <v>1892</v>
      </c>
      <c r="C10108" t="s">
        <v>47</v>
      </c>
      <c r="D10108" t="s">
        <v>1220</v>
      </c>
      <c r="E10108">
        <v>0</v>
      </c>
      <c r="H10108">
        <v>0</v>
      </c>
      <c r="I10108">
        <v>0</v>
      </c>
      <c r="K10108">
        <v>0</v>
      </c>
      <c r="L10108" t="b">
        <v>0</v>
      </c>
      <c r="N10108" t="b">
        <v>0</v>
      </c>
      <c r="O10108" t="b">
        <v>0</v>
      </c>
      <c r="T10108" t="s">
        <v>1169</v>
      </c>
    </row>
    <row r="10109" spans="1:20" hidden="1" x14ac:dyDescent="0.25">
      <c r="A10109">
        <v>229392</v>
      </c>
      <c r="B10109" t="s">
        <v>1892</v>
      </c>
      <c r="C10109" t="s">
        <v>47</v>
      </c>
      <c r="D10109" t="s">
        <v>1221</v>
      </c>
      <c r="E10109">
        <v>0</v>
      </c>
      <c r="H10109">
        <v>0</v>
      </c>
      <c r="I10109">
        <v>0</v>
      </c>
      <c r="K10109">
        <v>0</v>
      </c>
      <c r="L10109" t="b">
        <v>0</v>
      </c>
      <c r="N10109" t="b">
        <v>0</v>
      </c>
      <c r="O10109" t="b">
        <v>0</v>
      </c>
      <c r="T10109" t="s">
        <v>1169</v>
      </c>
    </row>
    <row r="10110" spans="1:20" hidden="1" x14ac:dyDescent="0.25">
      <c r="A10110">
        <v>229393</v>
      </c>
      <c r="B10110" t="s">
        <v>1892</v>
      </c>
      <c r="C10110" t="s">
        <v>47</v>
      </c>
      <c r="D10110" t="s">
        <v>1222</v>
      </c>
      <c r="E10110">
        <v>0</v>
      </c>
      <c r="H10110">
        <v>0</v>
      </c>
      <c r="I10110">
        <v>0</v>
      </c>
      <c r="K10110">
        <v>0</v>
      </c>
      <c r="L10110" t="b">
        <v>0</v>
      </c>
      <c r="N10110" t="b">
        <v>0</v>
      </c>
      <c r="O10110" t="b">
        <v>0</v>
      </c>
      <c r="T10110" t="s">
        <v>1169</v>
      </c>
    </row>
    <row r="10111" spans="1:20" hidden="1" x14ac:dyDescent="0.25">
      <c r="A10111">
        <v>229394</v>
      </c>
      <c r="B10111" t="s">
        <v>1892</v>
      </c>
      <c r="C10111" t="s">
        <v>47</v>
      </c>
      <c r="D10111" t="s">
        <v>1270</v>
      </c>
      <c r="E10111">
        <v>0</v>
      </c>
      <c r="H10111">
        <v>0</v>
      </c>
      <c r="I10111">
        <v>0</v>
      </c>
      <c r="K10111">
        <v>0</v>
      </c>
      <c r="L10111" t="b">
        <v>0</v>
      </c>
      <c r="N10111" t="b">
        <v>0</v>
      </c>
      <c r="O10111" t="b">
        <v>0</v>
      </c>
      <c r="T10111" t="s">
        <v>1169</v>
      </c>
    </row>
    <row r="10112" spans="1:20" hidden="1" x14ac:dyDescent="0.25">
      <c r="A10112">
        <v>229407</v>
      </c>
      <c r="B10112" t="s">
        <v>1892</v>
      </c>
      <c r="C10112" t="s">
        <v>236</v>
      </c>
      <c r="D10112" t="s">
        <v>1229</v>
      </c>
      <c r="E10112">
        <v>25</v>
      </c>
      <c r="F10112" t="s">
        <v>23</v>
      </c>
      <c r="H10112">
        <v>0</v>
      </c>
      <c r="I10112">
        <v>0</v>
      </c>
      <c r="K10112">
        <v>13</v>
      </c>
      <c r="L10112" t="b">
        <v>0</v>
      </c>
      <c r="N10112" t="b">
        <v>0</v>
      </c>
      <c r="O10112" t="b">
        <v>0</v>
      </c>
      <c r="T10112" t="s">
        <v>1169</v>
      </c>
    </row>
    <row r="10113" spans="1:20" hidden="1" x14ac:dyDescent="0.25">
      <c r="A10113">
        <v>229411</v>
      </c>
      <c r="B10113" t="s">
        <v>1892</v>
      </c>
      <c r="C10113" t="s">
        <v>47</v>
      </c>
      <c r="D10113" t="s">
        <v>1303</v>
      </c>
      <c r="E10113">
        <v>1040</v>
      </c>
      <c r="F10113" t="s">
        <v>23</v>
      </c>
      <c r="H10113">
        <v>0</v>
      </c>
      <c r="I10113">
        <v>0</v>
      </c>
      <c r="K10113">
        <v>2</v>
      </c>
      <c r="L10113" t="b">
        <v>0</v>
      </c>
      <c r="N10113" t="b">
        <v>0</v>
      </c>
      <c r="O10113" t="b">
        <v>0</v>
      </c>
      <c r="T10113" t="s">
        <v>1169</v>
      </c>
    </row>
    <row r="10114" spans="1:20" hidden="1" x14ac:dyDescent="0.25">
      <c r="A10114">
        <v>229412</v>
      </c>
      <c r="B10114" t="s">
        <v>1892</v>
      </c>
      <c r="C10114" t="s">
        <v>47</v>
      </c>
      <c r="D10114" t="s">
        <v>1304</v>
      </c>
      <c r="E10114">
        <v>839</v>
      </c>
      <c r="F10114" t="s">
        <v>23</v>
      </c>
      <c r="H10114">
        <v>0</v>
      </c>
      <c r="I10114">
        <v>0</v>
      </c>
      <c r="K10114">
        <v>2</v>
      </c>
      <c r="L10114" t="b">
        <v>0</v>
      </c>
      <c r="N10114" t="b">
        <v>0</v>
      </c>
      <c r="O10114" t="b">
        <v>0</v>
      </c>
      <c r="T10114" t="s">
        <v>1169</v>
      </c>
    </row>
    <row r="10115" spans="1:20" hidden="1" x14ac:dyDescent="0.25">
      <c r="A10115">
        <v>229413</v>
      </c>
      <c r="B10115" t="s">
        <v>1892</v>
      </c>
      <c r="C10115" t="s">
        <v>53</v>
      </c>
      <c r="D10115" t="s">
        <v>1231</v>
      </c>
      <c r="E10115">
        <v>315</v>
      </c>
      <c r="F10115" t="s">
        <v>23</v>
      </c>
      <c r="H10115">
        <v>0</v>
      </c>
      <c r="I10115">
        <v>0</v>
      </c>
      <c r="K10115">
        <v>2</v>
      </c>
      <c r="L10115" t="b">
        <v>0</v>
      </c>
      <c r="N10115" t="b">
        <v>0</v>
      </c>
      <c r="O10115" t="b">
        <v>0</v>
      </c>
      <c r="T10115" t="s">
        <v>1169</v>
      </c>
    </row>
    <row r="10116" spans="1:20" hidden="1" x14ac:dyDescent="0.25">
      <c r="A10116">
        <v>229414</v>
      </c>
      <c r="B10116" t="s">
        <v>1892</v>
      </c>
      <c r="C10116" t="s">
        <v>236</v>
      </c>
      <c r="D10116" t="s">
        <v>1289</v>
      </c>
      <c r="E10116">
        <v>39</v>
      </c>
      <c r="F10116" t="s">
        <v>23</v>
      </c>
      <c r="H10116">
        <v>0</v>
      </c>
      <c r="I10116">
        <v>0</v>
      </c>
      <c r="K10116">
        <v>0</v>
      </c>
      <c r="L10116" t="b">
        <v>0</v>
      </c>
      <c r="N10116" t="b">
        <v>0</v>
      </c>
      <c r="O10116" t="b">
        <v>0</v>
      </c>
      <c r="T10116" t="s">
        <v>1169</v>
      </c>
    </row>
    <row r="10117" spans="1:20" hidden="1" x14ac:dyDescent="0.25">
      <c r="A10117">
        <v>229420</v>
      </c>
      <c r="B10117" t="s">
        <v>1892</v>
      </c>
      <c r="C10117" t="s">
        <v>141</v>
      </c>
      <c r="D10117" t="s">
        <v>1259</v>
      </c>
      <c r="E10117">
        <v>66</v>
      </c>
      <c r="F10117" t="s">
        <v>23</v>
      </c>
      <c r="H10117">
        <v>0</v>
      </c>
      <c r="I10117">
        <v>0</v>
      </c>
      <c r="K10117">
        <v>0</v>
      </c>
      <c r="L10117" t="b">
        <v>0</v>
      </c>
      <c r="N10117" t="b">
        <v>0</v>
      </c>
      <c r="O10117" t="b">
        <v>0</v>
      </c>
      <c r="T10117" t="s">
        <v>1169</v>
      </c>
    </row>
    <row r="10118" spans="1:20" hidden="1" x14ac:dyDescent="0.25">
      <c r="A10118">
        <v>229431</v>
      </c>
      <c r="B10118" t="s">
        <v>1892</v>
      </c>
      <c r="C10118" t="s">
        <v>53</v>
      </c>
      <c r="D10118" t="s">
        <v>1247</v>
      </c>
      <c r="E10118">
        <v>20</v>
      </c>
      <c r="F10118" t="s">
        <v>23</v>
      </c>
      <c r="H10118">
        <v>0</v>
      </c>
      <c r="I10118">
        <v>0</v>
      </c>
      <c r="K10118">
        <v>1</v>
      </c>
      <c r="L10118" t="b">
        <v>0</v>
      </c>
      <c r="N10118" t="b">
        <v>0</v>
      </c>
      <c r="O10118" t="b">
        <v>0</v>
      </c>
      <c r="T10118" t="s">
        <v>1169</v>
      </c>
    </row>
    <row r="10119" spans="1:20" hidden="1" x14ac:dyDescent="0.25">
      <c r="A10119">
        <v>229531</v>
      </c>
      <c r="B10119" t="s">
        <v>1893</v>
      </c>
      <c r="C10119" t="s">
        <v>47</v>
      </c>
      <c r="D10119" t="s">
        <v>284</v>
      </c>
      <c r="E10119">
        <v>682</v>
      </c>
      <c r="F10119" t="s">
        <v>23</v>
      </c>
      <c r="H10119">
        <v>0</v>
      </c>
      <c r="I10119">
        <v>0</v>
      </c>
      <c r="K10119">
        <v>1</v>
      </c>
      <c r="L10119" t="b">
        <v>0</v>
      </c>
      <c r="N10119" t="b">
        <v>0</v>
      </c>
      <c r="O10119" t="b">
        <v>0</v>
      </c>
      <c r="T10119" t="s">
        <v>1169</v>
      </c>
    </row>
    <row r="10120" spans="1:20" hidden="1" x14ac:dyDescent="0.25">
      <c r="A10120">
        <v>229532</v>
      </c>
      <c r="B10120" t="s">
        <v>1893</v>
      </c>
      <c r="C10120" t="s">
        <v>47</v>
      </c>
      <c r="D10120" t="s">
        <v>1170</v>
      </c>
      <c r="E10120">
        <v>682</v>
      </c>
      <c r="F10120" t="s">
        <v>23</v>
      </c>
      <c r="H10120">
        <v>0</v>
      </c>
      <c r="I10120">
        <v>0</v>
      </c>
      <c r="K10120">
        <v>1</v>
      </c>
      <c r="L10120" t="b">
        <v>0</v>
      </c>
      <c r="N10120" t="b">
        <v>0</v>
      </c>
      <c r="O10120" t="b">
        <v>0</v>
      </c>
      <c r="T10120" t="s">
        <v>1169</v>
      </c>
    </row>
    <row r="10121" spans="1:20" hidden="1" x14ac:dyDescent="0.25">
      <c r="A10121">
        <v>229533</v>
      </c>
      <c r="B10121" t="s">
        <v>1893</v>
      </c>
      <c r="C10121" t="s">
        <v>47</v>
      </c>
      <c r="D10121" t="s">
        <v>1171</v>
      </c>
      <c r="E10121">
        <v>682</v>
      </c>
      <c r="F10121" t="s">
        <v>23</v>
      </c>
      <c r="H10121">
        <v>0</v>
      </c>
      <c r="I10121">
        <v>0</v>
      </c>
      <c r="K10121">
        <v>1</v>
      </c>
      <c r="L10121" t="b">
        <v>0</v>
      </c>
      <c r="N10121" t="b">
        <v>0</v>
      </c>
      <c r="O10121" t="b">
        <v>0</v>
      </c>
      <c r="T10121" t="s">
        <v>1169</v>
      </c>
    </row>
    <row r="10122" spans="1:20" hidden="1" x14ac:dyDescent="0.25">
      <c r="A10122">
        <v>229534</v>
      </c>
      <c r="B10122" t="s">
        <v>1893</v>
      </c>
      <c r="C10122" t="s">
        <v>47</v>
      </c>
      <c r="D10122" t="s">
        <v>1172</v>
      </c>
      <c r="E10122">
        <v>682</v>
      </c>
      <c r="F10122" t="s">
        <v>23</v>
      </c>
      <c r="H10122">
        <v>0</v>
      </c>
      <c r="I10122">
        <v>0</v>
      </c>
      <c r="K10122">
        <v>1</v>
      </c>
      <c r="L10122" t="b">
        <v>0</v>
      </c>
      <c r="N10122" t="b">
        <v>0</v>
      </c>
      <c r="O10122" t="b">
        <v>0</v>
      </c>
      <c r="T10122" t="s">
        <v>1169</v>
      </c>
    </row>
    <row r="10123" spans="1:20" hidden="1" x14ac:dyDescent="0.25">
      <c r="A10123">
        <v>229535</v>
      </c>
      <c r="B10123" t="s">
        <v>1893</v>
      </c>
      <c r="C10123" t="s">
        <v>47</v>
      </c>
      <c r="D10123" t="s">
        <v>1173</v>
      </c>
      <c r="E10123">
        <v>682</v>
      </c>
      <c r="F10123" t="s">
        <v>23</v>
      </c>
      <c r="H10123">
        <v>0</v>
      </c>
      <c r="I10123">
        <v>0</v>
      </c>
      <c r="K10123">
        <v>1</v>
      </c>
      <c r="L10123" t="b">
        <v>0</v>
      </c>
      <c r="N10123" t="b">
        <v>0</v>
      </c>
      <c r="O10123" t="b">
        <v>0</v>
      </c>
      <c r="T10123" t="s">
        <v>1169</v>
      </c>
    </row>
    <row r="10124" spans="1:20" hidden="1" x14ac:dyDescent="0.25">
      <c r="A10124">
        <v>229536</v>
      </c>
      <c r="B10124" t="s">
        <v>1893</v>
      </c>
      <c r="C10124" t="s">
        <v>47</v>
      </c>
      <c r="D10124" t="s">
        <v>1174</v>
      </c>
      <c r="E10124">
        <v>932</v>
      </c>
      <c r="F10124" t="s">
        <v>23</v>
      </c>
      <c r="H10124">
        <v>0</v>
      </c>
      <c r="I10124">
        <v>0</v>
      </c>
      <c r="K10124">
        <v>2</v>
      </c>
      <c r="L10124" t="b">
        <v>0</v>
      </c>
      <c r="N10124" t="b">
        <v>0</v>
      </c>
      <c r="O10124" t="b">
        <v>0</v>
      </c>
      <c r="T10124" t="s">
        <v>1169</v>
      </c>
    </row>
    <row r="10125" spans="1:20" hidden="1" x14ac:dyDescent="0.25">
      <c r="A10125">
        <v>229537</v>
      </c>
      <c r="B10125" t="s">
        <v>1893</v>
      </c>
      <c r="C10125" t="s">
        <v>47</v>
      </c>
      <c r="D10125" t="s">
        <v>1175</v>
      </c>
      <c r="E10125">
        <v>932</v>
      </c>
      <c r="F10125" t="s">
        <v>23</v>
      </c>
      <c r="H10125">
        <v>0</v>
      </c>
      <c r="I10125">
        <v>0</v>
      </c>
      <c r="K10125">
        <v>2</v>
      </c>
      <c r="L10125" t="b">
        <v>0</v>
      </c>
      <c r="N10125" t="b">
        <v>0</v>
      </c>
      <c r="O10125" t="b">
        <v>0</v>
      </c>
      <c r="T10125" t="s">
        <v>1169</v>
      </c>
    </row>
    <row r="10126" spans="1:20" hidden="1" x14ac:dyDescent="0.25">
      <c r="A10126">
        <v>229538</v>
      </c>
      <c r="B10126" t="s">
        <v>1893</v>
      </c>
      <c r="C10126" t="s">
        <v>47</v>
      </c>
      <c r="D10126" t="s">
        <v>1176</v>
      </c>
      <c r="E10126">
        <v>682</v>
      </c>
      <c r="F10126" t="s">
        <v>23</v>
      </c>
      <c r="H10126">
        <v>0</v>
      </c>
      <c r="I10126">
        <v>0</v>
      </c>
      <c r="K10126">
        <v>1</v>
      </c>
      <c r="L10126" t="b">
        <v>0</v>
      </c>
      <c r="N10126" t="b">
        <v>0</v>
      </c>
      <c r="O10126" t="b">
        <v>0</v>
      </c>
      <c r="T10126" t="s">
        <v>1169</v>
      </c>
    </row>
    <row r="10127" spans="1:20" hidden="1" x14ac:dyDescent="0.25">
      <c r="A10127">
        <v>229539</v>
      </c>
      <c r="B10127" t="s">
        <v>1893</v>
      </c>
      <c r="C10127" t="s">
        <v>47</v>
      </c>
      <c r="D10127" t="s">
        <v>1177</v>
      </c>
      <c r="E10127">
        <v>932</v>
      </c>
      <c r="F10127" t="s">
        <v>23</v>
      </c>
      <c r="H10127">
        <v>0</v>
      </c>
      <c r="I10127">
        <v>0</v>
      </c>
      <c r="K10127">
        <v>2</v>
      </c>
      <c r="L10127" t="b">
        <v>0</v>
      </c>
      <c r="N10127" t="b">
        <v>0</v>
      </c>
      <c r="O10127" t="b">
        <v>0</v>
      </c>
      <c r="T10127" t="s">
        <v>1169</v>
      </c>
    </row>
    <row r="10128" spans="1:20" hidden="1" x14ac:dyDescent="0.25">
      <c r="A10128">
        <v>229540</v>
      </c>
      <c r="B10128" t="s">
        <v>1893</v>
      </c>
      <c r="C10128" t="s">
        <v>47</v>
      </c>
      <c r="D10128" t="s">
        <v>1178</v>
      </c>
      <c r="E10128">
        <v>682</v>
      </c>
      <c r="F10128" t="s">
        <v>23</v>
      </c>
      <c r="H10128">
        <v>0</v>
      </c>
      <c r="I10128">
        <v>0</v>
      </c>
      <c r="K10128">
        <v>1</v>
      </c>
      <c r="L10128" t="b">
        <v>0</v>
      </c>
      <c r="N10128" t="b">
        <v>0</v>
      </c>
      <c r="O10128" t="b">
        <v>0</v>
      </c>
      <c r="T10128" t="s">
        <v>1169</v>
      </c>
    </row>
    <row r="10129" spans="1:20" hidden="1" x14ac:dyDescent="0.25">
      <c r="A10129">
        <v>229541</v>
      </c>
      <c r="B10129" t="s">
        <v>1893</v>
      </c>
      <c r="C10129" t="s">
        <v>47</v>
      </c>
      <c r="D10129" t="s">
        <v>1179</v>
      </c>
      <c r="E10129">
        <v>682</v>
      </c>
      <c r="F10129" t="s">
        <v>23</v>
      </c>
      <c r="H10129">
        <v>0</v>
      </c>
      <c r="I10129">
        <v>0</v>
      </c>
      <c r="K10129">
        <v>1</v>
      </c>
      <c r="L10129" t="b">
        <v>0</v>
      </c>
      <c r="N10129" t="b">
        <v>0</v>
      </c>
      <c r="O10129" t="b">
        <v>0</v>
      </c>
      <c r="T10129" t="s">
        <v>1169</v>
      </c>
    </row>
    <row r="10130" spans="1:20" hidden="1" x14ac:dyDescent="0.25">
      <c r="A10130">
        <v>229542</v>
      </c>
      <c r="B10130" t="s">
        <v>1893</v>
      </c>
      <c r="C10130" t="s">
        <v>47</v>
      </c>
      <c r="D10130" t="s">
        <v>1180</v>
      </c>
      <c r="E10130">
        <v>682</v>
      </c>
      <c r="F10130" t="s">
        <v>23</v>
      </c>
      <c r="H10130">
        <v>0</v>
      </c>
      <c r="I10130">
        <v>0</v>
      </c>
      <c r="K10130">
        <v>1</v>
      </c>
      <c r="L10130" t="b">
        <v>0</v>
      </c>
      <c r="N10130" t="b">
        <v>0</v>
      </c>
      <c r="O10130" t="b">
        <v>0</v>
      </c>
      <c r="T10130" t="s">
        <v>1169</v>
      </c>
    </row>
    <row r="10131" spans="1:20" hidden="1" x14ac:dyDescent="0.25">
      <c r="A10131">
        <v>229543</v>
      </c>
      <c r="B10131" t="s">
        <v>1893</v>
      </c>
      <c r="C10131" t="s">
        <v>47</v>
      </c>
      <c r="D10131" t="s">
        <v>1181</v>
      </c>
      <c r="E10131">
        <v>682</v>
      </c>
      <c r="F10131" t="s">
        <v>23</v>
      </c>
      <c r="H10131">
        <v>0</v>
      </c>
      <c r="I10131">
        <v>0</v>
      </c>
      <c r="K10131">
        <v>1</v>
      </c>
      <c r="L10131" t="b">
        <v>0</v>
      </c>
      <c r="N10131" t="b">
        <v>0</v>
      </c>
      <c r="O10131" t="b">
        <v>0</v>
      </c>
      <c r="T10131" t="s">
        <v>1169</v>
      </c>
    </row>
    <row r="10132" spans="1:20" hidden="1" x14ac:dyDescent="0.25">
      <c r="A10132">
        <v>229544</v>
      </c>
      <c r="B10132" t="s">
        <v>1893</v>
      </c>
      <c r="C10132" t="s">
        <v>47</v>
      </c>
      <c r="D10132" t="s">
        <v>1182</v>
      </c>
      <c r="E10132">
        <v>682</v>
      </c>
      <c r="F10132" t="s">
        <v>23</v>
      </c>
      <c r="H10132">
        <v>0</v>
      </c>
      <c r="I10132">
        <v>0</v>
      </c>
      <c r="K10132">
        <v>1</v>
      </c>
      <c r="L10132" t="b">
        <v>0</v>
      </c>
      <c r="N10132" t="b">
        <v>0</v>
      </c>
      <c r="O10132" t="b">
        <v>0</v>
      </c>
      <c r="T10132" t="s">
        <v>1169</v>
      </c>
    </row>
    <row r="10133" spans="1:20" hidden="1" x14ac:dyDescent="0.25">
      <c r="A10133">
        <v>229545</v>
      </c>
      <c r="B10133" t="s">
        <v>1893</v>
      </c>
      <c r="C10133" t="s">
        <v>47</v>
      </c>
      <c r="D10133" t="s">
        <v>1183</v>
      </c>
      <c r="E10133">
        <v>682</v>
      </c>
      <c r="F10133" t="s">
        <v>23</v>
      </c>
      <c r="H10133">
        <v>0</v>
      </c>
      <c r="I10133">
        <v>0</v>
      </c>
      <c r="K10133">
        <v>1</v>
      </c>
      <c r="L10133" t="b">
        <v>0</v>
      </c>
      <c r="N10133" t="b">
        <v>0</v>
      </c>
      <c r="O10133" t="b">
        <v>0</v>
      </c>
      <c r="T10133" t="s">
        <v>1169</v>
      </c>
    </row>
    <row r="10134" spans="1:20" hidden="1" x14ac:dyDescent="0.25">
      <c r="A10134">
        <v>229546</v>
      </c>
      <c r="B10134" t="s">
        <v>1893</v>
      </c>
      <c r="C10134" t="s">
        <v>47</v>
      </c>
      <c r="D10134" t="s">
        <v>1184</v>
      </c>
      <c r="E10134">
        <v>682</v>
      </c>
      <c r="F10134" t="s">
        <v>23</v>
      </c>
      <c r="H10134">
        <v>0</v>
      </c>
      <c r="I10134">
        <v>0</v>
      </c>
      <c r="K10134">
        <v>1</v>
      </c>
      <c r="L10134" t="b">
        <v>0</v>
      </c>
      <c r="N10134" t="b">
        <v>0</v>
      </c>
      <c r="O10134" t="b">
        <v>0</v>
      </c>
      <c r="T10134" t="s">
        <v>1169</v>
      </c>
    </row>
    <row r="10135" spans="1:20" hidden="1" x14ac:dyDescent="0.25">
      <c r="A10135">
        <v>229547</v>
      </c>
      <c r="B10135" t="s">
        <v>1893</v>
      </c>
      <c r="C10135" t="s">
        <v>47</v>
      </c>
      <c r="D10135" t="s">
        <v>1185</v>
      </c>
      <c r="E10135">
        <v>932</v>
      </c>
      <c r="F10135" t="s">
        <v>23</v>
      </c>
      <c r="H10135">
        <v>0</v>
      </c>
      <c r="I10135">
        <v>0</v>
      </c>
      <c r="K10135">
        <v>2</v>
      </c>
      <c r="L10135" t="b">
        <v>0</v>
      </c>
      <c r="N10135" t="b">
        <v>0</v>
      </c>
      <c r="O10135" t="b">
        <v>0</v>
      </c>
      <c r="T10135" t="s">
        <v>1169</v>
      </c>
    </row>
    <row r="10136" spans="1:20" hidden="1" x14ac:dyDescent="0.25">
      <c r="A10136">
        <v>229548</v>
      </c>
      <c r="B10136" t="s">
        <v>1893</v>
      </c>
      <c r="C10136" t="s">
        <v>53</v>
      </c>
      <c r="D10136" t="s">
        <v>1205</v>
      </c>
      <c r="E10136">
        <v>0</v>
      </c>
      <c r="H10136">
        <v>0</v>
      </c>
      <c r="I10136">
        <v>0</v>
      </c>
      <c r="K10136">
        <v>0</v>
      </c>
      <c r="L10136" t="b">
        <v>0</v>
      </c>
      <c r="N10136" t="b">
        <v>0</v>
      </c>
      <c r="O10136" t="b">
        <v>0</v>
      </c>
      <c r="T10136" t="s">
        <v>1169</v>
      </c>
    </row>
    <row r="10137" spans="1:20" hidden="1" x14ac:dyDescent="0.25">
      <c r="A10137">
        <v>229549</v>
      </c>
      <c r="B10137" t="s">
        <v>1893</v>
      </c>
      <c r="C10137" t="s">
        <v>53</v>
      </c>
      <c r="D10137" t="s">
        <v>383</v>
      </c>
      <c r="E10137">
        <v>165</v>
      </c>
      <c r="F10137" t="s">
        <v>23</v>
      </c>
      <c r="H10137">
        <v>0</v>
      </c>
      <c r="I10137">
        <v>0</v>
      </c>
      <c r="K10137">
        <v>1</v>
      </c>
      <c r="L10137" t="b">
        <v>0</v>
      </c>
      <c r="N10137" t="b">
        <v>0</v>
      </c>
      <c r="O10137" t="b">
        <v>0</v>
      </c>
      <c r="T10137" t="s">
        <v>1169</v>
      </c>
    </row>
    <row r="10138" spans="1:20" hidden="1" x14ac:dyDescent="0.25">
      <c r="A10138">
        <v>229550</v>
      </c>
      <c r="B10138" t="s">
        <v>1893</v>
      </c>
      <c r="C10138" t="s">
        <v>53</v>
      </c>
      <c r="D10138" t="s">
        <v>1206</v>
      </c>
      <c r="E10138">
        <v>375</v>
      </c>
      <c r="F10138" t="s">
        <v>23</v>
      </c>
      <c r="H10138">
        <v>0</v>
      </c>
      <c r="I10138">
        <v>0</v>
      </c>
      <c r="K10138">
        <v>2</v>
      </c>
      <c r="L10138" t="b">
        <v>0</v>
      </c>
      <c r="N10138" t="b">
        <v>0</v>
      </c>
      <c r="O10138" t="b">
        <v>0</v>
      </c>
      <c r="T10138" t="s">
        <v>1169</v>
      </c>
    </row>
    <row r="10139" spans="1:20" hidden="1" x14ac:dyDescent="0.25">
      <c r="A10139">
        <v>229551</v>
      </c>
      <c r="B10139" t="s">
        <v>1893</v>
      </c>
      <c r="C10139" t="s">
        <v>47</v>
      </c>
      <c r="D10139" t="s">
        <v>1220</v>
      </c>
      <c r="E10139">
        <v>0</v>
      </c>
      <c r="H10139">
        <v>0</v>
      </c>
      <c r="I10139">
        <v>0</v>
      </c>
      <c r="K10139">
        <v>0</v>
      </c>
      <c r="L10139" t="b">
        <v>0</v>
      </c>
      <c r="N10139" t="b">
        <v>0</v>
      </c>
      <c r="O10139" t="b">
        <v>0</v>
      </c>
      <c r="T10139" t="s">
        <v>1169</v>
      </c>
    </row>
    <row r="10140" spans="1:20" hidden="1" x14ac:dyDescent="0.25">
      <c r="A10140">
        <v>229552</v>
      </c>
      <c r="B10140" t="s">
        <v>1893</v>
      </c>
      <c r="C10140" t="s">
        <v>47</v>
      </c>
      <c r="D10140" t="s">
        <v>1221</v>
      </c>
      <c r="E10140">
        <v>0</v>
      </c>
      <c r="H10140">
        <v>0</v>
      </c>
      <c r="I10140">
        <v>0</v>
      </c>
      <c r="K10140">
        <v>0</v>
      </c>
      <c r="L10140" t="b">
        <v>0</v>
      </c>
      <c r="N10140" t="b">
        <v>0</v>
      </c>
      <c r="O10140" t="b">
        <v>0</v>
      </c>
      <c r="T10140" t="s">
        <v>1169</v>
      </c>
    </row>
    <row r="10141" spans="1:20" hidden="1" x14ac:dyDescent="0.25">
      <c r="A10141">
        <v>229553</v>
      </c>
      <c r="B10141" t="s">
        <v>1893</v>
      </c>
      <c r="C10141" t="s">
        <v>47</v>
      </c>
      <c r="D10141" t="s">
        <v>1222</v>
      </c>
      <c r="E10141">
        <v>0</v>
      </c>
      <c r="H10141">
        <v>0</v>
      </c>
      <c r="I10141">
        <v>0</v>
      </c>
      <c r="K10141">
        <v>0</v>
      </c>
      <c r="L10141" t="b">
        <v>0</v>
      </c>
      <c r="N10141" t="b">
        <v>0</v>
      </c>
      <c r="O10141" t="b">
        <v>0</v>
      </c>
      <c r="T10141" t="s">
        <v>1169</v>
      </c>
    </row>
    <row r="10142" spans="1:20" hidden="1" x14ac:dyDescent="0.25">
      <c r="A10142">
        <v>229554</v>
      </c>
      <c r="B10142" t="s">
        <v>1893</v>
      </c>
      <c r="C10142" t="s">
        <v>47</v>
      </c>
      <c r="D10142" t="s">
        <v>1270</v>
      </c>
      <c r="E10142">
        <v>0</v>
      </c>
      <c r="H10142">
        <v>0</v>
      </c>
      <c r="I10142">
        <v>0</v>
      </c>
      <c r="K10142">
        <v>0</v>
      </c>
      <c r="L10142" t="b">
        <v>0</v>
      </c>
      <c r="N10142" t="b">
        <v>0</v>
      </c>
      <c r="O10142" t="b">
        <v>0</v>
      </c>
      <c r="T10142" t="s">
        <v>1169</v>
      </c>
    </row>
    <row r="10143" spans="1:20" hidden="1" x14ac:dyDescent="0.25">
      <c r="A10143">
        <v>229555</v>
      </c>
      <c r="B10143" t="s">
        <v>1893</v>
      </c>
      <c r="C10143" t="s">
        <v>236</v>
      </c>
      <c r="D10143" t="s">
        <v>1229</v>
      </c>
      <c r="E10143">
        <v>25</v>
      </c>
      <c r="F10143" t="s">
        <v>23</v>
      </c>
      <c r="H10143">
        <v>0</v>
      </c>
      <c r="I10143">
        <v>0</v>
      </c>
      <c r="K10143">
        <v>13</v>
      </c>
      <c r="L10143" t="b">
        <v>0</v>
      </c>
      <c r="N10143" t="b">
        <v>0</v>
      </c>
      <c r="O10143" t="b">
        <v>0</v>
      </c>
      <c r="T10143" t="s">
        <v>1169</v>
      </c>
    </row>
    <row r="10144" spans="1:20" hidden="1" x14ac:dyDescent="0.25">
      <c r="A10144">
        <v>229556</v>
      </c>
      <c r="B10144" t="s">
        <v>1893</v>
      </c>
      <c r="C10144" t="s">
        <v>47</v>
      </c>
      <c r="D10144" t="s">
        <v>1303</v>
      </c>
      <c r="E10144">
        <v>1032</v>
      </c>
      <c r="F10144" t="s">
        <v>23</v>
      </c>
      <c r="H10144">
        <v>0</v>
      </c>
      <c r="I10144">
        <v>0</v>
      </c>
      <c r="K10144">
        <v>2</v>
      </c>
      <c r="L10144" t="b">
        <v>0</v>
      </c>
      <c r="N10144" t="b">
        <v>0</v>
      </c>
      <c r="O10144" t="b">
        <v>0</v>
      </c>
      <c r="T10144" t="s">
        <v>1169</v>
      </c>
    </row>
    <row r="10145" spans="1:20" hidden="1" x14ac:dyDescent="0.25">
      <c r="A10145">
        <v>229557</v>
      </c>
      <c r="B10145" t="s">
        <v>1893</v>
      </c>
      <c r="C10145" t="s">
        <v>47</v>
      </c>
      <c r="D10145" t="s">
        <v>1304</v>
      </c>
      <c r="E10145">
        <v>831</v>
      </c>
      <c r="F10145" t="s">
        <v>23</v>
      </c>
      <c r="H10145">
        <v>0</v>
      </c>
      <c r="I10145">
        <v>0</v>
      </c>
      <c r="K10145">
        <v>2</v>
      </c>
      <c r="L10145" t="b">
        <v>0</v>
      </c>
      <c r="N10145" t="b">
        <v>0</v>
      </c>
      <c r="O10145" t="b">
        <v>0</v>
      </c>
      <c r="T10145" t="s">
        <v>1169</v>
      </c>
    </row>
    <row r="10146" spans="1:20" hidden="1" x14ac:dyDescent="0.25">
      <c r="A10146">
        <v>229558</v>
      </c>
      <c r="B10146" t="s">
        <v>1893</v>
      </c>
      <c r="C10146" t="s">
        <v>53</v>
      </c>
      <c r="D10146" t="s">
        <v>1231</v>
      </c>
      <c r="E10146">
        <v>315</v>
      </c>
      <c r="F10146" t="s">
        <v>23</v>
      </c>
      <c r="H10146">
        <v>0</v>
      </c>
      <c r="I10146">
        <v>0</v>
      </c>
      <c r="K10146">
        <v>2</v>
      </c>
      <c r="L10146" t="b">
        <v>0</v>
      </c>
      <c r="N10146" t="b">
        <v>0</v>
      </c>
      <c r="O10146" t="b">
        <v>0</v>
      </c>
      <c r="T10146" t="s">
        <v>1169</v>
      </c>
    </row>
    <row r="10147" spans="1:20" hidden="1" x14ac:dyDescent="0.25">
      <c r="A10147">
        <v>229559</v>
      </c>
      <c r="B10147" t="s">
        <v>1893</v>
      </c>
      <c r="C10147" t="s">
        <v>236</v>
      </c>
      <c r="D10147" t="s">
        <v>1289</v>
      </c>
      <c r="E10147">
        <v>39</v>
      </c>
      <c r="F10147" t="s">
        <v>23</v>
      </c>
      <c r="H10147">
        <v>0</v>
      </c>
      <c r="I10147">
        <v>0</v>
      </c>
      <c r="K10147">
        <v>0</v>
      </c>
      <c r="L10147" t="b">
        <v>0</v>
      </c>
      <c r="N10147" t="b">
        <v>0</v>
      </c>
      <c r="O10147" t="b">
        <v>0</v>
      </c>
      <c r="T10147" t="s">
        <v>1169</v>
      </c>
    </row>
    <row r="10148" spans="1:20" hidden="1" x14ac:dyDescent="0.25">
      <c r="A10148">
        <v>229560</v>
      </c>
      <c r="B10148" t="s">
        <v>1893</v>
      </c>
      <c r="C10148" t="s">
        <v>141</v>
      </c>
      <c r="D10148" t="s">
        <v>1259</v>
      </c>
      <c r="E10148">
        <v>66</v>
      </c>
      <c r="F10148" t="s">
        <v>23</v>
      </c>
      <c r="H10148">
        <v>0</v>
      </c>
      <c r="I10148">
        <v>0</v>
      </c>
      <c r="K10148">
        <v>0</v>
      </c>
      <c r="L10148" t="b">
        <v>0</v>
      </c>
      <c r="N10148" t="b">
        <v>0</v>
      </c>
      <c r="O10148" t="b">
        <v>0</v>
      </c>
      <c r="T10148" t="s">
        <v>1169</v>
      </c>
    </row>
    <row r="10149" spans="1:20" hidden="1" x14ac:dyDescent="0.25">
      <c r="A10149">
        <v>229561</v>
      </c>
      <c r="B10149" t="s">
        <v>1893</v>
      </c>
      <c r="C10149" t="s">
        <v>53</v>
      </c>
      <c r="D10149" t="s">
        <v>1247</v>
      </c>
      <c r="E10149">
        <v>20</v>
      </c>
      <c r="F10149" t="s">
        <v>23</v>
      </c>
      <c r="H10149">
        <v>0</v>
      </c>
      <c r="I10149">
        <v>0</v>
      </c>
      <c r="K10149">
        <v>1</v>
      </c>
      <c r="L10149" t="b">
        <v>0</v>
      </c>
      <c r="N10149" t="b">
        <v>0</v>
      </c>
      <c r="O10149" t="b">
        <v>0</v>
      </c>
      <c r="T10149" t="s">
        <v>1169</v>
      </c>
    </row>
    <row r="10150" spans="1:20" hidden="1" x14ac:dyDescent="0.25">
      <c r="A10150">
        <v>229562</v>
      </c>
      <c r="B10150" t="s">
        <v>1894</v>
      </c>
      <c r="C10150" t="s">
        <v>47</v>
      </c>
      <c r="D10150" t="s">
        <v>284</v>
      </c>
      <c r="E10150">
        <v>682</v>
      </c>
      <c r="F10150" t="s">
        <v>23</v>
      </c>
      <c r="H10150">
        <v>0</v>
      </c>
      <c r="I10150">
        <v>0</v>
      </c>
      <c r="K10150">
        <v>1</v>
      </c>
      <c r="L10150" t="b">
        <v>0</v>
      </c>
      <c r="N10150" t="b">
        <v>0</v>
      </c>
      <c r="O10150" t="b">
        <v>0</v>
      </c>
      <c r="T10150" t="s">
        <v>1169</v>
      </c>
    </row>
    <row r="10151" spans="1:20" hidden="1" x14ac:dyDescent="0.25">
      <c r="A10151">
        <v>229563</v>
      </c>
      <c r="B10151" t="s">
        <v>1894</v>
      </c>
      <c r="C10151" t="s">
        <v>47</v>
      </c>
      <c r="D10151" t="s">
        <v>1170</v>
      </c>
      <c r="E10151">
        <v>682</v>
      </c>
      <c r="F10151" t="s">
        <v>23</v>
      </c>
      <c r="H10151">
        <v>0</v>
      </c>
      <c r="I10151">
        <v>0</v>
      </c>
      <c r="K10151">
        <v>1</v>
      </c>
      <c r="L10151" t="b">
        <v>0</v>
      </c>
      <c r="N10151" t="b">
        <v>0</v>
      </c>
      <c r="O10151" t="b">
        <v>0</v>
      </c>
      <c r="T10151" t="s">
        <v>1169</v>
      </c>
    </row>
    <row r="10152" spans="1:20" hidden="1" x14ac:dyDescent="0.25">
      <c r="A10152">
        <v>229564</v>
      </c>
      <c r="B10152" t="s">
        <v>1894</v>
      </c>
      <c r="C10152" t="s">
        <v>47</v>
      </c>
      <c r="D10152" t="s">
        <v>1171</v>
      </c>
      <c r="E10152">
        <v>682</v>
      </c>
      <c r="F10152" t="s">
        <v>23</v>
      </c>
      <c r="H10152">
        <v>0</v>
      </c>
      <c r="I10152">
        <v>0</v>
      </c>
      <c r="K10152">
        <v>1</v>
      </c>
      <c r="L10152" t="b">
        <v>0</v>
      </c>
      <c r="N10152" t="b">
        <v>0</v>
      </c>
      <c r="O10152" t="b">
        <v>0</v>
      </c>
      <c r="T10152" t="s">
        <v>1169</v>
      </c>
    </row>
    <row r="10153" spans="1:20" hidden="1" x14ac:dyDescent="0.25">
      <c r="A10153">
        <v>229565</v>
      </c>
      <c r="B10153" t="s">
        <v>1894</v>
      </c>
      <c r="C10153" t="s">
        <v>47</v>
      </c>
      <c r="D10153" t="s">
        <v>1172</v>
      </c>
      <c r="E10153">
        <v>682</v>
      </c>
      <c r="F10153" t="s">
        <v>23</v>
      </c>
      <c r="H10153">
        <v>0</v>
      </c>
      <c r="I10153">
        <v>0</v>
      </c>
      <c r="K10153">
        <v>1</v>
      </c>
      <c r="L10153" t="b">
        <v>0</v>
      </c>
      <c r="N10153" t="b">
        <v>0</v>
      </c>
      <c r="O10153" t="b">
        <v>0</v>
      </c>
      <c r="T10153" t="s">
        <v>1169</v>
      </c>
    </row>
    <row r="10154" spans="1:20" hidden="1" x14ac:dyDescent="0.25">
      <c r="A10154">
        <v>229566</v>
      </c>
      <c r="B10154" t="s">
        <v>1894</v>
      </c>
      <c r="C10154" t="s">
        <v>47</v>
      </c>
      <c r="D10154" t="s">
        <v>1173</v>
      </c>
      <c r="E10154">
        <v>682</v>
      </c>
      <c r="F10154" t="s">
        <v>23</v>
      </c>
      <c r="H10154">
        <v>0</v>
      </c>
      <c r="I10154">
        <v>0</v>
      </c>
      <c r="K10154">
        <v>1</v>
      </c>
      <c r="L10154" t="b">
        <v>0</v>
      </c>
      <c r="N10154" t="b">
        <v>0</v>
      </c>
      <c r="O10154" t="b">
        <v>0</v>
      </c>
      <c r="T10154" t="s">
        <v>1169</v>
      </c>
    </row>
    <row r="10155" spans="1:20" hidden="1" x14ac:dyDescent="0.25">
      <c r="A10155">
        <v>229567</v>
      </c>
      <c r="B10155" t="s">
        <v>1894</v>
      </c>
      <c r="C10155" t="s">
        <v>47</v>
      </c>
      <c r="D10155" t="s">
        <v>1174</v>
      </c>
      <c r="E10155">
        <v>932</v>
      </c>
      <c r="F10155" t="s">
        <v>23</v>
      </c>
      <c r="H10155">
        <v>0</v>
      </c>
      <c r="I10155">
        <v>0</v>
      </c>
      <c r="K10155">
        <v>2</v>
      </c>
      <c r="L10155" t="b">
        <v>0</v>
      </c>
      <c r="N10155" t="b">
        <v>0</v>
      </c>
      <c r="O10155" t="b">
        <v>0</v>
      </c>
      <c r="T10155" t="s">
        <v>1169</v>
      </c>
    </row>
    <row r="10156" spans="1:20" hidden="1" x14ac:dyDescent="0.25">
      <c r="A10156">
        <v>229568</v>
      </c>
      <c r="B10156" t="s">
        <v>1894</v>
      </c>
      <c r="C10156" t="s">
        <v>47</v>
      </c>
      <c r="D10156" t="s">
        <v>1175</v>
      </c>
      <c r="E10156">
        <v>932</v>
      </c>
      <c r="F10156" t="s">
        <v>23</v>
      </c>
      <c r="H10156">
        <v>0</v>
      </c>
      <c r="I10156">
        <v>0</v>
      </c>
      <c r="K10156">
        <v>2</v>
      </c>
      <c r="L10156" t="b">
        <v>0</v>
      </c>
      <c r="N10156" t="b">
        <v>0</v>
      </c>
      <c r="O10156" t="b">
        <v>0</v>
      </c>
      <c r="T10156" t="s">
        <v>1169</v>
      </c>
    </row>
    <row r="10157" spans="1:20" hidden="1" x14ac:dyDescent="0.25">
      <c r="A10157">
        <v>229569</v>
      </c>
      <c r="B10157" t="s">
        <v>1894</v>
      </c>
      <c r="C10157" t="s">
        <v>47</v>
      </c>
      <c r="D10157" t="s">
        <v>1176</v>
      </c>
      <c r="E10157">
        <v>682</v>
      </c>
      <c r="F10157" t="s">
        <v>23</v>
      </c>
      <c r="H10157">
        <v>0</v>
      </c>
      <c r="I10157">
        <v>0</v>
      </c>
      <c r="K10157">
        <v>1</v>
      </c>
      <c r="L10157" t="b">
        <v>0</v>
      </c>
      <c r="N10157" t="b">
        <v>0</v>
      </c>
      <c r="O10157" t="b">
        <v>0</v>
      </c>
      <c r="T10157" t="s">
        <v>1169</v>
      </c>
    </row>
    <row r="10158" spans="1:20" hidden="1" x14ac:dyDescent="0.25">
      <c r="A10158">
        <v>229570</v>
      </c>
      <c r="B10158" t="s">
        <v>1894</v>
      </c>
      <c r="C10158" t="s">
        <v>47</v>
      </c>
      <c r="D10158" t="s">
        <v>1177</v>
      </c>
      <c r="E10158">
        <v>932</v>
      </c>
      <c r="F10158" t="s">
        <v>23</v>
      </c>
      <c r="H10158">
        <v>0</v>
      </c>
      <c r="I10158">
        <v>0</v>
      </c>
      <c r="K10158">
        <v>2</v>
      </c>
      <c r="L10158" t="b">
        <v>0</v>
      </c>
      <c r="N10158" t="b">
        <v>0</v>
      </c>
      <c r="O10158" t="b">
        <v>0</v>
      </c>
      <c r="T10158" t="s">
        <v>1169</v>
      </c>
    </row>
    <row r="10159" spans="1:20" hidden="1" x14ac:dyDescent="0.25">
      <c r="A10159">
        <v>229571</v>
      </c>
      <c r="B10159" t="s">
        <v>1894</v>
      </c>
      <c r="C10159" t="s">
        <v>47</v>
      </c>
      <c r="D10159" t="s">
        <v>1178</v>
      </c>
      <c r="E10159">
        <v>682</v>
      </c>
      <c r="F10159" t="s">
        <v>23</v>
      </c>
      <c r="H10159">
        <v>0</v>
      </c>
      <c r="I10159">
        <v>0</v>
      </c>
      <c r="K10159">
        <v>1</v>
      </c>
      <c r="L10159" t="b">
        <v>0</v>
      </c>
      <c r="N10159" t="b">
        <v>0</v>
      </c>
      <c r="O10159" t="b">
        <v>0</v>
      </c>
      <c r="T10159" t="s">
        <v>1169</v>
      </c>
    </row>
    <row r="10160" spans="1:20" hidden="1" x14ac:dyDescent="0.25">
      <c r="A10160">
        <v>229572</v>
      </c>
      <c r="B10160" t="s">
        <v>1894</v>
      </c>
      <c r="C10160" t="s">
        <v>47</v>
      </c>
      <c r="D10160" t="s">
        <v>1179</v>
      </c>
      <c r="E10160">
        <v>682</v>
      </c>
      <c r="F10160" t="s">
        <v>23</v>
      </c>
      <c r="H10160">
        <v>0</v>
      </c>
      <c r="I10160">
        <v>0</v>
      </c>
      <c r="K10160">
        <v>1</v>
      </c>
      <c r="L10160" t="b">
        <v>0</v>
      </c>
      <c r="N10160" t="b">
        <v>0</v>
      </c>
      <c r="O10160" t="b">
        <v>0</v>
      </c>
      <c r="T10160" t="s">
        <v>1169</v>
      </c>
    </row>
    <row r="10161" spans="1:20" hidden="1" x14ac:dyDescent="0.25">
      <c r="A10161">
        <v>229573</v>
      </c>
      <c r="B10161" t="s">
        <v>1894</v>
      </c>
      <c r="C10161" t="s">
        <v>47</v>
      </c>
      <c r="D10161" t="s">
        <v>1180</v>
      </c>
      <c r="E10161">
        <v>682</v>
      </c>
      <c r="F10161" t="s">
        <v>23</v>
      </c>
      <c r="H10161">
        <v>0</v>
      </c>
      <c r="I10161">
        <v>0</v>
      </c>
      <c r="K10161">
        <v>1</v>
      </c>
      <c r="L10161" t="b">
        <v>0</v>
      </c>
      <c r="N10161" t="b">
        <v>0</v>
      </c>
      <c r="O10161" t="b">
        <v>0</v>
      </c>
      <c r="T10161" t="s">
        <v>1169</v>
      </c>
    </row>
    <row r="10162" spans="1:20" hidden="1" x14ac:dyDescent="0.25">
      <c r="A10162">
        <v>229574</v>
      </c>
      <c r="B10162" t="s">
        <v>1894</v>
      </c>
      <c r="C10162" t="s">
        <v>47</v>
      </c>
      <c r="D10162" t="s">
        <v>1181</v>
      </c>
      <c r="E10162">
        <v>682</v>
      </c>
      <c r="F10162" t="s">
        <v>23</v>
      </c>
      <c r="H10162">
        <v>0</v>
      </c>
      <c r="I10162">
        <v>0</v>
      </c>
      <c r="K10162">
        <v>1</v>
      </c>
      <c r="L10162" t="b">
        <v>0</v>
      </c>
      <c r="N10162" t="b">
        <v>0</v>
      </c>
      <c r="O10162" t="b">
        <v>0</v>
      </c>
      <c r="T10162" t="s">
        <v>1169</v>
      </c>
    </row>
    <row r="10163" spans="1:20" hidden="1" x14ac:dyDescent="0.25">
      <c r="A10163">
        <v>229575</v>
      </c>
      <c r="B10163" t="s">
        <v>1894</v>
      </c>
      <c r="C10163" t="s">
        <v>47</v>
      </c>
      <c r="D10163" t="s">
        <v>1182</v>
      </c>
      <c r="E10163">
        <v>682</v>
      </c>
      <c r="F10163" t="s">
        <v>23</v>
      </c>
      <c r="H10163">
        <v>0</v>
      </c>
      <c r="I10163">
        <v>0</v>
      </c>
      <c r="K10163">
        <v>1</v>
      </c>
      <c r="L10163" t="b">
        <v>0</v>
      </c>
      <c r="N10163" t="b">
        <v>0</v>
      </c>
      <c r="O10163" t="b">
        <v>0</v>
      </c>
      <c r="T10163" t="s">
        <v>1169</v>
      </c>
    </row>
    <row r="10164" spans="1:20" hidden="1" x14ac:dyDescent="0.25">
      <c r="A10164">
        <v>229576</v>
      </c>
      <c r="B10164" t="s">
        <v>1894</v>
      </c>
      <c r="C10164" t="s">
        <v>47</v>
      </c>
      <c r="D10164" t="s">
        <v>1183</v>
      </c>
      <c r="E10164">
        <v>682</v>
      </c>
      <c r="F10164" t="s">
        <v>23</v>
      </c>
      <c r="H10164">
        <v>0</v>
      </c>
      <c r="I10164">
        <v>0</v>
      </c>
      <c r="K10164">
        <v>1</v>
      </c>
      <c r="L10164" t="b">
        <v>0</v>
      </c>
      <c r="N10164" t="b">
        <v>0</v>
      </c>
      <c r="O10164" t="b">
        <v>0</v>
      </c>
      <c r="T10164" t="s">
        <v>1169</v>
      </c>
    </row>
    <row r="10165" spans="1:20" hidden="1" x14ac:dyDescent="0.25">
      <c r="A10165">
        <v>229577</v>
      </c>
      <c r="B10165" t="s">
        <v>1894</v>
      </c>
      <c r="C10165" t="s">
        <v>47</v>
      </c>
      <c r="D10165" t="s">
        <v>1184</v>
      </c>
      <c r="E10165">
        <v>682</v>
      </c>
      <c r="F10165" t="s">
        <v>23</v>
      </c>
      <c r="H10165">
        <v>0</v>
      </c>
      <c r="I10165">
        <v>0</v>
      </c>
      <c r="K10165">
        <v>1</v>
      </c>
      <c r="L10165" t="b">
        <v>0</v>
      </c>
      <c r="N10165" t="b">
        <v>0</v>
      </c>
      <c r="O10165" t="b">
        <v>0</v>
      </c>
      <c r="T10165" t="s">
        <v>1169</v>
      </c>
    </row>
    <row r="10166" spans="1:20" hidden="1" x14ac:dyDescent="0.25">
      <c r="A10166">
        <v>229578</v>
      </c>
      <c r="B10166" t="s">
        <v>1894</v>
      </c>
      <c r="C10166" t="s">
        <v>47</v>
      </c>
      <c r="D10166" t="s">
        <v>1185</v>
      </c>
      <c r="E10166">
        <v>932</v>
      </c>
      <c r="F10166" t="s">
        <v>23</v>
      </c>
      <c r="H10166">
        <v>0</v>
      </c>
      <c r="I10166">
        <v>0</v>
      </c>
      <c r="K10166">
        <v>2</v>
      </c>
      <c r="L10166" t="b">
        <v>0</v>
      </c>
      <c r="N10166" t="b">
        <v>0</v>
      </c>
      <c r="O10166" t="b">
        <v>0</v>
      </c>
      <c r="T10166" t="s">
        <v>1169</v>
      </c>
    </row>
    <row r="10167" spans="1:20" hidden="1" x14ac:dyDescent="0.25">
      <c r="A10167">
        <v>229579</v>
      </c>
      <c r="B10167" t="s">
        <v>1894</v>
      </c>
      <c r="C10167" t="s">
        <v>53</v>
      </c>
      <c r="D10167" t="s">
        <v>1205</v>
      </c>
      <c r="E10167">
        <v>0</v>
      </c>
      <c r="H10167">
        <v>0</v>
      </c>
      <c r="I10167">
        <v>0</v>
      </c>
      <c r="K10167">
        <v>0</v>
      </c>
      <c r="L10167" t="b">
        <v>0</v>
      </c>
      <c r="N10167" t="b">
        <v>0</v>
      </c>
      <c r="O10167" t="b">
        <v>0</v>
      </c>
      <c r="T10167" t="s">
        <v>1169</v>
      </c>
    </row>
    <row r="10168" spans="1:20" hidden="1" x14ac:dyDescent="0.25">
      <c r="A10168">
        <v>229580</v>
      </c>
      <c r="B10168" t="s">
        <v>1894</v>
      </c>
      <c r="C10168" t="s">
        <v>53</v>
      </c>
      <c r="D10168" t="s">
        <v>383</v>
      </c>
      <c r="E10168">
        <v>165</v>
      </c>
      <c r="F10168" t="s">
        <v>23</v>
      </c>
      <c r="H10168">
        <v>0</v>
      </c>
      <c r="I10168">
        <v>0</v>
      </c>
      <c r="K10168">
        <v>1</v>
      </c>
      <c r="L10168" t="b">
        <v>0</v>
      </c>
      <c r="N10168" t="b">
        <v>0</v>
      </c>
      <c r="O10168" t="b">
        <v>0</v>
      </c>
      <c r="T10168" t="s">
        <v>1169</v>
      </c>
    </row>
    <row r="10169" spans="1:20" hidden="1" x14ac:dyDescent="0.25">
      <c r="A10169">
        <v>229581</v>
      </c>
      <c r="B10169" t="s">
        <v>1894</v>
      </c>
      <c r="C10169" t="s">
        <v>53</v>
      </c>
      <c r="D10169" t="s">
        <v>1206</v>
      </c>
      <c r="E10169">
        <v>375</v>
      </c>
      <c r="F10169" t="s">
        <v>23</v>
      </c>
      <c r="H10169">
        <v>0</v>
      </c>
      <c r="I10169">
        <v>0</v>
      </c>
      <c r="K10169">
        <v>2</v>
      </c>
      <c r="L10169" t="b">
        <v>0</v>
      </c>
      <c r="N10169" t="b">
        <v>0</v>
      </c>
      <c r="O10169" t="b">
        <v>0</v>
      </c>
      <c r="T10169" t="s">
        <v>1169</v>
      </c>
    </row>
    <row r="10170" spans="1:20" hidden="1" x14ac:dyDescent="0.25">
      <c r="A10170">
        <v>229582</v>
      </c>
      <c r="B10170" t="s">
        <v>1894</v>
      </c>
      <c r="C10170" t="s">
        <v>47</v>
      </c>
      <c r="D10170" t="s">
        <v>1220</v>
      </c>
      <c r="E10170">
        <v>0</v>
      </c>
      <c r="H10170">
        <v>0</v>
      </c>
      <c r="I10170">
        <v>0</v>
      </c>
      <c r="K10170">
        <v>0</v>
      </c>
      <c r="L10170" t="b">
        <v>0</v>
      </c>
      <c r="N10170" t="b">
        <v>0</v>
      </c>
      <c r="O10170" t="b">
        <v>0</v>
      </c>
      <c r="T10170" t="s">
        <v>1169</v>
      </c>
    </row>
    <row r="10171" spans="1:20" hidden="1" x14ac:dyDescent="0.25">
      <c r="A10171">
        <v>229583</v>
      </c>
      <c r="B10171" t="s">
        <v>1894</v>
      </c>
      <c r="C10171" t="s">
        <v>47</v>
      </c>
      <c r="D10171" t="s">
        <v>1221</v>
      </c>
      <c r="E10171">
        <v>0</v>
      </c>
      <c r="H10171">
        <v>0</v>
      </c>
      <c r="I10171">
        <v>0</v>
      </c>
      <c r="K10171">
        <v>0</v>
      </c>
      <c r="L10171" t="b">
        <v>0</v>
      </c>
      <c r="N10171" t="b">
        <v>0</v>
      </c>
      <c r="O10171" t="b">
        <v>0</v>
      </c>
      <c r="T10171" t="s">
        <v>1169</v>
      </c>
    </row>
    <row r="10172" spans="1:20" hidden="1" x14ac:dyDescent="0.25">
      <c r="A10172">
        <v>229584</v>
      </c>
      <c r="B10172" t="s">
        <v>1894</v>
      </c>
      <c r="C10172" t="s">
        <v>47</v>
      </c>
      <c r="D10172" t="s">
        <v>1222</v>
      </c>
      <c r="E10172">
        <v>0</v>
      </c>
      <c r="H10172">
        <v>0</v>
      </c>
      <c r="I10172">
        <v>0</v>
      </c>
      <c r="K10172">
        <v>0</v>
      </c>
      <c r="L10172" t="b">
        <v>0</v>
      </c>
      <c r="N10172" t="b">
        <v>0</v>
      </c>
      <c r="O10172" t="b">
        <v>0</v>
      </c>
      <c r="T10172" t="s">
        <v>1169</v>
      </c>
    </row>
    <row r="10173" spans="1:20" hidden="1" x14ac:dyDescent="0.25">
      <c r="A10173">
        <v>229585</v>
      </c>
      <c r="B10173" t="s">
        <v>1894</v>
      </c>
      <c r="C10173" t="s">
        <v>47</v>
      </c>
      <c r="D10173" t="s">
        <v>1270</v>
      </c>
      <c r="E10173">
        <v>0</v>
      </c>
      <c r="H10173">
        <v>0</v>
      </c>
      <c r="I10173">
        <v>0</v>
      </c>
      <c r="K10173">
        <v>0</v>
      </c>
      <c r="L10173" t="b">
        <v>0</v>
      </c>
      <c r="N10173" t="b">
        <v>0</v>
      </c>
      <c r="O10173" t="b">
        <v>0</v>
      </c>
      <c r="T10173" t="s">
        <v>1169</v>
      </c>
    </row>
    <row r="10174" spans="1:20" hidden="1" x14ac:dyDescent="0.25">
      <c r="A10174">
        <v>229586</v>
      </c>
      <c r="B10174" t="s">
        <v>1894</v>
      </c>
      <c r="C10174" t="s">
        <v>236</v>
      </c>
      <c r="D10174" t="s">
        <v>1229</v>
      </c>
      <c r="E10174">
        <v>25</v>
      </c>
      <c r="F10174" t="s">
        <v>23</v>
      </c>
      <c r="H10174">
        <v>0</v>
      </c>
      <c r="I10174">
        <v>0</v>
      </c>
      <c r="K10174">
        <v>13</v>
      </c>
      <c r="L10174" t="b">
        <v>0</v>
      </c>
      <c r="N10174" t="b">
        <v>0</v>
      </c>
      <c r="O10174" t="b">
        <v>0</v>
      </c>
      <c r="T10174" t="s">
        <v>1169</v>
      </c>
    </row>
    <row r="10175" spans="1:20" hidden="1" x14ac:dyDescent="0.25">
      <c r="A10175">
        <v>229587</v>
      </c>
      <c r="B10175" t="s">
        <v>1894</v>
      </c>
      <c r="C10175" t="s">
        <v>47</v>
      </c>
      <c r="D10175" t="s">
        <v>1303</v>
      </c>
      <c r="E10175">
        <v>1032</v>
      </c>
      <c r="F10175" t="s">
        <v>23</v>
      </c>
      <c r="H10175">
        <v>0</v>
      </c>
      <c r="I10175">
        <v>0</v>
      </c>
      <c r="K10175">
        <v>2</v>
      </c>
      <c r="L10175" t="b">
        <v>0</v>
      </c>
      <c r="N10175" t="b">
        <v>0</v>
      </c>
      <c r="O10175" t="b">
        <v>0</v>
      </c>
      <c r="T10175" t="s">
        <v>1169</v>
      </c>
    </row>
    <row r="10176" spans="1:20" hidden="1" x14ac:dyDescent="0.25">
      <c r="A10176">
        <v>229588</v>
      </c>
      <c r="B10176" t="s">
        <v>1894</v>
      </c>
      <c r="C10176" t="s">
        <v>47</v>
      </c>
      <c r="D10176" t="s">
        <v>1304</v>
      </c>
      <c r="E10176">
        <v>831</v>
      </c>
      <c r="F10176" t="s">
        <v>23</v>
      </c>
      <c r="H10176">
        <v>0</v>
      </c>
      <c r="I10176">
        <v>0</v>
      </c>
      <c r="K10176">
        <v>2</v>
      </c>
      <c r="L10176" t="b">
        <v>0</v>
      </c>
      <c r="N10176" t="b">
        <v>0</v>
      </c>
      <c r="O10176" t="b">
        <v>0</v>
      </c>
      <c r="T10176" t="s">
        <v>1169</v>
      </c>
    </row>
    <row r="10177" spans="1:20" hidden="1" x14ac:dyDescent="0.25">
      <c r="A10177">
        <v>229589</v>
      </c>
      <c r="B10177" t="s">
        <v>1894</v>
      </c>
      <c r="C10177" t="s">
        <v>53</v>
      </c>
      <c r="D10177" t="s">
        <v>1231</v>
      </c>
      <c r="E10177">
        <v>315</v>
      </c>
      <c r="F10177" t="s">
        <v>23</v>
      </c>
      <c r="H10177">
        <v>0</v>
      </c>
      <c r="I10177">
        <v>0</v>
      </c>
      <c r="K10177">
        <v>2</v>
      </c>
      <c r="L10177" t="b">
        <v>0</v>
      </c>
      <c r="N10177" t="b">
        <v>0</v>
      </c>
      <c r="O10177" t="b">
        <v>0</v>
      </c>
      <c r="T10177" t="s">
        <v>1169</v>
      </c>
    </row>
    <row r="10178" spans="1:20" hidden="1" x14ac:dyDescent="0.25">
      <c r="A10178">
        <v>229590</v>
      </c>
      <c r="B10178" t="s">
        <v>1894</v>
      </c>
      <c r="C10178" t="s">
        <v>236</v>
      </c>
      <c r="D10178" t="s">
        <v>1289</v>
      </c>
      <c r="E10178">
        <v>39</v>
      </c>
      <c r="F10178" t="s">
        <v>23</v>
      </c>
      <c r="H10178">
        <v>0</v>
      </c>
      <c r="I10178">
        <v>0</v>
      </c>
      <c r="K10178">
        <v>0</v>
      </c>
      <c r="L10178" t="b">
        <v>0</v>
      </c>
      <c r="N10178" t="b">
        <v>0</v>
      </c>
      <c r="O10178" t="b">
        <v>0</v>
      </c>
      <c r="T10178" t="s">
        <v>1169</v>
      </c>
    </row>
    <row r="10179" spans="1:20" hidden="1" x14ac:dyDescent="0.25">
      <c r="A10179">
        <v>229591</v>
      </c>
      <c r="B10179" t="s">
        <v>1894</v>
      </c>
      <c r="C10179" t="s">
        <v>141</v>
      </c>
      <c r="D10179" t="s">
        <v>1259</v>
      </c>
      <c r="E10179">
        <v>66</v>
      </c>
      <c r="F10179" t="s">
        <v>23</v>
      </c>
      <c r="H10179">
        <v>0</v>
      </c>
      <c r="I10179">
        <v>0</v>
      </c>
      <c r="K10179">
        <v>0</v>
      </c>
      <c r="L10179" t="b">
        <v>0</v>
      </c>
      <c r="N10179" t="b">
        <v>0</v>
      </c>
      <c r="O10179" t="b">
        <v>0</v>
      </c>
      <c r="T10179" t="s">
        <v>1169</v>
      </c>
    </row>
    <row r="10180" spans="1:20" hidden="1" x14ac:dyDescent="0.25">
      <c r="A10180">
        <v>229592</v>
      </c>
      <c r="B10180" t="s">
        <v>1894</v>
      </c>
      <c r="C10180" t="s">
        <v>53</v>
      </c>
      <c r="D10180" t="s">
        <v>1247</v>
      </c>
      <c r="E10180">
        <v>20</v>
      </c>
      <c r="F10180" t="s">
        <v>23</v>
      </c>
      <c r="H10180">
        <v>0</v>
      </c>
      <c r="I10180">
        <v>0</v>
      </c>
      <c r="K10180">
        <v>1</v>
      </c>
      <c r="L10180" t="b">
        <v>0</v>
      </c>
      <c r="N10180" t="b">
        <v>0</v>
      </c>
      <c r="O10180" t="b">
        <v>0</v>
      </c>
      <c r="T10180" t="s">
        <v>1169</v>
      </c>
    </row>
    <row r="10181" spans="1:20" hidden="1" x14ac:dyDescent="0.25">
      <c r="A10181">
        <v>229593</v>
      </c>
      <c r="B10181" t="s">
        <v>1895</v>
      </c>
      <c r="C10181" t="s">
        <v>47</v>
      </c>
      <c r="D10181" t="s">
        <v>284</v>
      </c>
      <c r="E10181">
        <v>396</v>
      </c>
      <c r="F10181" t="s">
        <v>23</v>
      </c>
      <c r="H10181">
        <v>0</v>
      </c>
      <c r="I10181">
        <v>0</v>
      </c>
      <c r="K10181">
        <v>1</v>
      </c>
      <c r="L10181" t="b">
        <v>0</v>
      </c>
      <c r="N10181" t="b">
        <v>0</v>
      </c>
      <c r="O10181" t="b">
        <v>0</v>
      </c>
      <c r="T10181" t="s">
        <v>1169</v>
      </c>
    </row>
    <row r="10182" spans="1:20" hidden="1" x14ac:dyDescent="0.25">
      <c r="A10182">
        <v>229594</v>
      </c>
      <c r="B10182" t="s">
        <v>1895</v>
      </c>
      <c r="C10182" t="s">
        <v>47</v>
      </c>
      <c r="D10182" t="s">
        <v>1170</v>
      </c>
      <c r="E10182">
        <v>396</v>
      </c>
      <c r="F10182" t="s">
        <v>23</v>
      </c>
      <c r="H10182">
        <v>0</v>
      </c>
      <c r="I10182">
        <v>0</v>
      </c>
      <c r="K10182">
        <v>1</v>
      </c>
      <c r="L10182" t="b">
        <v>0</v>
      </c>
      <c r="N10182" t="b">
        <v>0</v>
      </c>
      <c r="O10182" t="b">
        <v>0</v>
      </c>
      <c r="T10182" t="s">
        <v>1169</v>
      </c>
    </row>
    <row r="10183" spans="1:20" hidden="1" x14ac:dyDescent="0.25">
      <c r="A10183">
        <v>229595</v>
      </c>
      <c r="B10183" t="s">
        <v>1895</v>
      </c>
      <c r="C10183" t="s">
        <v>47</v>
      </c>
      <c r="D10183" t="s">
        <v>1171</v>
      </c>
      <c r="E10183">
        <v>396</v>
      </c>
      <c r="F10183" t="s">
        <v>23</v>
      </c>
      <c r="H10183">
        <v>0</v>
      </c>
      <c r="I10183">
        <v>0</v>
      </c>
      <c r="K10183">
        <v>1</v>
      </c>
      <c r="L10183" t="b">
        <v>0</v>
      </c>
      <c r="N10183" t="b">
        <v>0</v>
      </c>
      <c r="O10183" t="b">
        <v>0</v>
      </c>
      <c r="T10183" t="s">
        <v>1169</v>
      </c>
    </row>
    <row r="10184" spans="1:20" hidden="1" x14ac:dyDescent="0.25">
      <c r="A10184">
        <v>229596</v>
      </c>
      <c r="B10184" t="s">
        <v>1895</v>
      </c>
      <c r="C10184" t="s">
        <v>47</v>
      </c>
      <c r="D10184" t="s">
        <v>1172</v>
      </c>
      <c r="E10184">
        <v>396</v>
      </c>
      <c r="F10184" t="s">
        <v>23</v>
      </c>
      <c r="H10184">
        <v>0</v>
      </c>
      <c r="I10184">
        <v>0</v>
      </c>
      <c r="K10184">
        <v>1</v>
      </c>
      <c r="L10184" t="b">
        <v>0</v>
      </c>
      <c r="N10184" t="b">
        <v>0</v>
      </c>
      <c r="O10184" t="b">
        <v>0</v>
      </c>
      <c r="T10184" t="s">
        <v>1169</v>
      </c>
    </row>
    <row r="10185" spans="1:20" hidden="1" x14ac:dyDescent="0.25">
      <c r="A10185">
        <v>229597</v>
      </c>
      <c r="B10185" t="s">
        <v>1895</v>
      </c>
      <c r="C10185" t="s">
        <v>47</v>
      </c>
      <c r="D10185" t="s">
        <v>1173</v>
      </c>
      <c r="E10185">
        <v>396</v>
      </c>
      <c r="F10185" t="s">
        <v>23</v>
      </c>
      <c r="H10185">
        <v>0</v>
      </c>
      <c r="I10185">
        <v>0</v>
      </c>
      <c r="K10185">
        <v>1</v>
      </c>
      <c r="L10185" t="b">
        <v>0</v>
      </c>
      <c r="N10185" t="b">
        <v>0</v>
      </c>
      <c r="O10185" t="b">
        <v>0</v>
      </c>
      <c r="T10185" t="s">
        <v>1169</v>
      </c>
    </row>
    <row r="10186" spans="1:20" hidden="1" x14ac:dyDescent="0.25">
      <c r="A10186">
        <v>229598</v>
      </c>
      <c r="B10186" t="s">
        <v>1895</v>
      </c>
      <c r="C10186" t="s">
        <v>47</v>
      </c>
      <c r="D10186" t="s">
        <v>1174</v>
      </c>
      <c r="E10186">
        <v>646</v>
      </c>
      <c r="F10186" t="s">
        <v>23</v>
      </c>
      <c r="H10186">
        <v>0</v>
      </c>
      <c r="I10186">
        <v>0</v>
      </c>
      <c r="K10186">
        <v>2</v>
      </c>
      <c r="L10186" t="b">
        <v>0</v>
      </c>
      <c r="N10186" t="b">
        <v>0</v>
      </c>
      <c r="O10186" t="b">
        <v>0</v>
      </c>
      <c r="T10186" t="s">
        <v>1169</v>
      </c>
    </row>
    <row r="10187" spans="1:20" hidden="1" x14ac:dyDescent="0.25">
      <c r="A10187">
        <v>229599</v>
      </c>
      <c r="B10187" t="s">
        <v>1895</v>
      </c>
      <c r="C10187" t="s">
        <v>47</v>
      </c>
      <c r="D10187" t="s">
        <v>1175</v>
      </c>
      <c r="E10187">
        <v>646</v>
      </c>
      <c r="F10187" t="s">
        <v>23</v>
      </c>
      <c r="H10187">
        <v>0</v>
      </c>
      <c r="I10187">
        <v>0</v>
      </c>
      <c r="K10187">
        <v>2</v>
      </c>
      <c r="L10187" t="b">
        <v>0</v>
      </c>
      <c r="N10187" t="b">
        <v>0</v>
      </c>
      <c r="O10187" t="b">
        <v>0</v>
      </c>
      <c r="T10187" t="s">
        <v>1169</v>
      </c>
    </row>
    <row r="10188" spans="1:20" hidden="1" x14ac:dyDescent="0.25">
      <c r="A10188">
        <v>229600</v>
      </c>
      <c r="B10188" t="s">
        <v>1895</v>
      </c>
      <c r="C10188" t="s">
        <v>47</v>
      </c>
      <c r="D10188" t="s">
        <v>1176</v>
      </c>
      <c r="E10188">
        <v>396</v>
      </c>
      <c r="F10188" t="s">
        <v>23</v>
      </c>
      <c r="H10188">
        <v>0</v>
      </c>
      <c r="I10188">
        <v>0</v>
      </c>
      <c r="K10188">
        <v>1</v>
      </c>
      <c r="L10188" t="b">
        <v>0</v>
      </c>
      <c r="N10188" t="b">
        <v>0</v>
      </c>
      <c r="O10188" t="b">
        <v>0</v>
      </c>
      <c r="T10188" t="s">
        <v>1169</v>
      </c>
    </row>
    <row r="10189" spans="1:20" hidden="1" x14ac:dyDescent="0.25">
      <c r="A10189">
        <v>229601</v>
      </c>
      <c r="B10189" t="s">
        <v>1895</v>
      </c>
      <c r="C10189" t="s">
        <v>47</v>
      </c>
      <c r="D10189" t="s">
        <v>1177</v>
      </c>
      <c r="E10189">
        <v>646</v>
      </c>
      <c r="F10189" t="s">
        <v>23</v>
      </c>
      <c r="H10189">
        <v>0</v>
      </c>
      <c r="I10189">
        <v>0</v>
      </c>
      <c r="K10189">
        <v>2</v>
      </c>
      <c r="L10189" t="b">
        <v>0</v>
      </c>
      <c r="N10189" t="b">
        <v>0</v>
      </c>
      <c r="O10189" t="b">
        <v>0</v>
      </c>
      <c r="T10189" t="s">
        <v>1169</v>
      </c>
    </row>
    <row r="10190" spans="1:20" hidden="1" x14ac:dyDescent="0.25">
      <c r="A10190">
        <v>229602</v>
      </c>
      <c r="B10190" t="s">
        <v>1895</v>
      </c>
      <c r="C10190" t="s">
        <v>47</v>
      </c>
      <c r="D10190" t="s">
        <v>1178</v>
      </c>
      <c r="E10190">
        <v>396</v>
      </c>
      <c r="F10190" t="s">
        <v>23</v>
      </c>
      <c r="H10190">
        <v>0</v>
      </c>
      <c r="I10190">
        <v>0</v>
      </c>
      <c r="K10190">
        <v>1</v>
      </c>
      <c r="L10190" t="b">
        <v>0</v>
      </c>
      <c r="N10190" t="b">
        <v>0</v>
      </c>
      <c r="O10190" t="b">
        <v>0</v>
      </c>
      <c r="T10190" t="s">
        <v>1169</v>
      </c>
    </row>
    <row r="10191" spans="1:20" hidden="1" x14ac:dyDescent="0.25">
      <c r="A10191">
        <v>229603</v>
      </c>
      <c r="B10191" t="s">
        <v>1895</v>
      </c>
      <c r="C10191" t="s">
        <v>47</v>
      </c>
      <c r="D10191" t="s">
        <v>1179</v>
      </c>
      <c r="E10191">
        <v>396</v>
      </c>
      <c r="F10191" t="s">
        <v>23</v>
      </c>
      <c r="H10191">
        <v>0</v>
      </c>
      <c r="I10191">
        <v>0</v>
      </c>
      <c r="K10191">
        <v>1</v>
      </c>
      <c r="L10191" t="b">
        <v>0</v>
      </c>
      <c r="N10191" t="b">
        <v>0</v>
      </c>
      <c r="O10191" t="b">
        <v>0</v>
      </c>
      <c r="T10191" t="s">
        <v>1169</v>
      </c>
    </row>
    <row r="10192" spans="1:20" hidden="1" x14ac:dyDescent="0.25">
      <c r="A10192">
        <v>229604</v>
      </c>
      <c r="B10192" t="s">
        <v>1895</v>
      </c>
      <c r="C10192" t="s">
        <v>47</v>
      </c>
      <c r="D10192" t="s">
        <v>1180</v>
      </c>
      <c r="E10192">
        <v>396</v>
      </c>
      <c r="F10192" t="s">
        <v>23</v>
      </c>
      <c r="H10192">
        <v>0</v>
      </c>
      <c r="I10192">
        <v>0</v>
      </c>
      <c r="K10192">
        <v>1</v>
      </c>
      <c r="L10192" t="b">
        <v>0</v>
      </c>
      <c r="N10192" t="b">
        <v>0</v>
      </c>
      <c r="O10192" t="b">
        <v>0</v>
      </c>
      <c r="T10192" t="s">
        <v>1169</v>
      </c>
    </row>
    <row r="10193" spans="1:20" hidden="1" x14ac:dyDescent="0.25">
      <c r="A10193">
        <v>229605</v>
      </c>
      <c r="B10193" t="s">
        <v>1895</v>
      </c>
      <c r="C10193" t="s">
        <v>47</v>
      </c>
      <c r="D10193" t="s">
        <v>1181</v>
      </c>
      <c r="E10193">
        <v>396</v>
      </c>
      <c r="F10193" t="s">
        <v>23</v>
      </c>
      <c r="H10193">
        <v>0</v>
      </c>
      <c r="I10193">
        <v>0</v>
      </c>
      <c r="K10193">
        <v>1</v>
      </c>
      <c r="L10193" t="b">
        <v>0</v>
      </c>
      <c r="N10193" t="b">
        <v>0</v>
      </c>
      <c r="O10193" t="b">
        <v>0</v>
      </c>
      <c r="T10193" t="s">
        <v>1169</v>
      </c>
    </row>
    <row r="10194" spans="1:20" hidden="1" x14ac:dyDescent="0.25">
      <c r="A10194">
        <v>229606</v>
      </c>
      <c r="B10194" t="s">
        <v>1895</v>
      </c>
      <c r="C10194" t="s">
        <v>47</v>
      </c>
      <c r="D10194" t="s">
        <v>1182</v>
      </c>
      <c r="E10194">
        <v>396</v>
      </c>
      <c r="F10194" t="s">
        <v>23</v>
      </c>
      <c r="H10194">
        <v>0</v>
      </c>
      <c r="I10194">
        <v>0</v>
      </c>
      <c r="K10194">
        <v>1</v>
      </c>
      <c r="L10194" t="b">
        <v>0</v>
      </c>
      <c r="N10194" t="b">
        <v>0</v>
      </c>
      <c r="O10194" t="b">
        <v>0</v>
      </c>
      <c r="T10194" t="s">
        <v>1169</v>
      </c>
    </row>
    <row r="10195" spans="1:20" hidden="1" x14ac:dyDescent="0.25">
      <c r="A10195">
        <v>229607</v>
      </c>
      <c r="B10195" t="s">
        <v>1895</v>
      </c>
      <c r="C10195" t="s">
        <v>47</v>
      </c>
      <c r="D10195" t="s">
        <v>1183</v>
      </c>
      <c r="E10195">
        <v>396</v>
      </c>
      <c r="F10195" t="s">
        <v>23</v>
      </c>
      <c r="H10195">
        <v>0</v>
      </c>
      <c r="I10195">
        <v>0</v>
      </c>
      <c r="K10195">
        <v>1</v>
      </c>
      <c r="L10195" t="b">
        <v>0</v>
      </c>
      <c r="N10195" t="b">
        <v>0</v>
      </c>
      <c r="O10195" t="b">
        <v>0</v>
      </c>
      <c r="T10195" t="s">
        <v>1169</v>
      </c>
    </row>
    <row r="10196" spans="1:20" hidden="1" x14ac:dyDescent="0.25">
      <c r="A10196">
        <v>229608</v>
      </c>
      <c r="B10196" t="s">
        <v>1895</v>
      </c>
      <c r="C10196" t="s">
        <v>47</v>
      </c>
      <c r="D10196" t="s">
        <v>1184</v>
      </c>
      <c r="E10196">
        <v>396</v>
      </c>
      <c r="F10196" t="s">
        <v>23</v>
      </c>
      <c r="H10196">
        <v>0</v>
      </c>
      <c r="I10196">
        <v>0</v>
      </c>
      <c r="K10196">
        <v>1</v>
      </c>
      <c r="L10196" t="b">
        <v>0</v>
      </c>
      <c r="N10196" t="b">
        <v>0</v>
      </c>
      <c r="O10196" t="b">
        <v>0</v>
      </c>
      <c r="T10196" t="s">
        <v>1169</v>
      </c>
    </row>
    <row r="10197" spans="1:20" hidden="1" x14ac:dyDescent="0.25">
      <c r="A10197">
        <v>229609</v>
      </c>
      <c r="B10197" t="s">
        <v>1895</v>
      </c>
      <c r="C10197" t="s">
        <v>47</v>
      </c>
      <c r="D10197" t="s">
        <v>1185</v>
      </c>
      <c r="E10197">
        <v>646</v>
      </c>
      <c r="F10197" t="s">
        <v>23</v>
      </c>
      <c r="H10197">
        <v>0</v>
      </c>
      <c r="I10197">
        <v>0</v>
      </c>
      <c r="K10197">
        <v>2</v>
      </c>
      <c r="L10197" t="b">
        <v>0</v>
      </c>
      <c r="N10197" t="b">
        <v>0</v>
      </c>
      <c r="O10197" t="b">
        <v>0</v>
      </c>
      <c r="T10197" t="s">
        <v>1169</v>
      </c>
    </row>
    <row r="10198" spans="1:20" hidden="1" x14ac:dyDescent="0.25">
      <c r="A10198">
        <v>229610</v>
      </c>
      <c r="B10198" t="s">
        <v>1895</v>
      </c>
      <c r="C10198" t="s">
        <v>53</v>
      </c>
      <c r="D10198" t="s">
        <v>1205</v>
      </c>
      <c r="E10198">
        <v>0</v>
      </c>
      <c r="H10198">
        <v>0</v>
      </c>
      <c r="I10198">
        <v>0</v>
      </c>
      <c r="K10198">
        <v>0</v>
      </c>
      <c r="L10198" t="b">
        <v>0</v>
      </c>
      <c r="N10198" t="b">
        <v>0</v>
      </c>
      <c r="O10198" t="b">
        <v>0</v>
      </c>
      <c r="T10198" t="s">
        <v>1169</v>
      </c>
    </row>
    <row r="10199" spans="1:20" hidden="1" x14ac:dyDescent="0.25">
      <c r="A10199">
        <v>229611</v>
      </c>
      <c r="B10199" t="s">
        <v>1895</v>
      </c>
      <c r="C10199" t="s">
        <v>53</v>
      </c>
      <c r="D10199" t="s">
        <v>383</v>
      </c>
      <c r="E10199">
        <v>165</v>
      </c>
      <c r="F10199" t="s">
        <v>23</v>
      </c>
      <c r="H10199">
        <v>0</v>
      </c>
      <c r="I10199">
        <v>0</v>
      </c>
      <c r="K10199">
        <v>1</v>
      </c>
      <c r="L10199" t="b">
        <v>0</v>
      </c>
      <c r="N10199" t="b">
        <v>0</v>
      </c>
      <c r="O10199" t="b">
        <v>0</v>
      </c>
      <c r="T10199" t="s">
        <v>1169</v>
      </c>
    </row>
    <row r="10200" spans="1:20" hidden="1" x14ac:dyDescent="0.25">
      <c r="A10200">
        <v>229612</v>
      </c>
      <c r="B10200" t="s">
        <v>1895</v>
      </c>
      <c r="C10200" t="s">
        <v>53</v>
      </c>
      <c r="D10200" t="s">
        <v>1206</v>
      </c>
      <c r="E10200">
        <v>375</v>
      </c>
      <c r="F10200" t="s">
        <v>23</v>
      </c>
      <c r="H10200">
        <v>0</v>
      </c>
      <c r="I10200">
        <v>0</v>
      </c>
      <c r="K10200">
        <v>2</v>
      </c>
      <c r="L10200" t="b">
        <v>0</v>
      </c>
      <c r="N10200" t="b">
        <v>0</v>
      </c>
      <c r="O10200" t="b">
        <v>0</v>
      </c>
      <c r="T10200" t="s">
        <v>1169</v>
      </c>
    </row>
    <row r="10201" spans="1:20" hidden="1" x14ac:dyDescent="0.25">
      <c r="A10201">
        <v>229613</v>
      </c>
      <c r="B10201" t="s">
        <v>1895</v>
      </c>
      <c r="C10201" t="s">
        <v>47</v>
      </c>
      <c r="D10201" t="s">
        <v>1220</v>
      </c>
      <c r="E10201">
        <v>0</v>
      </c>
      <c r="H10201">
        <v>0</v>
      </c>
      <c r="I10201">
        <v>0</v>
      </c>
      <c r="K10201">
        <v>0</v>
      </c>
      <c r="L10201" t="b">
        <v>0</v>
      </c>
      <c r="N10201" t="b">
        <v>0</v>
      </c>
      <c r="O10201" t="b">
        <v>0</v>
      </c>
      <c r="T10201" t="s">
        <v>1169</v>
      </c>
    </row>
    <row r="10202" spans="1:20" hidden="1" x14ac:dyDescent="0.25">
      <c r="A10202">
        <v>229614</v>
      </c>
      <c r="B10202" t="s">
        <v>1895</v>
      </c>
      <c r="C10202" t="s">
        <v>47</v>
      </c>
      <c r="D10202" t="s">
        <v>1221</v>
      </c>
      <c r="E10202">
        <v>0</v>
      </c>
      <c r="H10202">
        <v>0</v>
      </c>
      <c r="I10202">
        <v>0</v>
      </c>
      <c r="K10202">
        <v>0</v>
      </c>
      <c r="L10202" t="b">
        <v>0</v>
      </c>
      <c r="N10202" t="b">
        <v>0</v>
      </c>
      <c r="O10202" t="b">
        <v>0</v>
      </c>
      <c r="T10202" t="s">
        <v>1169</v>
      </c>
    </row>
    <row r="10203" spans="1:20" hidden="1" x14ac:dyDescent="0.25">
      <c r="A10203">
        <v>229615</v>
      </c>
      <c r="B10203" t="s">
        <v>1895</v>
      </c>
      <c r="C10203" t="s">
        <v>47</v>
      </c>
      <c r="D10203" t="s">
        <v>1222</v>
      </c>
      <c r="E10203">
        <v>0</v>
      </c>
      <c r="H10203">
        <v>0</v>
      </c>
      <c r="I10203">
        <v>0</v>
      </c>
      <c r="K10203">
        <v>0</v>
      </c>
      <c r="L10203" t="b">
        <v>0</v>
      </c>
      <c r="N10203" t="b">
        <v>0</v>
      </c>
      <c r="O10203" t="b">
        <v>0</v>
      </c>
      <c r="T10203" t="s">
        <v>1169</v>
      </c>
    </row>
    <row r="10204" spans="1:20" hidden="1" x14ac:dyDescent="0.25">
      <c r="A10204">
        <v>229616</v>
      </c>
      <c r="B10204" t="s">
        <v>1895</v>
      </c>
      <c r="C10204" t="s">
        <v>47</v>
      </c>
      <c r="D10204" t="s">
        <v>1270</v>
      </c>
      <c r="E10204">
        <v>0</v>
      </c>
      <c r="H10204">
        <v>0</v>
      </c>
      <c r="I10204">
        <v>0</v>
      </c>
      <c r="K10204">
        <v>0</v>
      </c>
      <c r="L10204" t="b">
        <v>0</v>
      </c>
      <c r="N10204" t="b">
        <v>0</v>
      </c>
      <c r="O10204" t="b">
        <v>0</v>
      </c>
      <c r="T10204" t="s">
        <v>1169</v>
      </c>
    </row>
    <row r="10205" spans="1:20" hidden="1" x14ac:dyDescent="0.25">
      <c r="A10205">
        <v>229617</v>
      </c>
      <c r="B10205" t="s">
        <v>1895</v>
      </c>
      <c r="C10205" t="s">
        <v>236</v>
      </c>
      <c r="D10205" t="s">
        <v>1229</v>
      </c>
      <c r="E10205">
        <v>25</v>
      </c>
      <c r="F10205" t="s">
        <v>23</v>
      </c>
      <c r="H10205">
        <v>0</v>
      </c>
      <c r="I10205">
        <v>0</v>
      </c>
      <c r="K10205">
        <v>13</v>
      </c>
      <c r="L10205" t="b">
        <v>0</v>
      </c>
      <c r="N10205" t="b">
        <v>0</v>
      </c>
      <c r="O10205" t="b">
        <v>0</v>
      </c>
      <c r="T10205" t="s">
        <v>1169</v>
      </c>
    </row>
    <row r="10206" spans="1:20" hidden="1" x14ac:dyDescent="0.25">
      <c r="A10206">
        <v>229618</v>
      </c>
      <c r="B10206" t="s">
        <v>1895</v>
      </c>
      <c r="C10206" t="s">
        <v>47</v>
      </c>
      <c r="D10206" t="s">
        <v>1303</v>
      </c>
      <c r="E10206">
        <v>746</v>
      </c>
      <c r="F10206" t="s">
        <v>23</v>
      </c>
      <c r="H10206">
        <v>0</v>
      </c>
      <c r="I10206">
        <v>0</v>
      </c>
      <c r="K10206">
        <v>2</v>
      </c>
      <c r="L10206" t="b">
        <v>0</v>
      </c>
      <c r="N10206" t="b">
        <v>0</v>
      </c>
      <c r="O10206" t="b">
        <v>0</v>
      </c>
      <c r="T10206" t="s">
        <v>1169</v>
      </c>
    </row>
    <row r="10207" spans="1:20" hidden="1" x14ac:dyDescent="0.25">
      <c r="A10207">
        <v>229619</v>
      </c>
      <c r="B10207" t="s">
        <v>1895</v>
      </c>
      <c r="C10207" t="s">
        <v>47</v>
      </c>
      <c r="D10207" t="s">
        <v>1304</v>
      </c>
      <c r="E10207">
        <v>545</v>
      </c>
      <c r="F10207" t="s">
        <v>23</v>
      </c>
      <c r="H10207">
        <v>0</v>
      </c>
      <c r="I10207">
        <v>0</v>
      </c>
      <c r="K10207">
        <v>2</v>
      </c>
      <c r="L10207" t="b">
        <v>0</v>
      </c>
      <c r="N10207" t="b">
        <v>0</v>
      </c>
      <c r="O10207" t="b">
        <v>0</v>
      </c>
      <c r="T10207" t="s">
        <v>1169</v>
      </c>
    </row>
    <row r="10208" spans="1:20" hidden="1" x14ac:dyDescent="0.25">
      <c r="A10208">
        <v>229620</v>
      </c>
      <c r="B10208" t="s">
        <v>1895</v>
      </c>
      <c r="C10208" t="s">
        <v>53</v>
      </c>
      <c r="D10208" t="s">
        <v>1231</v>
      </c>
      <c r="E10208">
        <v>315</v>
      </c>
      <c r="F10208" t="s">
        <v>23</v>
      </c>
      <c r="H10208">
        <v>0</v>
      </c>
      <c r="I10208">
        <v>0</v>
      </c>
      <c r="K10208">
        <v>2</v>
      </c>
      <c r="L10208" t="b">
        <v>0</v>
      </c>
      <c r="N10208" t="b">
        <v>0</v>
      </c>
      <c r="O10208" t="b">
        <v>0</v>
      </c>
      <c r="T10208" t="s">
        <v>1169</v>
      </c>
    </row>
    <row r="10209" spans="1:20" hidden="1" x14ac:dyDescent="0.25">
      <c r="A10209">
        <v>229621</v>
      </c>
      <c r="B10209" t="s">
        <v>1895</v>
      </c>
      <c r="C10209" t="s">
        <v>236</v>
      </c>
      <c r="D10209" t="s">
        <v>1289</v>
      </c>
      <c r="E10209">
        <v>39</v>
      </c>
      <c r="F10209" t="s">
        <v>23</v>
      </c>
      <c r="H10209">
        <v>0</v>
      </c>
      <c r="I10209">
        <v>0</v>
      </c>
      <c r="K10209">
        <v>0</v>
      </c>
      <c r="L10209" t="b">
        <v>0</v>
      </c>
      <c r="N10209" t="b">
        <v>0</v>
      </c>
      <c r="O10209" t="b">
        <v>0</v>
      </c>
      <c r="T10209" t="s">
        <v>1169</v>
      </c>
    </row>
    <row r="10210" spans="1:20" hidden="1" x14ac:dyDescent="0.25">
      <c r="A10210">
        <v>229622</v>
      </c>
      <c r="B10210" t="s">
        <v>1895</v>
      </c>
      <c r="C10210" t="s">
        <v>141</v>
      </c>
      <c r="D10210" t="s">
        <v>1259</v>
      </c>
      <c r="E10210">
        <v>66</v>
      </c>
      <c r="F10210" t="s">
        <v>23</v>
      </c>
      <c r="H10210">
        <v>0</v>
      </c>
      <c r="I10210">
        <v>0</v>
      </c>
      <c r="K10210">
        <v>0</v>
      </c>
      <c r="L10210" t="b">
        <v>0</v>
      </c>
      <c r="N10210" t="b">
        <v>0</v>
      </c>
      <c r="O10210" t="b">
        <v>0</v>
      </c>
      <c r="T10210" t="s">
        <v>1169</v>
      </c>
    </row>
    <row r="10211" spans="1:20" hidden="1" x14ac:dyDescent="0.25">
      <c r="A10211">
        <v>229623</v>
      </c>
      <c r="B10211" t="s">
        <v>1895</v>
      </c>
      <c r="C10211" t="s">
        <v>53</v>
      </c>
      <c r="D10211" t="s">
        <v>1247</v>
      </c>
      <c r="E10211">
        <v>20</v>
      </c>
      <c r="F10211" t="s">
        <v>23</v>
      </c>
      <c r="H10211">
        <v>0</v>
      </c>
      <c r="I10211">
        <v>0</v>
      </c>
      <c r="K10211">
        <v>1</v>
      </c>
      <c r="L10211" t="b">
        <v>0</v>
      </c>
      <c r="N10211" t="b">
        <v>0</v>
      </c>
      <c r="O10211" t="b">
        <v>0</v>
      </c>
      <c r="T10211" t="s">
        <v>1169</v>
      </c>
    </row>
    <row r="10212" spans="1:20" hidden="1" x14ac:dyDescent="0.25">
      <c r="A10212">
        <v>229790</v>
      </c>
      <c r="B10212" t="s">
        <v>1896</v>
      </c>
      <c r="C10212" t="s">
        <v>306</v>
      </c>
      <c r="D10212" t="s">
        <v>1897</v>
      </c>
      <c r="E10212">
        <v>35</v>
      </c>
      <c r="F10212" t="s">
        <v>23</v>
      </c>
      <c r="H10212">
        <v>0</v>
      </c>
      <c r="I10212">
        <v>0</v>
      </c>
      <c r="K10212">
        <v>0</v>
      </c>
      <c r="L10212" t="b">
        <v>0</v>
      </c>
      <c r="N10212" t="b">
        <v>0</v>
      </c>
      <c r="O10212" t="b">
        <v>0</v>
      </c>
      <c r="T10212" t="s">
        <v>50</v>
      </c>
    </row>
    <row r="10213" spans="1:20" hidden="1" x14ac:dyDescent="0.25">
      <c r="A10213">
        <v>229791</v>
      </c>
      <c r="B10213" t="s">
        <v>1896</v>
      </c>
      <c r="C10213" t="s">
        <v>306</v>
      </c>
      <c r="D10213" t="s">
        <v>179</v>
      </c>
      <c r="E10213">
        <v>40</v>
      </c>
      <c r="F10213" t="s">
        <v>23</v>
      </c>
      <c r="H10213">
        <v>0</v>
      </c>
      <c r="I10213">
        <v>0</v>
      </c>
      <c r="K10213">
        <v>1</v>
      </c>
      <c r="L10213" t="b">
        <v>0</v>
      </c>
      <c r="N10213" t="b">
        <v>0</v>
      </c>
      <c r="O10213" t="b">
        <v>0</v>
      </c>
      <c r="T10213" t="s">
        <v>50</v>
      </c>
    </row>
    <row r="10214" spans="1:20" hidden="1" x14ac:dyDescent="0.25">
      <c r="A10214">
        <v>230002</v>
      </c>
      <c r="B10214" t="s">
        <v>1898</v>
      </c>
      <c r="C10214" t="s">
        <v>53</v>
      </c>
      <c r="D10214" t="s">
        <v>383</v>
      </c>
      <c r="E10214">
        <v>50</v>
      </c>
      <c r="F10214" t="s">
        <v>23</v>
      </c>
      <c r="H10214">
        <v>2</v>
      </c>
      <c r="I10214">
        <v>0</v>
      </c>
      <c r="K10214">
        <v>1</v>
      </c>
      <c r="L10214" t="b">
        <v>0</v>
      </c>
      <c r="N10214" t="b">
        <v>0</v>
      </c>
      <c r="O10214" t="b">
        <v>0</v>
      </c>
      <c r="T10214" t="s">
        <v>1369</v>
      </c>
    </row>
    <row r="10215" spans="1:20" hidden="1" x14ac:dyDescent="0.25">
      <c r="A10215">
        <v>230003</v>
      </c>
      <c r="B10215" t="s">
        <v>1898</v>
      </c>
      <c r="C10215" t="s">
        <v>53</v>
      </c>
      <c r="D10215" t="s">
        <v>203</v>
      </c>
      <c r="E10215">
        <v>0</v>
      </c>
      <c r="F10215" t="s">
        <v>23</v>
      </c>
      <c r="H10215">
        <v>2</v>
      </c>
      <c r="I10215">
        <v>0</v>
      </c>
      <c r="K10215">
        <v>0</v>
      </c>
      <c r="L10215" t="b">
        <v>0</v>
      </c>
      <c r="N10215" t="b">
        <v>0</v>
      </c>
      <c r="O10215" t="b">
        <v>0</v>
      </c>
      <c r="T10215" t="s">
        <v>1369</v>
      </c>
    </row>
    <row r="10216" spans="1:20" hidden="1" x14ac:dyDescent="0.25">
      <c r="A10216">
        <v>230004</v>
      </c>
      <c r="B10216" t="s">
        <v>1898</v>
      </c>
      <c r="C10216" t="s">
        <v>306</v>
      </c>
      <c r="D10216" t="s">
        <v>1899</v>
      </c>
      <c r="E10216">
        <v>29.99</v>
      </c>
      <c r="F10216" t="s">
        <v>23</v>
      </c>
      <c r="H10216">
        <v>3</v>
      </c>
      <c r="I10216">
        <v>0</v>
      </c>
      <c r="K10216">
        <v>1</v>
      </c>
      <c r="L10216" t="b">
        <v>0</v>
      </c>
      <c r="N10216" t="b">
        <v>0</v>
      </c>
      <c r="O10216" t="b">
        <v>0</v>
      </c>
      <c r="T10216" t="s">
        <v>1369</v>
      </c>
    </row>
    <row r="10217" spans="1:20" hidden="1" x14ac:dyDescent="0.25">
      <c r="A10217">
        <v>230007</v>
      </c>
      <c r="B10217" t="s">
        <v>1898</v>
      </c>
      <c r="C10217" t="s">
        <v>306</v>
      </c>
      <c r="D10217" t="s">
        <v>1654</v>
      </c>
      <c r="E10217">
        <v>100</v>
      </c>
      <c r="F10217" t="s">
        <v>23</v>
      </c>
      <c r="H10217">
        <v>0</v>
      </c>
      <c r="I10217">
        <v>0</v>
      </c>
      <c r="K10217">
        <v>0</v>
      </c>
      <c r="L10217" t="b">
        <v>0</v>
      </c>
      <c r="N10217" t="b">
        <v>0</v>
      </c>
      <c r="O10217" t="b">
        <v>0</v>
      </c>
      <c r="T10217" t="s">
        <v>1369</v>
      </c>
    </row>
    <row r="10218" spans="1:20" hidden="1" x14ac:dyDescent="0.25">
      <c r="A10218">
        <v>230008</v>
      </c>
      <c r="B10218" t="s">
        <v>1898</v>
      </c>
      <c r="C10218" t="s">
        <v>306</v>
      </c>
      <c r="D10218" t="s">
        <v>1900</v>
      </c>
      <c r="E10218">
        <v>35.99</v>
      </c>
      <c r="F10218" t="s">
        <v>23</v>
      </c>
      <c r="H10218">
        <v>0</v>
      </c>
      <c r="I10218">
        <v>0</v>
      </c>
      <c r="K10218">
        <v>2</v>
      </c>
      <c r="L10218" t="b">
        <v>0</v>
      </c>
      <c r="N10218" t="b">
        <v>0</v>
      </c>
      <c r="O10218" t="b">
        <v>0</v>
      </c>
      <c r="T10218" t="s">
        <v>1369</v>
      </c>
    </row>
    <row r="10219" spans="1:20" hidden="1" x14ac:dyDescent="0.25">
      <c r="A10219">
        <v>230009</v>
      </c>
      <c r="B10219" t="s">
        <v>1898</v>
      </c>
      <c r="C10219" t="s">
        <v>306</v>
      </c>
      <c r="D10219" t="s">
        <v>1901</v>
      </c>
      <c r="E10219">
        <v>26.99</v>
      </c>
      <c r="F10219" t="s">
        <v>23</v>
      </c>
      <c r="H10219">
        <v>0</v>
      </c>
      <c r="I10219">
        <v>0</v>
      </c>
      <c r="K10219">
        <v>3</v>
      </c>
      <c r="L10219" t="b">
        <v>0</v>
      </c>
      <c r="N10219" t="b">
        <v>0</v>
      </c>
      <c r="O10219" t="b">
        <v>0</v>
      </c>
      <c r="T10219" t="s">
        <v>1369</v>
      </c>
    </row>
    <row r="10220" spans="1:20" hidden="1" x14ac:dyDescent="0.25">
      <c r="A10220">
        <v>230010</v>
      </c>
      <c r="B10220" t="s">
        <v>1898</v>
      </c>
      <c r="C10220" t="s">
        <v>306</v>
      </c>
      <c r="D10220" t="s">
        <v>1672</v>
      </c>
      <c r="E10220">
        <v>23.99</v>
      </c>
      <c r="F10220" t="s">
        <v>23</v>
      </c>
      <c r="H10220">
        <v>0</v>
      </c>
      <c r="I10220">
        <v>0</v>
      </c>
      <c r="K10220">
        <v>4</v>
      </c>
      <c r="L10220" t="b">
        <v>0</v>
      </c>
      <c r="N10220" t="b">
        <v>0</v>
      </c>
      <c r="O10220" t="b">
        <v>0</v>
      </c>
      <c r="T10220" t="s">
        <v>1369</v>
      </c>
    </row>
    <row r="10221" spans="1:20" hidden="1" x14ac:dyDescent="0.25">
      <c r="A10221">
        <v>230011</v>
      </c>
      <c r="B10221" t="s">
        <v>1898</v>
      </c>
      <c r="C10221" t="s">
        <v>306</v>
      </c>
      <c r="D10221" t="s">
        <v>1675</v>
      </c>
      <c r="E10221">
        <v>15.99</v>
      </c>
      <c r="F10221" t="s">
        <v>23</v>
      </c>
      <c r="H10221">
        <v>0</v>
      </c>
      <c r="I10221">
        <v>0</v>
      </c>
      <c r="K10221">
        <v>5</v>
      </c>
      <c r="L10221" t="b">
        <v>0</v>
      </c>
      <c r="N10221" t="b">
        <v>0</v>
      </c>
      <c r="O10221" t="b">
        <v>0</v>
      </c>
      <c r="T10221" t="s">
        <v>1369</v>
      </c>
    </row>
    <row r="10222" spans="1:20" hidden="1" x14ac:dyDescent="0.25">
      <c r="A10222">
        <v>230012</v>
      </c>
      <c r="B10222" t="s">
        <v>1898</v>
      </c>
      <c r="C10222" t="s">
        <v>306</v>
      </c>
      <c r="D10222" t="s">
        <v>1671</v>
      </c>
      <c r="E10222">
        <v>25.99</v>
      </c>
      <c r="F10222" t="s">
        <v>23</v>
      </c>
      <c r="H10222">
        <v>0</v>
      </c>
      <c r="I10222">
        <v>0</v>
      </c>
      <c r="K10222">
        <v>6</v>
      </c>
      <c r="L10222" t="b">
        <v>0</v>
      </c>
      <c r="N10222" t="b">
        <v>0</v>
      </c>
      <c r="O10222" t="b">
        <v>0</v>
      </c>
      <c r="T10222" t="s">
        <v>1369</v>
      </c>
    </row>
    <row r="10223" spans="1:20" hidden="1" x14ac:dyDescent="0.25">
      <c r="A10223">
        <v>230013</v>
      </c>
      <c r="B10223" t="s">
        <v>1898</v>
      </c>
      <c r="C10223" t="s">
        <v>306</v>
      </c>
      <c r="D10223" t="s">
        <v>1670</v>
      </c>
      <c r="E10223">
        <v>42.99</v>
      </c>
      <c r="F10223" t="s">
        <v>23</v>
      </c>
      <c r="H10223">
        <v>0</v>
      </c>
      <c r="I10223">
        <v>0</v>
      </c>
      <c r="K10223">
        <v>7</v>
      </c>
      <c r="L10223" t="b">
        <v>0</v>
      </c>
      <c r="N10223" t="b">
        <v>0</v>
      </c>
      <c r="O10223" t="b">
        <v>0</v>
      </c>
      <c r="T10223" t="s">
        <v>1369</v>
      </c>
    </row>
    <row r="10224" spans="1:20" hidden="1" x14ac:dyDescent="0.25">
      <c r="A10224">
        <v>230014</v>
      </c>
      <c r="B10224" t="s">
        <v>1898</v>
      </c>
      <c r="C10224" t="s">
        <v>306</v>
      </c>
      <c r="D10224" t="s">
        <v>1902</v>
      </c>
      <c r="E10224">
        <v>21.99</v>
      </c>
      <c r="F10224" t="s">
        <v>23</v>
      </c>
      <c r="H10224">
        <v>0</v>
      </c>
      <c r="I10224">
        <v>0</v>
      </c>
      <c r="K10224">
        <v>8</v>
      </c>
      <c r="L10224" t="b">
        <v>0</v>
      </c>
      <c r="N10224" t="b">
        <v>0</v>
      </c>
      <c r="O10224" t="b">
        <v>0</v>
      </c>
      <c r="T10224" t="s">
        <v>1369</v>
      </c>
    </row>
    <row r="10225" spans="1:20" hidden="1" x14ac:dyDescent="0.25">
      <c r="A10225">
        <v>230017</v>
      </c>
      <c r="B10225" t="s">
        <v>1903</v>
      </c>
      <c r="C10225" t="s">
        <v>53</v>
      </c>
      <c r="D10225" t="s">
        <v>383</v>
      </c>
      <c r="E10225">
        <v>50</v>
      </c>
      <c r="F10225" t="s">
        <v>23</v>
      </c>
      <c r="H10225">
        <v>2</v>
      </c>
      <c r="I10225">
        <v>0</v>
      </c>
      <c r="K10225">
        <v>1</v>
      </c>
      <c r="L10225" t="b">
        <v>0</v>
      </c>
      <c r="N10225" t="b">
        <v>0</v>
      </c>
      <c r="O10225" t="b">
        <v>0</v>
      </c>
      <c r="T10225" t="s">
        <v>1369</v>
      </c>
    </row>
    <row r="10226" spans="1:20" hidden="1" x14ac:dyDescent="0.25">
      <c r="A10226">
        <v>230018</v>
      </c>
      <c r="B10226" t="s">
        <v>1903</v>
      </c>
      <c r="C10226" t="s">
        <v>53</v>
      </c>
      <c r="D10226" t="s">
        <v>1904</v>
      </c>
      <c r="E10226">
        <v>0</v>
      </c>
      <c r="F10226" t="s">
        <v>23</v>
      </c>
      <c r="H10226">
        <v>2</v>
      </c>
      <c r="I10226">
        <v>0</v>
      </c>
      <c r="K10226">
        <v>0</v>
      </c>
      <c r="L10226" t="b">
        <v>1</v>
      </c>
      <c r="N10226" t="b">
        <v>0</v>
      </c>
      <c r="O10226" t="b">
        <v>0</v>
      </c>
      <c r="T10226" t="s">
        <v>1369</v>
      </c>
    </row>
    <row r="10227" spans="1:20" hidden="1" x14ac:dyDescent="0.25">
      <c r="A10227">
        <v>230019</v>
      </c>
      <c r="B10227" t="s">
        <v>1903</v>
      </c>
      <c r="C10227" t="s">
        <v>306</v>
      </c>
      <c r="D10227" t="s">
        <v>1899</v>
      </c>
      <c r="E10227">
        <v>29.99</v>
      </c>
      <c r="F10227" t="s">
        <v>23</v>
      </c>
      <c r="H10227">
        <v>3</v>
      </c>
      <c r="I10227">
        <v>0</v>
      </c>
      <c r="K10227">
        <v>1</v>
      </c>
      <c r="L10227" t="b">
        <v>0</v>
      </c>
      <c r="N10227" t="b">
        <v>0</v>
      </c>
      <c r="O10227" t="b">
        <v>0</v>
      </c>
      <c r="T10227" t="s">
        <v>1369</v>
      </c>
    </row>
    <row r="10228" spans="1:20" hidden="1" x14ac:dyDescent="0.25">
      <c r="A10228">
        <v>230022</v>
      </c>
      <c r="B10228" t="s">
        <v>1903</v>
      </c>
      <c r="C10228" t="s">
        <v>306</v>
      </c>
      <c r="D10228" t="s">
        <v>1654</v>
      </c>
      <c r="E10228">
        <v>100</v>
      </c>
      <c r="F10228" t="s">
        <v>23</v>
      </c>
      <c r="H10228">
        <v>0</v>
      </c>
      <c r="I10228">
        <v>0</v>
      </c>
      <c r="K10228">
        <v>0</v>
      </c>
      <c r="L10228" t="b">
        <v>0</v>
      </c>
      <c r="N10228" t="b">
        <v>0</v>
      </c>
      <c r="O10228" t="b">
        <v>0</v>
      </c>
      <c r="T10228" t="s">
        <v>1369</v>
      </c>
    </row>
    <row r="10229" spans="1:20" hidden="1" x14ac:dyDescent="0.25">
      <c r="A10229">
        <v>230023</v>
      </c>
      <c r="B10229" t="s">
        <v>1903</v>
      </c>
      <c r="C10229" t="s">
        <v>306</v>
      </c>
      <c r="D10229" t="s">
        <v>1900</v>
      </c>
      <c r="E10229">
        <v>35.99</v>
      </c>
      <c r="F10229" t="s">
        <v>23</v>
      </c>
      <c r="H10229">
        <v>0</v>
      </c>
      <c r="I10229">
        <v>0</v>
      </c>
      <c r="K10229">
        <v>2</v>
      </c>
      <c r="L10229" t="b">
        <v>0</v>
      </c>
      <c r="N10229" t="b">
        <v>0</v>
      </c>
      <c r="O10229" t="b">
        <v>0</v>
      </c>
      <c r="T10229" t="s">
        <v>1369</v>
      </c>
    </row>
    <row r="10230" spans="1:20" hidden="1" x14ac:dyDescent="0.25">
      <c r="A10230">
        <v>230024</v>
      </c>
      <c r="B10230" t="s">
        <v>1903</v>
      </c>
      <c r="C10230" t="s">
        <v>306</v>
      </c>
      <c r="D10230" t="s">
        <v>1901</v>
      </c>
      <c r="E10230">
        <v>26.99</v>
      </c>
      <c r="F10230" t="s">
        <v>23</v>
      </c>
      <c r="H10230">
        <v>0</v>
      </c>
      <c r="I10230">
        <v>0</v>
      </c>
      <c r="K10230">
        <v>3</v>
      </c>
      <c r="L10230" t="b">
        <v>0</v>
      </c>
      <c r="N10230" t="b">
        <v>0</v>
      </c>
      <c r="O10230" t="b">
        <v>0</v>
      </c>
      <c r="T10230" t="s">
        <v>1369</v>
      </c>
    </row>
    <row r="10231" spans="1:20" hidden="1" x14ac:dyDescent="0.25">
      <c r="A10231">
        <v>230025</v>
      </c>
      <c r="B10231" t="s">
        <v>1903</v>
      </c>
      <c r="C10231" t="s">
        <v>306</v>
      </c>
      <c r="D10231" t="s">
        <v>1672</v>
      </c>
      <c r="E10231">
        <v>23.99</v>
      </c>
      <c r="F10231" t="s">
        <v>23</v>
      </c>
      <c r="H10231">
        <v>0</v>
      </c>
      <c r="I10231">
        <v>0</v>
      </c>
      <c r="K10231">
        <v>4</v>
      </c>
      <c r="L10231" t="b">
        <v>0</v>
      </c>
      <c r="N10231" t="b">
        <v>0</v>
      </c>
      <c r="O10231" t="b">
        <v>0</v>
      </c>
      <c r="T10231" t="s">
        <v>1369</v>
      </c>
    </row>
    <row r="10232" spans="1:20" hidden="1" x14ac:dyDescent="0.25">
      <c r="A10232">
        <v>230026</v>
      </c>
      <c r="B10232" t="s">
        <v>1903</v>
      </c>
      <c r="C10232" t="s">
        <v>306</v>
      </c>
      <c r="D10232" t="s">
        <v>1675</v>
      </c>
      <c r="E10232">
        <v>15.99</v>
      </c>
      <c r="F10232" t="s">
        <v>23</v>
      </c>
      <c r="H10232">
        <v>0</v>
      </c>
      <c r="I10232">
        <v>0</v>
      </c>
      <c r="K10232">
        <v>5</v>
      </c>
      <c r="L10232" t="b">
        <v>0</v>
      </c>
      <c r="N10232" t="b">
        <v>0</v>
      </c>
      <c r="O10232" t="b">
        <v>0</v>
      </c>
      <c r="T10232" t="s">
        <v>1369</v>
      </c>
    </row>
    <row r="10233" spans="1:20" hidden="1" x14ac:dyDescent="0.25">
      <c r="A10233">
        <v>230027</v>
      </c>
      <c r="B10233" t="s">
        <v>1903</v>
      </c>
      <c r="C10233" t="s">
        <v>306</v>
      </c>
      <c r="D10233" t="s">
        <v>1671</v>
      </c>
      <c r="E10233">
        <v>25.99</v>
      </c>
      <c r="F10233" t="s">
        <v>23</v>
      </c>
      <c r="H10233">
        <v>0</v>
      </c>
      <c r="I10233">
        <v>0</v>
      </c>
      <c r="K10233">
        <v>6</v>
      </c>
      <c r="L10233" t="b">
        <v>0</v>
      </c>
      <c r="N10233" t="b">
        <v>0</v>
      </c>
      <c r="O10233" t="b">
        <v>0</v>
      </c>
      <c r="T10233" t="s">
        <v>1369</v>
      </c>
    </row>
    <row r="10234" spans="1:20" hidden="1" x14ac:dyDescent="0.25">
      <c r="A10234">
        <v>230028</v>
      </c>
      <c r="B10234" t="s">
        <v>1903</v>
      </c>
      <c r="C10234" t="s">
        <v>306</v>
      </c>
      <c r="D10234" t="s">
        <v>1670</v>
      </c>
      <c r="E10234">
        <v>42.99</v>
      </c>
      <c r="F10234" t="s">
        <v>23</v>
      </c>
      <c r="H10234">
        <v>0</v>
      </c>
      <c r="I10234">
        <v>0</v>
      </c>
      <c r="K10234">
        <v>7</v>
      </c>
      <c r="L10234" t="b">
        <v>0</v>
      </c>
      <c r="N10234" t="b">
        <v>0</v>
      </c>
      <c r="O10234" t="b">
        <v>0</v>
      </c>
      <c r="T10234" t="s">
        <v>1369</v>
      </c>
    </row>
    <row r="10235" spans="1:20" hidden="1" x14ac:dyDescent="0.25">
      <c r="A10235">
        <v>230029</v>
      </c>
      <c r="B10235" t="s">
        <v>1903</v>
      </c>
      <c r="C10235" t="s">
        <v>306</v>
      </c>
      <c r="D10235" t="s">
        <v>1902</v>
      </c>
      <c r="E10235">
        <v>21.99</v>
      </c>
      <c r="F10235" t="s">
        <v>23</v>
      </c>
      <c r="H10235">
        <v>0</v>
      </c>
      <c r="I10235">
        <v>0</v>
      </c>
      <c r="K10235">
        <v>8</v>
      </c>
      <c r="L10235" t="b">
        <v>0</v>
      </c>
      <c r="N10235" t="b">
        <v>0</v>
      </c>
      <c r="O10235" t="b">
        <v>0</v>
      </c>
      <c r="T10235" t="s">
        <v>1369</v>
      </c>
    </row>
    <row r="10236" spans="1:20" hidden="1" x14ac:dyDescent="0.25">
      <c r="A10236">
        <v>230045</v>
      </c>
      <c r="B10236" t="s">
        <v>1905</v>
      </c>
      <c r="C10236" t="s">
        <v>53</v>
      </c>
      <c r="D10236" t="s">
        <v>383</v>
      </c>
      <c r="E10236">
        <v>50</v>
      </c>
      <c r="F10236" t="s">
        <v>23</v>
      </c>
      <c r="H10236">
        <v>2</v>
      </c>
      <c r="I10236">
        <v>0</v>
      </c>
      <c r="K10236">
        <v>1</v>
      </c>
      <c r="L10236" t="b">
        <v>0</v>
      </c>
      <c r="N10236" t="b">
        <v>0</v>
      </c>
      <c r="O10236" t="b">
        <v>0</v>
      </c>
      <c r="T10236" t="s">
        <v>1369</v>
      </c>
    </row>
    <row r="10237" spans="1:20" hidden="1" x14ac:dyDescent="0.25">
      <c r="A10237">
        <v>230046</v>
      </c>
      <c r="B10237" t="s">
        <v>1905</v>
      </c>
      <c r="C10237" t="s">
        <v>53</v>
      </c>
      <c r="D10237" t="s">
        <v>203</v>
      </c>
      <c r="E10237">
        <v>0</v>
      </c>
      <c r="F10237" t="s">
        <v>23</v>
      </c>
      <c r="H10237">
        <v>2</v>
      </c>
      <c r="I10237">
        <v>0</v>
      </c>
      <c r="K10237">
        <v>0</v>
      </c>
      <c r="L10237" t="b">
        <v>0</v>
      </c>
      <c r="N10237" t="b">
        <v>0</v>
      </c>
      <c r="O10237" t="b">
        <v>0</v>
      </c>
      <c r="T10237" t="s">
        <v>1369</v>
      </c>
    </row>
    <row r="10238" spans="1:20" hidden="1" x14ac:dyDescent="0.25">
      <c r="A10238">
        <v>230047</v>
      </c>
      <c r="B10238" t="s">
        <v>1905</v>
      </c>
      <c r="C10238" t="s">
        <v>306</v>
      </c>
      <c r="D10238" t="s">
        <v>1899</v>
      </c>
      <c r="E10238">
        <v>29.99</v>
      </c>
      <c r="F10238" t="s">
        <v>23</v>
      </c>
      <c r="H10238">
        <v>3</v>
      </c>
      <c r="I10238">
        <v>0</v>
      </c>
      <c r="K10238">
        <v>1</v>
      </c>
      <c r="L10238" t="b">
        <v>0</v>
      </c>
      <c r="N10238" t="b">
        <v>0</v>
      </c>
      <c r="O10238" t="b">
        <v>0</v>
      </c>
      <c r="T10238" t="s">
        <v>1369</v>
      </c>
    </row>
    <row r="10239" spans="1:20" hidden="1" x14ac:dyDescent="0.25">
      <c r="A10239">
        <v>230050</v>
      </c>
      <c r="B10239" t="s">
        <v>1905</v>
      </c>
      <c r="C10239" t="s">
        <v>306</v>
      </c>
      <c r="D10239" t="s">
        <v>1654</v>
      </c>
      <c r="E10239">
        <v>100</v>
      </c>
      <c r="F10239" t="s">
        <v>23</v>
      </c>
      <c r="H10239">
        <v>0</v>
      </c>
      <c r="I10239">
        <v>0</v>
      </c>
      <c r="K10239">
        <v>0</v>
      </c>
      <c r="L10239" t="b">
        <v>0</v>
      </c>
      <c r="N10239" t="b">
        <v>0</v>
      </c>
      <c r="O10239" t="b">
        <v>0</v>
      </c>
      <c r="T10239" t="s">
        <v>1369</v>
      </c>
    </row>
    <row r="10240" spans="1:20" hidden="1" x14ac:dyDescent="0.25">
      <c r="A10240">
        <v>230051</v>
      </c>
      <c r="B10240" t="s">
        <v>1905</v>
      </c>
      <c r="C10240" t="s">
        <v>306</v>
      </c>
      <c r="D10240" t="s">
        <v>1900</v>
      </c>
      <c r="E10240">
        <v>35.99</v>
      </c>
      <c r="F10240" t="s">
        <v>23</v>
      </c>
      <c r="H10240">
        <v>0</v>
      </c>
      <c r="I10240">
        <v>0</v>
      </c>
      <c r="K10240">
        <v>2</v>
      </c>
      <c r="L10240" t="b">
        <v>0</v>
      </c>
      <c r="N10240" t="b">
        <v>0</v>
      </c>
      <c r="O10240" t="b">
        <v>0</v>
      </c>
      <c r="T10240" t="s">
        <v>1369</v>
      </c>
    </row>
    <row r="10241" spans="1:20" hidden="1" x14ac:dyDescent="0.25">
      <c r="A10241">
        <v>230052</v>
      </c>
      <c r="B10241" t="s">
        <v>1905</v>
      </c>
      <c r="C10241" t="s">
        <v>306</v>
      </c>
      <c r="D10241" t="s">
        <v>1901</v>
      </c>
      <c r="E10241">
        <v>26.99</v>
      </c>
      <c r="F10241" t="s">
        <v>23</v>
      </c>
      <c r="H10241">
        <v>0</v>
      </c>
      <c r="I10241">
        <v>0</v>
      </c>
      <c r="K10241">
        <v>3</v>
      </c>
      <c r="L10241" t="b">
        <v>0</v>
      </c>
      <c r="N10241" t="b">
        <v>0</v>
      </c>
      <c r="O10241" t="b">
        <v>0</v>
      </c>
      <c r="T10241" t="s">
        <v>1369</v>
      </c>
    </row>
    <row r="10242" spans="1:20" hidden="1" x14ac:dyDescent="0.25">
      <c r="A10242">
        <v>230053</v>
      </c>
      <c r="B10242" t="s">
        <v>1905</v>
      </c>
      <c r="C10242" t="s">
        <v>306</v>
      </c>
      <c r="D10242" t="s">
        <v>1672</v>
      </c>
      <c r="E10242">
        <v>23.99</v>
      </c>
      <c r="F10242" t="s">
        <v>23</v>
      </c>
      <c r="H10242">
        <v>0</v>
      </c>
      <c r="I10242">
        <v>0</v>
      </c>
      <c r="K10242">
        <v>4</v>
      </c>
      <c r="L10242" t="b">
        <v>0</v>
      </c>
      <c r="N10242" t="b">
        <v>0</v>
      </c>
      <c r="O10242" t="b">
        <v>0</v>
      </c>
      <c r="T10242" t="s">
        <v>1369</v>
      </c>
    </row>
    <row r="10243" spans="1:20" hidden="1" x14ac:dyDescent="0.25">
      <c r="A10243">
        <v>230054</v>
      </c>
      <c r="B10243" t="s">
        <v>1905</v>
      </c>
      <c r="C10243" t="s">
        <v>306</v>
      </c>
      <c r="D10243" t="s">
        <v>1675</v>
      </c>
      <c r="E10243">
        <v>15.99</v>
      </c>
      <c r="F10243" t="s">
        <v>23</v>
      </c>
      <c r="H10243">
        <v>0</v>
      </c>
      <c r="I10243">
        <v>0</v>
      </c>
      <c r="K10243">
        <v>5</v>
      </c>
      <c r="L10243" t="b">
        <v>0</v>
      </c>
      <c r="N10243" t="b">
        <v>0</v>
      </c>
      <c r="O10243" t="b">
        <v>0</v>
      </c>
      <c r="T10243" t="s">
        <v>1369</v>
      </c>
    </row>
    <row r="10244" spans="1:20" hidden="1" x14ac:dyDescent="0.25">
      <c r="A10244">
        <v>230055</v>
      </c>
      <c r="B10244" t="s">
        <v>1905</v>
      </c>
      <c r="C10244" t="s">
        <v>306</v>
      </c>
      <c r="D10244" t="s">
        <v>1671</v>
      </c>
      <c r="E10244">
        <v>25.99</v>
      </c>
      <c r="F10244" t="s">
        <v>23</v>
      </c>
      <c r="H10244">
        <v>0</v>
      </c>
      <c r="I10244">
        <v>0</v>
      </c>
      <c r="K10244">
        <v>6</v>
      </c>
      <c r="L10244" t="b">
        <v>0</v>
      </c>
      <c r="N10244" t="b">
        <v>0</v>
      </c>
      <c r="O10244" t="b">
        <v>0</v>
      </c>
      <c r="T10244" t="s">
        <v>1369</v>
      </c>
    </row>
    <row r="10245" spans="1:20" hidden="1" x14ac:dyDescent="0.25">
      <c r="A10245">
        <v>230056</v>
      </c>
      <c r="B10245" t="s">
        <v>1905</v>
      </c>
      <c r="C10245" t="s">
        <v>306</v>
      </c>
      <c r="D10245" t="s">
        <v>1670</v>
      </c>
      <c r="E10245">
        <v>42.99</v>
      </c>
      <c r="F10245" t="s">
        <v>23</v>
      </c>
      <c r="H10245">
        <v>0</v>
      </c>
      <c r="I10245">
        <v>0</v>
      </c>
      <c r="K10245">
        <v>7</v>
      </c>
      <c r="L10245" t="b">
        <v>0</v>
      </c>
      <c r="N10245" t="b">
        <v>0</v>
      </c>
      <c r="O10245" t="b">
        <v>0</v>
      </c>
      <c r="T10245" t="s">
        <v>1369</v>
      </c>
    </row>
    <row r="10246" spans="1:20" hidden="1" x14ac:dyDescent="0.25">
      <c r="A10246">
        <v>230057</v>
      </c>
      <c r="B10246" t="s">
        <v>1905</v>
      </c>
      <c r="C10246" t="s">
        <v>306</v>
      </c>
      <c r="D10246" t="s">
        <v>1902</v>
      </c>
      <c r="E10246">
        <v>21.99</v>
      </c>
      <c r="F10246" t="s">
        <v>23</v>
      </c>
      <c r="H10246">
        <v>0</v>
      </c>
      <c r="I10246">
        <v>0</v>
      </c>
      <c r="K10246">
        <v>8</v>
      </c>
      <c r="L10246" t="b">
        <v>0</v>
      </c>
      <c r="N10246" t="b">
        <v>0</v>
      </c>
      <c r="O10246" t="b">
        <v>0</v>
      </c>
      <c r="T10246" t="s">
        <v>1369</v>
      </c>
    </row>
    <row r="10247" spans="1:20" hidden="1" x14ac:dyDescent="0.25">
      <c r="A10247">
        <v>230060</v>
      </c>
      <c r="B10247" t="s">
        <v>1906</v>
      </c>
      <c r="C10247" t="s">
        <v>53</v>
      </c>
      <c r="D10247" t="s">
        <v>383</v>
      </c>
      <c r="E10247">
        <v>50</v>
      </c>
      <c r="F10247" t="s">
        <v>23</v>
      </c>
      <c r="H10247">
        <v>2</v>
      </c>
      <c r="I10247">
        <v>0</v>
      </c>
      <c r="K10247">
        <v>1</v>
      </c>
      <c r="L10247" t="b">
        <v>0</v>
      </c>
      <c r="N10247" t="b">
        <v>0</v>
      </c>
      <c r="O10247" t="b">
        <v>0</v>
      </c>
      <c r="T10247" t="s">
        <v>1369</v>
      </c>
    </row>
    <row r="10248" spans="1:20" hidden="1" x14ac:dyDescent="0.25">
      <c r="A10248">
        <v>230061</v>
      </c>
      <c r="B10248" t="s">
        <v>1906</v>
      </c>
      <c r="C10248" t="s">
        <v>53</v>
      </c>
      <c r="D10248" t="s">
        <v>203</v>
      </c>
      <c r="E10248">
        <v>0</v>
      </c>
      <c r="F10248" t="s">
        <v>23</v>
      </c>
      <c r="H10248">
        <v>2</v>
      </c>
      <c r="I10248">
        <v>0</v>
      </c>
      <c r="K10248">
        <v>0</v>
      </c>
      <c r="L10248" t="b">
        <v>0</v>
      </c>
      <c r="N10248" t="b">
        <v>0</v>
      </c>
      <c r="O10248" t="b">
        <v>0</v>
      </c>
      <c r="T10248" t="s">
        <v>1369</v>
      </c>
    </row>
    <row r="10249" spans="1:20" hidden="1" x14ac:dyDescent="0.25">
      <c r="A10249">
        <v>230062</v>
      </c>
      <c r="B10249" t="s">
        <v>1906</v>
      </c>
      <c r="C10249" t="s">
        <v>306</v>
      </c>
      <c r="D10249" t="s">
        <v>1899</v>
      </c>
      <c r="E10249">
        <v>29.99</v>
      </c>
      <c r="F10249" t="s">
        <v>23</v>
      </c>
      <c r="H10249">
        <v>3</v>
      </c>
      <c r="I10249">
        <v>0</v>
      </c>
      <c r="K10249">
        <v>1</v>
      </c>
      <c r="L10249" t="b">
        <v>0</v>
      </c>
      <c r="N10249" t="b">
        <v>0</v>
      </c>
      <c r="O10249" t="b">
        <v>0</v>
      </c>
      <c r="T10249" t="s">
        <v>1369</v>
      </c>
    </row>
    <row r="10250" spans="1:20" hidden="1" x14ac:dyDescent="0.25">
      <c r="A10250">
        <v>230065</v>
      </c>
      <c r="B10250" t="s">
        <v>1906</v>
      </c>
      <c r="C10250" t="s">
        <v>306</v>
      </c>
      <c r="D10250" t="s">
        <v>1654</v>
      </c>
      <c r="E10250">
        <v>100</v>
      </c>
      <c r="F10250" t="s">
        <v>23</v>
      </c>
      <c r="H10250">
        <v>0</v>
      </c>
      <c r="I10250">
        <v>0</v>
      </c>
      <c r="K10250">
        <v>0</v>
      </c>
      <c r="L10250" t="b">
        <v>0</v>
      </c>
      <c r="N10250" t="b">
        <v>0</v>
      </c>
      <c r="O10250" t="b">
        <v>0</v>
      </c>
      <c r="T10250" t="s">
        <v>1369</v>
      </c>
    </row>
    <row r="10251" spans="1:20" hidden="1" x14ac:dyDescent="0.25">
      <c r="A10251">
        <v>230066</v>
      </c>
      <c r="B10251" t="s">
        <v>1906</v>
      </c>
      <c r="C10251" t="s">
        <v>306</v>
      </c>
      <c r="D10251" t="s">
        <v>1900</v>
      </c>
      <c r="E10251">
        <v>35.99</v>
      </c>
      <c r="F10251" t="s">
        <v>23</v>
      </c>
      <c r="H10251">
        <v>0</v>
      </c>
      <c r="I10251">
        <v>0</v>
      </c>
      <c r="K10251">
        <v>2</v>
      </c>
      <c r="L10251" t="b">
        <v>0</v>
      </c>
      <c r="N10251" t="b">
        <v>0</v>
      </c>
      <c r="O10251" t="b">
        <v>0</v>
      </c>
      <c r="T10251" t="s">
        <v>1369</v>
      </c>
    </row>
    <row r="10252" spans="1:20" hidden="1" x14ac:dyDescent="0.25">
      <c r="A10252">
        <v>230067</v>
      </c>
      <c r="B10252" t="s">
        <v>1906</v>
      </c>
      <c r="C10252" t="s">
        <v>306</v>
      </c>
      <c r="D10252" t="s">
        <v>1901</v>
      </c>
      <c r="E10252">
        <v>26.99</v>
      </c>
      <c r="F10252" t="s">
        <v>23</v>
      </c>
      <c r="H10252">
        <v>0</v>
      </c>
      <c r="I10252">
        <v>0</v>
      </c>
      <c r="K10252">
        <v>3</v>
      </c>
      <c r="L10252" t="b">
        <v>0</v>
      </c>
      <c r="N10252" t="b">
        <v>0</v>
      </c>
      <c r="O10252" t="b">
        <v>0</v>
      </c>
      <c r="T10252" t="s">
        <v>1369</v>
      </c>
    </row>
    <row r="10253" spans="1:20" hidden="1" x14ac:dyDescent="0.25">
      <c r="A10253">
        <v>230068</v>
      </c>
      <c r="B10253" t="s">
        <v>1906</v>
      </c>
      <c r="C10253" t="s">
        <v>306</v>
      </c>
      <c r="D10253" t="s">
        <v>1672</v>
      </c>
      <c r="E10253">
        <v>23.99</v>
      </c>
      <c r="F10253" t="s">
        <v>23</v>
      </c>
      <c r="H10253">
        <v>0</v>
      </c>
      <c r="I10253">
        <v>0</v>
      </c>
      <c r="K10253">
        <v>4</v>
      </c>
      <c r="L10253" t="b">
        <v>0</v>
      </c>
      <c r="N10253" t="b">
        <v>0</v>
      </c>
      <c r="O10253" t="b">
        <v>0</v>
      </c>
      <c r="T10253" t="s">
        <v>1369</v>
      </c>
    </row>
    <row r="10254" spans="1:20" hidden="1" x14ac:dyDescent="0.25">
      <c r="A10254">
        <v>230069</v>
      </c>
      <c r="B10254" t="s">
        <v>1906</v>
      </c>
      <c r="C10254" t="s">
        <v>306</v>
      </c>
      <c r="D10254" t="s">
        <v>1675</v>
      </c>
      <c r="E10254">
        <v>15.99</v>
      </c>
      <c r="F10254" t="s">
        <v>23</v>
      </c>
      <c r="H10254">
        <v>0</v>
      </c>
      <c r="I10254">
        <v>0</v>
      </c>
      <c r="K10254">
        <v>5</v>
      </c>
      <c r="L10254" t="b">
        <v>0</v>
      </c>
      <c r="N10254" t="b">
        <v>0</v>
      </c>
      <c r="O10254" t="b">
        <v>0</v>
      </c>
      <c r="T10254" t="s">
        <v>1369</v>
      </c>
    </row>
    <row r="10255" spans="1:20" hidden="1" x14ac:dyDescent="0.25">
      <c r="A10255">
        <v>230070</v>
      </c>
      <c r="B10255" t="s">
        <v>1906</v>
      </c>
      <c r="C10255" t="s">
        <v>306</v>
      </c>
      <c r="D10255" t="s">
        <v>1671</v>
      </c>
      <c r="E10255">
        <v>25.99</v>
      </c>
      <c r="F10255" t="s">
        <v>23</v>
      </c>
      <c r="H10255">
        <v>0</v>
      </c>
      <c r="I10255">
        <v>0</v>
      </c>
      <c r="K10255">
        <v>6</v>
      </c>
      <c r="L10255" t="b">
        <v>0</v>
      </c>
      <c r="N10255" t="b">
        <v>0</v>
      </c>
      <c r="O10255" t="b">
        <v>0</v>
      </c>
      <c r="T10255" t="s">
        <v>1369</v>
      </c>
    </row>
    <row r="10256" spans="1:20" hidden="1" x14ac:dyDescent="0.25">
      <c r="A10256">
        <v>230071</v>
      </c>
      <c r="B10256" t="s">
        <v>1906</v>
      </c>
      <c r="C10256" t="s">
        <v>306</v>
      </c>
      <c r="D10256" t="s">
        <v>1670</v>
      </c>
      <c r="E10256">
        <v>42.99</v>
      </c>
      <c r="F10256" t="s">
        <v>23</v>
      </c>
      <c r="H10256">
        <v>0</v>
      </c>
      <c r="I10256">
        <v>0</v>
      </c>
      <c r="K10256">
        <v>7</v>
      </c>
      <c r="L10256" t="b">
        <v>0</v>
      </c>
      <c r="N10256" t="b">
        <v>0</v>
      </c>
      <c r="O10256" t="b">
        <v>0</v>
      </c>
      <c r="T10256" t="s">
        <v>1369</v>
      </c>
    </row>
    <row r="10257" spans="1:20" hidden="1" x14ac:dyDescent="0.25">
      <c r="A10257">
        <v>230072</v>
      </c>
      <c r="B10257" t="s">
        <v>1906</v>
      </c>
      <c r="C10257" t="s">
        <v>306</v>
      </c>
      <c r="D10257" t="s">
        <v>1902</v>
      </c>
      <c r="E10257">
        <v>21.99</v>
      </c>
      <c r="F10257" t="s">
        <v>23</v>
      </c>
      <c r="H10257">
        <v>0</v>
      </c>
      <c r="I10257">
        <v>0</v>
      </c>
      <c r="K10257">
        <v>8</v>
      </c>
      <c r="L10257" t="b">
        <v>0</v>
      </c>
      <c r="N10257" t="b">
        <v>0</v>
      </c>
      <c r="O10257" t="b">
        <v>0</v>
      </c>
      <c r="T10257" t="s">
        <v>1369</v>
      </c>
    </row>
    <row r="10258" spans="1:20" hidden="1" x14ac:dyDescent="0.25">
      <c r="A10258">
        <v>230075</v>
      </c>
      <c r="B10258" t="s">
        <v>1907</v>
      </c>
      <c r="C10258" t="s">
        <v>53</v>
      </c>
      <c r="D10258" t="s">
        <v>1908</v>
      </c>
      <c r="E10258">
        <v>50</v>
      </c>
      <c r="F10258" t="s">
        <v>23</v>
      </c>
      <c r="H10258">
        <v>2</v>
      </c>
      <c r="I10258">
        <v>0</v>
      </c>
      <c r="K10258">
        <v>1</v>
      </c>
      <c r="L10258" t="b">
        <v>1</v>
      </c>
      <c r="N10258" t="b">
        <v>0</v>
      </c>
      <c r="O10258" t="b">
        <v>0</v>
      </c>
      <c r="T10258" t="s">
        <v>1369</v>
      </c>
    </row>
    <row r="10259" spans="1:20" hidden="1" x14ac:dyDescent="0.25">
      <c r="A10259">
        <v>230076</v>
      </c>
      <c r="B10259" t="s">
        <v>1907</v>
      </c>
      <c r="C10259" t="s">
        <v>53</v>
      </c>
      <c r="D10259" t="s">
        <v>203</v>
      </c>
      <c r="E10259">
        <v>0</v>
      </c>
      <c r="F10259" t="s">
        <v>23</v>
      </c>
      <c r="H10259">
        <v>2</v>
      </c>
      <c r="I10259">
        <v>0</v>
      </c>
      <c r="K10259">
        <v>0</v>
      </c>
      <c r="L10259" t="b">
        <v>0</v>
      </c>
      <c r="N10259" t="b">
        <v>0</v>
      </c>
      <c r="O10259" t="b">
        <v>0</v>
      </c>
      <c r="T10259" t="s">
        <v>1369</v>
      </c>
    </row>
    <row r="10260" spans="1:20" hidden="1" x14ac:dyDescent="0.25">
      <c r="A10260">
        <v>230077</v>
      </c>
      <c r="B10260" t="s">
        <v>1907</v>
      </c>
      <c r="C10260" t="s">
        <v>306</v>
      </c>
      <c r="D10260" t="s">
        <v>1899</v>
      </c>
      <c r="E10260">
        <v>29.99</v>
      </c>
      <c r="F10260" t="s">
        <v>23</v>
      </c>
      <c r="H10260">
        <v>3</v>
      </c>
      <c r="I10260">
        <v>0</v>
      </c>
      <c r="K10260">
        <v>1</v>
      </c>
      <c r="L10260" t="b">
        <v>0</v>
      </c>
      <c r="N10260" t="b">
        <v>0</v>
      </c>
      <c r="O10260" t="b">
        <v>0</v>
      </c>
      <c r="T10260" t="s">
        <v>1369</v>
      </c>
    </row>
    <row r="10261" spans="1:20" hidden="1" x14ac:dyDescent="0.25">
      <c r="A10261">
        <v>230080</v>
      </c>
      <c r="B10261" t="s">
        <v>1907</v>
      </c>
      <c r="C10261" t="s">
        <v>306</v>
      </c>
      <c r="D10261" t="s">
        <v>1654</v>
      </c>
      <c r="E10261">
        <v>100</v>
      </c>
      <c r="F10261" t="s">
        <v>23</v>
      </c>
      <c r="H10261">
        <v>0</v>
      </c>
      <c r="I10261">
        <v>0</v>
      </c>
      <c r="K10261">
        <v>0</v>
      </c>
      <c r="L10261" t="b">
        <v>0</v>
      </c>
      <c r="N10261" t="b">
        <v>0</v>
      </c>
      <c r="O10261" t="b">
        <v>0</v>
      </c>
      <c r="T10261" t="s">
        <v>1369</v>
      </c>
    </row>
    <row r="10262" spans="1:20" hidden="1" x14ac:dyDescent="0.25">
      <c r="A10262">
        <v>230081</v>
      </c>
      <c r="B10262" t="s">
        <v>1907</v>
      </c>
      <c r="C10262" t="s">
        <v>306</v>
      </c>
      <c r="D10262" t="s">
        <v>1900</v>
      </c>
      <c r="E10262">
        <v>35.99</v>
      </c>
      <c r="F10262" t="s">
        <v>23</v>
      </c>
      <c r="H10262">
        <v>0</v>
      </c>
      <c r="I10262">
        <v>0</v>
      </c>
      <c r="K10262">
        <v>2</v>
      </c>
      <c r="L10262" t="b">
        <v>0</v>
      </c>
      <c r="N10262" t="b">
        <v>0</v>
      </c>
      <c r="O10262" t="b">
        <v>0</v>
      </c>
      <c r="T10262" t="s">
        <v>1369</v>
      </c>
    </row>
    <row r="10263" spans="1:20" hidden="1" x14ac:dyDescent="0.25">
      <c r="A10263">
        <v>230082</v>
      </c>
      <c r="B10263" t="s">
        <v>1907</v>
      </c>
      <c r="C10263" t="s">
        <v>306</v>
      </c>
      <c r="D10263" t="s">
        <v>1901</v>
      </c>
      <c r="E10263">
        <v>26.99</v>
      </c>
      <c r="F10263" t="s">
        <v>23</v>
      </c>
      <c r="H10263">
        <v>0</v>
      </c>
      <c r="I10263">
        <v>0</v>
      </c>
      <c r="K10263">
        <v>3</v>
      </c>
      <c r="L10263" t="b">
        <v>0</v>
      </c>
      <c r="N10263" t="b">
        <v>0</v>
      </c>
      <c r="O10263" t="b">
        <v>0</v>
      </c>
      <c r="T10263" t="s">
        <v>1369</v>
      </c>
    </row>
    <row r="10264" spans="1:20" hidden="1" x14ac:dyDescent="0.25">
      <c r="A10264">
        <v>230083</v>
      </c>
      <c r="B10264" t="s">
        <v>1907</v>
      </c>
      <c r="C10264" t="s">
        <v>306</v>
      </c>
      <c r="D10264" t="s">
        <v>1672</v>
      </c>
      <c r="E10264">
        <v>23.99</v>
      </c>
      <c r="F10264" t="s">
        <v>23</v>
      </c>
      <c r="H10264">
        <v>0</v>
      </c>
      <c r="I10264">
        <v>0</v>
      </c>
      <c r="K10264">
        <v>4</v>
      </c>
      <c r="L10264" t="b">
        <v>0</v>
      </c>
      <c r="N10264" t="b">
        <v>0</v>
      </c>
      <c r="O10264" t="b">
        <v>0</v>
      </c>
      <c r="T10264" t="s">
        <v>1369</v>
      </c>
    </row>
    <row r="10265" spans="1:20" hidden="1" x14ac:dyDescent="0.25">
      <c r="A10265">
        <v>230084</v>
      </c>
      <c r="B10265" t="s">
        <v>1907</v>
      </c>
      <c r="C10265" t="s">
        <v>306</v>
      </c>
      <c r="D10265" t="s">
        <v>1675</v>
      </c>
      <c r="E10265">
        <v>15.99</v>
      </c>
      <c r="F10265" t="s">
        <v>23</v>
      </c>
      <c r="H10265">
        <v>0</v>
      </c>
      <c r="I10265">
        <v>0</v>
      </c>
      <c r="K10265">
        <v>5</v>
      </c>
      <c r="L10265" t="b">
        <v>0</v>
      </c>
      <c r="N10265" t="b">
        <v>0</v>
      </c>
      <c r="O10265" t="b">
        <v>0</v>
      </c>
      <c r="T10265" t="s">
        <v>1369</v>
      </c>
    </row>
    <row r="10266" spans="1:20" hidden="1" x14ac:dyDescent="0.25">
      <c r="A10266">
        <v>230085</v>
      </c>
      <c r="B10266" t="s">
        <v>1907</v>
      </c>
      <c r="C10266" t="s">
        <v>306</v>
      </c>
      <c r="D10266" t="s">
        <v>1671</v>
      </c>
      <c r="E10266">
        <v>25.99</v>
      </c>
      <c r="F10266" t="s">
        <v>23</v>
      </c>
      <c r="H10266">
        <v>0</v>
      </c>
      <c r="I10266">
        <v>0</v>
      </c>
      <c r="K10266">
        <v>6</v>
      </c>
      <c r="L10266" t="b">
        <v>0</v>
      </c>
      <c r="N10266" t="b">
        <v>0</v>
      </c>
      <c r="O10266" t="b">
        <v>0</v>
      </c>
      <c r="T10266" t="s">
        <v>1369</v>
      </c>
    </row>
    <row r="10267" spans="1:20" hidden="1" x14ac:dyDescent="0.25">
      <c r="A10267">
        <v>230086</v>
      </c>
      <c r="B10267" t="s">
        <v>1907</v>
      </c>
      <c r="C10267" t="s">
        <v>306</v>
      </c>
      <c r="D10267" t="s">
        <v>1670</v>
      </c>
      <c r="E10267">
        <v>42.99</v>
      </c>
      <c r="F10267" t="s">
        <v>23</v>
      </c>
      <c r="H10267">
        <v>0</v>
      </c>
      <c r="I10267">
        <v>0</v>
      </c>
      <c r="K10267">
        <v>7</v>
      </c>
      <c r="L10267" t="b">
        <v>0</v>
      </c>
      <c r="N10267" t="b">
        <v>0</v>
      </c>
      <c r="O10267" t="b">
        <v>0</v>
      </c>
      <c r="T10267" t="s">
        <v>1369</v>
      </c>
    </row>
    <row r="10268" spans="1:20" hidden="1" x14ac:dyDescent="0.25">
      <c r="A10268">
        <v>230087</v>
      </c>
      <c r="B10268" t="s">
        <v>1907</v>
      </c>
      <c r="C10268" t="s">
        <v>306</v>
      </c>
      <c r="D10268" t="s">
        <v>1902</v>
      </c>
      <c r="E10268">
        <v>21.99</v>
      </c>
      <c r="F10268" t="s">
        <v>23</v>
      </c>
      <c r="H10268">
        <v>0</v>
      </c>
      <c r="I10268">
        <v>0</v>
      </c>
      <c r="K10268">
        <v>8</v>
      </c>
      <c r="L10268" t="b">
        <v>0</v>
      </c>
      <c r="N10268" t="b">
        <v>0</v>
      </c>
      <c r="O10268" t="b">
        <v>0</v>
      </c>
      <c r="T10268" t="s">
        <v>1369</v>
      </c>
    </row>
    <row r="10269" spans="1:20" hidden="1" x14ac:dyDescent="0.25">
      <c r="A10269">
        <v>230171</v>
      </c>
      <c r="B10269">
        <v>1601100</v>
      </c>
      <c r="C10269" t="s">
        <v>47</v>
      </c>
      <c r="D10269" t="s">
        <v>319</v>
      </c>
      <c r="E10269">
        <v>100</v>
      </c>
      <c r="F10269" t="s">
        <v>23</v>
      </c>
      <c r="G10269">
        <v>229</v>
      </c>
      <c r="H10269">
        <v>0</v>
      </c>
      <c r="I10269">
        <v>0</v>
      </c>
      <c r="K10269">
        <v>3</v>
      </c>
      <c r="L10269" t="b">
        <v>1</v>
      </c>
      <c r="N10269" t="b">
        <v>0</v>
      </c>
      <c r="O10269" t="b">
        <v>0</v>
      </c>
      <c r="T10269" t="s">
        <v>281</v>
      </c>
    </row>
    <row r="10270" spans="1:20" hidden="1" x14ac:dyDescent="0.25">
      <c r="A10270">
        <v>230172</v>
      </c>
      <c r="B10270">
        <v>1601100</v>
      </c>
      <c r="C10270" t="s">
        <v>47</v>
      </c>
      <c r="D10270" t="s">
        <v>282</v>
      </c>
      <c r="E10270">
        <v>100</v>
      </c>
      <c r="F10270" t="s">
        <v>23</v>
      </c>
      <c r="G10270">
        <v>229</v>
      </c>
      <c r="H10270">
        <v>0</v>
      </c>
      <c r="I10270">
        <v>0</v>
      </c>
      <c r="K10270">
        <v>2</v>
      </c>
      <c r="L10270" t="b">
        <v>0</v>
      </c>
      <c r="N10270" t="b">
        <v>0</v>
      </c>
      <c r="O10270" t="b">
        <v>0</v>
      </c>
      <c r="T10270" t="s">
        <v>281</v>
      </c>
    </row>
    <row r="10271" spans="1:20" hidden="1" x14ac:dyDescent="0.25">
      <c r="A10271">
        <v>230173</v>
      </c>
      <c r="B10271">
        <v>1601100</v>
      </c>
      <c r="C10271" t="s">
        <v>47</v>
      </c>
      <c r="D10271" t="s">
        <v>283</v>
      </c>
      <c r="E10271">
        <v>100</v>
      </c>
      <c r="F10271" t="s">
        <v>23</v>
      </c>
      <c r="G10271">
        <v>229</v>
      </c>
      <c r="H10271">
        <v>0</v>
      </c>
      <c r="I10271">
        <v>0</v>
      </c>
      <c r="K10271">
        <v>1</v>
      </c>
      <c r="L10271" t="b">
        <v>0</v>
      </c>
      <c r="N10271" t="b">
        <v>0</v>
      </c>
      <c r="O10271" t="b">
        <v>0</v>
      </c>
      <c r="T10271" t="s">
        <v>281</v>
      </c>
    </row>
    <row r="10272" spans="1:20" hidden="1" x14ac:dyDescent="0.25">
      <c r="A10272">
        <v>230174</v>
      </c>
      <c r="B10272">
        <v>1601100</v>
      </c>
      <c r="C10272" t="s">
        <v>53</v>
      </c>
      <c r="D10272" t="s">
        <v>286</v>
      </c>
      <c r="E10272">
        <v>0</v>
      </c>
      <c r="H10272">
        <v>0</v>
      </c>
      <c r="I10272">
        <v>0</v>
      </c>
      <c r="K10272">
        <v>0</v>
      </c>
      <c r="L10272" t="b">
        <v>0</v>
      </c>
      <c r="N10272" t="b">
        <v>0</v>
      </c>
      <c r="O10272" t="b">
        <v>1</v>
      </c>
      <c r="T10272" t="s">
        <v>281</v>
      </c>
    </row>
    <row r="10273" spans="1:20" hidden="1" x14ac:dyDescent="0.25">
      <c r="A10273">
        <v>230175</v>
      </c>
      <c r="B10273">
        <v>1601100</v>
      </c>
      <c r="C10273" t="s">
        <v>53</v>
      </c>
      <c r="D10273" t="s">
        <v>321</v>
      </c>
      <c r="E10273">
        <v>89</v>
      </c>
      <c r="F10273" t="s">
        <v>23</v>
      </c>
      <c r="H10273">
        <v>0</v>
      </c>
      <c r="I10273">
        <v>0</v>
      </c>
      <c r="K10273">
        <v>1</v>
      </c>
      <c r="L10273" t="b">
        <v>0</v>
      </c>
      <c r="N10273" t="b">
        <v>0</v>
      </c>
      <c r="O10273" t="b">
        <v>0</v>
      </c>
      <c r="T10273" t="s">
        <v>281</v>
      </c>
    </row>
    <row r="10274" spans="1:20" hidden="1" x14ac:dyDescent="0.25">
      <c r="A10274">
        <v>230176</v>
      </c>
      <c r="B10274">
        <v>1601100</v>
      </c>
      <c r="C10274" t="s">
        <v>53</v>
      </c>
      <c r="D10274" t="s">
        <v>364</v>
      </c>
      <c r="E10274">
        <v>289</v>
      </c>
      <c r="F10274" t="s">
        <v>23</v>
      </c>
      <c r="H10274">
        <v>0</v>
      </c>
      <c r="I10274">
        <v>0</v>
      </c>
      <c r="K10274">
        <v>2</v>
      </c>
      <c r="L10274" t="b">
        <v>0</v>
      </c>
      <c r="N10274" t="b">
        <v>0</v>
      </c>
      <c r="O10274" t="b">
        <v>0</v>
      </c>
      <c r="T10274" t="s">
        <v>281</v>
      </c>
    </row>
    <row r="10275" spans="1:20" hidden="1" x14ac:dyDescent="0.25">
      <c r="A10275">
        <v>230177</v>
      </c>
      <c r="B10275">
        <v>1601100</v>
      </c>
      <c r="C10275" t="s">
        <v>293</v>
      </c>
      <c r="D10275" t="s">
        <v>295</v>
      </c>
      <c r="E10275">
        <v>0</v>
      </c>
      <c r="H10275">
        <v>0</v>
      </c>
      <c r="I10275">
        <v>0</v>
      </c>
      <c r="K10275">
        <v>4</v>
      </c>
      <c r="L10275" t="b">
        <v>0</v>
      </c>
      <c r="N10275" t="b">
        <v>0</v>
      </c>
      <c r="O10275" t="b">
        <v>0</v>
      </c>
      <c r="T10275" t="s">
        <v>281</v>
      </c>
    </row>
    <row r="10276" spans="1:20" hidden="1" x14ac:dyDescent="0.25">
      <c r="A10276">
        <v>230178</v>
      </c>
      <c r="B10276">
        <v>1601100</v>
      </c>
      <c r="C10276" t="s">
        <v>293</v>
      </c>
      <c r="D10276" t="s">
        <v>294</v>
      </c>
      <c r="E10276">
        <v>0</v>
      </c>
      <c r="H10276">
        <v>0</v>
      </c>
      <c r="I10276">
        <v>0</v>
      </c>
      <c r="K10276">
        <v>1</v>
      </c>
      <c r="L10276" t="b">
        <v>0</v>
      </c>
      <c r="N10276" t="b">
        <v>0</v>
      </c>
      <c r="O10276" t="b">
        <v>0</v>
      </c>
      <c r="T10276" t="s">
        <v>281</v>
      </c>
    </row>
    <row r="10277" spans="1:20" hidden="1" x14ac:dyDescent="0.25">
      <c r="A10277">
        <v>230179</v>
      </c>
      <c r="B10277">
        <v>1601100</v>
      </c>
      <c r="C10277" t="s">
        <v>293</v>
      </c>
      <c r="D10277" t="s">
        <v>296</v>
      </c>
      <c r="E10277">
        <v>0</v>
      </c>
      <c r="H10277">
        <v>0</v>
      </c>
      <c r="I10277">
        <v>0</v>
      </c>
      <c r="K10277">
        <v>2</v>
      </c>
      <c r="L10277" t="b">
        <v>0</v>
      </c>
      <c r="N10277" t="b">
        <v>0</v>
      </c>
      <c r="O10277" t="b">
        <v>0</v>
      </c>
      <c r="T10277" t="s">
        <v>281</v>
      </c>
    </row>
    <row r="10278" spans="1:20" hidden="1" x14ac:dyDescent="0.25">
      <c r="A10278">
        <v>230180</v>
      </c>
      <c r="B10278">
        <v>1601100</v>
      </c>
      <c r="C10278" t="s">
        <v>293</v>
      </c>
      <c r="D10278" t="s">
        <v>297</v>
      </c>
      <c r="E10278">
        <v>0</v>
      </c>
      <c r="H10278">
        <v>0</v>
      </c>
      <c r="I10278">
        <v>0</v>
      </c>
      <c r="K10278">
        <v>6</v>
      </c>
      <c r="L10278" t="b">
        <v>0</v>
      </c>
      <c r="N10278" t="b">
        <v>0</v>
      </c>
      <c r="O10278" t="b">
        <v>0</v>
      </c>
      <c r="T10278" t="s">
        <v>281</v>
      </c>
    </row>
    <row r="10279" spans="1:20" hidden="1" x14ac:dyDescent="0.25">
      <c r="A10279">
        <v>230181</v>
      </c>
      <c r="B10279">
        <v>1601100</v>
      </c>
      <c r="C10279" t="s">
        <v>293</v>
      </c>
      <c r="D10279" t="s">
        <v>298</v>
      </c>
      <c r="E10279">
        <v>0</v>
      </c>
      <c r="H10279">
        <v>0</v>
      </c>
      <c r="I10279">
        <v>0</v>
      </c>
      <c r="K10279">
        <v>3</v>
      </c>
      <c r="L10279" t="b">
        <v>0</v>
      </c>
      <c r="N10279" t="b">
        <v>0</v>
      </c>
      <c r="O10279" t="b">
        <v>0</v>
      </c>
      <c r="T10279" t="s">
        <v>281</v>
      </c>
    </row>
    <row r="10280" spans="1:20" hidden="1" x14ac:dyDescent="0.25">
      <c r="A10280">
        <v>230182</v>
      </c>
      <c r="B10280">
        <v>1601100</v>
      </c>
      <c r="C10280" t="s">
        <v>293</v>
      </c>
      <c r="D10280" t="s">
        <v>299</v>
      </c>
      <c r="E10280">
        <v>0</v>
      </c>
      <c r="H10280">
        <v>0</v>
      </c>
      <c r="I10280">
        <v>0</v>
      </c>
      <c r="K10280">
        <v>5</v>
      </c>
      <c r="L10280" t="b">
        <v>0</v>
      </c>
      <c r="N10280" t="b">
        <v>0</v>
      </c>
      <c r="O10280" t="b">
        <v>0</v>
      </c>
      <c r="T10280" t="s">
        <v>281</v>
      </c>
    </row>
    <row r="10281" spans="1:20" hidden="1" x14ac:dyDescent="0.25">
      <c r="A10281">
        <v>230183</v>
      </c>
      <c r="B10281">
        <v>1601100</v>
      </c>
      <c r="C10281" t="s">
        <v>293</v>
      </c>
      <c r="D10281" t="s">
        <v>300</v>
      </c>
      <c r="E10281">
        <v>0</v>
      </c>
      <c r="H10281">
        <v>0</v>
      </c>
      <c r="I10281">
        <v>0</v>
      </c>
      <c r="K10281">
        <v>7</v>
      </c>
      <c r="L10281" t="b">
        <v>0</v>
      </c>
      <c r="N10281" t="b">
        <v>0</v>
      </c>
      <c r="O10281" t="b">
        <v>0</v>
      </c>
      <c r="T10281" t="s">
        <v>281</v>
      </c>
    </row>
    <row r="10282" spans="1:20" hidden="1" x14ac:dyDescent="0.25">
      <c r="A10282">
        <v>230184</v>
      </c>
      <c r="B10282">
        <v>1601100</v>
      </c>
      <c r="C10282" t="s">
        <v>293</v>
      </c>
      <c r="D10282" t="s">
        <v>301</v>
      </c>
      <c r="E10282">
        <v>0</v>
      </c>
      <c r="H10282">
        <v>0</v>
      </c>
      <c r="I10282">
        <v>0</v>
      </c>
      <c r="K10282">
        <v>0</v>
      </c>
      <c r="L10282" t="b">
        <v>0</v>
      </c>
      <c r="N10282" t="b">
        <v>0</v>
      </c>
      <c r="O10282" t="b">
        <v>0</v>
      </c>
      <c r="T10282" t="s">
        <v>281</v>
      </c>
    </row>
    <row r="10283" spans="1:20" hidden="1" x14ac:dyDescent="0.25">
      <c r="A10283">
        <v>230185</v>
      </c>
      <c r="B10283">
        <v>1601100</v>
      </c>
      <c r="C10283" t="s">
        <v>293</v>
      </c>
      <c r="D10283" t="s">
        <v>302</v>
      </c>
      <c r="E10283">
        <v>60</v>
      </c>
      <c r="F10283" t="s">
        <v>23</v>
      </c>
      <c r="H10283">
        <v>0</v>
      </c>
      <c r="I10283">
        <v>3</v>
      </c>
      <c r="K10283">
        <v>9</v>
      </c>
      <c r="L10283" t="b">
        <v>0</v>
      </c>
      <c r="N10283" t="b">
        <v>0</v>
      </c>
      <c r="O10283" t="b">
        <v>0</v>
      </c>
      <c r="T10283" t="s">
        <v>281</v>
      </c>
    </row>
    <row r="10284" spans="1:20" hidden="1" x14ac:dyDescent="0.25">
      <c r="A10284">
        <v>230186</v>
      </c>
      <c r="B10284">
        <v>1601100</v>
      </c>
      <c r="C10284" t="s">
        <v>293</v>
      </c>
      <c r="D10284" t="s">
        <v>303</v>
      </c>
      <c r="E10284">
        <v>100</v>
      </c>
      <c r="F10284" t="s">
        <v>23</v>
      </c>
      <c r="H10284">
        <v>0</v>
      </c>
      <c r="I10284">
        <v>3</v>
      </c>
      <c r="K10284">
        <v>10</v>
      </c>
      <c r="L10284" t="b">
        <v>0</v>
      </c>
      <c r="N10284" t="b">
        <v>0</v>
      </c>
      <c r="O10284" t="b">
        <v>0</v>
      </c>
      <c r="T10284" t="s">
        <v>281</v>
      </c>
    </row>
    <row r="10285" spans="1:20" hidden="1" x14ac:dyDescent="0.25">
      <c r="A10285">
        <v>230187</v>
      </c>
      <c r="B10285">
        <v>1601100</v>
      </c>
      <c r="C10285" t="s">
        <v>293</v>
      </c>
      <c r="D10285" t="s">
        <v>304</v>
      </c>
      <c r="E10285">
        <v>60</v>
      </c>
      <c r="F10285" t="s">
        <v>23</v>
      </c>
      <c r="H10285">
        <v>0</v>
      </c>
      <c r="I10285">
        <v>3</v>
      </c>
      <c r="K10285">
        <v>11</v>
      </c>
      <c r="L10285" t="b">
        <v>0</v>
      </c>
      <c r="N10285" t="b">
        <v>0</v>
      </c>
      <c r="O10285" t="b">
        <v>0</v>
      </c>
      <c r="T10285" t="s">
        <v>281</v>
      </c>
    </row>
    <row r="10286" spans="1:20" hidden="1" x14ac:dyDescent="0.25">
      <c r="A10286">
        <v>230188</v>
      </c>
      <c r="B10286">
        <v>1601100</v>
      </c>
      <c r="C10286" t="s">
        <v>293</v>
      </c>
      <c r="D10286" t="s">
        <v>305</v>
      </c>
      <c r="E10286">
        <v>60</v>
      </c>
      <c r="F10286" t="s">
        <v>23</v>
      </c>
      <c r="H10286">
        <v>0</v>
      </c>
      <c r="I10286">
        <v>3</v>
      </c>
      <c r="K10286">
        <v>12</v>
      </c>
      <c r="L10286" t="b">
        <v>0</v>
      </c>
      <c r="N10286" t="b">
        <v>0</v>
      </c>
      <c r="O10286" t="b">
        <v>0</v>
      </c>
      <c r="T10286" t="s">
        <v>281</v>
      </c>
    </row>
    <row r="10287" spans="1:20" hidden="1" x14ac:dyDescent="0.25">
      <c r="A10287">
        <v>230194</v>
      </c>
      <c r="B10287">
        <v>1601100</v>
      </c>
      <c r="C10287" t="s">
        <v>47</v>
      </c>
      <c r="D10287" t="s">
        <v>365</v>
      </c>
      <c r="E10287">
        <v>100</v>
      </c>
      <c r="F10287" t="s">
        <v>23</v>
      </c>
      <c r="G10287">
        <v>229</v>
      </c>
      <c r="H10287">
        <v>0</v>
      </c>
      <c r="I10287">
        <v>0</v>
      </c>
      <c r="K10287">
        <v>2</v>
      </c>
      <c r="L10287" t="b">
        <v>0</v>
      </c>
      <c r="N10287" t="b">
        <v>0</v>
      </c>
      <c r="O10287" t="b">
        <v>0</v>
      </c>
      <c r="T10287" t="s">
        <v>281</v>
      </c>
    </row>
    <row r="10288" spans="1:20" hidden="1" x14ac:dyDescent="0.25">
      <c r="A10288">
        <v>230195</v>
      </c>
      <c r="B10288">
        <v>1601100</v>
      </c>
      <c r="C10288" t="s">
        <v>47</v>
      </c>
      <c r="D10288" t="s">
        <v>366</v>
      </c>
      <c r="E10288">
        <v>0</v>
      </c>
      <c r="G10288">
        <v>228</v>
      </c>
      <c r="H10288">
        <v>0</v>
      </c>
      <c r="I10288">
        <v>0</v>
      </c>
      <c r="K10288">
        <v>0</v>
      </c>
      <c r="L10288" t="b">
        <v>0</v>
      </c>
      <c r="N10288" t="b">
        <v>0</v>
      </c>
      <c r="O10288" t="b">
        <v>1</v>
      </c>
      <c r="T10288" t="s">
        <v>281</v>
      </c>
    </row>
    <row r="10289" spans="1:20" hidden="1" x14ac:dyDescent="0.25">
      <c r="A10289">
        <v>230196</v>
      </c>
      <c r="B10289">
        <v>1601100</v>
      </c>
      <c r="C10289" t="s">
        <v>47</v>
      </c>
      <c r="D10289" t="s">
        <v>284</v>
      </c>
      <c r="E10289">
        <v>100</v>
      </c>
      <c r="F10289" t="s">
        <v>23</v>
      </c>
      <c r="G10289">
        <v>229</v>
      </c>
      <c r="H10289">
        <v>0</v>
      </c>
      <c r="I10289">
        <v>0</v>
      </c>
      <c r="K10289">
        <v>1</v>
      </c>
      <c r="L10289" t="b">
        <v>0</v>
      </c>
      <c r="N10289" t="b">
        <v>0</v>
      </c>
      <c r="O10289" t="b">
        <v>0</v>
      </c>
      <c r="T10289" t="s">
        <v>281</v>
      </c>
    </row>
    <row r="10290" spans="1:20" hidden="1" x14ac:dyDescent="0.25">
      <c r="A10290">
        <v>230197</v>
      </c>
      <c r="B10290">
        <v>1601100</v>
      </c>
      <c r="C10290" t="s">
        <v>323</v>
      </c>
      <c r="D10290" t="s">
        <v>325</v>
      </c>
      <c r="E10290">
        <v>0</v>
      </c>
      <c r="H10290">
        <v>0</v>
      </c>
      <c r="I10290">
        <v>0</v>
      </c>
      <c r="K10290">
        <v>3</v>
      </c>
      <c r="L10290" t="b">
        <v>0</v>
      </c>
      <c r="N10290" t="b">
        <v>0</v>
      </c>
      <c r="O10290" t="b">
        <v>0</v>
      </c>
      <c r="T10290" t="s">
        <v>281</v>
      </c>
    </row>
    <row r="10291" spans="1:20" hidden="1" x14ac:dyDescent="0.25">
      <c r="A10291">
        <v>230198</v>
      </c>
      <c r="B10291">
        <v>1601100</v>
      </c>
      <c r="C10291" t="s">
        <v>323</v>
      </c>
      <c r="D10291" t="s">
        <v>446</v>
      </c>
      <c r="E10291">
        <v>0</v>
      </c>
      <c r="H10291">
        <v>0</v>
      </c>
      <c r="I10291">
        <v>0</v>
      </c>
      <c r="K10291">
        <v>2</v>
      </c>
      <c r="L10291" t="b">
        <v>0</v>
      </c>
      <c r="N10291" t="b">
        <v>0</v>
      </c>
      <c r="O10291" t="b">
        <v>0</v>
      </c>
      <c r="T10291" t="s">
        <v>281</v>
      </c>
    </row>
    <row r="10292" spans="1:20" hidden="1" x14ac:dyDescent="0.25">
      <c r="A10292">
        <v>230199</v>
      </c>
      <c r="B10292">
        <v>1601100</v>
      </c>
      <c r="C10292" t="s">
        <v>323</v>
      </c>
      <c r="D10292" t="s">
        <v>331</v>
      </c>
      <c r="E10292">
        <v>0</v>
      </c>
      <c r="H10292">
        <v>0</v>
      </c>
      <c r="I10292">
        <v>0</v>
      </c>
      <c r="K10292">
        <v>1</v>
      </c>
      <c r="L10292" t="b">
        <v>0</v>
      </c>
      <c r="N10292" t="b">
        <v>0</v>
      </c>
      <c r="O10292" t="b">
        <v>0</v>
      </c>
      <c r="T10292" t="s">
        <v>281</v>
      </c>
    </row>
    <row r="10293" spans="1:20" hidden="1" x14ac:dyDescent="0.25">
      <c r="A10293">
        <v>230201</v>
      </c>
      <c r="B10293">
        <v>1601100</v>
      </c>
      <c r="C10293" t="s">
        <v>293</v>
      </c>
      <c r="D10293" t="s">
        <v>367</v>
      </c>
      <c r="E10293">
        <v>0</v>
      </c>
      <c r="H10293">
        <v>0</v>
      </c>
      <c r="I10293">
        <v>0</v>
      </c>
      <c r="K10293">
        <v>8</v>
      </c>
      <c r="L10293" t="b">
        <v>0</v>
      </c>
      <c r="N10293" t="b">
        <v>0</v>
      </c>
      <c r="O10293" t="b">
        <v>0</v>
      </c>
      <c r="T10293" t="s">
        <v>281</v>
      </c>
    </row>
    <row r="10294" spans="1:20" hidden="1" x14ac:dyDescent="0.25">
      <c r="A10294">
        <v>230202</v>
      </c>
      <c r="B10294">
        <v>1601100</v>
      </c>
      <c r="C10294" t="s">
        <v>47</v>
      </c>
      <c r="D10294" t="s">
        <v>334</v>
      </c>
      <c r="E10294">
        <v>100</v>
      </c>
      <c r="F10294" t="s">
        <v>23</v>
      </c>
      <c r="G10294">
        <v>229</v>
      </c>
      <c r="H10294">
        <v>0</v>
      </c>
      <c r="I10294">
        <v>0</v>
      </c>
      <c r="K10294">
        <v>5</v>
      </c>
      <c r="L10294" t="b">
        <v>0</v>
      </c>
      <c r="N10294" t="b">
        <v>0</v>
      </c>
      <c r="O10294" t="b">
        <v>0</v>
      </c>
      <c r="T10294" t="s">
        <v>281</v>
      </c>
    </row>
    <row r="10295" spans="1:20" hidden="1" x14ac:dyDescent="0.25">
      <c r="A10295">
        <v>230203</v>
      </c>
      <c r="B10295">
        <v>1601100</v>
      </c>
      <c r="C10295" t="s">
        <v>47</v>
      </c>
      <c r="D10295" t="s">
        <v>333</v>
      </c>
      <c r="E10295">
        <v>100</v>
      </c>
      <c r="F10295" t="s">
        <v>23</v>
      </c>
      <c r="G10295">
        <v>229</v>
      </c>
      <c r="H10295">
        <v>0</v>
      </c>
      <c r="I10295">
        <v>0</v>
      </c>
      <c r="K10295">
        <v>6</v>
      </c>
      <c r="L10295" t="b">
        <v>0</v>
      </c>
      <c r="N10295" t="b">
        <v>0</v>
      </c>
      <c r="O10295" t="b">
        <v>0</v>
      </c>
      <c r="T10295" t="s">
        <v>281</v>
      </c>
    </row>
    <row r="10296" spans="1:20" hidden="1" x14ac:dyDescent="0.25">
      <c r="A10296">
        <v>230204</v>
      </c>
      <c r="B10296">
        <v>1601100</v>
      </c>
      <c r="C10296" t="s">
        <v>47</v>
      </c>
      <c r="D10296" t="s">
        <v>336</v>
      </c>
      <c r="E10296">
        <v>100</v>
      </c>
      <c r="F10296" t="s">
        <v>23</v>
      </c>
      <c r="G10296">
        <v>229</v>
      </c>
      <c r="H10296">
        <v>0</v>
      </c>
      <c r="I10296">
        <v>0</v>
      </c>
      <c r="K10296">
        <v>7</v>
      </c>
      <c r="L10296" t="b">
        <v>0</v>
      </c>
      <c r="N10296" t="b">
        <v>0</v>
      </c>
      <c r="O10296" t="b">
        <v>0</v>
      </c>
      <c r="T10296" t="s">
        <v>281</v>
      </c>
    </row>
    <row r="10297" spans="1:20" hidden="1" x14ac:dyDescent="0.25">
      <c r="A10297">
        <v>230205</v>
      </c>
      <c r="B10297">
        <v>1601100</v>
      </c>
      <c r="C10297" t="s">
        <v>293</v>
      </c>
      <c r="D10297" t="s">
        <v>337</v>
      </c>
      <c r="E10297">
        <v>60</v>
      </c>
      <c r="F10297" t="s">
        <v>23</v>
      </c>
      <c r="H10297">
        <v>0</v>
      </c>
      <c r="I10297">
        <v>0</v>
      </c>
      <c r="K10297">
        <v>9</v>
      </c>
      <c r="L10297" t="b">
        <v>0</v>
      </c>
      <c r="N10297" t="b">
        <v>0</v>
      </c>
      <c r="O10297" t="b">
        <v>0</v>
      </c>
      <c r="T10297" t="s">
        <v>281</v>
      </c>
    </row>
    <row r="10298" spans="1:20" hidden="1" x14ac:dyDescent="0.25">
      <c r="A10298">
        <v>230207</v>
      </c>
      <c r="B10298">
        <v>1601100</v>
      </c>
      <c r="C10298" t="s">
        <v>47</v>
      </c>
      <c r="D10298" t="s">
        <v>338</v>
      </c>
      <c r="E10298">
        <v>100</v>
      </c>
      <c r="F10298" t="s">
        <v>23</v>
      </c>
      <c r="G10298">
        <v>229</v>
      </c>
      <c r="H10298">
        <v>0</v>
      </c>
      <c r="I10298">
        <v>0</v>
      </c>
      <c r="K10298">
        <v>10</v>
      </c>
      <c r="L10298" t="b">
        <v>0</v>
      </c>
      <c r="N10298" t="b">
        <v>0</v>
      </c>
      <c r="O10298" t="b">
        <v>0</v>
      </c>
      <c r="T10298" t="s">
        <v>281</v>
      </c>
    </row>
    <row r="10299" spans="1:20" hidden="1" x14ac:dyDescent="0.25">
      <c r="A10299">
        <v>230208</v>
      </c>
      <c r="B10299">
        <v>1601100</v>
      </c>
      <c r="C10299" t="s">
        <v>293</v>
      </c>
      <c r="D10299" t="s">
        <v>339</v>
      </c>
      <c r="E10299">
        <v>0</v>
      </c>
      <c r="H10299">
        <v>0</v>
      </c>
      <c r="I10299">
        <v>0</v>
      </c>
      <c r="K10299">
        <v>13</v>
      </c>
      <c r="L10299" t="b">
        <v>0</v>
      </c>
      <c r="N10299" t="b">
        <v>0</v>
      </c>
      <c r="O10299" t="b">
        <v>0</v>
      </c>
      <c r="T10299" t="s">
        <v>281</v>
      </c>
    </row>
    <row r="10300" spans="1:20" hidden="1" x14ac:dyDescent="0.25">
      <c r="A10300">
        <v>230209</v>
      </c>
      <c r="B10300">
        <v>1601100</v>
      </c>
      <c r="C10300" t="s">
        <v>293</v>
      </c>
      <c r="D10300" t="s">
        <v>340</v>
      </c>
      <c r="E10300">
        <v>0</v>
      </c>
      <c r="H10300">
        <v>0</v>
      </c>
      <c r="I10300">
        <v>0</v>
      </c>
      <c r="K10300">
        <v>14</v>
      </c>
      <c r="L10300" t="b">
        <v>0</v>
      </c>
      <c r="N10300" t="b">
        <v>0</v>
      </c>
      <c r="O10300" t="b">
        <v>0</v>
      </c>
      <c r="T10300" t="s">
        <v>281</v>
      </c>
    </row>
    <row r="10301" spans="1:20" hidden="1" x14ac:dyDescent="0.25">
      <c r="A10301">
        <v>230210</v>
      </c>
      <c r="B10301">
        <v>1601100</v>
      </c>
      <c r="C10301" t="s">
        <v>293</v>
      </c>
      <c r="D10301" t="s">
        <v>341</v>
      </c>
      <c r="E10301">
        <v>0</v>
      </c>
      <c r="H10301">
        <v>0</v>
      </c>
      <c r="I10301">
        <v>0</v>
      </c>
      <c r="K10301">
        <v>15</v>
      </c>
      <c r="L10301" t="b">
        <v>0</v>
      </c>
      <c r="N10301" t="b">
        <v>0</v>
      </c>
      <c r="O10301" t="b">
        <v>0</v>
      </c>
      <c r="T10301" t="s">
        <v>281</v>
      </c>
    </row>
    <row r="10302" spans="1:20" hidden="1" x14ac:dyDescent="0.25">
      <c r="A10302">
        <v>230212</v>
      </c>
      <c r="B10302">
        <v>1601100</v>
      </c>
      <c r="C10302" t="s">
        <v>47</v>
      </c>
      <c r="D10302" t="s">
        <v>164</v>
      </c>
      <c r="E10302">
        <v>100</v>
      </c>
      <c r="F10302" t="s">
        <v>23</v>
      </c>
      <c r="G10302">
        <v>229</v>
      </c>
      <c r="H10302">
        <v>0</v>
      </c>
      <c r="I10302">
        <v>0</v>
      </c>
      <c r="K10302">
        <v>4</v>
      </c>
      <c r="L10302" t="b">
        <v>0</v>
      </c>
      <c r="N10302" t="b">
        <v>0</v>
      </c>
      <c r="O10302" t="b">
        <v>0</v>
      </c>
      <c r="T10302" t="s">
        <v>281</v>
      </c>
    </row>
    <row r="10303" spans="1:20" hidden="1" x14ac:dyDescent="0.25">
      <c r="A10303">
        <v>236777</v>
      </c>
      <c r="B10303">
        <v>1601100</v>
      </c>
      <c r="C10303" t="s">
        <v>1388</v>
      </c>
      <c r="D10303" t="s">
        <v>1909</v>
      </c>
      <c r="E10303">
        <v>50</v>
      </c>
      <c r="F10303" t="s">
        <v>23</v>
      </c>
      <c r="H10303">
        <v>0</v>
      </c>
      <c r="I10303">
        <v>0</v>
      </c>
      <c r="K10303">
        <v>0</v>
      </c>
      <c r="L10303" t="b">
        <v>0</v>
      </c>
      <c r="N10303" t="b">
        <v>0</v>
      </c>
      <c r="O10303" t="b">
        <v>0</v>
      </c>
      <c r="T10303" t="s">
        <v>281</v>
      </c>
    </row>
    <row r="10304" spans="1:20" hidden="1" x14ac:dyDescent="0.25">
      <c r="A10304">
        <v>230344</v>
      </c>
      <c r="B10304" t="s">
        <v>1910</v>
      </c>
      <c r="C10304" t="s">
        <v>462</v>
      </c>
      <c r="D10304" t="s">
        <v>463</v>
      </c>
      <c r="E10304">
        <v>0</v>
      </c>
      <c r="H10304">
        <v>0</v>
      </c>
      <c r="I10304">
        <v>0</v>
      </c>
      <c r="K10304">
        <v>0</v>
      </c>
      <c r="L10304" t="b">
        <v>0</v>
      </c>
      <c r="N10304" t="b">
        <v>0</v>
      </c>
      <c r="O10304" t="b">
        <v>0</v>
      </c>
      <c r="T10304" t="s">
        <v>457</v>
      </c>
    </row>
    <row r="10305" spans="1:20" hidden="1" x14ac:dyDescent="0.25">
      <c r="A10305">
        <v>230345</v>
      </c>
      <c r="B10305" t="s">
        <v>1910</v>
      </c>
      <c r="C10305" t="s">
        <v>462</v>
      </c>
      <c r="D10305" t="s">
        <v>110</v>
      </c>
      <c r="E10305">
        <v>2800</v>
      </c>
      <c r="F10305" t="s">
        <v>23</v>
      </c>
      <c r="H10305">
        <v>0</v>
      </c>
      <c r="I10305">
        <v>0</v>
      </c>
      <c r="K10305">
        <v>1</v>
      </c>
      <c r="L10305" t="b">
        <v>0</v>
      </c>
      <c r="N10305" t="b">
        <v>0</v>
      </c>
      <c r="O10305" t="b">
        <v>0</v>
      </c>
      <c r="T10305" t="s">
        <v>457</v>
      </c>
    </row>
    <row r="10306" spans="1:20" hidden="1" x14ac:dyDescent="0.25">
      <c r="A10306">
        <v>230346</v>
      </c>
      <c r="B10306" t="s">
        <v>1910</v>
      </c>
      <c r="C10306" t="s">
        <v>466</v>
      </c>
      <c r="D10306" t="s">
        <v>467</v>
      </c>
      <c r="E10306">
        <v>0</v>
      </c>
      <c r="H10306">
        <v>0</v>
      </c>
      <c r="I10306">
        <v>0</v>
      </c>
      <c r="K10306">
        <v>0</v>
      </c>
      <c r="L10306" t="b">
        <v>0</v>
      </c>
      <c r="N10306" t="b">
        <v>0</v>
      </c>
      <c r="O10306" t="b">
        <v>0</v>
      </c>
      <c r="T10306" t="s">
        <v>457</v>
      </c>
    </row>
    <row r="10307" spans="1:20" hidden="1" x14ac:dyDescent="0.25">
      <c r="A10307">
        <v>230347</v>
      </c>
      <c r="B10307" t="s">
        <v>1910</v>
      </c>
      <c r="C10307" t="s">
        <v>466</v>
      </c>
      <c r="D10307" t="s">
        <v>466</v>
      </c>
      <c r="E10307">
        <v>2400</v>
      </c>
      <c r="F10307" t="s">
        <v>23</v>
      </c>
      <c r="H10307">
        <v>0</v>
      </c>
      <c r="I10307">
        <v>0</v>
      </c>
      <c r="K10307">
        <v>1</v>
      </c>
      <c r="L10307" t="b">
        <v>0</v>
      </c>
      <c r="N10307" t="b">
        <v>0</v>
      </c>
      <c r="O10307" t="b">
        <v>0</v>
      </c>
      <c r="T10307" t="s">
        <v>457</v>
      </c>
    </row>
    <row r="10308" spans="1:20" hidden="1" x14ac:dyDescent="0.25">
      <c r="A10308">
        <v>230515</v>
      </c>
      <c r="B10308" t="s">
        <v>1911</v>
      </c>
      <c r="C10308" t="s">
        <v>1912</v>
      </c>
      <c r="D10308" t="s">
        <v>1913</v>
      </c>
      <c r="E10308">
        <v>1200</v>
      </c>
      <c r="F10308" t="s">
        <v>23</v>
      </c>
      <c r="H10308">
        <v>0</v>
      </c>
      <c r="I10308">
        <v>0</v>
      </c>
      <c r="K10308">
        <v>0</v>
      </c>
      <c r="L10308" t="b">
        <v>0</v>
      </c>
      <c r="N10308" t="b">
        <v>0</v>
      </c>
      <c r="O10308" t="b">
        <v>0</v>
      </c>
      <c r="T10308" t="s">
        <v>457</v>
      </c>
    </row>
    <row r="10309" spans="1:20" hidden="1" x14ac:dyDescent="0.25">
      <c r="A10309">
        <v>230516</v>
      </c>
      <c r="B10309" t="s">
        <v>1911</v>
      </c>
      <c r="C10309" t="s">
        <v>1912</v>
      </c>
      <c r="D10309" t="s">
        <v>1914</v>
      </c>
      <c r="E10309">
        <v>1400</v>
      </c>
      <c r="F10309" t="s">
        <v>23</v>
      </c>
      <c r="H10309">
        <v>0</v>
      </c>
      <c r="I10309">
        <v>0</v>
      </c>
      <c r="K10309">
        <v>1</v>
      </c>
      <c r="L10309" t="b">
        <v>0</v>
      </c>
      <c r="N10309" t="b">
        <v>0</v>
      </c>
      <c r="O10309" t="b">
        <v>0</v>
      </c>
      <c r="T10309" t="s">
        <v>457</v>
      </c>
    </row>
    <row r="10310" spans="1:20" hidden="1" x14ac:dyDescent="0.25">
      <c r="A10310">
        <v>230517</v>
      </c>
      <c r="B10310" t="s">
        <v>1911</v>
      </c>
      <c r="C10310" t="s">
        <v>1912</v>
      </c>
      <c r="D10310" t="s">
        <v>1915</v>
      </c>
      <c r="E10310">
        <v>1600</v>
      </c>
      <c r="F10310" t="s">
        <v>23</v>
      </c>
      <c r="H10310">
        <v>0</v>
      </c>
      <c r="I10310">
        <v>0</v>
      </c>
      <c r="K10310">
        <v>2</v>
      </c>
      <c r="L10310" t="b">
        <v>0</v>
      </c>
      <c r="N10310" t="b">
        <v>0</v>
      </c>
      <c r="O10310" t="b">
        <v>0</v>
      </c>
      <c r="T10310" t="s">
        <v>457</v>
      </c>
    </row>
    <row r="10311" spans="1:20" hidden="1" x14ac:dyDescent="0.25">
      <c r="A10311">
        <v>230576</v>
      </c>
      <c r="B10311" t="s">
        <v>1911</v>
      </c>
      <c r="C10311" t="s">
        <v>1916</v>
      </c>
      <c r="D10311" t="s">
        <v>1917</v>
      </c>
      <c r="E10311">
        <v>0</v>
      </c>
      <c r="H10311">
        <v>0</v>
      </c>
      <c r="I10311">
        <v>0</v>
      </c>
      <c r="K10311">
        <v>0</v>
      </c>
      <c r="L10311" t="b">
        <v>0</v>
      </c>
      <c r="N10311" t="b">
        <v>0</v>
      </c>
      <c r="O10311" t="b">
        <v>0</v>
      </c>
      <c r="T10311" t="s">
        <v>457</v>
      </c>
    </row>
    <row r="10312" spans="1:20" hidden="1" x14ac:dyDescent="0.25">
      <c r="A10312">
        <v>230577</v>
      </c>
      <c r="B10312" t="s">
        <v>1911</v>
      </c>
      <c r="C10312" t="s">
        <v>1916</v>
      </c>
      <c r="D10312" t="s">
        <v>1918</v>
      </c>
      <c r="E10312">
        <v>0</v>
      </c>
      <c r="H10312">
        <v>0</v>
      </c>
      <c r="I10312">
        <v>0</v>
      </c>
      <c r="K10312">
        <v>0</v>
      </c>
      <c r="L10312" t="b">
        <v>0</v>
      </c>
      <c r="N10312" t="b">
        <v>0</v>
      </c>
      <c r="O10312" t="b">
        <v>0</v>
      </c>
      <c r="T10312" t="s">
        <v>457</v>
      </c>
    </row>
    <row r="10313" spans="1:20" hidden="1" x14ac:dyDescent="0.25">
      <c r="A10313">
        <v>230578</v>
      </c>
      <c r="B10313" t="s">
        <v>1911</v>
      </c>
      <c r="C10313" t="s">
        <v>1916</v>
      </c>
      <c r="D10313" t="s">
        <v>1919</v>
      </c>
      <c r="E10313">
        <v>0</v>
      </c>
      <c r="H10313">
        <v>0</v>
      </c>
      <c r="I10313">
        <v>0</v>
      </c>
      <c r="K10313">
        <v>0</v>
      </c>
      <c r="L10313" t="b">
        <v>0</v>
      </c>
      <c r="N10313" t="b">
        <v>0</v>
      </c>
      <c r="O10313" t="b">
        <v>0</v>
      </c>
      <c r="T10313" t="s">
        <v>457</v>
      </c>
    </row>
    <row r="10314" spans="1:20" hidden="1" x14ac:dyDescent="0.25">
      <c r="A10314">
        <v>230579</v>
      </c>
      <c r="B10314" t="s">
        <v>1911</v>
      </c>
      <c r="C10314" t="s">
        <v>1916</v>
      </c>
      <c r="D10314" t="s">
        <v>938</v>
      </c>
      <c r="E10314">
        <v>0</v>
      </c>
      <c r="H10314">
        <v>0</v>
      </c>
      <c r="I10314">
        <v>0</v>
      </c>
      <c r="K10314">
        <v>0</v>
      </c>
      <c r="L10314" t="b">
        <v>0</v>
      </c>
      <c r="N10314" t="b">
        <v>0</v>
      </c>
      <c r="O10314" t="b">
        <v>0</v>
      </c>
      <c r="T10314" t="s">
        <v>457</v>
      </c>
    </row>
    <row r="10315" spans="1:20" hidden="1" x14ac:dyDescent="0.25">
      <c r="A10315">
        <v>230580</v>
      </c>
      <c r="B10315" t="s">
        <v>1911</v>
      </c>
      <c r="C10315" t="s">
        <v>1916</v>
      </c>
      <c r="D10315" t="s">
        <v>1920</v>
      </c>
      <c r="E10315">
        <v>0</v>
      </c>
      <c r="H10315">
        <v>0</v>
      </c>
      <c r="I10315">
        <v>0</v>
      </c>
      <c r="K10315">
        <v>0</v>
      </c>
      <c r="L10315" t="b">
        <v>0</v>
      </c>
      <c r="N10315" t="b">
        <v>0</v>
      </c>
      <c r="O10315" t="b">
        <v>0</v>
      </c>
      <c r="T10315" t="s">
        <v>457</v>
      </c>
    </row>
    <row r="10316" spans="1:20" hidden="1" x14ac:dyDescent="0.25">
      <c r="A10316">
        <v>230581</v>
      </c>
      <c r="B10316" t="s">
        <v>1911</v>
      </c>
      <c r="C10316" t="s">
        <v>1916</v>
      </c>
      <c r="D10316" t="s">
        <v>1921</v>
      </c>
      <c r="E10316">
        <v>0</v>
      </c>
      <c r="H10316">
        <v>0</v>
      </c>
      <c r="I10316">
        <v>0</v>
      </c>
      <c r="K10316">
        <v>0</v>
      </c>
      <c r="L10316" t="b">
        <v>0</v>
      </c>
      <c r="N10316" t="b">
        <v>0</v>
      </c>
      <c r="O10316" t="b">
        <v>0</v>
      </c>
      <c r="T10316" t="s">
        <v>457</v>
      </c>
    </row>
    <row r="10317" spans="1:20" hidden="1" x14ac:dyDescent="0.25">
      <c r="A10317">
        <v>230582</v>
      </c>
      <c r="B10317" t="s">
        <v>1911</v>
      </c>
      <c r="C10317" t="s">
        <v>1916</v>
      </c>
      <c r="D10317" t="s">
        <v>1922</v>
      </c>
      <c r="E10317">
        <v>0</v>
      </c>
      <c r="H10317">
        <v>0</v>
      </c>
      <c r="I10317">
        <v>0</v>
      </c>
      <c r="K10317">
        <v>0</v>
      </c>
      <c r="L10317" t="b">
        <v>0</v>
      </c>
      <c r="N10317" t="b">
        <v>0</v>
      </c>
      <c r="O10317" t="b">
        <v>0</v>
      </c>
      <c r="T10317" t="s">
        <v>457</v>
      </c>
    </row>
    <row r="10318" spans="1:20" hidden="1" x14ac:dyDescent="0.25">
      <c r="A10318">
        <v>230583</v>
      </c>
      <c r="B10318" t="s">
        <v>1911</v>
      </c>
      <c r="C10318" t="s">
        <v>1916</v>
      </c>
      <c r="D10318" t="s">
        <v>1923</v>
      </c>
      <c r="E10318">
        <v>0</v>
      </c>
      <c r="H10318">
        <v>0</v>
      </c>
      <c r="I10318">
        <v>0</v>
      </c>
      <c r="K10318">
        <v>0</v>
      </c>
      <c r="L10318" t="b">
        <v>0</v>
      </c>
      <c r="N10318" t="b">
        <v>0</v>
      </c>
      <c r="O10318" t="b">
        <v>0</v>
      </c>
      <c r="T10318" t="s">
        <v>457</v>
      </c>
    </row>
    <row r="10319" spans="1:20" hidden="1" x14ac:dyDescent="0.25">
      <c r="A10319">
        <v>230584</v>
      </c>
      <c r="B10319" t="s">
        <v>1911</v>
      </c>
      <c r="C10319" t="s">
        <v>1916</v>
      </c>
      <c r="D10319" t="s">
        <v>1924</v>
      </c>
      <c r="E10319">
        <v>0</v>
      </c>
      <c r="H10319">
        <v>0</v>
      </c>
      <c r="I10319">
        <v>0</v>
      </c>
      <c r="K10319">
        <v>0</v>
      </c>
      <c r="L10319" t="b">
        <v>0</v>
      </c>
      <c r="N10319" t="b">
        <v>0</v>
      </c>
      <c r="O10319" t="b">
        <v>0</v>
      </c>
      <c r="T10319" t="s">
        <v>457</v>
      </c>
    </row>
    <row r="10320" spans="1:20" hidden="1" x14ac:dyDescent="0.25">
      <c r="A10320">
        <v>230585</v>
      </c>
      <c r="B10320" t="s">
        <v>1911</v>
      </c>
      <c r="C10320" t="s">
        <v>1916</v>
      </c>
      <c r="D10320" t="s">
        <v>1925</v>
      </c>
      <c r="E10320">
        <v>0</v>
      </c>
      <c r="H10320">
        <v>0</v>
      </c>
      <c r="I10320">
        <v>0</v>
      </c>
      <c r="K10320">
        <v>0</v>
      </c>
      <c r="L10320" t="b">
        <v>0</v>
      </c>
      <c r="N10320" t="b">
        <v>0</v>
      </c>
      <c r="O10320" t="b">
        <v>0</v>
      </c>
      <c r="T10320" t="s">
        <v>457</v>
      </c>
    </row>
    <row r="10321" spans="1:20" hidden="1" x14ac:dyDescent="0.25">
      <c r="A10321">
        <v>230586</v>
      </c>
      <c r="B10321" t="s">
        <v>1911</v>
      </c>
      <c r="C10321" t="s">
        <v>1916</v>
      </c>
      <c r="D10321" t="s">
        <v>1926</v>
      </c>
      <c r="E10321">
        <v>0</v>
      </c>
      <c r="H10321">
        <v>0</v>
      </c>
      <c r="I10321">
        <v>0</v>
      </c>
      <c r="K10321">
        <v>0</v>
      </c>
      <c r="L10321" t="b">
        <v>0</v>
      </c>
      <c r="N10321" t="b">
        <v>0</v>
      </c>
      <c r="O10321" t="b">
        <v>0</v>
      </c>
      <c r="T10321" t="s">
        <v>457</v>
      </c>
    </row>
    <row r="10322" spans="1:20" hidden="1" x14ac:dyDescent="0.25">
      <c r="A10322">
        <v>230587</v>
      </c>
      <c r="B10322" t="s">
        <v>1911</v>
      </c>
      <c r="C10322" t="s">
        <v>1916</v>
      </c>
      <c r="D10322" t="s">
        <v>1927</v>
      </c>
      <c r="E10322">
        <v>0</v>
      </c>
      <c r="H10322">
        <v>0</v>
      </c>
      <c r="I10322">
        <v>0</v>
      </c>
      <c r="K10322">
        <v>0</v>
      </c>
      <c r="L10322" t="b">
        <v>0</v>
      </c>
      <c r="N10322" t="b">
        <v>0</v>
      </c>
      <c r="O10322" t="b">
        <v>0</v>
      </c>
      <c r="T10322" t="s">
        <v>457</v>
      </c>
    </row>
    <row r="10323" spans="1:20" hidden="1" x14ac:dyDescent="0.25">
      <c r="A10323">
        <v>230588</v>
      </c>
      <c r="B10323" t="s">
        <v>1911</v>
      </c>
      <c r="C10323" t="s">
        <v>1916</v>
      </c>
      <c r="D10323" t="s">
        <v>1928</v>
      </c>
      <c r="E10323">
        <v>0</v>
      </c>
      <c r="H10323">
        <v>0</v>
      </c>
      <c r="I10323">
        <v>0</v>
      </c>
      <c r="K10323">
        <v>0</v>
      </c>
      <c r="L10323" t="b">
        <v>0</v>
      </c>
      <c r="N10323" t="b">
        <v>0</v>
      </c>
      <c r="O10323" t="b">
        <v>0</v>
      </c>
      <c r="T10323" t="s">
        <v>457</v>
      </c>
    </row>
    <row r="10324" spans="1:20" hidden="1" x14ac:dyDescent="0.25">
      <c r="A10324">
        <v>230589</v>
      </c>
      <c r="B10324" t="s">
        <v>1911</v>
      </c>
      <c r="C10324" t="s">
        <v>1916</v>
      </c>
      <c r="D10324" t="s">
        <v>1929</v>
      </c>
      <c r="E10324">
        <v>0</v>
      </c>
      <c r="H10324">
        <v>0</v>
      </c>
      <c r="I10324">
        <v>0</v>
      </c>
      <c r="K10324">
        <v>0</v>
      </c>
      <c r="L10324" t="b">
        <v>0</v>
      </c>
      <c r="N10324" t="b">
        <v>0</v>
      </c>
      <c r="O10324" t="b">
        <v>0</v>
      </c>
      <c r="T10324" t="s">
        <v>457</v>
      </c>
    </row>
    <row r="10325" spans="1:20" hidden="1" x14ac:dyDescent="0.25">
      <c r="A10325">
        <v>230590</v>
      </c>
      <c r="B10325" t="s">
        <v>1911</v>
      </c>
      <c r="C10325" t="s">
        <v>1916</v>
      </c>
      <c r="D10325" t="s">
        <v>1930</v>
      </c>
      <c r="E10325">
        <v>0</v>
      </c>
      <c r="H10325">
        <v>0</v>
      </c>
      <c r="I10325">
        <v>0</v>
      </c>
      <c r="K10325">
        <v>0</v>
      </c>
      <c r="L10325" t="b">
        <v>0</v>
      </c>
      <c r="N10325" t="b">
        <v>0</v>
      </c>
      <c r="O10325" t="b">
        <v>0</v>
      </c>
      <c r="T10325" t="s">
        <v>457</v>
      </c>
    </row>
    <row r="10326" spans="1:20" hidden="1" x14ac:dyDescent="0.25">
      <c r="A10326">
        <v>230591</v>
      </c>
      <c r="B10326" t="s">
        <v>1911</v>
      </c>
      <c r="C10326" t="s">
        <v>1916</v>
      </c>
      <c r="D10326" t="s">
        <v>1931</v>
      </c>
      <c r="E10326">
        <v>0</v>
      </c>
      <c r="H10326">
        <v>0</v>
      </c>
      <c r="I10326">
        <v>0</v>
      </c>
      <c r="K10326">
        <v>0</v>
      </c>
      <c r="L10326" t="b">
        <v>0</v>
      </c>
      <c r="N10326" t="b">
        <v>0</v>
      </c>
      <c r="O10326" t="b">
        <v>0</v>
      </c>
      <c r="T10326" t="s">
        <v>457</v>
      </c>
    </row>
    <row r="10327" spans="1:20" hidden="1" x14ac:dyDescent="0.25">
      <c r="A10327">
        <v>230592</v>
      </c>
      <c r="B10327" t="s">
        <v>1911</v>
      </c>
      <c r="C10327" t="s">
        <v>1916</v>
      </c>
      <c r="D10327" t="s">
        <v>1932</v>
      </c>
      <c r="E10327">
        <v>0</v>
      </c>
      <c r="H10327">
        <v>0</v>
      </c>
      <c r="I10327">
        <v>0</v>
      </c>
      <c r="K10327">
        <v>0</v>
      </c>
      <c r="L10327" t="b">
        <v>0</v>
      </c>
      <c r="N10327" t="b">
        <v>0</v>
      </c>
      <c r="O10327" t="b">
        <v>0</v>
      </c>
      <c r="T10327" t="s">
        <v>457</v>
      </c>
    </row>
    <row r="10328" spans="1:20" hidden="1" x14ac:dyDescent="0.25">
      <c r="A10328">
        <v>230593</v>
      </c>
      <c r="B10328" t="s">
        <v>1911</v>
      </c>
      <c r="C10328" t="s">
        <v>1916</v>
      </c>
      <c r="D10328" t="s">
        <v>1933</v>
      </c>
      <c r="E10328">
        <v>0</v>
      </c>
      <c r="H10328">
        <v>0</v>
      </c>
      <c r="I10328">
        <v>0</v>
      </c>
      <c r="K10328">
        <v>0</v>
      </c>
      <c r="L10328" t="b">
        <v>0</v>
      </c>
      <c r="N10328" t="b">
        <v>0</v>
      </c>
      <c r="O10328" t="b">
        <v>0</v>
      </c>
      <c r="T10328" t="s">
        <v>457</v>
      </c>
    </row>
    <row r="10329" spans="1:20" hidden="1" x14ac:dyDescent="0.25">
      <c r="A10329">
        <v>230594</v>
      </c>
      <c r="B10329" t="s">
        <v>1911</v>
      </c>
      <c r="C10329" t="s">
        <v>1916</v>
      </c>
      <c r="D10329" t="s">
        <v>1934</v>
      </c>
      <c r="E10329">
        <v>0</v>
      </c>
      <c r="H10329">
        <v>0</v>
      </c>
      <c r="I10329">
        <v>0</v>
      </c>
      <c r="K10329">
        <v>0</v>
      </c>
      <c r="L10329" t="b">
        <v>0</v>
      </c>
      <c r="N10329" t="b">
        <v>0</v>
      </c>
      <c r="O10329" t="b">
        <v>0</v>
      </c>
      <c r="T10329" t="s">
        <v>457</v>
      </c>
    </row>
    <row r="10330" spans="1:20" hidden="1" x14ac:dyDescent="0.25">
      <c r="A10330">
        <v>230595</v>
      </c>
      <c r="B10330" t="s">
        <v>1911</v>
      </c>
      <c r="C10330" t="s">
        <v>1916</v>
      </c>
      <c r="D10330" t="s">
        <v>1935</v>
      </c>
      <c r="E10330">
        <v>0</v>
      </c>
      <c r="H10330">
        <v>0</v>
      </c>
      <c r="I10330">
        <v>0</v>
      </c>
      <c r="K10330">
        <v>0</v>
      </c>
      <c r="L10330" t="b">
        <v>0</v>
      </c>
      <c r="N10330" t="b">
        <v>0</v>
      </c>
      <c r="O10330" t="b">
        <v>0</v>
      </c>
      <c r="T10330" t="s">
        <v>457</v>
      </c>
    </row>
    <row r="10331" spans="1:20" hidden="1" x14ac:dyDescent="0.25">
      <c r="A10331">
        <v>230596</v>
      </c>
      <c r="B10331" t="s">
        <v>1911</v>
      </c>
      <c r="C10331" t="s">
        <v>1916</v>
      </c>
      <c r="D10331" t="s">
        <v>1936</v>
      </c>
      <c r="E10331">
        <v>0</v>
      </c>
      <c r="H10331">
        <v>0</v>
      </c>
      <c r="I10331">
        <v>0</v>
      </c>
      <c r="K10331">
        <v>0</v>
      </c>
      <c r="L10331" t="b">
        <v>0</v>
      </c>
      <c r="N10331" t="b">
        <v>0</v>
      </c>
      <c r="O10331" t="b">
        <v>0</v>
      </c>
      <c r="T10331" t="s">
        <v>457</v>
      </c>
    </row>
    <row r="10332" spans="1:20" hidden="1" x14ac:dyDescent="0.25">
      <c r="A10332">
        <v>230597</v>
      </c>
      <c r="B10332" t="s">
        <v>1911</v>
      </c>
      <c r="C10332" t="s">
        <v>1916</v>
      </c>
      <c r="D10332" t="s">
        <v>1937</v>
      </c>
      <c r="E10332">
        <v>0</v>
      </c>
      <c r="H10332">
        <v>0</v>
      </c>
      <c r="I10332">
        <v>0</v>
      </c>
      <c r="K10332">
        <v>0</v>
      </c>
      <c r="L10332" t="b">
        <v>0</v>
      </c>
      <c r="N10332" t="b">
        <v>0</v>
      </c>
      <c r="O10332" t="b">
        <v>0</v>
      </c>
      <c r="T10332" t="s">
        <v>457</v>
      </c>
    </row>
    <row r="10333" spans="1:20" hidden="1" x14ac:dyDescent="0.25">
      <c r="A10333">
        <v>230598</v>
      </c>
      <c r="B10333" t="s">
        <v>1911</v>
      </c>
      <c r="C10333" t="s">
        <v>1916</v>
      </c>
      <c r="D10333" t="s">
        <v>1938</v>
      </c>
      <c r="E10333">
        <v>0</v>
      </c>
      <c r="H10333">
        <v>0</v>
      </c>
      <c r="I10333">
        <v>0</v>
      </c>
      <c r="K10333">
        <v>0</v>
      </c>
      <c r="L10333" t="b">
        <v>0</v>
      </c>
      <c r="N10333" t="b">
        <v>0</v>
      </c>
      <c r="O10333" t="b">
        <v>0</v>
      </c>
      <c r="T10333" t="s">
        <v>457</v>
      </c>
    </row>
    <row r="10334" spans="1:20" hidden="1" x14ac:dyDescent="0.25">
      <c r="A10334">
        <v>230599</v>
      </c>
      <c r="B10334" t="s">
        <v>1911</v>
      </c>
      <c r="C10334" t="s">
        <v>1916</v>
      </c>
      <c r="D10334" t="s">
        <v>1939</v>
      </c>
      <c r="E10334">
        <v>0</v>
      </c>
      <c r="H10334">
        <v>0</v>
      </c>
      <c r="I10334">
        <v>0</v>
      </c>
      <c r="K10334">
        <v>0</v>
      </c>
      <c r="L10334" t="b">
        <v>0</v>
      </c>
      <c r="N10334" t="b">
        <v>0</v>
      </c>
      <c r="O10334" t="b">
        <v>0</v>
      </c>
      <c r="T10334" t="s">
        <v>457</v>
      </c>
    </row>
    <row r="10335" spans="1:20" hidden="1" x14ac:dyDescent="0.25">
      <c r="A10335">
        <v>230602</v>
      </c>
      <c r="B10335" t="s">
        <v>1911</v>
      </c>
      <c r="C10335" t="s">
        <v>1940</v>
      </c>
      <c r="D10335" t="s">
        <v>1941</v>
      </c>
      <c r="E10335">
        <v>0</v>
      </c>
      <c r="H10335">
        <v>0</v>
      </c>
      <c r="I10335">
        <v>0</v>
      </c>
      <c r="K10335">
        <v>0</v>
      </c>
      <c r="L10335" t="b">
        <v>0</v>
      </c>
      <c r="N10335" t="b">
        <v>0</v>
      </c>
      <c r="O10335" t="b">
        <v>0</v>
      </c>
      <c r="T10335" t="s">
        <v>457</v>
      </c>
    </row>
    <row r="10336" spans="1:20" hidden="1" x14ac:dyDescent="0.25">
      <c r="A10336">
        <v>230603</v>
      </c>
      <c r="B10336" t="s">
        <v>1911</v>
      </c>
      <c r="C10336" t="s">
        <v>1940</v>
      </c>
      <c r="D10336" t="s">
        <v>1942</v>
      </c>
      <c r="E10336">
        <v>499</v>
      </c>
      <c r="F10336" t="s">
        <v>23</v>
      </c>
      <c r="H10336">
        <v>0</v>
      </c>
      <c r="I10336">
        <v>0</v>
      </c>
      <c r="K10336">
        <v>1</v>
      </c>
      <c r="L10336" t="b">
        <v>0</v>
      </c>
      <c r="N10336" t="b">
        <v>0</v>
      </c>
      <c r="O10336" t="b">
        <v>0</v>
      </c>
      <c r="T10336" t="s">
        <v>457</v>
      </c>
    </row>
    <row r="10337" spans="1:20" hidden="1" x14ac:dyDescent="0.25">
      <c r="A10337">
        <v>230604</v>
      </c>
      <c r="B10337" t="s">
        <v>1911</v>
      </c>
      <c r="C10337" t="s">
        <v>1943</v>
      </c>
      <c r="D10337" t="s">
        <v>1944</v>
      </c>
      <c r="E10337">
        <v>0</v>
      </c>
      <c r="H10337">
        <v>0</v>
      </c>
      <c r="I10337">
        <v>0</v>
      </c>
      <c r="K10337">
        <v>0</v>
      </c>
      <c r="L10337" t="b">
        <v>0</v>
      </c>
      <c r="N10337" t="b">
        <v>0</v>
      </c>
      <c r="O10337" t="b">
        <v>0</v>
      </c>
      <c r="T10337" t="s">
        <v>457</v>
      </c>
    </row>
    <row r="10338" spans="1:20" hidden="1" x14ac:dyDescent="0.25">
      <c r="A10338">
        <v>230605</v>
      </c>
      <c r="B10338" t="s">
        <v>1911</v>
      </c>
      <c r="C10338" t="s">
        <v>1943</v>
      </c>
      <c r="D10338" t="s">
        <v>1945</v>
      </c>
      <c r="E10338">
        <v>3999</v>
      </c>
      <c r="F10338" t="s">
        <v>23</v>
      </c>
      <c r="H10338">
        <v>0</v>
      </c>
      <c r="I10338">
        <v>0</v>
      </c>
      <c r="K10338">
        <v>0</v>
      </c>
      <c r="L10338" t="b">
        <v>0</v>
      </c>
      <c r="N10338" t="b">
        <v>0</v>
      </c>
      <c r="O10338" t="b">
        <v>0</v>
      </c>
      <c r="T10338" t="s">
        <v>457</v>
      </c>
    </row>
    <row r="10339" spans="1:20" hidden="1" x14ac:dyDescent="0.25">
      <c r="A10339">
        <v>230702</v>
      </c>
      <c r="B10339" t="s">
        <v>1911</v>
      </c>
      <c r="C10339" t="s">
        <v>1916</v>
      </c>
      <c r="D10339" t="s">
        <v>1946</v>
      </c>
      <c r="E10339">
        <v>1700</v>
      </c>
      <c r="F10339" t="s">
        <v>23</v>
      </c>
      <c r="H10339">
        <v>0</v>
      </c>
      <c r="I10339">
        <v>0</v>
      </c>
      <c r="K10339">
        <v>0</v>
      </c>
      <c r="L10339" t="b">
        <v>0</v>
      </c>
      <c r="N10339" t="b">
        <v>0</v>
      </c>
      <c r="O10339" t="b">
        <v>0</v>
      </c>
      <c r="T10339" t="s">
        <v>457</v>
      </c>
    </row>
    <row r="10340" spans="1:20" hidden="1" x14ac:dyDescent="0.25">
      <c r="A10340">
        <v>230606</v>
      </c>
      <c r="B10340" t="s">
        <v>1947</v>
      </c>
      <c r="C10340" t="s">
        <v>1912</v>
      </c>
      <c r="D10340" t="s">
        <v>1913</v>
      </c>
      <c r="E10340">
        <v>1200</v>
      </c>
      <c r="F10340" t="s">
        <v>23</v>
      </c>
      <c r="H10340">
        <v>0</v>
      </c>
      <c r="I10340">
        <v>0</v>
      </c>
      <c r="K10340">
        <v>0</v>
      </c>
      <c r="L10340" t="b">
        <v>0</v>
      </c>
      <c r="N10340" t="b">
        <v>0</v>
      </c>
      <c r="O10340" t="b">
        <v>0</v>
      </c>
      <c r="T10340" t="s">
        <v>457</v>
      </c>
    </row>
    <row r="10341" spans="1:20" hidden="1" x14ac:dyDescent="0.25">
      <c r="A10341">
        <v>230607</v>
      </c>
      <c r="B10341" t="s">
        <v>1947</v>
      </c>
      <c r="C10341" t="s">
        <v>1912</v>
      </c>
      <c r="D10341" t="s">
        <v>1914</v>
      </c>
      <c r="E10341">
        <v>1400</v>
      </c>
      <c r="F10341" t="s">
        <v>23</v>
      </c>
      <c r="H10341">
        <v>0</v>
      </c>
      <c r="I10341">
        <v>0</v>
      </c>
      <c r="K10341">
        <v>1</v>
      </c>
      <c r="L10341" t="b">
        <v>0</v>
      </c>
      <c r="N10341" t="b">
        <v>0</v>
      </c>
      <c r="O10341" t="b">
        <v>0</v>
      </c>
      <c r="T10341" t="s">
        <v>457</v>
      </c>
    </row>
    <row r="10342" spans="1:20" hidden="1" x14ac:dyDescent="0.25">
      <c r="A10342">
        <v>230608</v>
      </c>
      <c r="B10342" t="s">
        <v>1947</v>
      </c>
      <c r="C10342" t="s">
        <v>1912</v>
      </c>
      <c r="D10342" t="s">
        <v>1915</v>
      </c>
      <c r="E10342">
        <v>1600</v>
      </c>
      <c r="F10342" t="s">
        <v>23</v>
      </c>
      <c r="H10342">
        <v>0</v>
      </c>
      <c r="I10342">
        <v>0</v>
      </c>
      <c r="K10342">
        <v>2</v>
      </c>
      <c r="L10342" t="b">
        <v>0</v>
      </c>
      <c r="N10342" t="b">
        <v>0</v>
      </c>
      <c r="O10342" t="b">
        <v>0</v>
      </c>
      <c r="T10342" t="s">
        <v>457</v>
      </c>
    </row>
    <row r="10343" spans="1:20" hidden="1" x14ac:dyDescent="0.25">
      <c r="A10343">
        <v>230667</v>
      </c>
      <c r="B10343" t="s">
        <v>1947</v>
      </c>
      <c r="C10343" t="s">
        <v>1916</v>
      </c>
      <c r="D10343" t="s">
        <v>1917</v>
      </c>
      <c r="E10343">
        <v>0</v>
      </c>
      <c r="H10343">
        <v>0</v>
      </c>
      <c r="I10343">
        <v>0</v>
      </c>
      <c r="K10343">
        <v>0</v>
      </c>
      <c r="L10343" t="b">
        <v>0</v>
      </c>
      <c r="N10343" t="b">
        <v>0</v>
      </c>
      <c r="O10343" t="b">
        <v>0</v>
      </c>
      <c r="T10343" t="s">
        <v>457</v>
      </c>
    </row>
    <row r="10344" spans="1:20" hidden="1" x14ac:dyDescent="0.25">
      <c r="A10344">
        <v>230668</v>
      </c>
      <c r="B10344" t="s">
        <v>1947</v>
      </c>
      <c r="C10344" t="s">
        <v>1916</v>
      </c>
      <c r="D10344" t="s">
        <v>1918</v>
      </c>
      <c r="E10344">
        <v>0</v>
      </c>
      <c r="H10344">
        <v>0</v>
      </c>
      <c r="I10344">
        <v>0</v>
      </c>
      <c r="K10344">
        <v>0</v>
      </c>
      <c r="L10344" t="b">
        <v>0</v>
      </c>
      <c r="N10344" t="b">
        <v>0</v>
      </c>
      <c r="O10344" t="b">
        <v>0</v>
      </c>
      <c r="T10344" t="s">
        <v>457</v>
      </c>
    </row>
    <row r="10345" spans="1:20" hidden="1" x14ac:dyDescent="0.25">
      <c r="A10345">
        <v>230669</v>
      </c>
      <c r="B10345" t="s">
        <v>1947</v>
      </c>
      <c r="C10345" t="s">
        <v>1916</v>
      </c>
      <c r="D10345" t="s">
        <v>1919</v>
      </c>
      <c r="E10345">
        <v>0</v>
      </c>
      <c r="H10345">
        <v>0</v>
      </c>
      <c r="I10345">
        <v>0</v>
      </c>
      <c r="K10345">
        <v>0</v>
      </c>
      <c r="L10345" t="b">
        <v>0</v>
      </c>
      <c r="N10345" t="b">
        <v>0</v>
      </c>
      <c r="O10345" t="b">
        <v>0</v>
      </c>
      <c r="T10345" t="s">
        <v>457</v>
      </c>
    </row>
    <row r="10346" spans="1:20" hidden="1" x14ac:dyDescent="0.25">
      <c r="A10346">
        <v>230670</v>
      </c>
      <c r="B10346" t="s">
        <v>1947</v>
      </c>
      <c r="C10346" t="s">
        <v>1916</v>
      </c>
      <c r="D10346" t="s">
        <v>938</v>
      </c>
      <c r="E10346">
        <v>0</v>
      </c>
      <c r="H10346">
        <v>0</v>
      </c>
      <c r="I10346">
        <v>0</v>
      </c>
      <c r="K10346">
        <v>0</v>
      </c>
      <c r="L10346" t="b">
        <v>0</v>
      </c>
      <c r="N10346" t="b">
        <v>0</v>
      </c>
      <c r="O10346" t="b">
        <v>0</v>
      </c>
      <c r="T10346" t="s">
        <v>457</v>
      </c>
    </row>
    <row r="10347" spans="1:20" hidden="1" x14ac:dyDescent="0.25">
      <c r="A10347">
        <v>230671</v>
      </c>
      <c r="B10347" t="s">
        <v>1947</v>
      </c>
      <c r="C10347" t="s">
        <v>1916</v>
      </c>
      <c r="D10347" t="s">
        <v>1920</v>
      </c>
      <c r="E10347">
        <v>0</v>
      </c>
      <c r="H10347">
        <v>0</v>
      </c>
      <c r="I10347">
        <v>0</v>
      </c>
      <c r="K10347">
        <v>0</v>
      </c>
      <c r="L10347" t="b">
        <v>0</v>
      </c>
      <c r="N10347" t="b">
        <v>0</v>
      </c>
      <c r="O10347" t="b">
        <v>0</v>
      </c>
      <c r="T10347" t="s">
        <v>457</v>
      </c>
    </row>
    <row r="10348" spans="1:20" hidden="1" x14ac:dyDescent="0.25">
      <c r="A10348">
        <v>230672</v>
      </c>
      <c r="B10348" t="s">
        <v>1947</v>
      </c>
      <c r="C10348" t="s">
        <v>1916</v>
      </c>
      <c r="D10348" t="s">
        <v>1921</v>
      </c>
      <c r="E10348">
        <v>0</v>
      </c>
      <c r="H10348">
        <v>0</v>
      </c>
      <c r="I10348">
        <v>0</v>
      </c>
      <c r="K10348">
        <v>0</v>
      </c>
      <c r="L10348" t="b">
        <v>0</v>
      </c>
      <c r="N10348" t="b">
        <v>0</v>
      </c>
      <c r="O10348" t="b">
        <v>0</v>
      </c>
      <c r="T10348" t="s">
        <v>457</v>
      </c>
    </row>
    <row r="10349" spans="1:20" hidden="1" x14ac:dyDescent="0.25">
      <c r="A10349">
        <v>230673</v>
      </c>
      <c r="B10349" t="s">
        <v>1947</v>
      </c>
      <c r="C10349" t="s">
        <v>1916</v>
      </c>
      <c r="D10349" t="s">
        <v>1922</v>
      </c>
      <c r="E10349">
        <v>0</v>
      </c>
      <c r="H10349">
        <v>0</v>
      </c>
      <c r="I10349">
        <v>0</v>
      </c>
      <c r="K10349">
        <v>0</v>
      </c>
      <c r="L10349" t="b">
        <v>0</v>
      </c>
      <c r="N10349" t="b">
        <v>0</v>
      </c>
      <c r="O10349" t="b">
        <v>0</v>
      </c>
      <c r="T10349" t="s">
        <v>457</v>
      </c>
    </row>
    <row r="10350" spans="1:20" hidden="1" x14ac:dyDescent="0.25">
      <c r="A10350">
        <v>230674</v>
      </c>
      <c r="B10350" t="s">
        <v>1947</v>
      </c>
      <c r="C10350" t="s">
        <v>1916</v>
      </c>
      <c r="D10350" t="s">
        <v>1923</v>
      </c>
      <c r="E10350">
        <v>0</v>
      </c>
      <c r="H10350">
        <v>0</v>
      </c>
      <c r="I10350">
        <v>0</v>
      </c>
      <c r="K10350">
        <v>0</v>
      </c>
      <c r="L10350" t="b">
        <v>0</v>
      </c>
      <c r="N10350" t="b">
        <v>0</v>
      </c>
      <c r="O10350" t="b">
        <v>0</v>
      </c>
      <c r="T10350" t="s">
        <v>457</v>
      </c>
    </row>
    <row r="10351" spans="1:20" hidden="1" x14ac:dyDescent="0.25">
      <c r="A10351">
        <v>230675</v>
      </c>
      <c r="B10351" t="s">
        <v>1947</v>
      </c>
      <c r="C10351" t="s">
        <v>1916</v>
      </c>
      <c r="D10351" t="s">
        <v>1924</v>
      </c>
      <c r="E10351">
        <v>0</v>
      </c>
      <c r="H10351">
        <v>0</v>
      </c>
      <c r="I10351">
        <v>0</v>
      </c>
      <c r="K10351">
        <v>0</v>
      </c>
      <c r="L10351" t="b">
        <v>0</v>
      </c>
      <c r="N10351" t="b">
        <v>0</v>
      </c>
      <c r="O10351" t="b">
        <v>0</v>
      </c>
      <c r="T10351" t="s">
        <v>457</v>
      </c>
    </row>
    <row r="10352" spans="1:20" hidden="1" x14ac:dyDescent="0.25">
      <c r="A10352">
        <v>230676</v>
      </c>
      <c r="B10352" t="s">
        <v>1947</v>
      </c>
      <c r="C10352" t="s">
        <v>1916</v>
      </c>
      <c r="D10352" t="s">
        <v>1925</v>
      </c>
      <c r="E10352">
        <v>0</v>
      </c>
      <c r="H10352">
        <v>0</v>
      </c>
      <c r="I10352">
        <v>0</v>
      </c>
      <c r="K10352">
        <v>0</v>
      </c>
      <c r="L10352" t="b">
        <v>0</v>
      </c>
      <c r="N10352" t="b">
        <v>0</v>
      </c>
      <c r="O10352" t="b">
        <v>0</v>
      </c>
      <c r="T10352" t="s">
        <v>457</v>
      </c>
    </row>
    <row r="10353" spans="1:20" hidden="1" x14ac:dyDescent="0.25">
      <c r="A10353">
        <v>230677</v>
      </c>
      <c r="B10353" t="s">
        <v>1947</v>
      </c>
      <c r="C10353" t="s">
        <v>1916</v>
      </c>
      <c r="D10353" t="s">
        <v>1926</v>
      </c>
      <c r="E10353">
        <v>0</v>
      </c>
      <c r="H10353">
        <v>0</v>
      </c>
      <c r="I10353">
        <v>0</v>
      </c>
      <c r="K10353">
        <v>0</v>
      </c>
      <c r="L10353" t="b">
        <v>0</v>
      </c>
      <c r="N10353" t="b">
        <v>0</v>
      </c>
      <c r="O10353" t="b">
        <v>0</v>
      </c>
      <c r="T10353" t="s">
        <v>457</v>
      </c>
    </row>
    <row r="10354" spans="1:20" hidden="1" x14ac:dyDescent="0.25">
      <c r="A10354">
        <v>230678</v>
      </c>
      <c r="B10354" t="s">
        <v>1947</v>
      </c>
      <c r="C10354" t="s">
        <v>1916</v>
      </c>
      <c r="D10354" t="s">
        <v>1927</v>
      </c>
      <c r="E10354">
        <v>0</v>
      </c>
      <c r="H10354">
        <v>0</v>
      </c>
      <c r="I10354">
        <v>0</v>
      </c>
      <c r="K10354">
        <v>0</v>
      </c>
      <c r="L10354" t="b">
        <v>0</v>
      </c>
      <c r="N10354" t="b">
        <v>0</v>
      </c>
      <c r="O10354" t="b">
        <v>0</v>
      </c>
      <c r="T10354" t="s">
        <v>457</v>
      </c>
    </row>
    <row r="10355" spans="1:20" hidden="1" x14ac:dyDescent="0.25">
      <c r="A10355">
        <v>230679</v>
      </c>
      <c r="B10355" t="s">
        <v>1947</v>
      </c>
      <c r="C10355" t="s">
        <v>1916</v>
      </c>
      <c r="D10355" t="s">
        <v>1928</v>
      </c>
      <c r="E10355">
        <v>0</v>
      </c>
      <c r="H10355">
        <v>0</v>
      </c>
      <c r="I10355">
        <v>0</v>
      </c>
      <c r="K10355">
        <v>0</v>
      </c>
      <c r="L10355" t="b">
        <v>0</v>
      </c>
      <c r="N10355" t="b">
        <v>0</v>
      </c>
      <c r="O10355" t="b">
        <v>0</v>
      </c>
      <c r="T10355" t="s">
        <v>457</v>
      </c>
    </row>
    <row r="10356" spans="1:20" hidden="1" x14ac:dyDescent="0.25">
      <c r="A10356">
        <v>230680</v>
      </c>
      <c r="B10356" t="s">
        <v>1947</v>
      </c>
      <c r="C10356" t="s">
        <v>1916</v>
      </c>
      <c r="D10356" t="s">
        <v>1929</v>
      </c>
      <c r="E10356">
        <v>0</v>
      </c>
      <c r="H10356">
        <v>0</v>
      </c>
      <c r="I10356">
        <v>0</v>
      </c>
      <c r="K10356">
        <v>0</v>
      </c>
      <c r="L10356" t="b">
        <v>0</v>
      </c>
      <c r="N10356" t="b">
        <v>0</v>
      </c>
      <c r="O10356" t="b">
        <v>0</v>
      </c>
      <c r="T10356" t="s">
        <v>457</v>
      </c>
    </row>
    <row r="10357" spans="1:20" hidden="1" x14ac:dyDescent="0.25">
      <c r="A10357">
        <v>230681</v>
      </c>
      <c r="B10357" t="s">
        <v>1947</v>
      </c>
      <c r="C10357" t="s">
        <v>1916</v>
      </c>
      <c r="D10357" t="s">
        <v>1930</v>
      </c>
      <c r="E10357">
        <v>0</v>
      </c>
      <c r="H10357">
        <v>0</v>
      </c>
      <c r="I10357">
        <v>0</v>
      </c>
      <c r="K10357">
        <v>0</v>
      </c>
      <c r="L10357" t="b">
        <v>0</v>
      </c>
      <c r="N10357" t="b">
        <v>0</v>
      </c>
      <c r="O10357" t="b">
        <v>0</v>
      </c>
      <c r="T10357" t="s">
        <v>457</v>
      </c>
    </row>
    <row r="10358" spans="1:20" hidden="1" x14ac:dyDescent="0.25">
      <c r="A10358">
        <v>230682</v>
      </c>
      <c r="B10358" t="s">
        <v>1947</v>
      </c>
      <c r="C10358" t="s">
        <v>1916</v>
      </c>
      <c r="D10358" t="s">
        <v>1931</v>
      </c>
      <c r="E10358">
        <v>0</v>
      </c>
      <c r="H10358">
        <v>0</v>
      </c>
      <c r="I10358">
        <v>0</v>
      </c>
      <c r="K10358">
        <v>0</v>
      </c>
      <c r="L10358" t="b">
        <v>0</v>
      </c>
      <c r="N10358" t="b">
        <v>0</v>
      </c>
      <c r="O10358" t="b">
        <v>0</v>
      </c>
      <c r="T10358" t="s">
        <v>457</v>
      </c>
    </row>
    <row r="10359" spans="1:20" hidden="1" x14ac:dyDescent="0.25">
      <c r="A10359">
        <v>230683</v>
      </c>
      <c r="B10359" t="s">
        <v>1947</v>
      </c>
      <c r="C10359" t="s">
        <v>1916</v>
      </c>
      <c r="D10359" t="s">
        <v>1932</v>
      </c>
      <c r="E10359">
        <v>0</v>
      </c>
      <c r="H10359">
        <v>0</v>
      </c>
      <c r="I10359">
        <v>0</v>
      </c>
      <c r="K10359">
        <v>0</v>
      </c>
      <c r="L10359" t="b">
        <v>0</v>
      </c>
      <c r="N10359" t="b">
        <v>0</v>
      </c>
      <c r="O10359" t="b">
        <v>0</v>
      </c>
      <c r="T10359" t="s">
        <v>457</v>
      </c>
    </row>
    <row r="10360" spans="1:20" hidden="1" x14ac:dyDescent="0.25">
      <c r="A10360">
        <v>230684</v>
      </c>
      <c r="B10360" t="s">
        <v>1947</v>
      </c>
      <c r="C10360" t="s">
        <v>1916</v>
      </c>
      <c r="D10360" t="s">
        <v>1933</v>
      </c>
      <c r="E10360">
        <v>0</v>
      </c>
      <c r="H10360">
        <v>0</v>
      </c>
      <c r="I10360">
        <v>0</v>
      </c>
      <c r="K10360">
        <v>0</v>
      </c>
      <c r="L10360" t="b">
        <v>0</v>
      </c>
      <c r="N10360" t="b">
        <v>0</v>
      </c>
      <c r="O10360" t="b">
        <v>0</v>
      </c>
      <c r="T10360" t="s">
        <v>457</v>
      </c>
    </row>
    <row r="10361" spans="1:20" hidden="1" x14ac:dyDescent="0.25">
      <c r="A10361">
        <v>230685</v>
      </c>
      <c r="B10361" t="s">
        <v>1947</v>
      </c>
      <c r="C10361" t="s">
        <v>1916</v>
      </c>
      <c r="D10361" t="s">
        <v>1934</v>
      </c>
      <c r="E10361">
        <v>0</v>
      </c>
      <c r="H10361">
        <v>0</v>
      </c>
      <c r="I10361">
        <v>0</v>
      </c>
      <c r="K10361">
        <v>0</v>
      </c>
      <c r="L10361" t="b">
        <v>0</v>
      </c>
      <c r="N10361" t="b">
        <v>0</v>
      </c>
      <c r="O10361" t="b">
        <v>0</v>
      </c>
      <c r="T10361" t="s">
        <v>457</v>
      </c>
    </row>
    <row r="10362" spans="1:20" hidden="1" x14ac:dyDescent="0.25">
      <c r="A10362">
        <v>230686</v>
      </c>
      <c r="B10362" t="s">
        <v>1947</v>
      </c>
      <c r="C10362" t="s">
        <v>1916</v>
      </c>
      <c r="D10362" t="s">
        <v>1935</v>
      </c>
      <c r="E10362">
        <v>0</v>
      </c>
      <c r="H10362">
        <v>0</v>
      </c>
      <c r="I10362">
        <v>0</v>
      </c>
      <c r="K10362">
        <v>0</v>
      </c>
      <c r="L10362" t="b">
        <v>0</v>
      </c>
      <c r="N10362" t="b">
        <v>0</v>
      </c>
      <c r="O10362" t="b">
        <v>0</v>
      </c>
      <c r="T10362" t="s">
        <v>457</v>
      </c>
    </row>
    <row r="10363" spans="1:20" hidden="1" x14ac:dyDescent="0.25">
      <c r="A10363">
        <v>230687</v>
      </c>
      <c r="B10363" t="s">
        <v>1947</v>
      </c>
      <c r="C10363" t="s">
        <v>1916</v>
      </c>
      <c r="D10363" t="s">
        <v>1936</v>
      </c>
      <c r="E10363">
        <v>0</v>
      </c>
      <c r="H10363">
        <v>0</v>
      </c>
      <c r="I10363">
        <v>0</v>
      </c>
      <c r="K10363">
        <v>0</v>
      </c>
      <c r="L10363" t="b">
        <v>0</v>
      </c>
      <c r="N10363" t="b">
        <v>0</v>
      </c>
      <c r="O10363" t="b">
        <v>0</v>
      </c>
      <c r="T10363" t="s">
        <v>457</v>
      </c>
    </row>
    <row r="10364" spans="1:20" hidden="1" x14ac:dyDescent="0.25">
      <c r="A10364">
        <v>230688</v>
      </c>
      <c r="B10364" t="s">
        <v>1947</v>
      </c>
      <c r="C10364" t="s">
        <v>1916</v>
      </c>
      <c r="D10364" t="s">
        <v>1937</v>
      </c>
      <c r="E10364">
        <v>0</v>
      </c>
      <c r="H10364">
        <v>0</v>
      </c>
      <c r="I10364">
        <v>0</v>
      </c>
      <c r="K10364">
        <v>0</v>
      </c>
      <c r="L10364" t="b">
        <v>0</v>
      </c>
      <c r="N10364" t="b">
        <v>0</v>
      </c>
      <c r="O10364" t="b">
        <v>0</v>
      </c>
      <c r="T10364" t="s">
        <v>457</v>
      </c>
    </row>
    <row r="10365" spans="1:20" hidden="1" x14ac:dyDescent="0.25">
      <c r="A10365">
        <v>230689</v>
      </c>
      <c r="B10365" t="s">
        <v>1947</v>
      </c>
      <c r="C10365" t="s">
        <v>1916</v>
      </c>
      <c r="D10365" t="s">
        <v>1938</v>
      </c>
      <c r="E10365">
        <v>0</v>
      </c>
      <c r="H10365">
        <v>0</v>
      </c>
      <c r="I10365">
        <v>0</v>
      </c>
      <c r="K10365">
        <v>0</v>
      </c>
      <c r="L10365" t="b">
        <v>0</v>
      </c>
      <c r="N10365" t="b">
        <v>0</v>
      </c>
      <c r="O10365" t="b">
        <v>0</v>
      </c>
      <c r="T10365" t="s">
        <v>457</v>
      </c>
    </row>
    <row r="10366" spans="1:20" hidden="1" x14ac:dyDescent="0.25">
      <c r="A10366">
        <v>230690</v>
      </c>
      <c r="B10366" t="s">
        <v>1947</v>
      </c>
      <c r="C10366" t="s">
        <v>1916</v>
      </c>
      <c r="D10366" t="s">
        <v>1939</v>
      </c>
      <c r="E10366">
        <v>0</v>
      </c>
      <c r="H10366">
        <v>0</v>
      </c>
      <c r="I10366">
        <v>0</v>
      </c>
      <c r="K10366">
        <v>0</v>
      </c>
      <c r="L10366" t="b">
        <v>0</v>
      </c>
      <c r="N10366" t="b">
        <v>0</v>
      </c>
      <c r="O10366" t="b">
        <v>0</v>
      </c>
      <c r="T10366" t="s">
        <v>457</v>
      </c>
    </row>
    <row r="10367" spans="1:20" hidden="1" x14ac:dyDescent="0.25">
      <c r="A10367">
        <v>230693</v>
      </c>
      <c r="B10367" t="s">
        <v>1947</v>
      </c>
      <c r="C10367" t="s">
        <v>1940</v>
      </c>
      <c r="D10367" t="s">
        <v>1941</v>
      </c>
      <c r="E10367">
        <v>0</v>
      </c>
      <c r="H10367">
        <v>0</v>
      </c>
      <c r="I10367">
        <v>0</v>
      </c>
      <c r="K10367">
        <v>0</v>
      </c>
      <c r="L10367" t="b">
        <v>0</v>
      </c>
      <c r="N10367" t="b">
        <v>0</v>
      </c>
      <c r="O10367" t="b">
        <v>0</v>
      </c>
      <c r="T10367" t="s">
        <v>457</v>
      </c>
    </row>
    <row r="10368" spans="1:20" hidden="1" x14ac:dyDescent="0.25">
      <c r="A10368">
        <v>230694</v>
      </c>
      <c r="B10368" t="s">
        <v>1947</v>
      </c>
      <c r="C10368" t="s">
        <v>1940</v>
      </c>
      <c r="D10368" t="s">
        <v>1942</v>
      </c>
      <c r="E10368">
        <v>499</v>
      </c>
      <c r="F10368" t="s">
        <v>23</v>
      </c>
      <c r="H10368">
        <v>0</v>
      </c>
      <c r="I10368">
        <v>0</v>
      </c>
      <c r="K10368">
        <v>1</v>
      </c>
      <c r="L10368" t="b">
        <v>0</v>
      </c>
      <c r="N10368" t="b">
        <v>0</v>
      </c>
      <c r="O10368" t="b">
        <v>0</v>
      </c>
      <c r="T10368" t="s">
        <v>457</v>
      </c>
    </row>
    <row r="10369" spans="1:20" hidden="1" x14ac:dyDescent="0.25">
      <c r="A10369">
        <v>230695</v>
      </c>
      <c r="B10369" t="s">
        <v>1947</v>
      </c>
      <c r="C10369" t="s">
        <v>1943</v>
      </c>
      <c r="D10369" t="s">
        <v>1944</v>
      </c>
      <c r="E10369">
        <v>0</v>
      </c>
      <c r="H10369">
        <v>0</v>
      </c>
      <c r="I10369">
        <v>0</v>
      </c>
      <c r="K10369">
        <v>0</v>
      </c>
      <c r="L10369" t="b">
        <v>0</v>
      </c>
      <c r="N10369" t="b">
        <v>0</v>
      </c>
      <c r="O10369" t="b">
        <v>0</v>
      </c>
      <c r="T10369" t="s">
        <v>457</v>
      </c>
    </row>
    <row r="10370" spans="1:20" hidden="1" x14ac:dyDescent="0.25">
      <c r="A10370">
        <v>230696</v>
      </c>
      <c r="B10370" t="s">
        <v>1947</v>
      </c>
      <c r="C10370" t="s">
        <v>1943</v>
      </c>
      <c r="D10370" t="s">
        <v>1945</v>
      </c>
      <c r="E10370">
        <v>3999</v>
      </c>
      <c r="F10370" t="s">
        <v>23</v>
      </c>
      <c r="H10370">
        <v>0</v>
      </c>
      <c r="I10370">
        <v>0</v>
      </c>
      <c r="K10370">
        <v>0</v>
      </c>
      <c r="L10370" t="b">
        <v>0</v>
      </c>
      <c r="N10370" t="b">
        <v>0</v>
      </c>
      <c r="O10370" t="b">
        <v>0</v>
      </c>
      <c r="T10370" t="s">
        <v>457</v>
      </c>
    </row>
    <row r="10371" spans="1:20" hidden="1" x14ac:dyDescent="0.25">
      <c r="A10371">
        <v>230697</v>
      </c>
      <c r="B10371" t="s">
        <v>1947</v>
      </c>
      <c r="C10371" t="s">
        <v>1916</v>
      </c>
      <c r="D10371" t="s">
        <v>1946</v>
      </c>
      <c r="E10371">
        <v>1700</v>
      </c>
      <c r="F10371" t="s">
        <v>23</v>
      </c>
      <c r="H10371">
        <v>0</v>
      </c>
      <c r="I10371">
        <v>0</v>
      </c>
      <c r="K10371">
        <v>0</v>
      </c>
      <c r="L10371" t="b">
        <v>0</v>
      </c>
      <c r="N10371" t="b">
        <v>0</v>
      </c>
      <c r="O10371" t="b">
        <v>0</v>
      </c>
      <c r="T10371" t="s">
        <v>457</v>
      </c>
    </row>
    <row r="10372" spans="1:20" hidden="1" x14ac:dyDescent="0.25">
      <c r="A10372">
        <v>230854</v>
      </c>
      <c r="B10372">
        <v>4200</v>
      </c>
      <c r="C10372" t="s">
        <v>47</v>
      </c>
      <c r="D10372" t="s">
        <v>888</v>
      </c>
      <c r="E10372">
        <v>0</v>
      </c>
      <c r="H10372">
        <v>1</v>
      </c>
      <c r="I10372">
        <v>0</v>
      </c>
      <c r="K10372">
        <v>2</v>
      </c>
      <c r="L10372" t="b">
        <v>0</v>
      </c>
      <c r="N10372" t="b">
        <v>0</v>
      </c>
      <c r="O10372" t="b">
        <v>0</v>
      </c>
      <c r="T10372" t="s">
        <v>889</v>
      </c>
    </row>
    <row r="10373" spans="1:20" hidden="1" x14ac:dyDescent="0.25">
      <c r="A10373">
        <v>230855</v>
      </c>
      <c r="B10373">
        <v>4200</v>
      </c>
      <c r="C10373" t="s">
        <v>47</v>
      </c>
      <c r="D10373" t="s">
        <v>848</v>
      </c>
      <c r="E10373">
        <v>0</v>
      </c>
      <c r="H10373">
        <v>1</v>
      </c>
      <c r="I10373">
        <v>0</v>
      </c>
      <c r="K10373">
        <v>1</v>
      </c>
      <c r="L10373" t="b">
        <v>0</v>
      </c>
      <c r="N10373" t="b">
        <v>0</v>
      </c>
      <c r="O10373" t="b">
        <v>0</v>
      </c>
      <c r="T10373" t="s">
        <v>889</v>
      </c>
    </row>
    <row r="10374" spans="1:20" hidden="1" x14ac:dyDescent="0.25">
      <c r="A10374">
        <v>230856</v>
      </c>
      <c r="B10374">
        <v>4200</v>
      </c>
      <c r="C10374" t="s">
        <v>47</v>
      </c>
      <c r="D10374" t="s">
        <v>259</v>
      </c>
      <c r="E10374">
        <v>0</v>
      </c>
      <c r="H10374">
        <v>1</v>
      </c>
      <c r="I10374">
        <v>0</v>
      </c>
      <c r="K10374">
        <v>0</v>
      </c>
      <c r="L10374" t="b">
        <v>0</v>
      </c>
      <c r="N10374" t="b">
        <v>0</v>
      </c>
      <c r="O10374" t="b">
        <v>0</v>
      </c>
      <c r="T10374" t="s">
        <v>889</v>
      </c>
    </row>
    <row r="10375" spans="1:20" hidden="1" x14ac:dyDescent="0.25">
      <c r="A10375">
        <v>230857</v>
      </c>
      <c r="B10375">
        <v>4200</v>
      </c>
      <c r="C10375" t="s">
        <v>47</v>
      </c>
      <c r="D10375" t="s">
        <v>890</v>
      </c>
      <c r="E10375">
        <v>0</v>
      </c>
      <c r="H10375">
        <v>1</v>
      </c>
      <c r="I10375">
        <v>0</v>
      </c>
      <c r="K10375">
        <v>3</v>
      </c>
      <c r="L10375" t="b">
        <v>0</v>
      </c>
      <c r="N10375" t="b">
        <v>0</v>
      </c>
      <c r="O10375" t="b">
        <v>0</v>
      </c>
      <c r="T10375" t="s">
        <v>889</v>
      </c>
    </row>
    <row r="10376" spans="1:20" hidden="1" x14ac:dyDescent="0.25">
      <c r="A10376">
        <v>230858</v>
      </c>
      <c r="B10376">
        <v>4200</v>
      </c>
      <c r="C10376" t="s">
        <v>141</v>
      </c>
      <c r="D10376" t="s">
        <v>891</v>
      </c>
      <c r="E10376">
        <v>35</v>
      </c>
      <c r="F10376" t="s">
        <v>23</v>
      </c>
      <c r="H10376">
        <v>2</v>
      </c>
      <c r="I10376">
        <v>0</v>
      </c>
      <c r="K10376">
        <v>1</v>
      </c>
      <c r="L10376" t="b">
        <v>0</v>
      </c>
      <c r="N10376" t="b">
        <v>0</v>
      </c>
      <c r="O10376" t="b">
        <v>0</v>
      </c>
      <c r="T10376" t="s">
        <v>889</v>
      </c>
    </row>
    <row r="10377" spans="1:20" hidden="1" x14ac:dyDescent="0.25">
      <c r="A10377">
        <v>230860</v>
      </c>
      <c r="B10377">
        <v>4200</v>
      </c>
      <c r="C10377" t="s">
        <v>53</v>
      </c>
      <c r="D10377" t="s">
        <v>203</v>
      </c>
      <c r="E10377">
        <v>0</v>
      </c>
      <c r="H10377">
        <v>3</v>
      </c>
      <c r="I10377">
        <v>0</v>
      </c>
      <c r="K10377">
        <v>0</v>
      </c>
      <c r="L10377" t="b">
        <v>0</v>
      </c>
      <c r="N10377" t="b">
        <v>0</v>
      </c>
      <c r="O10377" t="b">
        <v>0</v>
      </c>
      <c r="T10377" t="s">
        <v>889</v>
      </c>
    </row>
    <row r="10378" spans="1:20" hidden="1" x14ac:dyDescent="0.25">
      <c r="A10378">
        <v>230861</v>
      </c>
      <c r="B10378">
        <v>4200</v>
      </c>
      <c r="C10378" t="s">
        <v>53</v>
      </c>
      <c r="D10378" t="s">
        <v>892</v>
      </c>
      <c r="E10378">
        <v>25</v>
      </c>
      <c r="F10378" t="s">
        <v>23</v>
      </c>
      <c r="H10378">
        <v>3</v>
      </c>
      <c r="I10378">
        <v>0</v>
      </c>
      <c r="K10378">
        <v>1</v>
      </c>
      <c r="L10378" t="b">
        <v>0</v>
      </c>
      <c r="N10378" t="b">
        <v>0</v>
      </c>
      <c r="O10378" t="b">
        <v>0</v>
      </c>
      <c r="T10378" t="s">
        <v>889</v>
      </c>
    </row>
    <row r="10379" spans="1:20" hidden="1" x14ac:dyDescent="0.25">
      <c r="A10379">
        <v>230862</v>
      </c>
      <c r="B10379">
        <v>4200</v>
      </c>
      <c r="C10379" t="s">
        <v>53</v>
      </c>
      <c r="D10379" t="s">
        <v>383</v>
      </c>
      <c r="E10379">
        <v>160</v>
      </c>
      <c r="F10379" t="s">
        <v>23</v>
      </c>
      <c r="H10379">
        <v>3</v>
      </c>
      <c r="I10379">
        <v>0</v>
      </c>
      <c r="K10379">
        <v>2</v>
      </c>
      <c r="L10379" t="b">
        <v>0</v>
      </c>
      <c r="N10379" t="b">
        <v>0</v>
      </c>
      <c r="O10379" t="b">
        <v>0</v>
      </c>
      <c r="T10379" t="s">
        <v>889</v>
      </c>
    </row>
    <row r="10380" spans="1:20" hidden="1" x14ac:dyDescent="0.25">
      <c r="A10380">
        <v>230878</v>
      </c>
      <c r="B10380" t="s">
        <v>1948</v>
      </c>
      <c r="C10380" t="s">
        <v>306</v>
      </c>
      <c r="D10380" t="s">
        <v>1134</v>
      </c>
      <c r="E10380">
        <v>10</v>
      </c>
      <c r="F10380" t="s">
        <v>23</v>
      </c>
      <c r="G10380">
        <v>899</v>
      </c>
      <c r="H10380">
        <v>0</v>
      </c>
      <c r="I10380">
        <v>0</v>
      </c>
      <c r="K10380">
        <v>3</v>
      </c>
      <c r="L10380" t="b">
        <v>0</v>
      </c>
      <c r="N10380" t="b">
        <v>0</v>
      </c>
      <c r="O10380" t="b">
        <v>0</v>
      </c>
      <c r="T10380" t="s">
        <v>1133</v>
      </c>
    </row>
    <row r="10381" spans="1:20" hidden="1" x14ac:dyDescent="0.25">
      <c r="A10381">
        <v>230879</v>
      </c>
      <c r="B10381" t="s">
        <v>1948</v>
      </c>
      <c r="C10381" t="s">
        <v>306</v>
      </c>
      <c r="D10381" t="s">
        <v>1135</v>
      </c>
      <c r="E10381">
        <v>20</v>
      </c>
      <c r="F10381" t="s">
        <v>23</v>
      </c>
      <c r="G10381">
        <v>313</v>
      </c>
      <c r="H10381">
        <v>0</v>
      </c>
      <c r="I10381">
        <v>0</v>
      </c>
      <c r="K10381">
        <v>4</v>
      </c>
      <c r="L10381" t="b">
        <v>0</v>
      </c>
      <c r="N10381" t="b">
        <v>0</v>
      </c>
      <c r="O10381" t="b">
        <v>0</v>
      </c>
      <c r="T10381" t="s">
        <v>1133</v>
      </c>
    </row>
    <row r="10382" spans="1:20" hidden="1" x14ac:dyDescent="0.25">
      <c r="A10382">
        <v>230880</v>
      </c>
      <c r="B10382" t="s">
        <v>1948</v>
      </c>
      <c r="C10382" t="s">
        <v>306</v>
      </c>
      <c r="D10382" t="s">
        <v>1136</v>
      </c>
      <c r="E10382">
        <v>30</v>
      </c>
      <c r="F10382" t="s">
        <v>23</v>
      </c>
      <c r="G10382">
        <v>401</v>
      </c>
      <c r="H10382">
        <v>0</v>
      </c>
      <c r="I10382">
        <v>0</v>
      </c>
      <c r="K10382">
        <v>5</v>
      </c>
      <c r="L10382" t="b">
        <v>0</v>
      </c>
      <c r="N10382" t="b">
        <v>0</v>
      </c>
      <c r="O10382" t="b">
        <v>0</v>
      </c>
      <c r="T10382" t="s">
        <v>1133</v>
      </c>
    </row>
    <row r="10383" spans="1:20" hidden="1" x14ac:dyDescent="0.25">
      <c r="A10383">
        <v>230881</v>
      </c>
      <c r="B10383" t="s">
        <v>1948</v>
      </c>
      <c r="C10383" t="s">
        <v>306</v>
      </c>
      <c r="D10383" t="s">
        <v>1137</v>
      </c>
      <c r="E10383">
        <v>20</v>
      </c>
      <c r="F10383" t="s">
        <v>23</v>
      </c>
      <c r="G10383">
        <v>407</v>
      </c>
      <c r="H10383">
        <v>0</v>
      </c>
      <c r="I10383">
        <v>0</v>
      </c>
      <c r="K10383">
        <v>6</v>
      </c>
      <c r="L10383" t="b">
        <v>0</v>
      </c>
      <c r="N10383" t="b">
        <v>0</v>
      </c>
      <c r="O10383" t="b">
        <v>0</v>
      </c>
      <c r="T10383" t="s">
        <v>1133</v>
      </c>
    </row>
    <row r="10384" spans="1:20" hidden="1" x14ac:dyDescent="0.25">
      <c r="A10384">
        <v>230883</v>
      </c>
      <c r="B10384" t="s">
        <v>1948</v>
      </c>
      <c r="C10384" t="s">
        <v>306</v>
      </c>
      <c r="D10384" t="s">
        <v>1139</v>
      </c>
      <c r="E10384">
        <v>25</v>
      </c>
      <c r="F10384" t="s">
        <v>23</v>
      </c>
      <c r="G10384" t="s">
        <v>1140</v>
      </c>
      <c r="H10384">
        <v>0</v>
      </c>
      <c r="I10384">
        <v>0</v>
      </c>
      <c r="K10384">
        <v>8</v>
      </c>
      <c r="L10384" t="b">
        <v>0</v>
      </c>
      <c r="N10384" t="b">
        <v>0</v>
      </c>
      <c r="O10384" t="b">
        <v>0</v>
      </c>
      <c r="T10384" t="s">
        <v>1133</v>
      </c>
    </row>
    <row r="10385" spans="1:20" hidden="1" x14ac:dyDescent="0.25">
      <c r="A10385">
        <v>230884</v>
      </c>
      <c r="B10385" t="s">
        <v>1948</v>
      </c>
      <c r="C10385" t="s">
        <v>1143</v>
      </c>
      <c r="D10385" t="s">
        <v>1141</v>
      </c>
      <c r="E10385">
        <v>150</v>
      </c>
      <c r="F10385" t="s">
        <v>536</v>
      </c>
      <c r="G10385" t="s">
        <v>1144</v>
      </c>
      <c r="H10385">
        <v>0</v>
      </c>
      <c r="I10385">
        <v>0</v>
      </c>
      <c r="K10385">
        <v>0</v>
      </c>
      <c r="L10385" t="b">
        <v>0</v>
      </c>
      <c r="N10385" t="b">
        <v>0</v>
      </c>
      <c r="O10385" t="b">
        <v>0</v>
      </c>
      <c r="T10385" t="s">
        <v>1133</v>
      </c>
    </row>
    <row r="10386" spans="1:20" hidden="1" x14ac:dyDescent="0.25">
      <c r="A10386">
        <v>232171</v>
      </c>
      <c r="B10386" t="s">
        <v>1948</v>
      </c>
      <c r="C10386" t="s">
        <v>306</v>
      </c>
      <c r="D10386" t="s">
        <v>1949</v>
      </c>
      <c r="E10386">
        <v>85</v>
      </c>
      <c r="F10386" t="s">
        <v>23</v>
      </c>
      <c r="H10386">
        <v>0</v>
      </c>
      <c r="I10386">
        <v>0</v>
      </c>
      <c r="K10386">
        <v>8</v>
      </c>
      <c r="L10386" t="b">
        <v>0</v>
      </c>
      <c r="N10386" t="b">
        <v>0</v>
      </c>
      <c r="O10386" t="b">
        <v>0</v>
      </c>
      <c r="T10386" t="s">
        <v>1133</v>
      </c>
    </row>
    <row r="10387" spans="1:20" hidden="1" x14ac:dyDescent="0.25">
      <c r="A10387">
        <v>230972</v>
      </c>
      <c r="B10387" t="s">
        <v>1950</v>
      </c>
      <c r="C10387" t="s">
        <v>306</v>
      </c>
      <c r="D10387" t="s">
        <v>350</v>
      </c>
      <c r="E10387">
        <v>39.950000000000003</v>
      </c>
      <c r="F10387" t="s">
        <v>23</v>
      </c>
      <c r="H10387">
        <v>0</v>
      </c>
      <c r="I10387">
        <v>0</v>
      </c>
      <c r="K10387">
        <v>0</v>
      </c>
      <c r="L10387" t="b">
        <v>0</v>
      </c>
      <c r="N10387" t="b">
        <v>0</v>
      </c>
      <c r="O10387" t="b">
        <v>0</v>
      </c>
      <c r="T10387" t="s">
        <v>281</v>
      </c>
    </row>
    <row r="10388" spans="1:20" hidden="1" x14ac:dyDescent="0.25">
      <c r="A10388">
        <v>230973</v>
      </c>
      <c r="B10388" t="s">
        <v>1950</v>
      </c>
      <c r="C10388" t="s">
        <v>306</v>
      </c>
      <c r="D10388" t="s">
        <v>172</v>
      </c>
      <c r="E10388">
        <v>34.950000000000003</v>
      </c>
      <c r="F10388" t="s">
        <v>23</v>
      </c>
      <c r="H10388">
        <v>0</v>
      </c>
      <c r="I10388">
        <v>0</v>
      </c>
      <c r="K10388">
        <v>2</v>
      </c>
      <c r="L10388" t="b">
        <v>0</v>
      </c>
      <c r="N10388" t="b">
        <v>0</v>
      </c>
      <c r="O10388" t="b">
        <v>0</v>
      </c>
      <c r="T10388" t="s">
        <v>281</v>
      </c>
    </row>
    <row r="10389" spans="1:20" hidden="1" x14ac:dyDescent="0.25">
      <c r="A10389">
        <v>230974</v>
      </c>
      <c r="B10389" t="s">
        <v>1950</v>
      </c>
      <c r="C10389" t="s">
        <v>306</v>
      </c>
      <c r="D10389" t="s">
        <v>310</v>
      </c>
      <c r="E10389">
        <v>39.950000000000003</v>
      </c>
      <c r="F10389" t="s">
        <v>23</v>
      </c>
      <c r="H10389">
        <v>0</v>
      </c>
      <c r="I10389">
        <v>0</v>
      </c>
      <c r="K10389">
        <v>3</v>
      </c>
      <c r="L10389" t="b">
        <v>0</v>
      </c>
      <c r="N10389" t="b">
        <v>0</v>
      </c>
      <c r="O10389" t="b">
        <v>0</v>
      </c>
      <c r="T10389" t="s">
        <v>281</v>
      </c>
    </row>
    <row r="10390" spans="1:20" hidden="1" x14ac:dyDescent="0.25">
      <c r="A10390">
        <v>230976</v>
      </c>
      <c r="B10390" t="s">
        <v>1950</v>
      </c>
      <c r="C10390" t="s">
        <v>306</v>
      </c>
      <c r="D10390" t="s">
        <v>326</v>
      </c>
      <c r="E10390">
        <v>27</v>
      </c>
      <c r="F10390" t="s">
        <v>23</v>
      </c>
      <c r="H10390">
        <v>0</v>
      </c>
      <c r="I10390">
        <v>0</v>
      </c>
      <c r="K10390">
        <v>0</v>
      </c>
      <c r="L10390" t="b">
        <v>0</v>
      </c>
      <c r="N10390" t="b">
        <v>0</v>
      </c>
      <c r="O10390" t="b">
        <v>0</v>
      </c>
      <c r="T10390" t="s">
        <v>281</v>
      </c>
    </row>
    <row r="10391" spans="1:20" hidden="1" x14ac:dyDescent="0.25">
      <c r="A10391">
        <v>230977</v>
      </c>
      <c r="B10391" t="s">
        <v>1950</v>
      </c>
      <c r="C10391" t="s">
        <v>306</v>
      </c>
      <c r="D10391" t="s">
        <v>327</v>
      </c>
      <c r="E10391">
        <v>60</v>
      </c>
      <c r="F10391" t="s">
        <v>23</v>
      </c>
      <c r="H10391">
        <v>0</v>
      </c>
      <c r="I10391">
        <v>0</v>
      </c>
      <c r="K10391">
        <v>0</v>
      </c>
      <c r="L10391" t="b">
        <v>0</v>
      </c>
      <c r="N10391" t="b">
        <v>0</v>
      </c>
      <c r="O10391" t="b">
        <v>0</v>
      </c>
      <c r="T10391" t="s">
        <v>281</v>
      </c>
    </row>
    <row r="10392" spans="1:20" hidden="1" x14ac:dyDescent="0.25">
      <c r="A10392">
        <v>230978</v>
      </c>
      <c r="B10392" t="s">
        <v>1950</v>
      </c>
      <c r="C10392" t="s">
        <v>306</v>
      </c>
      <c r="D10392" t="s">
        <v>328</v>
      </c>
      <c r="E10392">
        <v>18</v>
      </c>
      <c r="F10392" t="s">
        <v>23</v>
      </c>
      <c r="H10392">
        <v>0</v>
      </c>
      <c r="I10392">
        <v>0</v>
      </c>
      <c r="K10392">
        <v>0</v>
      </c>
      <c r="L10392" t="b">
        <v>0</v>
      </c>
      <c r="N10392" t="b">
        <v>0</v>
      </c>
      <c r="O10392" t="b">
        <v>0</v>
      </c>
      <c r="T10392" t="s">
        <v>281</v>
      </c>
    </row>
    <row r="10393" spans="1:20" hidden="1" x14ac:dyDescent="0.25">
      <c r="A10393">
        <v>230979</v>
      </c>
      <c r="B10393" t="s">
        <v>1950</v>
      </c>
      <c r="C10393" t="s">
        <v>306</v>
      </c>
      <c r="D10393" t="s">
        <v>356</v>
      </c>
      <c r="E10393">
        <v>38</v>
      </c>
      <c r="F10393" t="s">
        <v>23</v>
      </c>
      <c r="H10393">
        <v>0</v>
      </c>
      <c r="I10393">
        <v>0</v>
      </c>
      <c r="K10393">
        <v>0</v>
      </c>
      <c r="L10393" t="b">
        <v>0</v>
      </c>
      <c r="N10393" t="b">
        <v>0</v>
      </c>
      <c r="O10393" t="b">
        <v>0</v>
      </c>
      <c r="T10393" t="s">
        <v>281</v>
      </c>
    </row>
    <row r="10394" spans="1:20" hidden="1" x14ac:dyDescent="0.25">
      <c r="A10394">
        <v>230980</v>
      </c>
      <c r="B10394" t="s">
        <v>1950</v>
      </c>
      <c r="C10394" t="s">
        <v>306</v>
      </c>
      <c r="D10394" t="s">
        <v>357</v>
      </c>
      <c r="E10394">
        <v>75</v>
      </c>
      <c r="F10394" t="s">
        <v>23</v>
      </c>
      <c r="H10394">
        <v>0</v>
      </c>
      <c r="I10394">
        <v>0</v>
      </c>
      <c r="K10394">
        <v>0</v>
      </c>
      <c r="L10394" t="b">
        <v>0</v>
      </c>
      <c r="N10394" t="b">
        <v>0</v>
      </c>
      <c r="O10394" t="b">
        <v>0</v>
      </c>
      <c r="T10394" t="s">
        <v>281</v>
      </c>
    </row>
    <row r="10395" spans="1:20" hidden="1" x14ac:dyDescent="0.25">
      <c r="A10395">
        <v>230981</v>
      </c>
      <c r="B10395" t="s">
        <v>1950</v>
      </c>
      <c r="C10395" t="s">
        <v>306</v>
      </c>
      <c r="D10395" t="s">
        <v>329</v>
      </c>
      <c r="E10395">
        <v>30</v>
      </c>
      <c r="F10395" t="s">
        <v>23</v>
      </c>
      <c r="H10395">
        <v>0</v>
      </c>
      <c r="I10395">
        <v>0</v>
      </c>
      <c r="K10395">
        <v>0</v>
      </c>
      <c r="L10395" t="b">
        <v>0</v>
      </c>
      <c r="N10395" t="b">
        <v>0</v>
      </c>
      <c r="O10395" t="b">
        <v>0</v>
      </c>
      <c r="T10395" t="s">
        <v>281</v>
      </c>
    </row>
    <row r="10396" spans="1:20" hidden="1" x14ac:dyDescent="0.25">
      <c r="A10396">
        <v>230982</v>
      </c>
      <c r="B10396" t="s">
        <v>1950</v>
      </c>
      <c r="C10396" t="s">
        <v>306</v>
      </c>
      <c r="D10396" t="s">
        <v>330</v>
      </c>
      <c r="E10396">
        <v>40</v>
      </c>
      <c r="F10396" t="s">
        <v>23</v>
      </c>
      <c r="H10396">
        <v>0</v>
      </c>
      <c r="I10396">
        <v>0</v>
      </c>
      <c r="K10396">
        <v>0</v>
      </c>
      <c r="L10396" t="b">
        <v>0</v>
      </c>
      <c r="N10396" t="b">
        <v>0</v>
      </c>
      <c r="O10396" t="b">
        <v>0</v>
      </c>
      <c r="T10396" t="s">
        <v>281</v>
      </c>
    </row>
    <row r="10397" spans="1:20" hidden="1" x14ac:dyDescent="0.25">
      <c r="A10397">
        <v>230996</v>
      </c>
      <c r="B10397" t="s">
        <v>1950</v>
      </c>
      <c r="C10397" t="s">
        <v>306</v>
      </c>
      <c r="D10397" t="s">
        <v>343</v>
      </c>
      <c r="E10397">
        <v>70</v>
      </c>
      <c r="F10397" t="s">
        <v>23</v>
      </c>
      <c r="H10397">
        <v>0</v>
      </c>
      <c r="I10397">
        <v>0</v>
      </c>
      <c r="K10397">
        <v>0</v>
      </c>
      <c r="L10397" t="b">
        <v>0</v>
      </c>
      <c r="N10397" t="b">
        <v>0</v>
      </c>
      <c r="O10397" t="b">
        <v>0</v>
      </c>
      <c r="T10397" t="s">
        <v>281</v>
      </c>
    </row>
    <row r="10398" spans="1:20" hidden="1" x14ac:dyDescent="0.25">
      <c r="A10398">
        <v>231216</v>
      </c>
      <c r="B10398" t="s">
        <v>1951</v>
      </c>
      <c r="C10398" t="s">
        <v>53</v>
      </c>
      <c r="D10398" t="s">
        <v>490</v>
      </c>
      <c r="E10398">
        <v>0</v>
      </c>
      <c r="G10398" t="e">
        <f>-LBCNXXS-BKT22TLG-MCS-W6-XXX-X</f>
        <v>#NAME?</v>
      </c>
      <c r="H10398">
        <v>0</v>
      </c>
      <c r="I10398">
        <v>0</v>
      </c>
      <c r="K10398">
        <v>0</v>
      </c>
      <c r="L10398" t="b">
        <v>1</v>
      </c>
      <c r="N10398" t="b">
        <v>0</v>
      </c>
      <c r="O10398" t="b">
        <v>0</v>
      </c>
      <c r="T10398" t="s">
        <v>395</v>
      </c>
    </row>
    <row r="10399" spans="1:20" hidden="1" x14ac:dyDescent="0.25">
      <c r="A10399">
        <v>231217</v>
      </c>
      <c r="B10399" t="s">
        <v>1951</v>
      </c>
      <c r="C10399" t="s">
        <v>53</v>
      </c>
      <c r="D10399" t="s">
        <v>383</v>
      </c>
      <c r="E10399">
        <v>40</v>
      </c>
      <c r="F10399" t="s">
        <v>23</v>
      </c>
      <c r="G10399" t="e">
        <f>-LBCNXXS-BKT22TLG-ECP-XX-XXX-X</f>
        <v>#NAME?</v>
      </c>
      <c r="H10399">
        <v>0</v>
      </c>
      <c r="I10399">
        <v>0</v>
      </c>
      <c r="K10399">
        <v>0</v>
      </c>
      <c r="L10399" t="b">
        <v>1</v>
      </c>
      <c r="N10399" t="b">
        <v>0</v>
      </c>
      <c r="O10399" t="b">
        <v>0</v>
      </c>
      <c r="T10399" t="s">
        <v>395</v>
      </c>
    </row>
    <row r="10400" spans="1:20" hidden="1" x14ac:dyDescent="0.25">
      <c r="A10400">
        <v>231218</v>
      </c>
      <c r="B10400" t="s">
        <v>1951</v>
      </c>
      <c r="C10400" t="s">
        <v>391</v>
      </c>
      <c r="D10400" t="s">
        <v>478</v>
      </c>
      <c r="E10400">
        <v>0</v>
      </c>
      <c r="G10400" t="s">
        <v>393</v>
      </c>
      <c r="H10400">
        <v>0</v>
      </c>
      <c r="I10400">
        <v>0</v>
      </c>
      <c r="K10400">
        <v>0</v>
      </c>
      <c r="L10400" t="b">
        <v>0</v>
      </c>
      <c r="N10400" t="b">
        <v>0</v>
      </c>
      <c r="O10400" t="b">
        <v>0</v>
      </c>
      <c r="P10400" t="s">
        <v>630</v>
      </c>
      <c r="T10400" t="s">
        <v>395</v>
      </c>
    </row>
    <row r="10401" spans="1:20" hidden="1" x14ac:dyDescent="0.25">
      <c r="A10401">
        <v>231219</v>
      </c>
      <c r="B10401" t="s">
        <v>1951</v>
      </c>
      <c r="C10401" t="s">
        <v>391</v>
      </c>
      <c r="D10401" t="s">
        <v>479</v>
      </c>
      <c r="E10401">
        <v>70</v>
      </c>
      <c r="F10401" t="s">
        <v>23</v>
      </c>
      <c r="G10401" t="s">
        <v>397</v>
      </c>
      <c r="H10401">
        <v>0</v>
      </c>
      <c r="I10401">
        <v>0</v>
      </c>
      <c r="K10401">
        <v>0</v>
      </c>
      <c r="L10401" t="b">
        <v>0</v>
      </c>
      <c r="N10401" t="b">
        <v>0</v>
      </c>
      <c r="O10401" t="b">
        <v>0</v>
      </c>
      <c r="P10401" t="s">
        <v>630</v>
      </c>
      <c r="T10401" t="s">
        <v>395</v>
      </c>
    </row>
    <row r="10402" spans="1:20" hidden="1" x14ac:dyDescent="0.25">
      <c r="A10402">
        <v>231220</v>
      </c>
      <c r="B10402" t="s">
        <v>1951</v>
      </c>
      <c r="C10402" t="s">
        <v>391</v>
      </c>
      <c r="D10402" t="s">
        <v>480</v>
      </c>
      <c r="E10402">
        <v>0</v>
      </c>
      <c r="G10402" t="s">
        <v>481</v>
      </c>
      <c r="H10402">
        <v>0</v>
      </c>
      <c r="I10402">
        <v>0</v>
      </c>
      <c r="K10402">
        <v>0</v>
      </c>
      <c r="L10402" t="b">
        <v>0</v>
      </c>
      <c r="N10402" t="b">
        <v>0</v>
      </c>
      <c r="O10402" t="b">
        <v>0</v>
      </c>
      <c r="P10402" t="s">
        <v>631</v>
      </c>
      <c r="T10402" t="s">
        <v>395</v>
      </c>
    </row>
    <row r="10403" spans="1:20" hidden="1" x14ac:dyDescent="0.25">
      <c r="A10403">
        <v>231221</v>
      </c>
      <c r="B10403" t="s">
        <v>1951</v>
      </c>
      <c r="C10403" t="s">
        <v>391</v>
      </c>
      <c r="D10403" t="s">
        <v>482</v>
      </c>
      <c r="E10403">
        <v>70</v>
      </c>
      <c r="F10403" t="s">
        <v>23</v>
      </c>
      <c r="G10403" t="s">
        <v>530</v>
      </c>
      <c r="H10403">
        <v>0</v>
      </c>
      <c r="I10403">
        <v>0</v>
      </c>
      <c r="K10403">
        <v>0</v>
      </c>
      <c r="L10403" t="b">
        <v>0</v>
      </c>
      <c r="N10403" t="b">
        <v>0</v>
      </c>
      <c r="O10403" t="b">
        <v>0</v>
      </c>
      <c r="P10403" t="s">
        <v>631</v>
      </c>
      <c r="T10403" t="s">
        <v>395</v>
      </c>
    </row>
    <row r="10404" spans="1:20" hidden="1" x14ac:dyDescent="0.25">
      <c r="A10404">
        <v>231222</v>
      </c>
      <c r="B10404" t="s">
        <v>1951</v>
      </c>
      <c r="C10404" t="s">
        <v>391</v>
      </c>
      <c r="D10404" t="s">
        <v>498</v>
      </c>
      <c r="E10404">
        <v>150</v>
      </c>
      <c r="F10404" t="s">
        <v>23</v>
      </c>
      <c r="G10404" t="s">
        <v>399</v>
      </c>
      <c r="H10404">
        <v>0</v>
      </c>
      <c r="I10404">
        <v>0</v>
      </c>
      <c r="K10404">
        <v>1</v>
      </c>
      <c r="L10404" t="b">
        <v>0</v>
      </c>
      <c r="N10404" t="b">
        <v>0</v>
      </c>
      <c r="O10404" t="b">
        <v>0</v>
      </c>
      <c r="P10404" t="s">
        <v>632</v>
      </c>
      <c r="T10404" t="s">
        <v>395</v>
      </c>
    </row>
    <row r="10405" spans="1:20" hidden="1" x14ac:dyDescent="0.25">
      <c r="A10405">
        <v>231223</v>
      </c>
      <c r="B10405" t="s">
        <v>1951</v>
      </c>
      <c r="C10405" t="s">
        <v>391</v>
      </c>
      <c r="D10405" t="s">
        <v>500</v>
      </c>
      <c r="E10405">
        <v>200</v>
      </c>
      <c r="F10405" t="s">
        <v>23</v>
      </c>
      <c r="G10405" t="s">
        <v>501</v>
      </c>
      <c r="H10405">
        <v>0</v>
      </c>
      <c r="I10405">
        <v>0</v>
      </c>
      <c r="K10405">
        <v>1</v>
      </c>
      <c r="L10405" t="b">
        <v>0</v>
      </c>
      <c r="N10405" t="b">
        <v>0</v>
      </c>
      <c r="O10405" t="b">
        <v>0</v>
      </c>
      <c r="P10405" t="s">
        <v>632</v>
      </c>
      <c r="T10405" t="s">
        <v>395</v>
      </c>
    </row>
    <row r="10406" spans="1:20" hidden="1" x14ac:dyDescent="0.25">
      <c r="A10406">
        <v>231224</v>
      </c>
      <c r="B10406" t="s">
        <v>1951</v>
      </c>
      <c r="C10406" t="s">
        <v>391</v>
      </c>
      <c r="D10406" t="s">
        <v>502</v>
      </c>
      <c r="E10406">
        <v>150</v>
      </c>
      <c r="F10406" t="s">
        <v>23</v>
      </c>
      <c r="G10406" t="s">
        <v>503</v>
      </c>
      <c r="H10406">
        <v>0</v>
      </c>
      <c r="I10406">
        <v>0</v>
      </c>
      <c r="K10406">
        <v>1</v>
      </c>
      <c r="L10406" t="b">
        <v>0</v>
      </c>
      <c r="N10406" t="b">
        <v>0</v>
      </c>
      <c r="O10406" t="b">
        <v>0</v>
      </c>
      <c r="P10406" t="s">
        <v>633</v>
      </c>
      <c r="T10406" t="s">
        <v>395</v>
      </c>
    </row>
    <row r="10407" spans="1:20" hidden="1" x14ac:dyDescent="0.25">
      <c r="A10407">
        <v>231225</v>
      </c>
      <c r="B10407" t="s">
        <v>1951</v>
      </c>
      <c r="C10407" t="s">
        <v>391</v>
      </c>
      <c r="D10407" t="s">
        <v>505</v>
      </c>
      <c r="E10407">
        <v>200</v>
      </c>
      <c r="F10407" t="s">
        <v>23</v>
      </c>
      <c r="G10407" t="s">
        <v>506</v>
      </c>
      <c r="H10407">
        <v>0</v>
      </c>
      <c r="I10407">
        <v>0</v>
      </c>
      <c r="K10407">
        <v>1</v>
      </c>
      <c r="L10407" t="b">
        <v>0</v>
      </c>
      <c r="N10407" t="b">
        <v>0</v>
      </c>
      <c r="O10407" t="b">
        <v>0</v>
      </c>
      <c r="P10407" t="s">
        <v>633</v>
      </c>
      <c r="T10407" t="s">
        <v>395</v>
      </c>
    </row>
    <row r="10408" spans="1:20" hidden="1" x14ac:dyDescent="0.25">
      <c r="A10408">
        <v>231226</v>
      </c>
      <c r="B10408" t="s">
        <v>1951</v>
      </c>
      <c r="C10408" t="s">
        <v>391</v>
      </c>
      <c r="D10408" t="s">
        <v>507</v>
      </c>
      <c r="E10408">
        <v>520</v>
      </c>
      <c r="F10408" t="s">
        <v>23</v>
      </c>
      <c r="G10408" t="s">
        <v>508</v>
      </c>
      <c r="H10408">
        <v>0</v>
      </c>
      <c r="I10408">
        <v>0</v>
      </c>
      <c r="K10408">
        <v>4</v>
      </c>
      <c r="L10408" t="b">
        <v>0</v>
      </c>
      <c r="N10408" t="b">
        <v>0</v>
      </c>
      <c r="O10408" t="b">
        <v>0</v>
      </c>
      <c r="P10408" t="s">
        <v>634</v>
      </c>
      <c r="T10408" t="s">
        <v>395</v>
      </c>
    </row>
    <row r="10409" spans="1:20" hidden="1" x14ac:dyDescent="0.25">
      <c r="A10409">
        <v>231227</v>
      </c>
      <c r="B10409" t="s">
        <v>1951</v>
      </c>
      <c r="C10409" t="s">
        <v>391</v>
      </c>
      <c r="D10409" t="s">
        <v>510</v>
      </c>
      <c r="E10409">
        <v>570</v>
      </c>
      <c r="F10409" t="s">
        <v>23</v>
      </c>
      <c r="G10409" t="s">
        <v>511</v>
      </c>
      <c r="H10409">
        <v>0</v>
      </c>
      <c r="I10409">
        <v>0</v>
      </c>
      <c r="K10409">
        <v>4</v>
      </c>
      <c r="L10409" t="b">
        <v>0</v>
      </c>
      <c r="N10409" t="b">
        <v>0</v>
      </c>
      <c r="O10409" t="b">
        <v>0</v>
      </c>
      <c r="P10409" t="s">
        <v>634</v>
      </c>
      <c r="T10409" t="s">
        <v>395</v>
      </c>
    </row>
    <row r="10410" spans="1:20" hidden="1" x14ac:dyDescent="0.25">
      <c r="A10410">
        <v>231228</v>
      </c>
      <c r="B10410" t="s">
        <v>1951</v>
      </c>
      <c r="C10410" t="s">
        <v>391</v>
      </c>
      <c r="D10410" t="s">
        <v>512</v>
      </c>
      <c r="E10410">
        <v>150</v>
      </c>
      <c r="F10410" t="s">
        <v>23</v>
      </c>
      <c r="G10410" t="s">
        <v>513</v>
      </c>
      <c r="H10410">
        <v>0</v>
      </c>
      <c r="I10410">
        <v>0</v>
      </c>
      <c r="K10410">
        <v>1</v>
      </c>
      <c r="L10410" t="b">
        <v>0</v>
      </c>
      <c r="N10410" t="b">
        <v>0</v>
      </c>
      <c r="O10410" t="b">
        <v>0</v>
      </c>
      <c r="P10410" t="s">
        <v>635</v>
      </c>
      <c r="T10410" t="s">
        <v>395</v>
      </c>
    </row>
    <row r="10411" spans="1:20" hidden="1" x14ac:dyDescent="0.25">
      <c r="A10411">
        <v>231229</v>
      </c>
      <c r="B10411" t="s">
        <v>1951</v>
      </c>
      <c r="C10411" t="s">
        <v>391</v>
      </c>
      <c r="D10411" t="s">
        <v>515</v>
      </c>
      <c r="E10411">
        <v>200</v>
      </c>
      <c r="F10411" t="s">
        <v>23</v>
      </c>
      <c r="G10411" t="s">
        <v>516</v>
      </c>
      <c r="H10411">
        <v>0</v>
      </c>
      <c r="I10411">
        <v>0</v>
      </c>
      <c r="K10411">
        <v>1</v>
      </c>
      <c r="L10411" t="b">
        <v>0</v>
      </c>
      <c r="N10411" t="b">
        <v>0</v>
      </c>
      <c r="O10411" t="b">
        <v>0</v>
      </c>
      <c r="P10411" t="s">
        <v>635</v>
      </c>
      <c r="T10411" t="s">
        <v>395</v>
      </c>
    </row>
    <row r="10412" spans="1:20" hidden="1" x14ac:dyDescent="0.25">
      <c r="A10412">
        <v>231230</v>
      </c>
      <c r="B10412" t="s">
        <v>1951</v>
      </c>
      <c r="C10412" t="s">
        <v>391</v>
      </c>
      <c r="D10412" t="s">
        <v>517</v>
      </c>
      <c r="E10412">
        <v>520</v>
      </c>
      <c r="F10412" t="s">
        <v>23</v>
      </c>
      <c r="G10412" t="s">
        <v>518</v>
      </c>
      <c r="H10412">
        <v>0</v>
      </c>
      <c r="I10412">
        <v>0</v>
      </c>
      <c r="K10412">
        <v>2</v>
      </c>
      <c r="L10412" t="b">
        <v>0</v>
      </c>
      <c r="N10412" t="b">
        <v>0</v>
      </c>
      <c r="O10412" t="b">
        <v>0</v>
      </c>
      <c r="P10412" t="s">
        <v>636</v>
      </c>
      <c r="T10412" t="s">
        <v>395</v>
      </c>
    </row>
    <row r="10413" spans="1:20" hidden="1" x14ac:dyDescent="0.25">
      <c r="A10413">
        <v>231231</v>
      </c>
      <c r="B10413" t="s">
        <v>1951</v>
      </c>
      <c r="C10413" t="s">
        <v>391</v>
      </c>
      <c r="D10413" t="s">
        <v>520</v>
      </c>
      <c r="E10413">
        <v>570</v>
      </c>
      <c r="F10413" t="s">
        <v>23</v>
      </c>
      <c r="G10413" t="s">
        <v>521</v>
      </c>
      <c r="H10413">
        <v>0</v>
      </c>
      <c r="I10413">
        <v>0</v>
      </c>
      <c r="K10413">
        <v>2</v>
      </c>
      <c r="L10413" t="b">
        <v>0</v>
      </c>
      <c r="N10413" t="b">
        <v>0</v>
      </c>
      <c r="O10413" t="b">
        <v>0</v>
      </c>
      <c r="P10413" t="s">
        <v>636</v>
      </c>
      <c r="T10413" t="s">
        <v>395</v>
      </c>
    </row>
    <row r="10414" spans="1:20" hidden="1" x14ac:dyDescent="0.25">
      <c r="A10414">
        <v>231232</v>
      </c>
      <c r="B10414" t="s">
        <v>1951</v>
      </c>
      <c r="C10414" t="s">
        <v>391</v>
      </c>
      <c r="D10414" t="s">
        <v>551</v>
      </c>
      <c r="E10414">
        <v>520</v>
      </c>
      <c r="F10414" t="s">
        <v>23</v>
      </c>
      <c r="G10414" t="s">
        <v>607</v>
      </c>
      <c r="H10414">
        <v>0</v>
      </c>
      <c r="I10414">
        <v>0</v>
      </c>
      <c r="K10414">
        <v>2</v>
      </c>
      <c r="L10414" t="b">
        <v>0</v>
      </c>
      <c r="N10414" t="b">
        <v>0</v>
      </c>
      <c r="O10414" t="b">
        <v>0</v>
      </c>
      <c r="P10414" t="s">
        <v>637</v>
      </c>
      <c r="T10414" t="s">
        <v>395</v>
      </c>
    </row>
    <row r="10415" spans="1:20" hidden="1" x14ac:dyDescent="0.25">
      <c r="A10415">
        <v>231233</v>
      </c>
      <c r="B10415" t="s">
        <v>1951</v>
      </c>
      <c r="C10415" t="s">
        <v>391</v>
      </c>
      <c r="D10415" t="s">
        <v>553</v>
      </c>
      <c r="E10415">
        <v>570</v>
      </c>
      <c r="F10415" t="s">
        <v>23</v>
      </c>
      <c r="G10415" t="s">
        <v>554</v>
      </c>
      <c r="H10415">
        <v>0</v>
      </c>
      <c r="I10415">
        <v>0</v>
      </c>
      <c r="K10415">
        <v>2</v>
      </c>
      <c r="L10415" t="b">
        <v>0</v>
      </c>
      <c r="N10415" t="b">
        <v>0</v>
      </c>
      <c r="O10415" t="b">
        <v>0</v>
      </c>
      <c r="P10415" t="s">
        <v>637</v>
      </c>
      <c r="T10415" t="s">
        <v>395</v>
      </c>
    </row>
    <row r="10416" spans="1:20" hidden="1" x14ac:dyDescent="0.25">
      <c r="A10416">
        <v>231234</v>
      </c>
      <c r="B10416" t="s">
        <v>1951</v>
      </c>
      <c r="C10416" t="s">
        <v>391</v>
      </c>
      <c r="D10416" t="s">
        <v>555</v>
      </c>
      <c r="E10416">
        <v>520</v>
      </c>
      <c r="F10416" t="s">
        <v>23</v>
      </c>
      <c r="G10416" t="s">
        <v>556</v>
      </c>
      <c r="H10416">
        <v>0</v>
      </c>
      <c r="I10416">
        <v>0</v>
      </c>
      <c r="K10416">
        <v>2</v>
      </c>
      <c r="L10416" t="b">
        <v>0</v>
      </c>
      <c r="N10416" t="b">
        <v>0</v>
      </c>
      <c r="O10416" t="b">
        <v>0</v>
      </c>
      <c r="P10416" t="s">
        <v>638</v>
      </c>
      <c r="T10416" t="s">
        <v>395</v>
      </c>
    </row>
    <row r="10417" spans="1:20" hidden="1" x14ac:dyDescent="0.25">
      <c r="A10417">
        <v>231235</v>
      </c>
      <c r="B10417" t="s">
        <v>1951</v>
      </c>
      <c r="C10417" t="s">
        <v>391</v>
      </c>
      <c r="D10417" t="s">
        <v>558</v>
      </c>
      <c r="E10417">
        <v>570</v>
      </c>
      <c r="F10417" t="s">
        <v>23</v>
      </c>
      <c r="G10417" t="s">
        <v>559</v>
      </c>
      <c r="H10417">
        <v>0</v>
      </c>
      <c r="I10417">
        <v>0</v>
      </c>
      <c r="K10417">
        <v>2</v>
      </c>
      <c r="L10417" t="b">
        <v>0</v>
      </c>
      <c r="N10417" t="b">
        <v>0</v>
      </c>
      <c r="O10417" t="b">
        <v>0</v>
      </c>
      <c r="P10417" t="s">
        <v>639</v>
      </c>
      <c r="T10417" t="s">
        <v>395</v>
      </c>
    </row>
    <row r="10418" spans="1:20" hidden="1" x14ac:dyDescent="0.25">
      <c r="A10418">
        <v>231236</v>
      </c>
      <c r="B10418" t="s">
        <v>1951</v>
      </c>
      <c r="C10418" t="s">
        <v>391</v>
      </c>
      <c r="D10418" t="s">
        <v>609</v>
      </c>
      <c r="E10418">
        <v>300</v>
      </c>
      <c r="F10418" t="s">
        <v>23</v>
      </c>
      <c r="G10418" t="s">
        <v>610</v>
      </c>
      <c r="H10418">
        <v>0</v>
      </c>
      <c r="I10418">
        <v>0</v>
      </c>
      <c r="K10418">
        <v>2</v>
      </c>
      <c r="L10418" t="b">
        <v>0</v>
      </c>
      <c r="N10418" t="b">
        <v>0</v>
      </c>
      <c r="O10418" t="b">
        <v>0</v>
      </c>
      <c r="P10418" t="s">
        <v>640</v>
      </c>
      <c r="T10418" t="s">
        <v>395</v>
      </c>
    </row>
    <row r="10419" spans="1:20" hidden="1" x14ac:dyDescent="0.25">
      <c r="A10419">
        <v>231237</v>
      </c>
      <c r="B10419" t="s">
        <v>1951</v>
      </c>
      <c r="C10419" t="s">
        <v>391</v>
      </c>
      <c r="D10419" t="s">
        <v>612</v>
      </c>
      <c r="E10419">
        <v>370</v>
      </c>
      <c r="F10419" t="s">
        <v>23</v>
      </c>
      <c r="G10419" t="s">
        <v>613</v>
      </c>
      <c r="H10419">
        <v>0</v>
      </c>
      <c r="I10419">
        <v>0</v>
      </c>
      <c r="K10419">
        <v>2</v>
      </c>
      <c r="L10419" t="b">
        <v>0</v>
      </c>
      <c r="N10419" t="b">
        <v>0</v>
      </c>
      <c r="O10419" t="b">
        <v>0</v>
      </c>
      <c r="P10419" t="s">
        <v>640</v>
      </c>
      <c r="T10419" t="s">
        <v>395</v>
      </c>
    </row>
    <row r="10420" spans="1:20" hidden="1" x14ac:dyDescent="0.25">
      <c r="A10420">
        <v>231238</v>
      </c>
      <c r="B10420" t="s">
        <v>1951</v>
      </c>
      <c r="C10420" t="s">
        <v>391</v>
      </c>
      <c r="D10420" t="s">
        <v>565</v>
      </c>
      <c r="E10420">
        <v>150</v>
      </c>
      <c r="F10420" t="s">
        <v>23</v>
      </c>
      <c r="G10420" t="s">
        <v>403</v>
      </c>
      <c r="H10420">
        <v>0</v>
      </c>
      <c r="I10420">
        <v>0</v>
      </c>
      <c r="K10420">
        <v>1</v>
      </c>
      <c r="L10420" t="b">
        <v>0</v>
      </c>
      <c r="N10420" t="b">
        <v>0</v>
      </c>
      <c r="O10420" t="b">
        <v>0</v>
      </c>
      <c r="P10420" t="s">
        <v>641</v>
      </c>
      <c r="T10420" t="s">
        <v>395</v>
      </c>
    </row>
    <row r="10421" spans="1:20" hidden="1" x14ac:dyDescent="0.25">
      <c r="A10421">
        <v>231239</v>
      </c>
      <c r="B10421" t="s">
        <v>1951</v>
      </c>
      <c r="C10421" t="s">
        <v>391</v>
      </c>
      <c r="D10421" t="s">
        <v>567</v>
      </c>
      <c r="E10421">
        <v>200</v>
      </c>
      <c r="F10421" t="s">
        <v>23</v>
      </c>
      <c r="G10421" t="s">
        <v>568</v>
      </c>
      <c r="H10421">
        <v>0</v>
      </c>
      <c r="I10421">
        <v>0</v>
      </c>
      <c r="K10421">
        <v>1</v>
      </c>
      <c r="L10421" t="b">
        <v>0</v>
      </c>
      <c r="N10421" t="b">
        <v>0</v>
      </c>
      <c r="O10421" t="b">
        <v>0</v>
      </c>
      <c r="P10421" t="s">
        <v>641</v>
      </c>
      <c r="T10421" t="s">
        <v>395</v>
      </c>
    </row>
    <row r="10422" spans="1:20" hidden="1" x14ac:dyDescent="0.25">
      <c r="A10422">
        <v>231240</v>
      </c>
      <c r="B10422" t="s">
        <v>1951</v>
      </c>
      <c r="C10422" t="s">
        <v>391</v>
      </c>
      <c r="D10422" t="s">
        <v>560</v>
      </c>
      <c r="E10422">
        <v>150</v>
      </c>
      <c r="F10422" t="s">
        <v>23</v>
      </c>
      <c r="G10422" t="s">
        <v>561</v>
      </c>
      <c r="H10422">
        <v>0</v>
      </c>
      <c r="I10422">
        <v>0</v>
      </c>
      <c r="K10422">
        <v>1</v>
      </c>
      <c r="L10422" t="b">
        <v>0</v>
      </c>
      <c r="N10422" t="b">
        <v>0</v>
      </c>
      <c r="O10422" t="b">
        <v>0</v>
      </c>
      <c r="P10422" t="s">
        <v>642</v>
      </c>
      <c r="T10422" t="s">
        <v>395</v>
      </c>
    </row>
    <row r="10423" spans="1:20" hidden="1" x14ac:dyDescent="0.25">
      <c r="A10423">
        <v>231241</v>
      </c>
      <c r="B10423" t="s">
        <v>1951</v>
      </c>
      <c r="C10423" t="s">
        <v>391</v>
      </c>
      <c r="D10423" t="s">
        <v>563</v>
      </c>
      <c r="E10423">
        <v>200</v>
      </c>
      <c r="F10423" t="s">
        <v>23</v>
      </c>
      <c r="G10423" t="s">
        <v>564</v>
      </c>
      <c r="H10423">
        <v>0</v>
      </c>
      <c r="I10423">
        <v>0</v>
      </c>
      <c r="K10423">
        <v>1</v>
      </c>
      <c r="L10423" t="b">
        <v>0</v>
      </c>
      <c r="N10423" t="b">
        <v>0</v>
      </c>
      <c r="O10423" t="b">
        <v>0</v>
      </c>
      <c r="P10423" t="s">
        <v>642</v>
      </c>
      <c r="T10423" t="s">
        <v>395</v>
      </c>
    </row>
    <row r="10424" spans="1:20" hidden="1" x14ac:dyDescent="0.25">
      <c r="A10424">
        <v>231242</v>
      </c>
      <c r="B10424" t="s">
        <v>1951</v>
      </c>
      <c r="C10424" t="s">
        <v>391</v>
      </c>
      <c r="D10424" t="s">
        <v>616</v>
      </c>
      <c r="E10424">
        <v>150</v>
      </c>
      <c r="F10424" t="s">
        <v>23</v>
      </c>
      <c r="G10424" t="s">
        <v>617</v>
      </c>
      <c r="H10424">
        <v>0</v>
      </c>
      <c r="I10424">
        <v>0</v>
      </c>
      <c r="K10424">
        <v>1</v>
      </c>
      <c r="L10424" t="b">
        <v>0</v>
      </c>
      <c r="N10424" t="b">
        <v>0</v>
      </c>
      <c r="O10424" t="b">
        <v>0</v>
      </c>
      <c r="P10424" t="s">
        <v>643</v>
      </c>
      <c r="T10424" t="s">
        <v>395</v>
      </c>
    </row>
    <row r="10425" spans="1:20" hidden="1" x14ac:dyDescent="0.25">
      <c r="A10425">
        <v>231243</v>
      </c>
      <c r="B10425" t="s">
        <v>1951</v>
      </c>
      <c r="C10425" t="s">
        <v>391</v>
      </c>
      <c r="D10425" t="s">
        <v>619</v>
      </c>
      <c r="E10425">
        <v>200</v>
      </c>
      <c r="F10425" t="s">
        <v>23</v>
      </c>
      <c r="G10425" t="s">
        <v>620</v>
      </c>
      <c r="H10425">
        <v>0</v>
      </c>
      <c r="I10425">
        <v>0</v>
      </c>
      <c r="K10425">
        <v>1</v>
      </c>
      <c r="L10425" t="b">
        <v>0</v>
      </c>
      <c r="N10425" t="b">
        <v>0</v>
      </c>
      <c r="O10425" t="b">
        <v>0</v>
      </c>
      <c r="P10425" t="s">
        <v>643</v>
      </c>
      <c r="T10425" t="s">
        <v>395</v>
      </c>
    </row>
    <row r="10426" spans="1:20" hidden="1" x14ac:dyDescent="0.25">
      <c r="A10426">
        <v>231244</v>
      </c>
      <c r="B10426" t="s">
        <v>1951</v>
      </c>
      <c r="C10426" t="s">
        <v>32</v>
      </c>
      <c r="D10426" t="s">
        <v>621</v>
      </c>
      <c r="E10426">
        <v>300</v>
      </c>
      <c r="F10426" t="s">
        <v>23</v>
      </c>
      <c r="H10426">
        <v>0</v>
      </c>
      <c r="I10426">
        <v>0</v>
      </c>
      <c r="K10426">
        <v>0</v>
      </c>
      <c r="L10426" t="b">
        <v>0</v>
      </c>
      <c r="N10426" t="b">
        <v>0</v>
      </c>
      <c r="O10426" t="b">
        <v>0</v>
      </c>
      <c r="T10426" t="s">
        <v>395</v>
      </c>
    </row>
    <row r="10427" spans="1:20" hidden="1" x14ac:dyDescent="0.25">
      <c r="A10427">
        <v>231245</v>
      </c>
      <c r="B10427" t="s">
        <v>1951</v>
      </c>
      <c r="C10427" t="s">
        <v>391</v>
      </c>
      <c r="D10427" t="s">
        <v>644</v>
      </c>
      <c r="E10427">
        <v>520</v>
      </c>
      <c r="F10427" t="s">
        <v>23</v>
      </c>
      <c r="G10427" t="s">
        <v>623</v>
      </c>
      <c r="H10427">
        <v>0</v>
      </c>
      <c r="I10427">
        <v>0</v>
      </c>
      <c r="K10427">
        <v>3</v>
      </c>
      <c r="L10427" t="b">
        <v>0</v>
      </c>
      <c r="N10427" t="b">
        <v>0</v>
      </c>
      <c r="O10427" t="b">
        <v>0</v>
      </c>
      <c r="P10427" t="s">
        <v>645</v>
      </c>
      <c r="T10427" t="s">
        <v>395</v>
      </c>
    </row>
    <row r="10428" spans="1:20" hidden="1" x14ac:dyDescent="0.25">
      <c r="A10428">
        <v>231246</v>
      </c>
      <c r="B10428" t="s">
        <v>1951</v>
      </c>
      <c r="C10428" t="s">
        <v>391</v>
      </c>
      <c r="D10428" t="s">
        <v>646</v>
      </c>
      <c r="E10428">
        <v>570</v>
      </c>
      <c r="F10428" t="s">
        <v>23</v>
      </c>
      <c r="G10428" t="s">
        <v>647</v>
      </c>
      <c r="H10428">
        <v>0</v>
      </c>
      <c r="I10428">
        <v>0</v>
      </c>
      <c r="K10428">
        <v>3</v>
      </c>
      <c r="L10428" t="b">
        <v>0</v>
      </c>
      <c r="N10428" t="b">
        <v>0</v>
      </c>
      <c r="O10428" t="b">
        <v>0</v>
      </c>
      <c r="P10428" t="s">
        <v>645</v>
      </c>
      <c r="T10428" t="s">
        <v>395</v>
      </c>
    </row>
    <row r="10429" spans="1:20" hidden="1" x14ac:dyDescent="0.25">
      <c r="A10429">
        <v>231265</v>
      </c>
      <c r="B10429" t="s">
        <v>1952</v>
      </c>
      <c r="C10429" t="s">
        <v>53</v>
      </c>
      <c r="D10429" t="s">
        <v>383</v>
      </c>
      <c r="E10429">
        <v>50</v>
      </c>
      <c r="F10429" t="s">
        <v>23</v>
      </c>
      <c r="H10429">
        <v>0</v>
      </c>
      <c r="I10429">
        <v>0</v>
      </c>
      <c r="K10429">
        <v>3</v>
      </c>
      <c r="L10429" t="b">
        <v>0</v>
      </c>
      <c r="N10429" t="b">
        <v>0</v>
      </c>
      <c r="O10429" t="b">
        <v>0</v>
      </c>
      <c r="T10429" t="s">
        <v>1133</v>
      </c>
    </row>
    <row r="10430" spans="1:20" hidden="1" x14ac:dyDescent="0.25">
      <c r="A10430">
        <v>231266</v>
      </c>
      <c r="B10430" t="s">
        <v>1952</v>
      </c>
      <c r="C10430" t="s">
        <v>53</v>
      </c>
      <c r="D10430" t="s">
        <v>110</v>
      </c>
      <c r="E10430">
        <v>0</v>
      </c>
      <c r="H10430">
        <v>0</v>
      </c>
      <c r="I10430">
        <v>0</v>
      </c>
      <c r="K10430">
        <v>1</v>
      </c>
      <c r="L10430" t="b">
        <v>0</v>
      </c>
      <c r="N10430" t="b">
        <v>0</v>
      </c>
      <c r="O10430" t="b">
        <v>0</v>
      </c>
      <c r="T10430" t="s">
        <v>1133</v>
      </c>
    </row>
    <row r="10431" spans="1:20" hidden="1" x14ac:dyDescent="0.25">
      <c r="A10431">
        <v>231267</v>
      </c>
      <c r="B10431" t="s">
        <v>1952</v>
      </c>
      <c r="C10431" t="s">
        <v>289</v>
      </c>
      <c r="D10431" t="s">
        <v>386</v>
      </c>
      <c r="E10431">
        <v>0</v>
      </c>
      <c r="H10431">
        <v>0</v>
      </c>
      <c r="I10431">
        <v>0</v>
      </c>
      <c r="K10431">
        <v>1</v>
      </c>
      <c r="L10431" t="b">
        <v>0</v>
      </c>
      <c r="N10431" t="b">
        <v>0</v>
      </c>
      <c r="O10431" t="b">
        <v>0</v>
      </c>
      <c r="T10431" t="s">
        <v>1133</v>
      </c>
    </row>
    <row r="10432" spans="1:20" hidden="1" x14ac:dyDescent="0.25">
      <c r="A10432">
        <v>231268</v>
      </c>
      <c r="B10432" t="s">
        <v>1952</v>
      </c>
      <c r="C10432" t="s">
        <v>289</v>
      </c>
      <c r="D10432" t="s">
        <v>271</v>
      </c>
      <c r="E10432">
        <v>0</v>
      </c>
      <c r="H10432">
        <v>1</v>
      </c>
      <c r="I10432">
        <v>0</v>
      </c>
      <c r="K10432">
        <v>0</v>
      </c>
      <c r="L10432" t="b">
        <v>0</v>
      </c>
      <c r="N10432" t="b">
        <v>0</v>
      </c>
      <c r="O10432" t="b">
        <v>0</v>
      </c>
      <c r="T10432" t="s">
        <v>1133</v>
      </c>
    </row>
    <row r="10433" spans="1:20" hidden="1" x14ac:dyDescent="0.25">
      <c r="A10433">
        <v>231269</v>
      </c>
      <c r="B10433" t="s">
        <v>1952</v>
      </c>
      <c r="C10433" t="s">
        <v>264</v>
      </c>
      <c r="D10433" t="s">
        <v>265</v>
      </c>
      <c r="E10433">
        <v>0</v>
      </c>
      <c r="H10433">
        <v>0</v>
      </c>
      <c r="I10433">
        <v>0</v>
      </c>
      <c r="K10433">
        <v>0</v>
      </c>
      <c r="L10433" t="b">
        <v>1</v>
      </c>
      <c r="N10433" t="b">
        <v>0</v>
      </c>
      <c r="O10433" t="b">
        <v>0</v>
      </c>
      <c r="T10433" t="s">
        <v>1133</v>
      </c>
    </row>
    <row r="10434" spans="1:20" hidden="1" x14ac:dyDescent="0.25">
      <c r="A10434">
        <v>231270</v>
      </c>
      <c r="B10434" t="s">
        <v>1952</v>
      </c>
      <c r="C10434" t="s">
        <v>264</v>
      </c>
      <c r="D10434" t="s">
        <v>388</v>
      </c>
      <c r="E10434">
        <v>30</v>
      </c>
      <c r="F10434" t="s">
        <v>23</v>
      </c>
      <c r="H10434">
        <v>0</v>
      </c>
      <c r="I10434">
        <v>0</v>
      </c>
      <c r="K10434">
        <v>1</v>
      </c>
      <c r="L10434" t="b">
        <v>1</v>
      </c>
      <c r="N10434" t="b">
        <v>0</v>
      </c>
      <c r="O10434" t="b">
        <v>0</v>
      </c>
      <c r="T10434" t="s">
        <v>1133</v>
      </c>
    </row>
    <row r="10435" spans="1:20" hidden="1" x14ac:dyDescent="0.25">
      <c r="A10435">
        <v>231271</v>
      </c>
      <c r="B10435" t="s">
        <v>1952</v>
      </c>
      <c r="C10435" t="s">
        <v>306</v>
      </c>
      <c r="D10435" t="s">
        <v>1134</v>
      </c>
      <c r="E10435">
        <v>10</v>
      </c>
      <c r="F10435" t="s">
        <v>23</v>
      </c>
      <c r="G10435">
        <v>899</v>
      </c>
      <c r="H10435">
        <v>0</v>
      </c>
      <c r="I10435">
        <v>0</v>
      </c>
      <c r="K10435">
        <v>3</v>
      </c>
      <c r="L10435" t="b">
        <v>0</v>
      </c>
      <c r="N10435" t="b">
        <v>0</v>
      </c>
      <c r="O10435" t="b">
        <v>0</v>
      </c>
      <c r="T10435" t="s">
        <v>1133</v>
      </c>
    </row>
    <row r="10436" spans="1:20" hidden="1" x14ac:dyDescent="0.25">
      <c r="A10436">
        <v>231272</v>
      </c>
      <c r="B10436" t="s">
        <v>1952</v>
      </c>
      <c r="C10436" t="s">
        <v>306</v>
      </c>
      <c r="D10436" t="s">
        <v>1135</v>
      </c>
      <c r="E10436">
        <v>20</v>
      </c>
      <c r="F10436" t="s">
        <v>23</v>
      </c>
      <c r="G10436">
        <v>313</v>
      </c>
      <c r="H10436">
        <v>0</v>
      </c>
      <c r="I10436">
        <v>0</v>
      </c>
      <c r="K10436">
        <v>4</v>
      </c>
      <c r="L10436" t="b">
        <v>0</v>
      </c>
      <c r="N10436" t="b">
        <v>0</v>
      </c>
      <c r="O10436" t="b">
        <v>0</v>
      </c>
      <c r="T10436" t="s">
        <v>1133</v>
      </c>
    </row>
    <row r="10437" spans="1:20" hidden="1" x14ac:dyDescent="0.25">
      <c r="A10437">
        <v>231273</v>
      </c>
      <c r="B10437" t="s">
        <v>1952</v>
      </c>
      <c r="C10437" t="s">
        <v>306</v>
      </c>
      <c r="D10437" t="s">
        <v>1146</v>
      </c>
      <c r="E10437">
        <v>30</v>
      </c>
      <c r="F10437" t="s">
        <v>23</v>
      </c>
      <c r="G10437">
        <v>401</v>
      </c>
      <c r="H10437">
        <v>0</v>
      </c>
      <c r="I10437">
        <v>0</v>
      </c>
      <c r="K10437">
        <v>5</v>
      </c>
      <c r="L10437" t="b">
        <v>0</v>
      </c>
      <c r="N10437" t="b">
        <v>0</v>
      </c>
      <c r="O10437" t="b">
        <v>0</v>
      </c>
      <c r="T10437" t="s">
        <v>1133</v>
      </c>
    </row>
    <row r="10438" spans="1:20" hidden="1" x14ac:dyDescent="0.25">
      <c r="A10438">
        <v>231274</v>
      </c>
      <c r="B10438" t="s">
        <v>1952</v>
      </c>
      <c r="C10438" t="s">
        <v>306</v>
      </c>
      <c r="D10438" t="s">
        <v>1137</v>
      </c>
      <c r="E10438">
        <v>20</v>
      </c>
      <c r="F10438" t="s">
        <v>23</v>
      </c>
      <c r="G10438">
        <v>407</v>
      </c>
      <c r="H10438">
        <v>0</v>
      </c>
      <c r="I10438">
        <v>0</v>
      </c>
      <c r="K10438">
        <v>6</v>
      </c>
      <c r="L10438" t="b">
        <v>0</v>
      </c>
      <c r="N10438" t="b">
        <v>0</v>
      </c>
      <c r="O10438" t="b">
        <v>0</v>
      </c>
      <c r="T10438" t="s">
        <v>1133</v>
      </c>
    </row>
    <row r="10439" spans="1:20" hidden="1" x14ac:dyDescent="0.25">
      <c r="A10439">
        <v>231275</v>
      </c>
      <c r="B10439" t="s">
        <v>1952</v>
      </c>
      <c r="C10439" t="s">
        <v>306</v>
      </c>
      <c r="D10439" t="s">
        <v>1138</v>
      </c>
      <c r="E10439">
        <v>85</v>
      </c>
      <c r="F10439" t="s">
        <v>23</v>
      </c>
      <c r="G10439">
        <v>393</v>
      </c>
      <c r="H10439">
        <v>0</v>
      </c>
      <c r="I10439">
        <v>0</v>
      </c>
      <c r="K10439">
        <v>7</v>
      </c>
      <c r="L10439" t="b">
        <v>1</v>
      </c>
      <c r="N10439" t="b">
        <v>0</v>
      </c>
      <c r="O10439" t="b">
        <v>0</v>
      </c>
      <c r="T10439" t="s">
        <v>1133</v>
      </c>
    </row>
    <row r="10440" spans="1:20" hidden="1" x14ac:dyDescent="0.25">
      <c r="A10440">
        <v>231276</v>
      </c>
      <c r="B10440" t="s">
        <v>1952</v>
      </c>
      <c r="C10440" t="s">
        <v>306</v>
      </c>
      <c r="D10440" t="s">
        <v>1139</v>
      </c>
      <c r="E10440">
        <v>25</v>
      </c>
      <c r="F10440" t="s">
        <v>23</v>
      </c>
      <c r="G10440" t="s">
        <v>1140</v>
      </c>
      <c r="H10440">
        <v>0</v>
      </c>
      <c r="I10440">
        <v>0</v>
      </c>
      <c r="K10440">
        <v>8</v>
      </c>
      <c r="L10440" t="b">
        <v>0</v>
      </c>
      <c r="N10440" t="b">
        <v>0</v>
      </c>
      <c r="O10440" t="b">
        <v>0</v>
      </c>
      <c r="T10440" t="s">
        <v>1133</v>
      </c>
    </row>
    <row r="10441" spans="1:20" hidden="1" x14ac:dyDescent="0.25">
      <c r="A10441">
        <v>231277</v>
      </c>
      <c r="B10441" t="s">
        <v>1952</v>
      </c>
      <c r="C10441" t="s">
        <v>289</v>
      </c>
      <c r="D10441" t="s">
        <v>1482</v>
      </c>
      <c r="E10441">
        <v>30</v>
      </c>
      <c r="F10441" t="s">
        <v>23</v>
      </c>
      <c r="H10441">
        <v>0</v>
      </c>
      <c r="I10441">
        <v>0</v>
      </c>
      <c r="K10441">
        <v>2</v>
      </c>
      <c r="L10441" t="b">
        <v>0</v>
      </c>
      <c r="N10441" t="b">
        <v>0</v>
      </c>
      <c r="O10441" t="b">
        <v>0</v>
      </c>
      <c r="T10441" t="s">
        <v>1133</v>
      </c>
    </row>
    <row r="10442" spans="1:20" hidden="1" x14ac:dyDescent="0.25">
      <c r="A10442">
        <v>231278</v>
      </c>
      <c r="B10442" t="s">
        <v>1952</v>
      </c>
      <c r="C10442" t="s">
        <v>1483</v>
      </c>
      <c r="D10442" t="s">
        <v>1048</v>
      </c>
      <c r="E10442">
        <v>300</v>
      </c>
      <c r="F10442" t="s">
        <v>23</v>
      </c>
      <c r="G10442" t="e">
        <f t="shared" ref="G10442:G10448" si="4">-GL</f>
        <v>#NAME?</v>
      </c>
      <c r="H10442">
        <v>0</v>
      </c>
      <c r="I10442">
        <v>0</v>
      </c>
      <c r="K10442">
        <v>9</v>
      </c>
      <c r="L10442" t="b">
        <v>0</v>
      </c>
      <c r="N10442" t="b">
        <v>0</v>
      </c>
      <c r="O10442" t="b">
        <v>0</v>
      </c>
      <c r="T10442" t="s">
        <v>1133</v>
      </c>
    </row>
    <row r="10443" spans="1:20" hidden="1" x14ac:dyDescent="0.25">
      <c r="A10443">
        <v>231279</v>
      </c>
      <c r="B10443" t="s">
        <v>1952</v>
      </c>
      <c r="C10443" t="s">
        <v>1483</v>
      </c>
      <c r="D10443" t="s">
        <v>1383</v>
      </c>
      <c r="E10443">
        <v>300</v>
      </c>
      <c r="F10443" t="s">
        <v>23</v>
      </c>
      <c r="G10443" t="e">
        <f t="shared" si="4"/>
        <v>#NAME?</v>
      </c>
      <c r="H10443">
        <v>0</v>
      </c>
      <c r="I10443">
        <v>0</v>
      </c>
      <c r="K10443">
        <v>10</v>
      </c>
      <c r="L10443" t="b">
        <v>0</v>
      </c>
      <c r="N10443" t="b">
        <v>0</v>
      </c>
      <c r="O10443" t="b">
        <v>0</v>
      </c>
      <c r="T10443" t="s">
        <v>1133</v>
      </c>
    </row>
    <row r="10444" spans="1:20" hidden="1" x14ac:dyDescent="0.25">
      <c r="A10444">
        <v>231280</v>
      </c>
      <c r="B10444" t="s">
        <v>1952</v>
      </c>
      <c r="C10444" t="s">
        <v>1483</v>
      </c>
      <c r="D10444" t="s">
        <v>1484</v>
      </c>
      <c r="E10444">
        <v>300</v>
      </c>
      <c r="F10444" t="s">
        <v>23</v>
      </c>
      <c r="G10444" t="e">
        <f t="shared" si="4"/>
        <v>#NAME?</v>
      </c>
      <c r="H10444">
        <v>0</v>
      </c>
      <c r="I10444">
        <v>0</v>
      </c>
      <c r="K10444">
        <v>11</v>
      </c>
      <c r="L10444" t="b">
        <v>0</v>
      </c>
      <c r="N10444" t="b">
        <v>0</v>
      </c>
      <c r="O10444" t="b">
        <v>0</v>
      </c>
      <c r="T10444" t="s">
        <v>1133</v>
      </c>
    </row>
    <row r="10445" spans="1:20" hidden="1" x14ac:dyDescent="0.25">
      <c r="A10445">
        <v>231281</v>
      </c>
      <c r="B10445" t="s">
        <v>1952</v>
      </c>
      <c r="C10445" t="s">
        <v>1483</v>
      </c>
      <c r="D10445" t="s">
        <v>1485</v>
      </c>
      <c r="E10445">
        <v>300</v>
      </c>
      <c r="F10445" t="s">
        <v>23</v>
      </c>
      <c r="G10445" t="e">
        <f t="shared" si="4"/>
        <v>#NAME?</v>
      </c>
      <c r="H10445">
        <v>0</v>
      </c>
      <c r="I10445">
        <v>0</v>
      </c>
      <c r="K10445">
        <v>12</v>
      </c>
      <c r="L10445" t="b">
        <v>0</v>
      </c>
      <c r="N10445" t="b">
        <v>0</v>
      </c>
      <c r="O10445" t="b">
        <v>0</v>
      </c>
      <c r="T10445" t="s">
        <v>1133</v>
      </c>
    </row>
    <row r="10446" spans="1:20" hidden="1" x14ac:dyDescent="0.25">
      <c r="A10446">
        <v>231282</v>
      </c>
      <c r="B10446" t="s">
        <v>1952</v>
      </c>
      <c r="C10446" t="s">
        <v>1483</v>
      </c>
      <c r="D10446" t="s">
        <v>1486</v>
      </c>
      <c r="E10446">
        <v>300</v>
      </c>
      <c r="F10446" t="s">
        <v>23</v>
      </c>
      <c r="G10446" t="e">
        <f t="shared" si="4"/>
        <v>#NAME?</v>
      </c>
      <c r="H10446">
        <v>0</v>
      </c>
      <c r="I10446">
        <v>0</v>
      </c>
      <c r="K10446">
        <v>13</v>
      </c>
      <c r="L10446" t="b">
        <v>0</v>
      </c>
      <c r="N10446" t="b">
        <v>0</v>
      </c>
      <c r="O10446" t="b">
        <v>0</v>
      </c>
      <c r="T10446" t="s">
        <v>1133</v>
      </c>
    </row>
    <row r="10447" spans="1:20" hidden="1" x14ac:dyDescent="0.25">
      <c r="A10447">
        <v>231283</v>
      </c>
      <c r="B10447" t="s">
        <v>1952</v>
      </c>
      <c r="C10447" t="s">
        <v>1483</v>
      </c>
      <c r="D10447" t="s">
        <v>1487</v>
      </c>
      <c r="E10447">
        <v>300</v>
      </c>
      <c r="F10447" t="s">
        <v>23</v>
      </c>
      <c r="G10447" t="e">
        <f t="shared" si="4"/>
        <v>#NAME?</v>
      </c>
      <c r="H10447">
        <v>0</v>
      </c>
      <c r="I10447">
        <v>0</v>
      </c>
      <c r="K10447">
        <v>14</v>
      </c>
      <c r="L10447" t="b">
        <v>0</v>
      </c>
      <c r="N10447" t="b">
        <v>0</v>
      </c>
      <c r="O10447" t="b">
        <v>0</v>
      </c>
      <c r="T10447" t="s">
        <v>1133</v>
      </c>
    </row>
    <row r="10448" spans="1:20" hidden="1" x14ac:dyDescent="0.25">
      <c r="A10448">
        <v>231284</v>
      </c>
      <c r="B10448" t="s">
        <v>1952</v>
      </c>
      <c r="C10448" t="s">
        <v>1483</v>
      </c>
      <c r="D10448" t="s">
        <v>1151</v>
      </c>
      <c r="E10448">
        <v>300</v>
      </c>
      <c r="F10448" t="s">
        <v>23</v>
      </c>
      <c r="G10448" t="e">
        <f t="shared" si="4"/>
        <v>#NAME?</v>
      </c>
      <c r="H10448">
        <v>0</v>
      </c>
      <c r="I10448">
        <v>0</v>
      </c>
      <c r="K10448">
        <v>15</v>
      </c>
      <c r="L10448" t="b">
        <v>0</v>
      </c>
      <c r="N10448" t="b">
        <v>0</v>
      </c>
      <c r="O10448" t="b">
        <v>0</v>
      </c>
      <c r="T10448" t="s">
        <v>1133</v>
      </c>
    </row>
    <row r="10449" spans="1:20" hidden="1" x14ac:dyDescent="0.25">
      <c r="A10449">
        <v>231285</v>
      </c>
      <c r="B10449" t="s">
        <v>1952</v>
      </c>
      <c r="C10449" t="s">
        <v>1483</v>
      </c>
      <c r="D10449" t="s">
        <v>1459</v>
      </c>
      <c r="E10449">
        <v>0</v>
      </c>
      <c r="H10449">
        <v>0</v>
      </c>
      <c r="I10449">
        <v>0</v>
      </c>
      <c r="K10449">
        <v>1</v>
      </c>
      <c r="L10449" t="b">
        <v>0</v>
      </c>
      <c r="N10449" t="b">
        <v>0</v>
      </c>
      <c r="O10449" t="b">
        <v>0</v>
      </c>
      <c r="T10449" t="s">
        <v>1133</v>
      </c>
    </row>
    <row r="10450" spans="1:20" hidden="1" x14ac:dyDescent="0.25">
      <c r="A10450">
        <v>231286</v>
      </c>
      <c r="B10450" t="s">
        <v>1952</v>
      </c>
      <c r="C10450" t="s">
        <v>1483</v>
      </c>
      <c r="D10450" t="s">
        <v>1488</v>
      </c>
      <c r="E10450">
        <v>0</v>
      </c>
      <c r="H10450">
        <v>0</v>
      </c>
      <c r="I10450">
        <v>0</v>
      </c>
      <c r="K10450">
        <v>2</v>
      </c>
      <c r="L10450" t="b">
        <v>0</v>
      </c>
      <c r="N10450" t="b">
        <v>0</v>
      </c>
      <c r="O10450" t="b">
        <v>0</v>
      </c>
      <c r="T10450" t="s">
        <v>1133</v>
      </c>
    </row>
    <row r="10451" spans="1:20" hidden="1" x14ac:dyDescent="0.25">
      <c r="A10451">
        <v>231287</v>
      </c>
      <c r="B10451" t="s">
        <v>1952</v>
      </c>
      <c r="C10451" t="s">
        <v>1483</v>
      </c>
      <c r="D10451" t="s">
        <v>1489</v>
      </c>
      <c r="E10451">
        <v>0</v>
      </c>
      <c r="H10451">
        <v>0</v>
      </c>
      <c r="I10451">
        <v>0</v>
      </c>
      <c r="K10451">
        <v>3</v>
      </c>
      <c r="L10451" t="b">
        <v>0</v>
      </c>
      <c r="N10451" t="b">
        <v>0</v>
      </c>
      <c r="O10451" t="b">
        <v>0</v>
      </c>
      <c r="T10451" t="s">
        <v>1133</v>
      </c>
    </row>
    <row r="10452" spans="1:20" hidden="1" x14ac:dyDescent="0.25">
      <c r="A10452">
        <v>231288</v>
      </c>
      <c r="B10452" t="s">
        <v>1952</v>
      </c>
      <c r="C10452" t="s">
        <v>1483</v>
      </c>
      <c r="D10452" t="s">
        <v>1097</v>
      </c>
      <c r="E10452">
        <v>0</v>
      </c>
      <c r="H10452">
        <v>1</v>
      </c>
      <c r="I10452">
        <v>0</v>
      </c>
      <c r="K10452">
        <v>0</v>
      </c>
      <c r="L10452" t="b">
        <v>0</v>
      </c>
      <c r="N10452" t="b">
        <v>0</v>
      </c>
      <c r="O10452" t="b">
        <v>0</v>
      </c>
      <c r="T10452" t="s">
        <v>1133</v>
      </c>
    </row>
    <row r="10453" spans="1:20" hidden="1" x14ac:dyDescent="0.25">
      <c r="A10453">
        <v>231289</v>
      </c>
      <c r="B10453" t="s">
        <v>1952</v>
      </c>
      <c r="C10453" t="s">
        <v>323</v>
      </c>
      <c r="D10453" t="s">
        <v>88</v>
      </c>
      <c r="E10453">
        <v>0</v>
      </c>
      <c r="H10453">
        <v>0</v>
      </c>
      <c r="I10453">
        <v>0</v>
      </c>
      <c r="K10453">
        <v>1</v>
      </c>
      <c r="L10453" t="b">
        <v>0</v>
      </c>
      <c r="N10453" t="b">
        <v>0</v>
      </c>
      <c r="O10453" t="b">
        <v>0</v>
      </c>
      <c r="T10453" t="s">
        <v>1133</v>
      </c>
    </row>
    <row r="10454" spans="1:20" hidden="1" x14ac:dyDescent="0.25">
      <c r="A10454">
        <v>231290</v>
      </c>
      <c r="B10454" t="s">
        <v>1952</v>
      </c>
      <c r="C10454" t="s">
        <v>323</v>
      </c>
      <c r="D10454" t="s">
        <v>86</v>
      </c>
      <c r="E10454">
        <v>0</v>
      </c>
      <c r="H10454">
        <v>0</v>
      </c>
      <c r="I10454">
        <v>0</v>
      </c>
      <c r="K10454">
        <v>2</v>
      </c>
      <c r="L10454" t="b">
        <v>0</v>
      </c>
      <c r="N10454" t="b">
        <v>0</v>
      </c>
      <c r="O10454" t="b">
        <v>0</v>
      </c>
      <c r="T10454" t="s">
        <v>1133</v>
      </c>
    </row>
    <row r="10455" spans="1:20" hidden="1" x14ac:dyDescent="0.25">
      <c r="A10455">
        <v>231292</v>
      </c>
      <c r="B10455" t="s">
        <v>1952</v>
      </c>
      <c r="C10455" t="s">
        <v>323</v>
      </c>
      <c r="D10455" t="s">
        <v>325</v>
      </c>
      <c r="E10455">
        <v>50</v>
      </c>
      <c r="F10455" t="s">
        <v>23</v>
      </c>
      <c r="H10455">
        <v>0</v>
      </c>
      <c r="I10455">
        <v>0</v>
      </c>
      <c r="K10455">
        <v>4</v>
      </c>
      <c r="L10455" t="b">
        <v>0</v>
      </c>
      <c r="N10455" t="b">
        <v>0</v>
      </c>
      <c r="O10455" t="b">
        <v>0</v>
      </c>
      <c r="T10455" t="s">
        <v>1133</v>
      </c>
    </row>
    <row r="10456" spans="1:20" hidden="1" x14ac:dyDescent="0.25">
      <c r="A10456">
        <v>231293</v>
      </c>
      <c r="B10456" t="s">
        <v>1952</v>
      </c>
      <c r="C10456" t="s">
        <v>1143</v>
      </c>
      <c r="D10456" t="s">
        <v>1491</v>
      </c>
      <c r="E10456">
        <v>150</v>
      </c>
      <c r="F10456" t="s">
        <v>23</v>
      </c>
      <c r="H10456">
        <v>0</v>
      </c>
      <c r="I10456">
        <v>0</v>
      </c>
      <c r="K10456">
        <v>0</v>
      </c>
      <c r="L10456" t="b">
        <v>0</v>
      </c>
      <c r="N10456" t="b">
        <v>0</v>
      </c>
      <c r="O10456" t="b">
        <v>0</v>
      </c>
      <c r="T10456" t="s">
        <v>1133</v>
      </c>
    </row>
    <row r="10457" spans="1:20" hidden="1" x14ac:dyDescent="0.25">
      <c r="A10457">
        <v>231294</v>
      </c>
      <c r="B10457" t="s">
        <v>1952</v>
      </c>
      <c r="C10457" t="s">
        <v>1483</v>
      </c>
      <c r="D10457" t="s">
        <v>1953</v>
      </c>
      <c r="E10457">
        <v>0</v>
      </c>
      <c r="H10457">
        <v>0</v>
      </c>
      <c r="I10457">
        <v>0</v>
      </c>
      <c r="K10457">
        <v>0</v>
      </c>
      <c r="L10457" t="b">
        <v>0</v>
      </c>
      <c r="N10457" t="b">
        <v>0</v>
      </c>
      <c r="O10457" t="b">
        <v>0</v>
      </c>
      <c r="T10457" t="s">
        <v>1133</v>
      </c>
    </row>
    <row r="10458" spans="1:20" hidden="1" x14ac:dyDescent="0.25">
      <c r="A10458">
        <v>231295</v>
      </c>
      <c r="B10458" t="s">
        <v>1952</v>
      </c>
      <c r="C10458" t="s">
        <v>323</v>
      </c>
      <c r="D10458" t="s">
        <v>1044</v>
      </c>
      <c r="E10458">
        <v>0</v>
      </c>
      <c r="H10458">
        <v>0</v>
      </c>
      <c r="I10458">
        <v>0</v>
      </c>
      <c r="K10458">
        <v>0</v>
      </c>
      <c r="L10458" t="b">
        <v>0</v>
      </c>
      <c r="N10458" t="b">
        <v>0</v>
      </c>
      <c r="O10458" t="b">
        <v>0</v>
      </c>
      <c r="T10458" t="s">
        <v>1133</v>
      </c>
    </row>
    <row r="10459" spans="1:20" hidden="1" x14ac:dyDescent="0.25">
      <c r="A10459">
        <v>231296</v>
      </c>
      <c r="B10459" t="s">
        <v>1952</v>
      </c>
      <c r="C10459" t="s">
        <v>53</v>
      </c>
      <c r="D10459" t="s">
        <v>1953</v>
      </c>
      <c r="E10459">
        <v>0</v>
      </c>
      <c r="H10459">
        <v>0</v>
      </c>
      <c r="I10459">
        <v>0</v>
      </c>
      <c r="K10459">
        <v>0</v>
      </c>
      <c r="L10459" t="b">
        <v>0</v>
      </c>
      <c r="N10459" t="b">
        <v>0</v>
      </c>
      <c r="O10459" t="b">
        <v>0</v>
      </c>
      <c r="T10459" t="s">
        <v>1133</v>
      </c>
    </row>
    <row r="10460" spans="1:20" hidden="1" x14ac:dyDescent="0.25">
      <c r="A10460">
        <v>231297</v>
      </c>
      <c r="B10460" t="s">
        <v>1952</v>
      </c>
      <c r="C10460" t="s">
        <v>289</v>
      </c>
      <c r="D10460" t="s">
        <v>1044</v>
      </c>
      <c r="E10460">
        <v>0</v>
      </c>
      <c r="H10460">
        <v>0</v>
      </c>
      <c r="I10460">
        <v>0</v>
      </c>
      <c r="K10460">
        <v>0</v>
      </c>
      <c r="L10460" t="b">
        <v>0</v>
      </c>
      <c r="N10460" t="b">
        <v>0</v>
      </c>
      <c r="O10460" t="b">
        <v>0</v>
      </c>
      <c r="T10460" t="s">
        <v>1133</v>
      </c>
    </row>
    <row r="10461" spans="1:20" hidden="1" x14ac:dyDescent="0.25">
      <c r="A10461">
        <v>235584</v>
      </c>
      <c r="B10461" t="s">
        <v>1952</v>
      </c>
      <c r="C10461" t="s">
        <v>323</v>
      </c>
      <c r="D10461" t="s">
        <v>259</v>
      </c>
      <c r="E10461">
        <v>0</v>
      </c>
      <c r="H10461">
        <v>0</v>
      </c>
      <c r="I10461">
        <v>0</v>
      </c>
      <c r="K10461">
        <v>3</v>
      </c>
      <c r="L10461" t="b">
        <v>0</v>
      </c>
      <c r="N10461" t="b">
        <v>0</v>
      </c>
      <c r="O10461" t="b">
        <v>0</v>
      </c>
      <c r="T10461" t="s">
        <v>1133</v>
      </c>
    </row>
    <row r="10462" spans="1:20" hidden="1" x14ac:dyDescent="0.25">
      <c r="A10462">
        <v>231298</v>
      </c>
      <c r="B10462" t="s">
        <v>1954</v>
      </c>
      <c r="C10462" t="s">
        <v>53</v>
      </c>
      <c r="D10462" t="s">
        <v>383</v>
      </c>
      <c r="E10462">
        <v>50</v>
      </c>
      <c r="F10462" t="s">
        <v>23</v>
      </c>
      <c r="H10462">
        <v>0</v>
      </c>
      <c r="I10462">
        <v>0</v>
      </c>
      <c r="K10462">
        <v>3</v>
      </c>
      <c r="L10462" t="b">
        <v>0</v>
      </c>
      <c r="N10462" t="b">
        <v>0</v>
      </c>
      <c r="O10462" t="b">
        <v>0</v>
      </c>
      <c r="T10462" t="s">
        <v>1133</v>
      </c>
    </row>
    <row r="10463" spans="1:20" hidden="1" x14ac:dyDescent="0.25">
      <c r="A10463">
        <v>231299</v>
      </c>
      <c r="B10463" t="s">
        <v>1954</v>
      </c>
      <c r="C10463" t="s">
        <v>53</v>
      </c>
      <c r="D10463" t="s">
        <v>110</v>
      </c>
      <c r="E10463">
        <v>0</v>
      </c>
      <c r="H10463">
        <v>0</v>
      </c>
      <c r="I10463">
        <v>0</v>
      </c>
      <c r="K10463">
        <v>1</v>
      </c>
      <c r="L10463" t="b">
        <v>0</v>
      </c>
      <c r="N10463" t="b">
        <v>0</v>
      </c>
      <c r="O10463" t="b">
        <v>0</v>
      </c>
      <c r="T10463" t="s">
        <v>1133</v>
      </c>
    </row>
    <row r="10464" spans="1:20" hidden="1" x14ac:dyDescent="0.25">
      <c r="A10464">
        <v>231300</v>
      </c>
      <c r="B10464" t="s">
        <v>1954</v>
      </c>
      <c r="C10464" t="s">
        <v>289</v>
      </c>
      <c r="D10464" t="s">
        <v>386</v>
      </c>
      <c r="E10464">
        <v>0</v>
      </c>
      <c r="H10464">
        <v>0</v>
      </c>
      <c r="I10464">
        <v>0</v>
      </c>
      <c r="K10464">
        <v>1</v>
      </c>
      <c r="L10464" t="b">
        <v>0</v>
      </c>
      <c r="N10464" t="b">
        <v>0</v>
      </c>
      <c r="O10464" t="b">
        <v>0</v>
      </c>
      <c r="T10464" t="s">
        <v>1133</v>
      </c>
    </row>
    <row r="10465" spans="1:20" hidden="1" x14ac:dyDescent="0.25">
      <c r="A10465">
        <v>231301</v>
      </c>
      <c r="B10465" t="s">
        <v>1954</v>
      </c>
      <c r="C10465" t="s">
        <v>289</v>
      </c>
      <c r="D10465" t="s">
        <v>271</v>
      </c>
      <c r="E10465">
        <v>0</v>
      </c>
      <c r="H10465">
        <v>1</v>
      </c>
      <c r="I10465">
        <v>0</v>
      </c>
      <c r="K10465">
        <v>0</v>
      </c>
      <c r="L10465" t="b">
        <v>0</v>
      </c>
      <c r="N10465" t="b">
        <v>0</v>
      </c>
      <c r="O10465" t="b">
        <v>0</v>
      </c>
      <c r="T10465" t="s">
        <v>1133</v>
      </c>
    </row>
    <row r="10466" spans="1:20" hidden="1" x14ac:dyDescent="0.25">
      <c r="A10466">
        <v>231302</v>
      </c>
      <c r="B10466" t="s">
        <v>1954</v>
      </c>
      <c r="C10466" t="s">
        <v>264</v>
      </c>
      <c r="D10466" t="s">
        <v>388</v>
      </c>
      <c r="E10466">
        <v>30</v>
      </c>
      <c r="F10466" t="s">
        <v>23</v>
      </c>
      <c r="H10466">
        <v>0</v>
      </c>
      <c r="I10466">
        <v>0</v>
      </c>
      <c r="K10466">
        <v>1</v>
      </c>
      <c r="L10466" t="b">
        <v>1</v>
      </c>
      <c r="N10466" t="b">
        <v>0</v>
      </c>
      <c r="O10466" t="b">
        <v>0</v>
      </c>
      <c r="T10466" t="s">
        <v>1133</v>
      </c>
    </row>
    <row r="10467" spans="1:20" hidden="1" x14ac:dyDescent="0.25">
      <c r="A10467">
        <v>231303</v>
      </c>
      <c r="B10467" t="s">
        <v>1954</v>
      </c>
      <c r="C10467" t="s">
        <v>306</v>
      </c>
      <c r="D10467" t="s">
        <v>1134</v>
      </c>
      <c r="E10467">
        <v>10</v>
      </c>
      <c r="F10467" t="s">
        <v>23</v>
      </c>
      <c r="G10467">
        <v>899</v>
      </c>
      <c r="H10467">
        <v>0</v>
      </c>
      <c r="I10467">
        <v>0</v>
      </c>
      <c r="K10467">
        <v>3</v>
      </c>
      <c r="L10467" t="b">
        <v>0</v>
      </c>
      <c r="N10467" t="b">
        <v>0</v>
      </c>
      <c r="O10467" t="b">
        <v>0</v>
      </c>
      <c r="T10467" t="s">
        <v>1133</v>
      </c>
    </row>
    <row r="10468" spans="1:20" hidden="1" x14ac:dyDescent="0.25">
      <c r="A10468">
        <v>231304</v>
      </c>
      <c r="B10468" t="s">
        <v>1954</v>
      </c>
      <c r="C10468" t="s">
        <v>306</v>
      </c>
      <c r="D10468" t="s">
        <v>1135</v>
      </c>
      <c r="E10468">
        <v>20</v>
      </c>
      <c r="F10468" t="s">
        <v>23</v>
      </c>
      <c r="G10468">
        <v>313</v>
      </c>
      <c r="H10468">
        <v>0</v>
      </c>
      <c r="I10468">
        <v>0</v>
      </c>
      <c r="K10468">
        <v>4</v>
      </c>
      <c r="L10468" t="b">
        <v>0</v>
      </c>
      <c r="N10468" t="b">
        <v>0</v>
      </c>
      <c r="O10468" t="b">
        <v>0</v>
      </c>
      <c r="T10468" t="s">
        <v>1133</v>
      </c>
    </row>
    <row r="10469" spans="1:20" hidden="1" x14ac:dyDescent="0.25">
      <c r="A10469">
        <v>231305</v>
      </c>
      <c r="B10469" t="s">
        <v>1954</v>
      </c>
      <c r="C10469" t="s">
        <v>306</v>
      </c>
      <c r="D10469" t="s">
        <v>1146</v>
      </c>
      <c r="E10469">
        <v>30</v>
      </c>
      <c r="F10469" t="s">
        <v>23</v>
      </c>
      <c r="G10469">
        <v>401</v>
      </c>
      <c r="H10469">
        <v>0</v>
      </c>
      <c r="I10469">
        <v>0</v>
      </c>
      <c r="K10469">
        <v>5</v>
      </c>
      <c r="L10469" t="b">
        <v>0</v>
      </c>
      <c r="N10469" t="b">
        <v>0</v>
      </c>
      <c r="O10469" t="b">
        <v>0</v>
      </c>
      <c r="T10469" t="s">
        <v>1133</v>
      </c>
    </row>
    <row r="10470" spans="1:20" hidden="1" x14ac:dyDescent="0.25">
      <c r="A10470">
        <v>231306</v>
      </c>
      <c r="B10470" t="s">
        <v>1954</v>
      </c>
      <c r="C10470" t="s">
        <v>306</v>
      </c>
      <c r="D10470" t="s">
        <v>1137</v>
      </c>
      <c r="E10470">
        <v>20</v>
      </c>
      <c r="F10470" t="s">
        <v>23</v>
      </c>
      <c r="G10470">
        <v>407</v>
      </c>
      <c r="H10470">
        <v>0</v>
      </c>
      <c r="I10470">
        <v>0</v>
      </c>
      <c r="K10470">
        <v>6</v>
      </c>
      <c r="L10470" t="b">
        <v>0</v>
      </c>
      <c r="N10470" t="b">
        <v>0</v>
      </c>
      <c r="O10470" t="b">
        <v>0</v>
      </c>
      <c r="T10470" t="s">
        <v>1133</v>
      </c>
    </row>
    <row r="10471" spans="1:20" hidden="1" x14ac:dyDescent="0.25">
      <c r="A10471">
        <v>231307</v>
      </c>
      <c r="B10471" t="s">
        <v>1954</v>
      </c>
      <c r="C10471" t="s">
        <v>306</v>
      </c>
      <c r="D10471" t="s">
        <v>1138</v>
      </c>
      <c r="E10471">
        <v>85</v>
      </c>
      <c r="F10471" t="s">
        <v>23</v>
      </c>
      <c r="G10471">
        <v>393</v>
      </c>
      <c r="H10471">
        <v>0</v>
      </c>
      <c r="I10471">
        <v>0</v>
      </c>
      <c r="K10471">
        <v>7</v>
      </c>
      <c r="L10471" t="b">
        <v>0</v>
      </c>
      <c r="N10471" t="b">
        <v>0</v>
      </c>
      <c r="O10471" t="b">
        <v>0</v>
      </c>
      <c r="T10471" t="s">
        <v>1133</v>
      </c>
    </row>
    <row r="10472" spans="1:20" hidden="1" x14ac:dyDescent="0.25">
      <c r="A10472">
        <v>231308</v>
      </c>
      <c r="B10472" t="s">
        <v>1954</v>
      </c>
      <c r="C10472" t="s">
        <v>306</v>
      </c>
      <c r="D10472" t="s">
        <v>1139</v>
      </c>
      <c r="E10472">
        <v>25</v>
      </c>
      <c r="F10472" t="s">
        <v>23</v>
      </c>
      <c r="G10472" t="s">
        <v>1140</v>
      </c>
      <c r="H10472">
        <v>0</v>
      </c>
      <c r="I10472">
        <v>0</v>
      </c>
      <c r="K10472">
        <v>8</v>
      </c>
      <c r="L10472" t="b">
        <v>0</v>
      </c>
      <c r="N10472" t="b">
        <v>0</v>
      </c>
      <c r="O10472" t="b">
        <v>0</v>
      </c>
      <c r="T10472" t="s">
        <v>1133</v>
      </c>
    </row>
    <row r="10473" spans="1:20" hidden="1" x14ac:dyDescent="0.25">
      <c r="A10473">
        <v>231309</v>
      </c>
      <c r="B10473" t="s">
        <v>1954</v>
      </c>
      <c r="C10473" t="s">
        <v>289</v>
      </c>
      <c r="D10473" t="s">
        <v>1482</v>
      </c>
      <c r="E10473">
        <v>30</v>
      </c>
      <c r="F10473" t="s">
        <v>23</v>
      </c>
      <c r="H10473">
        <v>0</v>
      </c>
      <c r="I10473">
        <v>0</v>
      </c>
      <c r="K10473">
        <v>2</v>
      </c>
      <c r="L10473" t="b">
        <v>0</v>
      </c>
      <c r="N10473" t="b">
        <v>0</v>
      </c>
      <c r="O10473" t="b">
        <v>0</v>
      </c>
      <c r="T10473" t="s">
        <v>1133</v>
      </c>
    </row>
    <row r="10474" spans="1:20" hidden="1" x14ac:dyDescent="0.25">
      <c r="A10474">
        <v>231310</v>
      </c>
      <c r="B10474" t="s">
        <v>1954</v>
      </c>
      <c r="C10474" t="s">
        <v>1483</v>
      </c>
      <c r="D10474" t="s">
        <v>1048</v>
      </c>
      <c r="E10474">
        <v>300</v>
      </c>
      <c r="F10474" t="s">
        <v>23</v>
      </c>
      <c r="G10474" t="e">
        <f t="shared" ref="G10474:G10480" si="5">-GL</f>
        <v>#NAME?</v>
      </c>
      <c r="H10474">
        <v>0</v>
      </c>
      <c r="I10474">
        <v>0</v>
      </c>
      <c r="K10474">
        <v>9</v>
      </c>
      <c r="L10474" t="b">
        <v>0</v>
      </c>
      <c r="N10474" t="b">
        <v>0</v>
      </c>
      <c r="O10474" t="b">
        <v>0</v>
      </c>
      <c r="T10474" t="s">
        <v>1133</v>
      </c>
    </row>
    <row r="10475" spans="1:20" hidden="1" x14ac:dyDescent="0.25">
      <c r="A10475">
        <v>231311</v>
      </c>
      <c r="B10475" t="s">
        <v>1954</v>
      </c>
      <c r="C10475" t="s">
        <v>1483</v>
      </c>
      <c r="D10475" t="s">
        <v>1383</v>
      </c>
      <c r="E10475">
        <v>300</v>
      </c>
      <c r="F10475" t="s">
        <v>23</v>
      </c>
      <c r="G10475" t="e">
        <f t="shared" si="5"/>
        <v>#NAME?</v>
      </c>
      <c r="H10475">
        <v>0</v>
      </c>
      <c r="I10475">
        <v>0</v>
      </c>
      <c r="K10475">
        <v>10</v>
      </c>
      <c r="L10475" t="b">
        <v>0</v>
      </c>
      <c r="N10475" t="b">
        <v>0</v>
      </c>
      <c r="O10475" t="b">
        <v>0</v>
      </c>
      <c r="T10475" t="s">
        <v>1133</v>
      </c>
    </row>
    <row r="10476" spans="1:20" hidden="1" x14ac:dyDescent="0.25">
      <c r="A10476">
        <v>231312</v>
      </c>
      <c r="B10476" t="s">
        <v>1954</v>
      </c>
      <c r="C10476" t="s">
        <v>1483</v>
      </c>
      <c r="D10476" t="s">
        <v>1484</v>
      </c>
      <c r="E10476">
        <v>300</v>
      </c>
      <c r="F10476" t="s">
        <v>23</v>
      </c>
      <c r="G10476" t="e">
        <f t="shared" si="5"/>
        <v>#NAME?</v>
      </c>
      <c r="H10476">
        <v>0</v>
      </c>
      <c r="I10476">
        <v>0</v>
      </c>
      <c r="K10476">
        <v>12</v>
      </c>
      <c r="L10476" t="b">
        <v>0</v>
      </c>
      <c r="N10476" t="b">
        <v>0</v>
      </c>
      <c r="O10476" t="b">
        <v>0</v>
      </c>
      <c r="T10476" t="s">
        <v>1133</v>
      </c>
    </row>
    <row r="10477" spans="1:20" hidden="1" x14ac:dyDescent="0.25">
      <c r="A10477">
        <v>231313</v>
      </c>
      <c r="B10477" t="s">
        <v>1954</v>
      </c>
      <c r="C10477" t="s">
        <v>1483</v>
      </c>
      <c r="D10477" t="s">
        <v>1485</v>
      </c>
      <c r="E10477">
        <v>300</v>
      </c>
      <c r="F10477" t="s">
        <v>23</v>
      </c>
      <c r="G10477" t="e">
        <f t="shared" si="5"/>
        <v>#NAME?</v>
      </c>
      <c r="H10477">
        <v>0</v>
      </c>
      <c r="I10477">
        <v>0</v>
      </c>
      <c r="K10477">
        <v>11</v>
      </c>
      <c r="L10477" t="b">
        <v>0</v>
      </c>
      <c r="N10477" t="b">
        <v>0</v>
      </c>
      <c r="O10477" t="b">
        <v>0</v>
      </c>
      <c r="T10477" t="s">
        <v>1133</v>
      </c>
    </row>
    <row r="10478" spans="1:20" hidden="1" x14ac:dyDescent="0.25">
      <c r="A10478">
        <v>231314</v>
      </c>
      <c r="B10478" t="s">
        <v>1954</v>
      </c>
      <c r="C10478" t="s">
        <v>1483</v>
      </c>
      <c r="D10478" t="s">
        <v>1486</v>
      </c>
      <c r="E10478">
        <v>300</v>
      </c>
      <c r="F10478" t="s">
        <v>23</v>
      </c>
      <c r="G10478" t="e">
        <f t="shared" si="5"/>
        <v>#NAME?</v>
      </c>
      <c r="H10478">
        <v>0</v>
      </c>
      <c r="I10478">
        <v>0</v>
      </c>
      <c r="K10478">
        <v>13</v>
      </c>
      <c r="L10478" t="b">
        <v>0</v>
      </c>
      <c r="N10478" t="b">
        <v>0</v>
      </c>
      <c r="O10478" t="b">
        <v>0</v>
      </c>
      <c r="T10478" t="s">
        <v>1133</v>
      </c>
    </row>
    <row r="10479" spans="1:20" hidden="1" x14ac:dyDescent="0.25">
      <c r="A10479">
        <v>231315</v>
      </c>
      <c r="B10479" t="s">
        <v>1954</v>
      </c>
      <c r="C10479" t="s">
        <v>1483</v>
      </c>
      <c r="D10479" t="s">
        <v>1487</v>
      </c>
      <c r="E10479">
        <v>300</v>
      </c>
      <c r="F10479" t="s">
        <v>23</v>
      </c>
      <c r="G10479" t="e">
        <f t="shared" si="5"/>
        <v>#NAME?</v>
      </c>
      <c r="H10479">
        <v>0</v>
      </c>
      <c r="I10479">
        <v>0</v>
      </c>
      <c r="K10479">
        <v>14</v>
      </c>
      <c r="L10479" t="b">
        <v>0</v>
      </c>
      <c r="N10479" t="b">
        <v>0</v>
      </c>
      <c r="O10479" t="b">
        <v>0</v>
      </c>
      <c r="T10479" t="s">
        <v>1133</v>
      </c>
    </row>
    <row r="10480" spans="1:20" hidden="1" x14ac:dyDescent="0.25">
      <c r="A10480">
        <v>231316</v>
      </c>
      <c r="B10480" t="s">
        <v>1954</v>
      </c>
      <c r="C10480" t="s">
        <v>1483</v>
      </c>
      <c r="D10480" t="s">
        <v>1151</v>
      </c>
      <c r="E10480">
        <v>300</v>
      </c>
      <c r="F10480" t="s">
        <v>23</v>
      </c>
      <c r="G10480" t="e">
        <f t="shared" si="5"/>
        <v>#NAME?</v>
      </c>
      <c r="H10480">
        <v>0</v>
      </c>
      <c r="I10480">
        <v>0</v>
      </c>
      <c r="K10480">
        <v>15</v>
      </c>
      <c r="L10480" t="b">
        <v>0</v>
      </c>
      <c r="N10480" t="b">
        <v>0</v>
      </c>
      <c r="O10480" t="b">
        <v>0</v>
      </c>
      <c r="T10480" t="s">
        <v>1133</v>
      </c>
    </row>
    <row r="10481" spans="1:20" hidden="1" x14ac:dyDescent="0.25">
      <c r="A10481">
        <v>231317</v>
      </c>
      <c r="B10481" t="s">
        <v>1954</v>
      </c>
      <c r="C10481" t="s">
        <v>1483</v>
      </c>
      <c r="D10481" t="s">
        <v>1459</v>
      </c>
      <c r="E10481">
        <v>0</v>
      </c>
      <c r="H10481">
        <v>0</v>
      </c>
      <c r="I10481">
        <v>0</v>
      </c>
      <c r="K10481">
        <v>5</v>
      </c>
      <c r="L10481" t="b">
        <v>0</v>
      </c>
      <c r="N10481" t="b">
        <v>0</v>
      </c>
      <c r="O10481" t="b">
        <v>0</v>
      </c>
      <c r="T10481" t="s">
        <v>1133</v>
      </c>
    </row>
    <row r="10482" spans="1:20" hidden="1" x14ac:dyDescent="0.25">
      <c r="A10482">
        <v>231318</v>
      </c>
      <c r="B10482" t="s">
        <v>1954</v>
      </c>
      <c r="C10482" t="s">
        <v>1483</v>
      </c>
      <c r="D10482" t="s">
        <v>1488</v>
      </c>
      <c r="E10482">
        <v>0</v>
      </c>
      <c r="H10482">
        <v>0</v>
      </c>
      <c r="I10482">
        <v>0</v>
      </c>
      <c r="K10482">
        <v>6</v>
      </c>
      <c r="L10482" t="b">
        <v>0</v>
      </c>
      <c r="N10482" t="b">
        <v>0</v>
      </c>
      <c r="O10482" t="b">
        <v>0</v>
      </c>
      <c r="T10482" t="s">
        <v>1133</v>
      </c>
    </row>
    <row r="10483" spans="1:20" hidden="1" x14ac:dyDescent="0.25">
      <c r="A10483">
        <v>231319</v>
      </c>
      <c r="B10483" t="s">
        <v>1954</v>
      </c>
      <c r="C10483" t="s">
        <v>1483</v>
      </c>
      <c r="D10483" t="s">
        <v>1489</v>
      </c>
      <c r="E10483">
        <v>0</v>
      </c>
      <c r="H10483">
        <v>0</v>
      </c>
      <c r="I10483">
        <v>0</v>
      </c>
      <c r="K10483">
        <v>7</v>
      </c>
      <c r="L10483" t="b">
        <v>0</v>
      </c>
      <c r="N10483" t="b">
        <v>0</v>
      </c>
      <c r="O10483" t="b">
        <v>0</v>
      </c>
      <c r="T10483" t="s">
        <v>1133</v>
      </c>
    </row>
    <row r="10484" spans="1:20" hidden="1" x14ac:dyDescent="0.25">
      <c r="A10484">
        <v>231320</v>
      </c>
      <c r="B10484" t="s">
        <v>1954</v>
      </c>
      <c r="C10484" t="s">
        <v>1483</v>
      </c>
      <c r="D10484" t="s">
        <v>1097</v>
      </c>
      <c r="E10484">
        <v>0</v>
      </c>
      <c r="H10484">
        <v>0</v>
      </c>
      <c r="I10484">
        <v>0</v>
      </c>
      <c r="K10484">
        <v>8</v>
      </c>
      <c r="L10484" t="b">
        <v>0</v>
      </c>
      <c r="N10484" t="b">
        <v>0</v>
      </c>
      <c r="O10484" t="b">
        <v>0</v>
      </c>
      <c r="T10484" t="s">
        <v>1133</v>
      </c>
    </row>
    <row r="10485" spans="1:20" hidden="1" x14ac:dyDescent="0.25">
      <c r="A10485">
        <v>231321</v>
      </c>
      <c r="B10485" t="s">
        <v>1954</v>
      </c>
      <c r="C10485" t="s">
        <v>323</v>
      </c>
      <c r="D10485" t="s">
        <v>259</v>
      </c>
      <c r="E10485">
        <v>0</v>
      </c>
      <c r="H10485">
        <v>1</v>
      </c>
      <c r="I10485">
        <v>0</v>
      </c>
      <c r="K10485">
        <v>0</v>
      </c>
      <c r="L10485" t="b">
        <v>0</v>
      </c>
      <c r="N10485" t="b">
        <v>0</v>
      </c>
      <c r="O10485" t="b">
        <v>0</v>
      </c>
      <c r="T10485" t="s">
        <v>1133</v>
      </c>
    </row>
    <row r="10486" spans="1:20" hidden="1" x14ac:dyDescent="0.25">
      <c r="A10486">
        <v>231322</v>
      </c>
      <c r="B10486" t="s">
        <v>1954</v>
      </c>
      <c r="C10486" t="s">
        <v>323</v>
      </c>
      <c r="D10486" t="s">
        <v>86</v>
      </c>
      <c r="E10486">
        <v>0</v>
      </c>
      <c r="H10486">
        <v>0</v>
      </c>
      <c r="I10486">
        <v>0</v>
      </c>
      <c r="K10486">
        <v>2</v>
      </c>
      <c r="L10486" t="b">
        <v>0</v>
      </c>
      <c r="N10486" t="b">
        <v>0</v>
      </c>
      <c r="O10486" t="b">
        <v>0</v>
      </c>
      <c r="T10486" t="s">
        <v>1133</v>
      </c>
    </row>
    <row r="10487" spans="1:20" hidden="1" x14ac:dyDescent="0.25">
      <c r="A10487">
        <v>231323</v>
      </c>
      <c r="B10487" t="s">
        <v>1954</v>
      </c>
      <c r="C10487" t="s">
        <v>323</v>
      </c>
      <c r="D10487" t="s">
        <v>88</v>
      </c>
      <c r="E10487">
        <v>0</v>
      </c>
      <c r="H10487">
        <v>0</v>
      </c>
      <c r="I10487">
        <v>0</v>
      </c>
      <c r="K10487">
        <v>3</v>
      </c>
      <c r="L10487" t="b">
        <v>0</v>
      </c>
      <c r="N10487" t="b">
        <v>0</v>
      </c>
      <c r="O10487" t="b">
        <v>0</v>
      </c>
      <c r="T10487" t="s">
        <v>1133</v>
      </c>
    </row>
    <row r="10488" spans="1:20" hidden="1" x14ac:dyDescent="0.25">
      <c r="A10488">
        <v>231324</v>
      </c>
      <c r="B10488" t="s">
        <v>1954</v>
      </c>
      <c r="C10488" t="s">
        <v>323</v>
      </c>
      <c r="D10488" t="s">
        <v>325</v>
      </c>
      <c r="E10488">
        <v>50</v>
      </c>
      <c r="F10488" t="s">
        <v>23</v>
      </c>
      <c r="H10488">
        <v>0</v>
      </c>
      <c r="I10488">
        <v>0</v>
      </c>
      <c r="K10488">
        <v>4</v>
      </c>
      <c r="L10488" t="b">
        <v>0</v>
      </c>
      <c r="N10488" t="b">
        <v>0</v>
      </c>
      <c r="O10488" t="b">
        <v>0</v>
      </c>
      <c r="T10488" t="s">
        <v>1133</v>
      </c>
    </row>
    <row r="10489" spans="1:20" hidden="1" x14ac:dyDescent="0.25">
      <c r="A10489">
        <v>231325</v>
      </c>
      <c r="B10489" t="s">
        <v>1954</v>
      </c>
      <c r="C10489" t="s">
        <v>1143</v>
      </c>
      <c r="D10489" t="s">
        <v>1491</v>
      </c>
      <c r="E10489">
        <v>150</v>
      </c>
      <c r="F10489" t="s">
        <v>23</v>
      </c>
      <c r="H10489">
        <v>0</v>
      </c>
      <c r="I10489">
        <v>0</v>
      </c>
      <c r="K10489">
        <v>0</v>
      </c>
      <c r="L10489" t="b">
        <v>0</v>
      </c>
      <c r="N10489" t="b">
        <v>0</v>
      </c>
      <c r="O10489" t="b">
        <v>0</v>
      </c>
      <c r="T10489" t="s">
        <v>1133</v>
      </c>
    </row>
    <row r="10490" spans="1:20" hidden="1" x14ac:dyDescent="0.25">
      <c r="A10490">
        <v>231326</v>
      </c>
      <c r="B10490" t="s">
        <v>1954</v>
      </c>
      <c r="C10490" t="s">
        <v>1483</v>
      </c>
      <c r="D10490" t="s">
        <v>1044</v>
      </c>
      <c r="E10490">
        <v>0</v>
      </c>
      <c r="H10490">
        <v>0</v>
      </c>
      <c r="I10490">
        <v>0</v>
      </c>
      <c r="K10490">
        <v>0</v>
      </c>
      <c r="L10490" t="b">
        <v>0</v>
      </c>
      <c r="N10490" t="b">
        <v>0</v>
      </c>
      <c r="O10490" t="b">
        <v>0</v>
      </c>
      <c r="T10490" t="s">
        <v>1133</v>
      </c>
    </row>
    <row r="10491" spans="1:20" hidden="1" x14ac:dyDescent="0.25">
      <c r="A10491">
        <v>231327</v>
      </c>
      <c r="B10491" t="s">
        <v>1954</v>
      </c>
      <c r="C10491" t="s">
        <v>323</v>
      </c>
      <c r="D10491" t="s">
        <v>1044</v>
      </c>
      <c r="E10491">
        <v>0</v>
      </c>
      <c r="H10491">
        <v>0</v>
      </c>
      <c r="I10491">
        <v>0</v>
      </c>
      <c r="K10491">
        <v>0</v>
      </c>
      <c r="L10491" t="b">
        <v>0</v>
      </c>
      <c r="N10491" t="b">
        <v>0</v>
      </c>
      <c r="O10491" t="b">
        <v>0</v>
      </c>
      <c r="T10491" t="s">
        <v>1133</v>
      </c>
    </row>
    <row r="10492" spans="1:20" hidden="1" x14ac:dyDescent="0.25">
      <c r="A10492">
        <v>231328</v>
      </c>
      <c r="B10492" t="s">
        <v>1954</v>
      </c>
      <c r="C10492" t="s">
        <v>53</v>
      </c>
      <c r="D10492" t="s">
        <v>1953</v>
      </c>
      <c r="E10492">
        <v>0</v>
      </c>
      <c r="H10492">
        <v>0</v>
      </c>
      <c r="I10492">
        <v>0</v>
      </c>
      <c r="K10492">
        <v>0</v>
      </c>
      <c r="L10492" t="b">
        <v>0</v>
      </c>
      <c r="N10492" t="b">
        <v>0</v>
      </c>
      <c r="O10492" t="b">
        <v>0</v>
      </c>
      <c r="T10492" t="s">
        <v>1133</v>
      </c>
    </row>
    <row r="10493" spans="1:20" hidden="1" x14ac:dyDescent="0.25">
      <c r="A10493">
        <v>231329</v>
      </c>
      <c r="B10493" t="s">
        <v>1954</v>
      </c>
      <c r="C10493" t="s">
        <v>289</v>
      </c>
      <c r="D10493" t="s">
        <v>1044</v>
      </c>
      <c r="E10493">
        <v>0</v>
      </c>
      <c r="H10493">
        <v>0</v>
      </c>
      <c r="I10493">
        <v>0</v>
      </c>
      <c r="K10493">
        <v>0</v>
      </c>
      <c r="L10493" t="b">
        <v>0</v>
      </c>
      <c r="N10493" t="b">
        <v>0</v>
      </c>
      <c r="O10493" t="b">
        <v>0</v>
      </c>
      <c r="T10493" t="s">
        <v>1133</v>
      </c>
    </row>
    <row r="10494" spans="1:20" hidden="1" x14ac:dyDescent="0.25">
      <c r="A10494">
        <v>231671</v>
      </c>
      <c r="B10494" t="s">
        <v>1955</v>
      </c>
      <c r="C10494" t="s">
        <v>53</v>
      </c>
      <c r="D10494" t="s">
        <v>383</v>
      </c>
      <c r="E10494">
        <v>50</v>
      </c>
      <c r="F10494" t="s">
        <v>23</v>
      </c>
      <c r="H10494">
        <v>0</v>
      </c>
      <c r="I10494">
        <v>0</v>
      </c>
      <c r="K10494">
        <v>3</v>
      </c>
      <c r="L10494" t="b">
        <v>0</v>
      </c>
      <c r="N10494" t="b">
        <v>0</v>
      </c>
      <c r="O10494" t="b">
        <v>0</v>
      </c>
      <c r="T10494" t="s">
        <v>1133</v>
      </c>
    </row>
    <row r="10495" spans="1:20" hidden="1" x14ac:dyDescent="0.25">
      <c r="A10495">
        <v>231672</v>
      </c>
      <c r="B10495" t="s">
        <v>1955</v>
      </c>
      <c r="C10495" t="s">
        <v>53</v>
      </c>
      <c r="D10495" t="s">
        <v>110</v>
      </c>
      <c r="E10495">
        <v>0</v>
      </c>
      <c r="H10495">
        <v>0</v>
      </c>
      <c r="I10495">
        <v>0</v>
      </c>
      <c r="K10495">
        <v>1</v>
      </c>
      <c r="L10495" t="b">
        <v>0</v>
      </c>
      <c r="N10495" t="b">
        <v>0</v>
      </c>
      <c r="O10495" t="b">
        <v>0</v>
      </c>
      <c r="T10495" t="s">
        <v>1133</v>
      </c>
    </row>
    <row r="10496" spans="1:20" hidden="1" x14ac:dyDescent="0.25">
      <c r="A10496">
        <v>231673</v>
      </c>
      <c r="B10496" t="s">
        <v>1955</v>
      </c>
      <c r="C10496" t="s">
        <v>289</v>
      </c>
      <c r="D10496" t="s">
        <v>386</v>
      </c>
      <c r="E10496">
        <v>0</v>
      </c>
      <c r="H10496">
        <v>0</v>
      </c>
      <c r="I10496">
        <v>0</v>
      </c>
      <c r="K10496">
        <v>1</v>
      </c>
      <c r="L10496" t="b">
        <v>0</v>
      </c>
      <c r="N10496" t="b">
        <v>0</v>
      </c>
      <c r="O10496" t="b">
        <v>0</v>
      </c>
      <c r="T10496" t="s">
        <v>1133</v>
      </c>
    </row>
    <row r="10497" spans="1:20" hidden="1" x14ac:dyDescent="0.25">
      <c r="A10497">
        <v>231674</v>
      </c>
      <c r="B10497" t="s">
        <v>1955</v>
      </c>
      <c r="C10497" t="s">
        <v>289</v>
      </c>
      <c r="D10497" t="s">
        <v>271</v>
      </c>
      <c r="E10497">
        <v>0</v>
      </c>
      <c r="H10497">
        <v>1</v>
      </c>
      <c r="I10497">
        <v>0</v>
      </c>
      <c r="K10497">
        <v>0</v>
      </c>
      <c r="L10497" t="b">
        <v>0</v>
      </c>
      <c r="N10497" t="b">
        <v>0</v>
      </c>
      <c r="O10497" t="b">
        <v>0</v>
      </c>
      <c r="T10497" t="s">
        <v>1133</v>
      </c>
    </row>
    <row r="10498" spans="1:20" hidden="1" x14ac:dyDescent="0.25">
      <c r="A10498">
        <v>231676</v>
      </c>
      <c r="B10498" t="s">
        <v>1955</v>
      </c>
      <c r="C10498" t="s">
        <v>306</v>
      </c>
      <c r="D10498" t="s">
        <v>1134</v>
      </c>
      <c r="E10498">
        <v>10</v>
      </c>
      <c r="F10498" t="s">
        <v>23</v>
      </c>
      <c r="G10498">
        <v>899</v>
      </c>
      <c r="H10498">
        <v>0</v>
      </c>
      <c r="I10498">
        <v>0</v>
      </c>
      <c r="K10498">
        <v>3</v>
      </c>
      <c r="L10498" t="b">
        <v>0</v>
      </c>
      <c r="N10498" t="b">
        <v>0</v>
      </c>
      <c r="O10498" t="b">
        <v>0</v>
      </c>
      <c r="T10498" t="s">
        <v>1133</v>
      </c>
    </row>
    <row r="10499" spans="1:20" hidden="1" x14ac:dyDescent="0.25">
      <c r="A10499">
        <v>231677</v>
      </c>
      <c r="B10499" t="s">
        <v>1955</v>
      </c>
      <c r="C10499" t="s">
        <v>306</v>
      </c>
      <c r="D10499" t="s">
        <v>1135</v>
      </c>
      <c r="E10499">
        <v>20</v>
      </c>
      <c r="F10499" t="s">
        <v>23</v>
      </c>
      <c r="G10499">
        <v>313</v>
      </c>
      <c r="H10499">
        <v>0</v>
      </c>
      <c r="I10499">
        <v>0</v>
      </c>
      <c r="K10499">
        <v>4</v>
      </c>
      <c r="L10499" t="b">
        <v>0</v>
      </c>
      <c r="N10499" t="b">
        <v>0</v>
      </c>
      <c r="O10499" t="b">
        <v>0</v>
      </c>
      <c r="T10499" t="s">
        <v>1133</v>
      </c>
    </row>
    <row r="10500" spans="1:20" hidden="1" x14ac:dyDescent="0.25">
      <c r="A10500">
        <v>231678</v>
      </c>
      <c r="B10500" t="s">
        <v>1955</v>
      </c>
      <c r="C10500" t="s">
        <v>306</v>
      </c>
      <c r="D10500" t="s">
        <v>1146</v>
      </c>
      <c r="E10500">
        <v>30</v>
      </c>
      <c r="F10500" t="s">
        <v>23</v>
      </c>
      <c r="G10500">
        <v>401</v>
      </c>
      <c r="H10500">
        <v>0</v>
      </c>
      <c r="I10500">
        <v>0</v>
      </c>
      <c r="K10500">
        <v>5</v>
      </c>
      <c r="L10500" t="b">
        <v>0</v>
      </c>
      <c r="N10500" t="b">
        <v>0</v>
      </c>
      <c r="O10500" t="b">
        <v>0</v>
      </c>
      <c r="T10500" t="s">
        <v>1133</v>
      </c>
    </row>
    <row r="10501" spans="1:20" hidden="1" x14ac:dyDescent="0.25">
      <c r="A10501">
        <v>231679</v>
      </c>
      <c r="B10501" t="s">
        <v>1955</v>
      </c>
      <c r="C10501" t="s">
        <v>306</v>
      </c>
      <c r="D10501" t="s">
        <v>1137</v>
      </c>
      <c r="E10501">
        <v>20</v>
      </c>
      <c r="F10501" t="s">
        <v>23</v>
      </c>
      <c r="G10501">
        <v>407</v>
      </c>
      <c r="H10501">
        <v>0</v>
      </c>
      <c r="I10501">
        <v>0</v>
      </c>
      <c r="K10501">
        <v>6</v>
      </c>
      <c r="L10501" t="b">
        <v>0</v>
      </c>
      <c r="N10501" t="b">
        <v>0</v>
      </c>
      <c r="O10501" t="b">
        <v>0</v>
      </c>
      <c r="T10501" t="s">
        <v>1133</v>
      </c>
    </row>
    <row r="10502" spans="1:20" hidden="1" x14ac:dyDescent="0.25">
      <c r="A10502">
        <v>231680</v>
      </c>
      <c r="B10502" t="s">
        <v>1955</v>
      </c>
      <c r="C10502" t="s">
        <v>306</v>
      </c>
      <c r="D10502" t="s">
        <v>1138</v>
      </c>
      <c r="E10502">
        <v>85</v>
      </c>
      <c r="F10502" t="s">
        <v>23</v>
      </c>
      <c r="G10502">
        <v>393</v>
      </c>
      <c r="H10502">
        <v>0</v>
      </c>
      <c r="I10502">
        <v>0</v>
      </c>
      <c r="K10502">
        <v>7</v>
      </c>
      <c r="L10502" t="b">
        <v>0</v>
      </c>
      <c r="N10502" t="b">
        <v>0</v>
      </c>
      <c r="O10502" t="b">
        <v>0</v>
      </c>
      <c r="T10502" t="s">
        <v>1133</v>
      </c>
    </row>
    <row r="10503" spans="1:20" hidden="1" x14ac:dyDescent="0.25">
      <c r="A10503">
        <v>231681</v>
      </c>
      <c r="B10503" t="s">
        <v>1955</v>
      </c>
      <c r="C10503" t="s">
        <v>306</v>
      </c>
      <c r="D10503" t="s">
        <v>1139</v>
      </c>
      <c r="E10503">
        <v>25</v>
      </c>
      <c r="F10503" t="s">
        <v>23</v>
      </c>
      <c r="G10503" t="s">
        <v>1140</v>
      </c>
      <c r="H10503">
        <v>0</v>
      </c>
      <c r="I10503">
        <v>0</v>
      </c>
      <c r="K10503">
        <v>8</v>
      </c>
      <c r="L10503" t="b">
        <v>0</v>
      </c>
      <c r="N10503" t="b">
        <v>0</v>
      </c>
      <c r="O10503" t="b">
        <v>0</v>
      </c>
      <c r="T10503" t="s">
        <v>1133</v>
      </c>
    </row>
    <row r="10504" spans="1:20" hidden="1" x14ac:dyDescent="0.25">
      <c r="A10504">
        <v>231682</v>
      </c>
      <c r="B10504" t="s">
        <v>1955</v>
      </c>
      <c r="C10504" t="s">
        <v>289</v>
      </c>
      <c r="D10504" t="s">
        <v>1482</v>
      </c>
      <c r="E10504">
        <v>30</v>
      </c>
      <c r="F10504" t="s">
        <v>23</v>
      </c>
      <c r="H10504">
        <v>0</v>
      </c>
      <c r="I10504">
        <v>0</v>
      </c>
      <c r="K10504">
        <v>2</v>
      </c>
      <c r="L10504" t="b">
        <v>0</v>
      </c>
      <c r="N10504" t="b">
        <v>0</v>
      </c>
      <c r="O10504" t="b">
        <v>0</v>
      </c>
      <c r="T10504" t="s">
        <v>1133</v>
      </c>
    </row>
    <row r="10505" spans="1:20" hidden="1" x14ac:dyDescent="0.25">
      <c r="A10505">
        <v>231683</v>
      </c>
      <c r="B10505" t="s">
        <v>1955</v>
      </c>
      <c r="C10505" t="s">
        <v>1483</v>
      </c>
      <c r="D10505" t="s">
        <v>1048</v>
      </c>
      <c r="E10505">
        <v>425</v>
      </c>
      <c r="F10505" t="s">
        <v>23</v>
      </c>
      <c r="G10505" t="e">
        <f t="shared" ref="G10505:G10511" si="6">-GL</f>
        <v>#NAME?</v>
      </c>
      <c r="H10505">
        <v>0</v>
      </c>
      <c r="I10505">
        <v>0</v>
      </c>
      <c r="K10505">
        <v>9</v>
      </c>
      <c r="L10505" t="b">
        <v>0</v>
      </c>
      <c r="N10505" t="b">
        <v>0</v>
      </c>
      <c r="O10505" t="b">
        <v>0</v>
      </c>
      <c r="T10505" t="s">
        <v>1133</v>
      </c>
    </row>
    <row r="10506" spans="1:20" hidden="1" x14ac:dyDescent="0.25">
      <c r="A10506">
        <v>231684</v>
      </c>
      <c r="B10506" t="s">
        <v>1955</v>
      </c>
      <c r="C10506" t="s">
        <v>1483</v>
      </c>
      <c r="D10506" t="s">
        <v>1383</v>
      </c>
      <c r="E10506">
        <v>425</v>
      </c>
      <c r="F10506" t="s">
        <v>23</v>
      </c>
      <c r="G10506" t="e">
        <f t="shared" si="6"/>
        <v>#NAME?</v>
      </c>
      <c r="H10506">
        <v>0</v>
      </c>
      <c r="I10506">
        <v>0</v>
      </c>
      <c r="K10506">
        <v>10</v>
      </c>
      <c r="L10506" t="b">
        <v>0</v>
      </c>
      <c r="N10506" t="b">
        <v>0</v>
      </c>
      <c r="O10506" t="b">
        <v>0</v>
      </c>
      <c r="T10506" t="s">
        <v>1133</v>
      </c>
    </row>
    <row r="10507" spans="1:20" hidden="1" x14ac:dyDescent="0.25">
      <c r="A10507">
        <v>231685</v>
      </c>
      <c r="B10507" t="s">
        <v>1955</v>
      </c>
      <c r="C10507" t="s">
        <v>1483</v>
      </c>
      <c r="D10507" t="s">
        <v>1484</v>
      </c>
      <c r="E10507">
        <v>425</v>
      </c>
      <c r="F10507" t="s">
        <v>23</v>
      </c>
      <c r="G10507" t="e">
        <f t="shared" si="6"/>
        <v>#NAME?</v>
      </c>
      <c r="H10507">
        <v>0</v>
      </c>
      <c r="I10507">
        <v>0</v>
      </c>
      <c r="K10507">
        <v>12</v>
      </c>
      <c r="L10507" t="b">
        <v>0</v>
      </c>
      <c r="N10507" t="b">
        <v>0</v>
      </c>
      <c r="O10507" t="b">
        <v>0</v>
      </c>
      <c r="T10507" t="s">
        <v>1133</v>
      </c>
    </row>
    <row r="10508" spans="1:20" hidden="1" x14ac:dyDescent="0.25">
      <c r="A10508">
        <v>231686</v>
      </c>
      <c r="B10508" t="s">
        <v>1955</v>
      </c>
      <c r="C10508" t="s">
        <v>1483</v>
      </c>
      <c r="D10508" t="s">
        <v>1485</v>
      </c>
      <c r="E10508">
        <v>425</v>
      </c>
      <c r="F10508" t="s">
        <v>23</v>
      </c>
      <c r="G10508" t="e">
        <f t="shared" si="6"/>
        <v>#NAME?</v>
      </c>
      <c r="H10508">
        <v>0</v>
      </c>
      <c r="I10508">
        <v>0</v>
      </c>
      <c r="K10508">
        <v>11</v>
      </c>
      <c r="L10508" t="b">
        <v>0</v>
      </c>
      <c r="N10508" t="b">
        <v>0</v>
      </c>
      <c r="O10508" t="b">
        <v>0</v>
      </c>
      <c r="T10508" t="s">
        <v>1133</v>
      </c>
    </row>
    <row r="10509" spans="1:20" hidden="1" x14ac:dyDescent="0.25">
      <c r="A10509">
        <v>231687</v>
      </c>
      <c r="B10509" t="s">
        <v>1955</v>
      </c>
      <c r="C10509" t="s">
        <v>1483</v>
      </c>
      <c r="D10509" t="s">
        <v>1486</v>
      </c>
      <c r="E10509">
        <v>425</v>
      </c>
      <c r="F10509" t="s">
        <v>23</v>
      </c>
      <c r="G10509" t="e">
        <f t="shared" si="6"/>
        <v>#NAME?</v>
      </c>
      <c r="H10509">
        <v>0</v>
      </c>
      <c r="I10509">
        <v>0</v>
      </c>
      <c r="K10509">
        <v>13</v>
      </c>
      <c r="L10509" t="b">
        <v>0</v>
      </c>
      <c r="N10509" t="b">
        <v>0</v>
      </c>
      <c r="O10509" t="b">
        <v>0</v>
      </c>
      <c r="T10509" t="s">
        <v>1133</v>
      </c>
    </row>
    <row r="10510" spans="1:20" hidden="1" x14ac:dyDescent="0.25">
      <c r="A10510">
        <v>231688</v>
      </c>
      <c r="B10510" t="s">
        <v>1955</v>
      </c>
      <c r="C10510" t="s">
        <v>1483</v>
      </c>
      <c r="D10510" t="s">
        <v>1487</v>
      </c>
      <c r="E10510">
        <v>425</v>
      </c>
      <c r="F10510" t="s">
        <v>23</v>
      </c>
      <c r="G10510" t="e">
        <f t="shared" si="6"/>
        <v>#NAME?</v>
      </c>
      <c r="H10510">
        <v>0</v>
      </c>
      <c r="I10510">
        <v>0</v>
      </c>
      <c r="K10510">
        <v>14</v>
      </c>
      <c r="L10510" t="b">
        <v>0</v>
      </c>
      <c r="N10510" t="b">
        <v>0</v>
      </c>
      <c r="O10510" t="b">
        <v>0</v>
      </c>
      <c r="T10510" t="s">
        <v>1133</v>
      </c>
    </row>
    <row r="10511" spans="1:20" hidden="1" x14ac:dyDescent="0.25">
      <c r="A10511">
        <v>231689</v>
      </c>
      <c r="B10511" t="s">
        <v>1955</v>
      </c>
      <c r="C10511" t="s">
        <v>1483</v>
      </c>
      <c r="D10511" t="s">
        <v>1151</v>
      </c>
      <c r="E10511">
        <v>425</v>
      </c>
      <c r="F10511" t="s">
        <v>23</v>
      </c>
      <c r="G10511" t="e">
        <f t="shared" si="6"/>
        <v>#NAME?</v>
      </c>
      <c r="H10511">
        <v>0</v>
      </c>
      <c r="I10511">
        <v>0</v>
      </c>
      <c r="K10511">
        <v>15</v>
      </c>
      <c r="L10511" t="b">
        <v>0</v>
      </c>
      <c r="N10511" t="b">
        <v>0</v>
      </c>
      <c r="O10511" t="b">
        <v>0</v>
      </c>
      <c r="T10511" t="s">
        <v>1133</v>
      </c>
    </row>
    <row r="10512" spans="1:20" hidden="1" x14ac:dyDescent="0.25">
      <c r="A10512">
        <v>231690</v>
      </c>
      <c r="B10512" t="s">
        <v>1955</v>
      </c>
      <c r="C10512" t="s">
        <v>1483</v>
      </c>
      <c r="D10512" t="s">
        <v>1459</v>
      </c>
      <c r="E10512">
        <v>0</v>
      </c>
      <c r="H10512">
        <v>0</v>
      </c>
      <c r="I10512">
        <v>0</v>
      </c>
      <c r="K10512">
        <v>5</v>
      </c>
      <c r="L10512" t="b">
        <v>0</v>
      </c>
      <c r="N10512" t="b">
        <v>0</v>
      </c>
      <c r="O10512" t="b">
        <v>0</v>
      </c>
      <c r="T10512" t="s">
        <v>1133</v>
      </c>
    </row>
    <row r="10513" spans="1:20" hidden="1" x14ac:dyDescent="0.25">
      <c r="A10513">
        <v>231691</v>
      </c>
      <c r="B10513" t="s">
        <v>1955</v>
      </c>
      <c r="C10513" t="s">
        <v>1483</v>
      </c>
      <c r="D10513" t="s">
        <v>1488</v>
      </c>
      <c r="E10513">
        <v>0</v>
      </c>
      <c r="H10513">
        <v>0</v>
      </c>
      <c r="I10513">
        <v>0</v>
      </c>
      <c r="K10513">
        <v>6</v>
      </c>
      <c r="L10513" t="b">
        <v>0</v>
      </c>
      <c r="N10513" t="b">
        <v>0</v>
      </c>
      <c r="O10513" t="b">
        <v>0</v>
      </c>
      <c r="T10513" t="s">
        <v>1133</v>
      </c>
    </row>
    <row r="10514" spans="1:20" hidden="1" x14ac:dyDescent="0.25">
      <c r="A10514">
        <v>231692</v>
      </c>
      <c r="B10514" t="s">
        <v>1955</v>
      </c>
      <c r="C10514" t="s">
        <v>1483</v>
      </c>
      <c r="D10514" t="s">
        <v>1489</v>
      </c>
      <c r="E10514">
        <v>0</v>
      </c>
      <c r="H10514">
        <v>0</v>
      </c>
      <c r="I10514">
        <v>0</v>
      </c>
      <c r="K10514">
        <v>7</v>
      </c>
      <c r="L10514" t="b">
        <v>0</v>
      </c>
      <c r="N10514" t="b">
        <v>0</v>
      </c>
      <c r="O10514" t="b">
        <v>0</v>
      </c>
      <c r="T10514" t="s">
        <v>1133</v>
      </c>
    </row>
    <row r="10515" spans="1:20" hidden="1" x14ac:dyDescent="0.25">
      <c r="A10515">
        <v>231693</v>
      </c>
      <c r="B10515" t="s">
        <v>1955</v>
      </c>
      <c r="C10515" t="s">
        <v>1483</v>
      </c>
      <c r="D10515" t="s">
        <v>1097</v>
      </c>
      <c r="E10515">
        <v>0</v>
      </c>
      <c r="H10515">
        <v>0</v>
      </c>
      <c r="I10515">
        <v>0</v>
      </c>
      <c r="K10515">
        <v>8</v>
      </c>
      <c r="L10515" t="b">
        <v>0</v>
      </c>
      <c r="N10515" t="b">
        <v>0</v>
      </c>
      <c r="O10515" t="b">
        <v>0</v>
      </c>
      <c r="T10515" t="s">
        <v>1133</v>
      </c>
    </row>
    <row r="10516" spans="1:20" hidden="1" x14ac:dyDescent="0.25">
      <c r="A10516">
        <v>231694</v>
      </c>
      <c r="B10516" t="s">
        <v>1955</v>
      </c>
      <c r="C10516" t="s">
        <v>323</v>
      </c>
      <c r="D10516" t="s">
        <v>259</v>
      </c>
      <c r="E10516">
        <v>0</v>
      </c>
      <c r="H10516">
        <v>1</v>
      </c>
      <c r="I10516">
        <v>0</v>
      </c>
      <c r="K10516">
        <v>0</v>
      </c>
      <c r="L10516" t="b">
        <v>0</v>
      </c>
      <c r="N10516" t="b">
        <v>0</v>
      </c>
      <c r="O10516" t="b">
        <v>0</v>
      </c>
      <c r="T10516" t="s">
        <v>1133</v>
      </c>
    </row>
    <row r="10517" spans="1:20" hidden="1" x14ac:dyDescent="0.25">
      <c r="A10517">
        <v>231695</v>
      </c>
      <c r="B10517" t="s">
        <v>1955</v>
      </c>
      <c r="C10517" t="s">
        <v>323</v>
      </c>
      <c r="D10517" t="s">
        <v>86</v>
      </c>
      <c r="E10517">
        <v>0</v>
      </c>
      <c r="H10517">
        <v>0</v>
      </c>
      <c r="I10517">
        <v>0</v>
      </c>
      <c r="K10517">
        <v>2</v>
      </c>
      <c r="L10517" t="b">
        <v>0</v>
      </c>
      <c r="N10517" t="b">
        <v>0</v>
      </c>
      <c r="O10517" t="b">
        <v>0</v>
      </c>
      <c r="T10517" t="s">
        <v>1133</v>
      </c>
    </row>
    <row r="10518" spans="1:20" hidden="1" x14ac:dyDescent="0.25">
      <c r="A10518">
        <v>231696</v>
      </c>
      <c r="B10518" t="s">
        <v>1955</v>
      </c>
      <c r="C10518" t="s">
        <v>323</v>
      </c>
      <c r="D10518" t="s">
        <v>88</v>
      </c>
      <c r="E10518">
        <v>0</v>
      </c>
      <c r="H10518">
        <v>0</v>
      </c>
      <c r="I10518">
        <v>0</v>
      </c>
      <c r="K10518">
        <v>3</v>
      </c>
      <c r="L10518" t="b">
        <v>0</v>
      </c>
      <c r="N10518" t="b">
        <v>0</v>
      </c>
      <c r="O10518" t="b">
        <v>0</v>
      </c>
      <c r="T10518" t="s">
        <v>1133</v>
      </c>
    </row>
    <row r="10519" spans="1:20" hidden="1" x14ac:dyDescent="0.25">
      <c r="A10519">
        <v>231697</v>
      </c>
      <c r="B10519" t="s">
        <v>1955</v>
      </c>
      <c r="C10519" t="s">
        <v>323</v>
      </c>
      <c r="D10519" t="s">
        <v>325</v>
      </c>
      <c r="E10519">
        <v>50</v>
      </c>
      <c r="F10519" t="s">
        <v>23</v>
      </c>
      <c r="H10519">
        <v>0</v>
      </c>
      <c r="I10519">
        <v>0</v>
      </c>
      <c r="K10519">
        <v>4</v>
      </c>
      <c r="L10519" t="b">
        <v>0</v>
      </c>
      <c r="N10519" t="b">
        <v>0</v>
      </c>
      <c r="O10519" t="b">
        <v>0</v>
      </c>
      <c r="T10519" t="s">
        <v>1133</v>
      </c>
    </row>
    <row r="10520" spans="1:20" hidden="1" x14ac:dyDescent="0.25">
      <c r="A10520">
        <v>231698</v>
      </c>
      <c r="B10520" t="s">
        <v>1955</v>
      </c>
      <c r="C10520" t="s">
        <v>1143</v>
      </c>
      <c r="D10520" t="s">
        <v>1491</v>
      </c>
      <c r="E10520">
        <v>150</v>
      </c>
      <c r="F10520" t="s">
        <v>23</v>
      </c>
      <c r="H10520">
        <v>0</v>
      </c>
      <c r="I10520">
        <v>0</v>
      </c>
      <c r="K10520">
        <v>0</v>
      </c>
      <c r="L10520" t="b">
        <v>0</v>
      </c>
      <c r="N10520" t="b">
        <v>0</v>
      </c>
      <c r="O10520" t="b">
        <v>0</v>
      </c>
      <c r="T10520" t="s">
        <v>1133</v>
      </c>
    </row>
    <row r="10521" spans="1:20" hidden="1" x14ac:dyDescent="0.25">
      <c r="A10521">
        <v>231699</v>
      </c>
      <c r="B10521" t="s">
        <v>1955</v>
      </c>
      <c r="C10521" t="s">
        <v>1483</v>
      </c>
      <c r="D10521" t="s">
        <v>1044</v>
      </c>
      <c r="E10521">
        <v>0</v>
      </c>
      <c r="H10521">
        <v>0</v>
      </c>
      <c r="I10521">
        <v>0</v>
      </c>
      <c r="K10521">
        <v>0</v>
      </c>
      <c r="L10521" t="b">
        <v>0</v>
      </c>
      <c r="N10521" t="b">
        <v>0</v>
      </c>
      <c r="O10521" t="b">
        <v>0</v>
      </c>
      <c r="T10521" t="s">
        <v>1133</v>
      </c>
    </row>
    <row r="10522" spans="1:20" hidden="1" x14ac:dyDescent="0.25">
      <c r="A10522">
        <v>231700</v>
      </c>
      <c r="B10522" t="s">
        <v>1955</v>
      </c>
      <c r="C10522" t="s">
        <v>323</v>
      </c>
      <c r="D10522" t="s">
        <v>1044</v>
      </c>
      <c r="E10522">
        <v>0</v>
      </c>
      <c r="H10522">
        <v>0</v>
      </c>
      <c r="I10522">
        <v>0</v>
      </c>
      <c r="K10522">
        <v>0</v>
      </c>
      <c r="L10522" t="b">
        <v>0</v>
      </c>
      <c r="N10522" t="b">
        <v>0</v>
      </c>
      <c r="O10522" t="b">
        <v>0</v>
      </c>
      <c r="T10522" t="s">
        <v>1133</v>
      </c>
    </row>
    <row r="10523" spans="1:20" hidden="1" x14ac:dyDescent="0.25">
      <c r="A10523">
        <v>231701</v>
      </c>
      <c r="B10523" t="s">
        <v>1955</v>
      </c>
      <c r="C10523" t="s">
        <v>53</v>
      </c>
      <c r="D10523" t="s">
        <v>1953</v>
      </c>
      <c r="E10523">
        <v>0</v>
      </c>
      <c r="H10523">
        <v>0</v>
      </c>
      <c r="I10523">
        <v>0</v>
      </c>
      <c r="K10523">
        <v>0</v>
      </c>
      <c r="L10523" t="b">
        <v>0</v>
      </c>
      <c r="N10523" t="b">
        <v>0</v>
      </c>
      <c r="O10523" t="b">
        <v>0</v>
      </c>
      <c r="T10523" t="s">
        <v>1133</v>
      </c>
    </row>
    <row r="10524" spans="1:20" hidden="1" x14ac:dyDescent="0.25">
      <c r="A10524">
        <v>231702</v>
      </c>
      <c r="B10524" t="s">
        <v>1955</v>
      </c>
      <c r="C10524" t="s">
        <v>289</v>
      </c>
      <c r="D10524" t="s">
        <v>1044</v>
      </c>
      <c r="E10524">
        <v>0</v>
      </c>
      <c r="H10524">
        <v>0</v>
      </c>
      <c r="I10524">
        <v>0</v>
      </c>
      <c r="K10524">
        <v>0</v>
      </c>
      <c r="L10524" t="b">
        <v>0</v>
      </c>
      <c r="N10524" t="b">
        <v>0</v>
      </c>
      <c r="O10524" t="b">
        <v>0</v>
      </c>
      <c r="T10524" t="s">
        <v>1133</v>
      </c>
    </row>
    <row r="10525" spans="1:20" hidden="1" x14ac:dyDescent="0.25">
      <c r="A10525">
        <v>231710</v>
      </c>
      <c r="B10525" t="s">
        <v>1956</v>
      </c>
      <c r="C10525" t="s">
        <v>53</v>
      </c>
      <c r="D10525" t="s">
        <v>1047</v>
      </c>
      <c r="E10525">
        <v>0</v>
      </c>
      <c r="H10525">
        <v>0</v>
      </c>
      <c r="I10525">
        <v>0</v>
      </c>
      <c r="K10525">
        <v>1</v>
      </c>
      <c r="L10525" t="b">
        <v>0</v>
      </c>
      <c r="N10525" t="b">
        <v>0</v>
      </c>
      <c r="O10525" t="b">
        <v>0</v>
      </c>
      <c r="T10525" t="s">
        <v>1021</v>
      </c>
    </row>
    <row r="10526" spans="1:20" hidden="1" x14ac:dyDescent="0.25">
      <c r="A10526">
        <v>231711</v>
      </c>
      <c r="B10526" t="s">
        <v>1956</v>
      </c>
      <c r="C10526" t="s">
        <v>53</v>
      </c>
      <c r="D10526" t="s">
        <v>1023</v>
      </c>
      <c r="E10526">
        <v>199.95</v>
      </c>
      <c r="F10526" t="s">
        <v>23</v>
      </c>
      <c r="H10526">
        <v>0</v>
      </c>
      <c r="I10526">
        <v>0</v>
      </c>
      <c r="K10526">
        <v>1</v>
      </c>
      <c r="L10526" t="b">
        <v>0</v>
      </c>
      <c r="N10526" t="b">
        <v>0</v>
      </c>
      <c r="O10526" t="b">
        <v>0</v>
      </c>
      <c r="T10526" t="s">
        <v>1021</v>
      </c>
    </row>
    <row r="10527" spans="1:20" hidden="1" x14ac:dyDescent="0.25">
      <c r="A10527">
        <v>231713</v>
      </c>
      <c r="B10527" t="s">
        <v>1956</v>
      </c>
      <c r="C10527" t="s">
        <v>53</v>
      </c>
      <c r="D10527" t="s">
        <v>1025</v>
      </c>
      <c r="E10527">
        <v>199.95</v>
      </c>
      <c r="F10527" t="s">
        <v>23</v>
      </c>
      <c r="H10527">
        <v>0</v>
      </c>
      <c r="I10527">
        <v>0</v>
      </c>
      <c r="K10527">
        <v>2</v>
      </c>
      <c r="L10527" t="b">
        <v>0</v>
      </c>
      <c r="N10527" t="b">
        <v>0</v>
      </c>
      <c r="O10527" t="b">
        <v>0</v>
      </c>
      <c r="T10527" t="s">
        <v>1021</v>
      </c>
    </row>
    <row r="10528" spans="1:20" hidden="1" x14ac:dyDescent="0.25">
      <c r="A10528">
        <v>231715</v>
      </c>
      <c r="B10528" t="s">
        <v>1956</v>
      </c>
      <c r="C10528" t="s">
        <v>47</v>
      </c>
      <c r="D10528" t="s">
        <v>1048</v>
      </c>
      <c r="E10528">
        <v>0</v>
      </c>
      <c r="H10528">
        <v>0</v>
      </c>
      <c r="I10528">
        <v>0</v>
      </c>
      <c r="K10528">
        <v>5</v>
      </c>
      <c r="L10528" t="b">
        <v>0</v>
      </c>
      <c r="N10528" t="b">
        <v>0</v>
      </c>
      <c r="O10528" t="b">
        <v>0</v>
      </c>
      <c r="T10528" t="s">
        <v>1021</v>
      </c>
    </row>
    <row r="10529" spans="1:20" hidden="1" x14ac:dyDescent="0.25">
      <c r="A10529">
        <v>231717</v>
      </c>
      <c r="B10529" t="s">
        <v>1956</v>
      </c>
      <c r="C10529" t="s">
        <v>47</v>
      </c>
      <c r="D10529" t="s">
        <v>1049</v>
      </c>
      <c r="E10529">
        <v>0</v>
      </c>
      <c r="H10529">
        <v>0</v>
      </c>
      <c r="I10529">
        <v>0</v>
      </c>
      <c r="K10529">
        <v>6</v>
      </c>
      <c r="L10529" t="b">
        <v>0</v>
      </c>
      <c r="N10529" t="b">
        <v>0</v>
      </c>
      <c r="O10529" t="b">
        <v>0</v>
      </c>
      <c r="T10529" t="s">
        <v>1021</v>
      </c>
    </row>
    <row r="10530" spans="1:20" hidden="1" x14ac:dyDescent="0.25">
      <c r="A10530">
        <v>231718</v>
      </c>
      <c r="B10530" t="s">
        <v>1956</v>
      </c>
      <c r="C10530" t="s">
        <v>47</v>
      </c>
      <c r="D10530" t="s">
        <v>1053</v>
      </c>
      <c r="E10530">
        <v>0</v>
      </c>
      <c r="H10530">
        <v>0</v>
      </c>
      <c r="I10530">
        <v>0</v>
      </c>
      <c r="K10530">
        <v>6</v>
      </c>
      <c r="L10530" t="b">
        <v>0</v>
      </c>
      <c r="N10530" t="b">
        <v>0</v>
      </c>
      <c r="O10530" t="b">
        <v>0</v>
      </c>
      <c r="T10530" t="s">
        <v>1021</v>
      </c>
    </row>
    <row r="10531" spans="1:20" hidden="1" x14ac:dyDescent="0.25">
      <c r="A10531">
        <v>231719</v>
      </c>
      <c r="B10531" t="s">
        <v>1956</v>
      </c>
      <c r="C10531" t="s">
        <v>47</v>
      </c>
      <c r="D10531" t="s">
        <v>1061</v>
      </c>
      <c r="E10531">
        <v>0</v>
      </c>
      <c r="H10531">
        <v>0</v>
      </c>
      <c r="I10531">
        <v>0</v>
      </c>
      <c r="K10531">
        <v>9</v>
      </c>
      <c r="L10531" t="b">
        <v>0</v>
      </c>
      <c r="N10531" t="b">
        <v>0</v>
      </c>
      <c r="O10531" t="b">
        <v>0</v>
      </c>
      <c r="T10531" t="s">
        <v>1021</v>
      </c>
    </row>
    <row r="10532" spans="1:20" hidden="1" x14ac:dyDescent="0.25">
      <c r="A10532">
        <v>231720</v>
      </c>
      <c r="B10532" t="s">
        <v>1956</v>
      </c>
      <c r="C10532" t="s">
        <v>47</v>
      </c>
      <c r="D10532" t="s">
        <v>1054</v>
      </c>
      <c r="E10532">
        <v>0</v>
      </c>
      <c r="H10532">
        <v>0</v>
      </c>
      <c r="I10532">
        <v>0</v>
      </c>
      <c r="K10532">
        <v>7</v>
      </c>
      <c r="L10532" t="b">
        <v>0</v>
      </c>
      <c r="N10532" t="b">
        <v>0</v>
      </c>
      <c r="O10532" t="b">
        <v>0</v>
      </c>
      <c r="T10532" t="s">
        <v>1021</v>
      </c>
    </row>
    <row r="10533" spans="1:20" hidden="1" x14ac:dyDescent="0.25">
      <c r="A10533">
        <v>231721</v>
      </c>
      <c r="B10533" t="s">
        <v>1956</v>
      </c>
      <c r="C10533" t="s">
        <v>358</v>
      </c>
      <c r="D10533" t="s">
        <v>1957</v>
      </c>
      <c r="E10533">
        <v>0</v>
      </c>
      <c r="H10533">
        <v>0</v>
      </c>
      <c r="I10533">
        <v>0</v>
      </c>
      <c r="K10533">
        <v>1</v>
      </c>
      <c r="L10533" t="b">
        <v>0</v>
      </c>
      <c r="N10533" t="b">
        <v>0</v>
      </c>
      <c r="O10533" t="b">
        <v>0</v>
      </c>
      <c r="T10533" t="s">
        <v>1021</v>
      </c>
    </row>
    <row r="10534" spans="1:20" hidden="1" x14ac:dyDescent="0.25">
      <c r="A10534">
        <v>231722</v>
      </c>
      <c r="B10534" t="s">
        <v>1956</v>
      </c>
      <c r="C10534" t="s">
        <v>358</v>
      </c>
      <c r="D10534" t="s">
        <v>1062</v>
      </c>
      <c r="E10534">
        <v>0</v>
      </c>
      <c r="H10534">
        <v>0</v>
      </c>
      <c r="I10534">
        <v>0</v>
      </c>
      <c r="K10534">
        <v>2</v>
      </c>
      <c r="L10534" t="b">
        <v>0</v>
      </c>
      <c r="N10534" t="b">
        <v>0</v>
      </c>
      <c r="O10534" t="b">
        <v>0</v>
      </c>
      <c r="T10534" t="s">
        <v>1021</v>
      </c>
    </row>
    <row r="10535" spans="1:20" hidden="1" x14ac:dyDescent="0.25">
      <c r="A10535">
        <v>231723</v>
      </c>
      <c r="B10535" t="s">
        <v>1956</v>
      </c>
      <c r="C10535" t="s">
        <v>1039</v>
      </c>
      <c r="D10535" t="s">
        <v>1040</v>
      </c>
      <c r="E10535">
        <v>0</v>
      </c>
      <c r="H10535">
        <v>0</v>
      </c>
      <c r="I10535">
        <v>0</v>
      </c>
      <c r="K10535">
        <v>0</v>
      </c>
      <c r="L10535" t="b">
        <v>0</v>
      </c>
      <c r="N10535" t="b">
        <v>0</v>
      </c>
      <c r="O10535" t="b">
        <v>0</v>
      </c>
      <c r="T10535" t="s">
        <v>1021</v>
      </c>
    </row>
    <row r="10536" spans="1:20" hidden="1" x14ac:dyDescent="0.25">
      <c r="A10536">
        <v>231724</v>
      </c>
      <c r="B10536" t="s">
        <v>1956</v>
      </c>
      <c r="C10536" t="s">
        <v>47</v>
      </c>
      <c r="D10536" t="s">
        <v>1044</v>
      </c>
      <c r="E10536">
        <v>0</v>
      </c>
      <c r="H10536">
        <v>0</v>
      </c>
      <c r="I10536">
        <v>0</v>
      </c>
      <c r="K10536">
        <v>0</v>
      </c>
      <c r="L10536" t="b">
        <v>0</v>
      </c>
      <c r="N10536" t="b">
        <v>0</v>
      </c>
      <c r="O10536" t="b">
        <v>0</v>
      </c>
      <c r="T10536" t="s">
        <v>1021</v>
      </c>
    </row>
    <row r="10537" spans="1:20" hidden="1" x14ac:dyDescent="0.25">
      <c r="A10537">
        <v>231725</v>
      </c>
      <c r="B10537" t="s">
        <v>1956</v>
      </c>
      <c r="C10537" t="s">
        <v>53</v>
      </c>
      <c r="D10537" t="s">
        <v>1044</v>
      </c>
      <c r="E10537">
        <v>0</v>
      </c>
      <c r="H10537">
        <v>0</v>
      </c>
      <c r="I10537">
        <v>0</v>
      </c>
      <c r="K10537">
        <v>0</v>
      </c>
      <c r="L10537" t="b">
        <v>0</v>
      </c>
      <c r="N10537" t="b">
        <v>0</v>
      </c>
      <c r="O10537" t="b">
        <v>0</v>
      </c>
      <c r="T10537" t="s">
        <v>1021</v>
      </c>
    </row>
    <row r="10538" spans="1:20" hidden="1" x14ac:dyDescent="0.25">
      <c r="A10538">
        <v>231727</v>
      </c>
      <c r="B10538" t="s">
        <v>1956</v>
      </c>
      <c r="C10538" t="s">
        <v>358</v>
      </c>
      <c r="D10538" t="s">
        <v>1044</v>
      </c>
      <c r="E10538">
        <v>0</v>
      </c>
      <c r="H10538">
        <v>0</v>
      </c>
      <c r="I10538">
        <v>0</v>
      </c>
      <c r="K10538">
        <v>0</v>
      </c>
      <c r="L10538" t="b">
        <v>0</v>
      </c>
      <c r="N10538" t="b">
        <v>0</v>
      </c>
      <c r="O10538" t="b">
        <v>0</v>
      </c>
      <c r="T10538" t="s">
        <v>1021</v>
      </c>
    </row>
    <row r="10539" spans="1:20" hidden="1" x14ac:dyDescent="0.25">
      <c r="A10539">
        <v>232135</v>
      </c>
      <c r="B10539" t="s">
        <v>1958</v>
      </c>
      <c r="C10539" t="s">
        <v>53</v>
      </c>
      <c r="D10539" t="s">
        <v>1044</v>
      </c>
      <c r="E10539">
        <v>0</v>
      </c>
      <c r="H10539">
        <v>0</v>
      </c>
      <c r="I10539">
        <v>0</v>
      </c>
      <c r="K10539">
        <v>0</v>
      </c>
      <c r="L10539" t="b">
        <v>0</v>
      </c>
      <c r="N10539" t="b">
        <v>0</v>
      </c>
      <c r="O10539" t="b">
        <v>0</v>
      </c>
      <c r="T10539" t="s">
        <v>1133</v>
      </c>
    </row>
    <row r="10540" spans="1:20" hidden="1" x14ac:dyDescent="0.25">
      <c r="A10540">
        <v>232036</v>
      </c>
      <c r="B10540" t="s">
        <v>1958</v>
      </c>
      <c r="C10540" t="s">
        <v>53</v>
      </c>
      <c r="D10540" t="s">
        <v>383</v>
      </c>
      <c r="E10540">
        <v>50</v>
      </c>
      <c r="F10540" t="s">
        <v>23</v>
      </c>
      <c r="H10540">
        <v>0</v>
      </c>
      <c r="I10540">
        <v>0</v>
      </c>
      <c r="K10540">
        <v>3</v>
      </c>
      <c r="L10540" t="b">
        <v>0</v>
      </c>
      <c r="N10540" t="b">
        <v>0</v>
      </c>
      <c r="O10540" t="b">
        <v>0</v>
      </c>
      <c r="T10540" t="s">
        <v>1133</v>
      </c>
    </row>
    <row r="10541" spans="1:20" hidden="1" x14ac:dyDescent="0.25">
      <c r="A10541">
        <v>232037</v>
      </c>
      <c r="B10541" t="s">
        <v>1958</v>
      </c>
      <c r="C10541" t="s">
        <v>53</v>
      </c>
      <c r="D10541" t="s">
        <v>110</v>
      </c>
      <c r="E10541">
        <v>0</v>
      </c>
      <c r="H10541">
        <v>0</v>
      </c>
      <c r="I10541">
        <v>0</v>
      </c>
      <c r="K10541">
        <v>2</v>
      </c>
      <c r="L10541" t="b">
        <v>0</v>
      </c>
      <c r="N10541" t="b">
        <v>0</v>
      </c>
      <c r="O10541" t="b">
        <v>0</v>
      </c>
      <c r="T10541" t="s">
        <v>1133</v>
      </c>
    </row>
    <row r="10542" spans="1:20" hidden="1" x14ac:dyDescent="0.25">
      <c r="A10542">
        <v>232199</v>
      </c>
      <c r="B10542" t="s">
        <v>1959</v>
      </c>
      <c r="C10542" t="s">
        <v>306</v>
      </c>
      <c r="D10542" t="s">
        <v>350</v>
      </c>
      <c r="E10542">
        <v>29</v>
      </c>
      <c r="F10542" t="s">
        <v>23</v>
      </c>
      <c r="H10542">
        <v>0</v>
      </c>
      <c r="I10542">
        <v>0</v>
      </c>
      <c r="K10542">
        <v>0</v>
      </c>
      <c r="L10542" t="b">
        <v>0</v>
      </c>
      <c r="N10542" t="b">
        <v>0</v>
      </c>
      <c r="O10542" t="b">
        <v>0</v>
      </c>
      <c r="T10542" t="s">
        <v>281</v>
      </c>
    </row>
    <row r="10543" spans="1:20" hidden="1" x14ac:dyDescent="0.25">
      <c r="A10543">
        <v>232200</v>
      </c>
      <c r="B10543" t="s">
        <v>1959</v>
      </c>
      <c r="C10543" t="s">
        <v>306</v>
      </c>
      <c r="D10543" t="s">
        <v>172</v>
      </c>
      <c r="E10543">
        <v>20</v>
      </c>
      <c r="F10543" t="s">
        <v>23</v>
      </c>
      <c r="H10543">
        <v>0</v>
      </c>
      <c r="I10543">
        <v>0</v>
      </c>
      <c r="K10543">
        <v>2</v>
      </c>
      <c r="L10543" t="b">
        <v>0</v>
      </c>
      <c r="N10543" t="b">
        <v>0</v>
      </c>
      <c r="O10543" t="b">
        <v>0</v>
      </c>
      <c r="T10543" t="s">
        <v>281</v>
      </c>
    </row>
    <row r="10544" spans="1:20" hidden="1" x14ac:dyDescent="0.25">
      <c r="A10544">
        <v>232201</v>
      </c>
      <c r="B10544" t="s">
        <v>1959</v>
      </c>
      <c r="C10544" t="s">
        <v>306</v>
      </c>
      <c r="D10544" t="s">
        <v>310</v>
      </c>
      <c r="E10544">
        <v>25</v>
      </c>
      <c r="F10544" t="s">
        <v>23</v>
      </c>
      <c r="H10544">
        <v>0</v>
      </c>
      <c r="I10544">
        <v>0</v>
      </c>
      <c r="K10544">
        <v>3</v>
      </c>
      <c r="L10544" t="b">
        <v>0</v>
      </c>
      <c r="N10544" t="b">
        <v>0</v>
      </c>
      <c r="O10544" t="b">
        <v>0</v>
      </c>
      <c r="T10544" t="s">
        <v>281</v>
      </c>
    </row>
    <row r="10545" spans="1:20" hidden="1" x14ac:dyDescent="0.25">
      <c r="A10545">
        <v>232203</v>
      </c>
      <c r="B10545" t="s">
        <v>1959</v>
      </c>
      <c r="C10545" t="s">
        <v>306</v>
      </c>
      <c r="D10545" t="s">
        <v>326</v>
      </c>
      <c r="E10545">
        <v>27</v>
      </c>
      <c r="F10545" t="s">
        <v>23</v>
      </c>
      <c r="H10545">
        <v>0</v>
      </c>
      <c r="I10545">
        <v>0</v>
      </c>
      <c r="K10545">
        <v>0</v>
      </c>
      <c r="L10545" t="b">
        <v>0</v>
      </c>
      <c r="N10545" t="b">
        <v>0</v>
      </c>
      <c r="O10545" t="b">
        <v>0</v>
      </c>
      <c r="T10545" t="s">
        <v>281</v>
      </c>
    </row>
    <row r="10546" spans="1:20" hidden="1" x14ac:dyDescent="0.25">
      <c r="A10546">
        <v>232204</v>
      </c>
      <c r="B10546" t="s">
        <v>1959</v>
      </c>
      <c r="C10546" t="s">
        <v>306</v>
      </c>
      <c r="D10546" t="s">
        <v>327</v>
      </c>
      <c r="E10546">
        <v>60</v>
      </c>
      <c r="F10546" t="s">
        <v>23</v>
      </c>
      <c r="H10546">
        <v>0</v>
      </c>
      <c r="I10546">
        <v>0</v>
      </c>
      <c r="K10546">
        <v>0</v>
      </c>
      <c r="L10546" t="b">
        <v>0</v>
      </c>
      <c r="N10546" t="b">
        <v>0</v>
      </c>
      <c r="O10546" t="b">
        <v>0</v>
      </c>
      <c r="T10546" t="s">
        <v>281</v>
      </c>
    </row>
    <row r="10547" spans="1:20" hidden="1" x14ac:dyDescent="0.25">
      <c r="A10547">
        <v>232205</v>
      </c>
      <c r="B10547" t="s">
        <v>1959</v>
      </c>
      <c r="C10547" t="s">
        <v>306</v>
      </c>
      <c r="D10547" t="s">
        <v>328</v>
      </c>
      <c r="E10547">
        <v>18</v>
      </c>
      <c r="F10547" t="s">
        <v>23</v>
      </c>
      <c r="H10547">
        <v>0</v>
      </c>
      <c r="I10547">
        <v>0</v>
      </c>
      <c r="K10547">
        <v>0</v>
      </c>
      <c r="L10547" t="b">
        <v>0</v>
      </c>
      <c r="N10547" t="b">
        <v>0</v>
      </c>
      <c r="O10547" t="b">
        <v>0</v>
      </c>
      <c r="T10547" t="s">
        <v>281</v>
      </c>
    </row>
    <row r="10548" spans="1:20" hidden="1" x14ac:dyDescent="0.25">
      <c r="A10548">
        <v>232206</v>
      </c>
      <c r="B10548" t="s">
        <v>1959</v>
      </c>
      <c r="C10548" t="s">
        <v>306</v>
      </c>
      <c r="D10548" t="s">
        <v>356</v>
      </c>
      <c r="E10548">
        <v>38</v>
      </c>
      <c r="F10548" t="s">
        <v>23</v>
      </c>
      <c r="H10548">
        <v>0</v>
      </c>
      <c r="I10548">
        <v>0</v>
      </c>
      <c r="K10548">
        <v>0</v>
      </c>
      <c r="L10548" t="b">
        <v>0</v>
      </c>
      <c r="N10548" t="b">
        <v>0</v>
      </c>
      <c r="O10548" t="b">
        <v>0</v>
      </c>
      <c r="T10548" t="s">
        <v>281</v>
      </c>
    </row>
    <row r="10549" spans="1:20" hidden="1" x14ac:dyDescent="0.25">
      <c r="A10549">
        <v>232207</v>
      </c>
      <c r="B10549" t="s">
        <v>1959</v>
      </c>
      <c r="C10549" t="s">
        <v>306</v>
      </c>
      <c r="D10549" t="s">
        <v>357</v>
      </c>
      <c r="E10549">
        <v>75</v>
      </c>
      <c r="F10549" t="s">
        <v>23</v>
      </c>
      <c r="H10549">
        <v>0</v>
      </c>
      <c r="I10549">
        <v>0</v>
      </c>
      <c r="K10549">
        <v>0</v>
      </c>
      <c r="L10549" t="b">
        <v>0</v>
      </c>
      <c r="N10549" t="b">
        <v>0</v>
      </c>
      <c r="O10549" t="b">
        <v>0</v>
      </c>
      <c r="T10549" t="s">
        <v>281</v>
      </c>
    </row>
    <row r="10550" spans="1:20" hidden="1" x14ac:dyDescent="0.25">
      <c r="A10550">
        <v>232208</v>
      </c>
      <c r="B10550" t="s">
        <v>1959</v>
      </c>
      <c r="C10550" t="s">
        <v>306</v>
      </c>
      <c r="D10550" t="s">
        <v>329</v>
      </c>
      <c r="E10550">
        <v>30</v>
      </c>
      <c r="F10550" t="s">
        <v>23</v>
      </c>
      <c r="H10550">
        <v>0</v>
      </c>
      <c r="I10550">
        <v>0</v>
      </c>
      <c r="K10550">
        <v>0</v>
      </c>
      <c r="L10550" t="b">
        <v>0</v>
      </c>
      <c r="N10550" t="b">
        <v>0</v>
      </c>
      <c r="O10550" t="b">
        <v>0</v>
      </c>
      <c r="T10550" t="s">
        <v>281</v>
      </c>
    </row>
    <row r="10551" spans="1:20" hidden="1" x14ac:dyDescent="0.25">
      <c r="A10551">
        <v>232209</v>
      </c>
      <c r="B10551" t="s">
        <v>1959</v>
      </c>
      <c r="C10551" t="s">
        <v>306</v>
      </c>
      <c r="D10551" t="s">
        <v>330</v>
      </c>
      <c r="E10551">
        <v>40</v>
      </c>
      <c r="F10551" t="s">
        <v>23</v>
      </c>
      <c r="H10551">
        <v>0</v>
      </c>
      <c r="I10551">
        <v>0</v>
      </c>
      <c r="K10551">
        <v>0</v>
      </c>
      <c r="L10551" t="b">
        <v>0</v>
      </c>
      <c r="N10551" t="b">
        <v>0</v>
      </c>
      <c r="O10551" t="b">
        <v>0</v>
      </c>
      <c r="T10551" t="s">
        <v>281</v>
      </c>
    </row>
    <row r="10552" spans="1:20" hidden="1" x14ac:dyDescent="0.25">
      <c r="A10552">
        <v>232215</v>
      </c>
      <c r="B10552" t="s">
        <v>1959</v>
      </c>
      <c r="C10552" t="s">
        <v>306</v>
      </c>
      <c r="D10552" t="s">
        <v>335</v>
      </c>
      <c r="E10552">
        <v>18</v>
      </c>
      <c r="F10552" t="s">
        <v>23</v>
      </c>
      <c r="H10552">
        <v>0</v>
      </c>
      <c r="I10552">
        <v>0</v>
      </c>
      <c r="K10552">
        <v>0</v>
      </c>
      <c r="L10552" t="b">
        <v>0</v>
      </c>
      <c r="N10552" t="b">
        <v>0</v>
      </c>
      <c r="O10552" t="b">
        <v>0</v>
      </c>
      <c r="T10552" t="s">
        <v>281</v>
      </c>
    </row>
    <row r="10553" spans="1:20" hidden="1" x14ac:dyDescent="0.25">
      <c r="A10553">
        <v>232226</v>
      </c>
      <c r="B10553" t="s">
        <v>1959</v>
      </c>
      <c r="C10553" t="s">
        <v>306</v>
      </c>
      <c r="D10553" t="s">
        <v>343</v>
      </c>
      <c r="E10553">
        <v>70</v>
      </c>
      <c r="F10553" t="s">
        <v>23</v>
      </c>
      <c r="H10553">
        <v>0</v>
      </c>
      <c r="I10553">
        <v>0</v>
      </c>
      <c r="K10553">
        <v>0</v>
      </c>
      <c r="L10553" t="b">
        <v>0</v>
      </c>
      <c r="N10553" t="b">
        <v>0</v>
      </c>
      <c r="O10553" t="b">
        <v>0</v>
      </c>
      <c r="T10553" t="s">
        <v>281</v>
      </c>
    </row>
    <row r="10554" spans="1:20" hidden="1" x14ac:dyDescent="0.25">
      <c r="A10554">
        <v>232447</v>
      </c>
      <c r="B10554" t="s">
        <v>1960</v>
      </c>
      <c r="C10554" t="s">
        <v>53</v>
      </c>
      <c r="D10554" t="s">
        <v>383</v>
      </c>
      <c r="E10554">
        <v>50</v>
      </c>
      <c r="F10554" t="s">
        <v>23</v>
      </c>
      <c r="H10554">
        <v>0</v>
      </c>
      <c r="I10554">
        <v>0</v>
      </c>
      <c r="K10554">
        <v>3</v>
      </c>
      <c r="L10554" t="b">
        <v>0</v>
      </c>
      <c r="N10554" t="b">
        <v>0</v>
      </c>
      <c r="O10554" t="b">
        <v>0</v>
      </c>
      <c r="T10554" t="s">
        <v>1133</v>
      </c>
    </row>
    <row r="10555" spans="1:20" hidden="1" x14ac:dyDescent="0.25">
      <c r="A10555">
        <v>232448</v>
      </c>
      <c r="B10555" t="s">
        <v>1960</v>
      </c>
      <c r="C10555" t="s">
        <v>53</v>
      </c>
      <c r="D10555" t="s">
        <v>110</v>
      </c>
      <c r="E10555">
        <v>0</v>
      </c>
      <c r="H10555">
        <v>0</v>
      </c>
      <c r="I10555">
        <v>0</v>
      </c>
      <c r="K10555">
        <v>1</v>
      </c>
      <c r="L10555" t="b">
        <v>0</v>
      </c>
      <c r="N10555" t="b">
        <v>0</v>
      </c>
      <c r="O10555" t="b">
        <v>0</v>
      </c>
      <c r="T10555" t="s">
        <v>1133</v>
      </c>
    </row>
    <row r="10556" spans="1:20" hidden="1" x14ac:dyDescent="0.25">
      <c r="A10556">
        <v>232449</v>
      </c>
      <c r="B10556" t="s">
        <v>1960</v>
      </c>
      <c r="C10556" t="s">
        <v>289</v>
      </c>
      <c r="D10556" t="s">
        <v>386</v>
      </c>
      <c r="E10556">
        <v>0</v>
      </c>
      <c r="H10556">
        <v>0</v>
      </c>
      <c r="I10556">
        <v>0</v>
      </c>
      <c r="K10556">
        <v>1</v>
      </c>
      <c r="L10556" t="b">
        <v>0</v>
      </c>
      <c r="N10556" t="b">
        <v>0</v>
      </c>
      <c r="O10556" t="b">
        <v>0</v>
      </c>
      <c r="T10556" t="s">
        <v>1133</v>
      </c>
    </row>
    <row r="10557" spans="1:20" hidden="1" x14ac:dyDescent="0.25">
      <c r="A10557">
        <v>232450</v>
      </c>
      <c r="B10557" t="s">
        <v>1960</v>
      </c>
      <c r="C10557" t="s">
        <v>289</v>
      </c>
      <c r="D10557" t="s">
        <v>271</v>
      </c>
      <c r="E10557">
        <v>0</v>
      </c>
      <c r="H10557">
        <v>0</v>
      </c>
      <c r="I10557">
        <v>0</v>
      </c>
      <c r="K10557">
        <v>0</v>
      </c>
      <c r="L10557" t="b">
        <v>0</v>
      </c>
      <c r="N10557" t="b">
        <v>0</v>
      </c>
      <c r="O10557" t="b">
        <v>0</v>
      </c>
      <c r="T10557" t="s">
        <v>1133</v>
      </c>
    </row>
    <row r="10558" spans="1:20" hidden="1" x14ac:dyDescent="0.25">
      <c r="A10558">
        <v>232451</v>
      </c>
      <c r="B10558" t="s">
        <v>1960</v>
      </c>
      <c r="C10558" t="s">
        <v>264</v>
      </c>
      <c r="D10558" t="s">
        <v>265</v>
      </c>
      <c r="E10558">
        <v>0</v>
      </c>
      <c r="H10558">
        <v>0</v>
      </c>
      <c r="I10558">
        <v>0</v>
      </c>
      <c r="K10558">
        <v>0</v>
      </c>
      <c r="L10558" t="b">
        <v>1</v>
      </c>
      <c r="N10558" t="b">
        <v>0</v>
      </c>
      <c r="O10558" t="b">
        <v>0</v>
      </c>
      <c r="T10558" t="s">
        <v>1133</v>
      </c>
    </row>
    <row r="10559" spans="1:20" hidden="1" x14ac:dyDescent="0.25">
      <c r="A10559">
        <v>232452</v>
      </c>
      <c r="B10559" t="s">
        <v>1960</v>
      </c>
      <c r="C10559" t="s">
        <v>264</v>
      </c>
      <c r="D10559" t="s">
        <v>388</v>
      </c>
      <c r="E10559">
        <v>30</v>
      </c>
      <c r="F10559" t="s">
        <v>23</v>
      </c>
      <c r="H10559">
        <v>0</v>
      </c>
      <c r="I10559">
        <v>0</v>
      </c>
      <c r="K10559">
        <v>1</v>
      </c>
      <c r="L10559" t="b">
        <v>1</v>
      </c>
      <c r="N10559" t="b">
        <v>0</v>
      </c>
      <c r="O10559" t="b">
        <v>0</v>
      </c>
      <c r="T10559" t="s">
        <v>1133</v>
      </c>
    </row>
    <row r="10560" spans="1:20" hidden="1" x14ac:dyDescent="0.25">
      <c r="A10560">
        <v>232454</v>
      </c>
      <c r="B10560" t="s">
        <v>1960</v>
      </c>
      <c r="C10560" t="s">
        <v>306</v>
      </c>
      <c r="D10560" t="s">
        <v>1135</v>
      </c>
      <c r="E10560">
        <v>20</v>
      </c>
      <c r="F10560" t="s">
        <v>23</v>
      </c>
      <c r="G10560">
        <v>313</v>
      </c>
      <c r="H10560">
        <v>0</v>
      </c>
      <c r="I10560">
        <v>0</v>
      </c>
      <c r="K10560">
        <v>4</v>
      </c>
      <c r="L10560" t="b">
        <v>0</v>
      </c>
      <c r="N10560" t="b">
        <v>0</v>
      </c>
      <c r="O10560" t="b">
        <v>0</v>
      </c>
      <c r="T10560" t="s">
        <v>1133</v>
      </c>
    </row>
    <row r="10561" spans="1:20" hidden="1" x14ac:dyDescent="0.25">
      <c r="A10561">
        <v>232455</v>
      </c>
      <c r="B10561" t="s">
        <v>1960</v>
      </c>
      <c r="C10561" t="s">
        <v>306</v>
      </c>
      <c r="D10561" t="s">
        <v>1146</v>
      </c>
      <c r="E10561">
        <v>30</v>
      </c>
      <c r="F10561" t="s">
        <v>23</v>
      </c>
      <c r="G10561">
        <v>401</v>
      </c>
      <c r="H10561">
        <v>0</v>
      </c>
      <c r="I10561">
        <v>0</v>
      </c>
      <c r="K10561">
        <v>5</v>
      </c>
      <c r="L10561" t="b">
        <v>0</v>
      </c>
      <c r="N10561" t="b">
        <v>0</v>
      </c>
      <c r="O10561" t="b">
        <v>0</v>
      </c>
      <c r="T10561" t="s">
        <v>1133</v>
      </c>
    </row>
    <row r="10562" spans="1:20" hidden="1" x14ac:dyDescent="0.25">
      <c r="A10562">
        <v>232456</v>
      </c>
      <c r="B10562" t="s">
        <v>1960</v>
      </c>
      <c r="C10562" t="s">
        <v>306</v>
      </c>
      <c r="D10562" t="s">
        <v>1137</v>
      </c>
      <c r="E10562">
        <v>20</v>
      </c>
      <c r="F10562" t="s">
        <v>23</v>
      </c>
      <c r="G10562">
        <v>407</v>
      </c>
      <c r="H10562">
        <v>0</v>
      </c>
      <c r="I10562">
        <v>0</v>
      </c>
      <c r="K10562">
        <v>6</v>
      </c>
      <c r="L10562" t="b">
        <v>0</v>
      </c>
      <c r="N10562" t="b">
        <v>0</v>
      </c>
      <c r="O10562" t="b">
        <v>0</v>
      </c>
      <c r="T10562" t="s">
        <v>1133</v>
      </c>
    </row>
    <row r="10563" spans="1:20" hidden="1" x14ac:dyDescent="0.25">
      <c r="A10563">
        <v>232458</v>
      </c>
      <c r="B10563" t="s">
        <v>1960</v>
      </c>
      <c r="C10563" t="s">
        <v>306</v>
      </c>
      <c r="D10563" t="s">
        <v>1139</v>
      </c>
      <c r="E10563">
        <v>25</v>
      </c>
      <c r="F10563" t="s">
        <v>23</v>
      </c>
      <c r="G10563" t="s">
        <v>1140</v>
      </c>
      <c r="H10563">
        <v>0</v>
      </c>
      <c r="I10563">
        <v>0</v>
      </c>
      <c r="K10563">
        <v>8</v>
      </c>
      <c r="L10563" t="b">
        <v>0</v>
      </c>
      <c r="N10563" t="b">
        <v>0</v>
      </c>
      <c r="O10563" t="b">
        <v>0</v>
      </c>
      <c r="T10563" t="s">
        <v>1133</v>
      </c>
    </row>
    <row r="10564" spans="1:20" hidden="1" x14ac:dyDescent="0.25">
      <c r="A10564">
        <v>232459</v>
      </c>
      <c r="B10564" t="s">
        <v>1960</v>
      </c>
      <c r="C10564" t="s">
        <v>289</v>
      </c>
      <c r="D10564" t="s">
        <v>1482</v>
      </c>
      <c r="E10564">
        <v>30</v>
      </c>
      <c r="F10564" t="s">
        <v>23</v>
      </c>
      <c r="H10564">
        <v>0</v>
      </c>
      <c r="I10564">
        <v>0</v>
      </c>
      <c r="K10564">
        <v>2</v>
      </c>
      <c r="L10564" t="b">
        <v>0</v>
      </c>
      <c r="N10564" t="b">
        <v>0</v>
      </c>
      <c r="O10564" t="b">
        <v>0</v>
      </c>
      <c r="T10564" t="s">
        <v>1133</v>
      </c>
    </row>
    <row r="10565" spans="1:20" hidden="1" x14ac:dyDescent="0.25">
      <c r="A10565">
        <v>232460</v>
      </c>
      <c r="B10565" t="s">
        <v>1960</v>
      </c>
      <c r="C10565" t="s">
        <v>1483</v>
      </c>
      <c r="D10565" t="s">
        <v>1048</v>
      </c>
      <c r="E10565">
        <v>230</v>
      </c>
      <c r="F10565" t="s">
        <v>23</v>
      </c>
      <c r="G10565" t="e">
        <f t="shared" ref="G10565:G10571" si="7">-GL</f>
        <v>#NAME?</v>
      </c>
      <c r="H10565">
        <v>0</v>
      </c>
      <c r="I10565">
        <v>0</v>
      </c>
      <c r="K10565">
        <v>9</v>
      </c>
      <c r="L10565" t="b">
        <v>0</v>
      </c>
      <c r="N10565" t="b">
        <v>0</v>
      </c>
      <c r="O10565" t="b">
        <v>0</v>
      </c>
      <c r="T10565" t="s">
        <v>1133</v>
      </c>
    </row>
    <row r="10566" spans="1:20" hidden="1" x14ac:dyDescent="0.25">
      <c r="A10566">
        <v>232461</v>
      </c>
      <c r="B10566" t="s">
        <v>1960</v>
      </c>
      <c r="C10566" t="s">
        <v>1483</v>
      </c>
      <c r="D10566" t="s">
        <v>1383</v>
      </c>
      <c r="E10566">
        <v>230</v>
      </c>
      <c r="F10566" t="s">
        <v>23</v>
      </c>
      <c r="G10566" t="e">
        <f t="shared" si="7"/>
        <v>#NAME?</v>
      </c>
      <c r="H10566">
        <v>0</v>
      </c>
      <c r="I10566">
        <v>0</v>
      </c>
      <c r="K10566">
        <v>10</v>
      </c>
      <c r="L10566" t="b">
        <v>0</v>
      </c>
      <c r="N10566" t="b">
        <v>0</v>
      </c>
      <c r="O10566" t="b">
        <v>0</v>
      </c>
      <c r="T10566" t="s">
        <v>1133</v>
      </c>
    </row>
    <row r="10567" spans="1:20" hidden="1" x14ac:dyDescent="0.25">
      <c r="A10567">
        <v>232462</v>
      </c>
      <c r="B10567" t="s">
        <v>1960</v>
      </c>
      <c r="C10567" t="s">
        <v>1483</v>
      </c>
      <c r="D10567" t="s">
        <v>1484</v>
      </c>
      <c r="E10567">
        <v>230</v>
      </c>
      <c r="F10567" t="s">
        <v>23</v>
      </c>
      <c r="G10567" t="e">
        <f t="shared" si="7"/>
        <v>#NAME?</v>
      </c>
      <c r="H10567">
        <v>0</v>
      </c>
      <c r="I10567">
        <v>0</v>
      </c>
      <c r="K10567">
        <v>11</v>
      </c>
      <c r="L10567" t="b">
        <v>0</v>
      </c>
      <c r="N10567" t="b">
        <v>0</v>
      </c>
      <c r="O10567" t="b">
        <v>0</v>
      </c>
      <c r="T10567" t="s">
        <v>1133</v>
      </c>
    </row>
    <row r="10568" spans="1:20" hidden="1" x14ac:dyDescent="0.25">
      <c r="A10568">
        <v>232463</v>
      </c>
      <c r="B10568" t="s">
        <v>1960</v>
      </c>
      <c r="C10568" t="s">
        <v>1483</v>
      </c>
      <c r="D10568" t="s">
        <v>1485</v>
      </c>
      <c r="E10568">
        <v>230</v>
      </c>
      <c r="F10568" t="s">
        <v>23</v>
      </c>
      <c r="G10568" t="e">
        <f t="shared" si="7"/>
        <v>#NAME?</v>
      </c>
      <c r="H10568">
        <v>0</v>
      </c>
      <c r="I10568">
        <v>0</v>
      </c>
      <c r="K10568">
        <v>12</v>
      </c>
      <c r="L10568" t="b">
        <v>0</v>
      </c>
      <c r="N10568" t="b">
        <v>0</v>
      </c>
      <c r="O10568" t="b">
        <v>0</v>
      </c>
      <c r="T10568" t="s">
        <v>1133</v>
      </c>
    </row>
    <row r="10569" spans="1:20" hidden="1" x14ac:dyDescent="0.25">
      <c r="A10569">
        <v>232464</v>
      </c>
      <c r="B10569" t="s">
        <v>1960</v>
      </c>
      <c r="C10569" t="s">
        <v>1483</v>
      </c>
      <c r="D10569" t="s">
        <v>1486</v>
      </c>
      <c r="E10569">
        <v>230</v>
      </c>
      <c r="F10569" t="s">
        <v>23</v>
      </c>
      <c r="G10569" t="e">
        <f t="shared" si="7"/>
        <v>#NAME?</v>
      </c>
      <c r="H10569">
        <v>0</v>
      </c>
      <c r="I10569">
        <v>0</v>
      </c>
      <c r="K10569">
        <v>13</v>
      </c>
      <c r="L10569" t="b">
        <v>0</v>
      </c>
      <c r="N10569" t="b">
        <v>0</v>
      </c>
      <c r="O10569" t="b">
        <v>0</v>
      </c>
      <c r="T10569" t="s">
        <v>1133</v>
      </c>
    </row>
    <row r="10570" spans="1:20" hidden="1" x14ac:dyDescent="0.25">
      <c r="A10570">
        <v>232465</v>
      </c>
      <c r="B10570" t="s">
        <v>1960</v>
      </c>
      <c r="C10570" t="s">
        <v>1483</v>
      </c>
      <c r="D10570" t="s">
        <v>1487</v>
      </c>
      <c r="E10570">
        <v>230</v>
      </c>
      <c r="F10570" t="s">
        <v>23</v>
      </c>
      <c r="G10570" t="e">
        <f t="shared" si="7"/>
        <v>#NAME?</v>
      </c>
      <c r="H10570">
        <v>0</v>
      </c>
      <c r="I10570">
        <v>0</v>
      </c>
      <c r="K10570">
        <v>14</v>
      </c>
      <c r="L10570" t="b">
        <v>0</v>
      </c>
      <c r="N10570" t="b">
        <v>0</v>
      </c>
      <c r="O10570" t="b">
        <v>0</v>
      </c>
      <c r="T10570" t="s">
        <v>1133</v>
      </c>
    </row>
    <row r="10571" spans="1:20" hidden="1" x14ac:dyDescent="0.25">
      <c r="A10571">
        <v>232466</v>
      </c>
      <c r="B10571" t="s">
        <v>1960</v>
      </c>
      <c r="C10571" t="s">
        <v>1483</v>
      </c>
      <c r="D10571" t="s">
        <v>1151</v>
      </c>
      <c r="E10571">
        <v>230</v>
      </c>
      <c r="F10571" t="s">
        <v>23</v>
      </c>
      <c r="G10571" t="e">
        <f t="shared" si="7"/>
        <v>#NAME?</v>
      </c>
      <c r="H10571">
        <v>0</v>
      </c>
      <c r="I10571">
        <v>0</v>
      </c>
      <c r="K10571">
        <v>15</v>
      </c>
      <c r="L10571" t="b">
        <v>0</v>
      </c>
      <c r="N10571" t="b">
        <v>0</v>
      </c>
      <c r="O10571" t="b">
        <v>0</v>
      </c>
      <c r="T10571" t="s">
        <v>1133</v>
      </c>
    </row>
    <row r="10572" spans="1:20" hidden="1" x14ac:dyDescent="0.25">
      <c r="A10572">
        <v>232467</v>
      </c>
      <c r="B10572" t="s">
        <v>1960</v>
      </c>
      <c r="C10572" t="s">
        <v>1483</v>
      </c>
      <c r="D10572" t="s">
        <v>1459</v>
      </c>
      <c r="E10572">
        <v>0</v>
      </c>
      <c r="H10572">
        <v>0</v>
      </c>
      <c r="I10572">
        <v>0</v>
      </c>
      <c r="K10572">
        <v>1</v>
      </c>
      <c r="L10572" t="b">
        <v>0</v>
      </c>
      <c r="N10572" t="b">
        <v>0</v>
      </c>
      <c r="O10572" t="b">
        <v>0</v>
      </c>
      <c r="T10572" t="s">
        <v>1133</v>
      </c>
    </row>
    <row r="10573" spans="1:20" hidden="1" x14ac:dyDescent="0.25">
      <c r="A10573">
        <v>232468</v>
      </c>
      <c r="B10573" t="s">
        <v>1960</v>
      </c>
      <c r="C10573" t="s">
        <v>1483</v>
      </c>
      <c r="D10573" t="s">
        <v>1488</v>
      </c>
      <c r="E10573">
        <v>0</v>
      </c>
      <c r="H10573">
        <v>0</v>
      </c>
      <c r="I10573">
        <v>0</v>
      </c>
      <c r="K10573">
        <v>2</v>
      </c>
      <c r="L10573" t="b">
        <v>0</v>
      </c>
      <c r="N10573" t="b">
        <v>0</v>
      </c>
      <c r="O10573" t="b">
        <v>0</v>
      </c>
      <c r="T10573" t="s">
        <v>1133</v>
      </c>
    </row>
    <row r="10574" spans="1:20" hidden="1" x14ac:dyDescent="0.25">
      <c r="A10574">
        <v>232469</v>
      </c>
      <c r="B10574" t="s">
        <v>1960</v>
      </c>
      <c r="C10574" t="s">
        <v>1483</v>
      </c>
      <c r="D10574" t="s">
        <v>1489</v>
      </c>
      <c r="E10574">
        <v>0</v>
      </c>
      <c r="H10574">
        <v>0</v>
      </c>
      <c r="I10574">
        <v>0</v>
      </c>
      <c r="K10574">
        <v>3</v>
      </c>
      <c r="L10574" t="b">
        <v>0</v>
      </c>
      <c r="N10574" t="b">
        <v>0</v>
      </c>
      <c r="O10574" t="b">
        <v>0</v>
      </c>
      <c r="T10574" t="s">
        <v>1133</v>
      </c>
    </row>
    <row r="10575" spans="1:20" hidden="1" x14ac:dyDescent="0.25">
      <c r="A10575">
        <v>232470</v>
      </c>
      <c r="B10575" t="s">
        <v>1960</v>
      </c>
      <c r="C10575" t="s">
        <v>1483</v>
      </c>
      <c r="D10575" t="s">
        <v>1097</v>
      </c>
      <c r="E10575">
        <v>0</v>
      </c>
      <c r="H10575">
        <v>0</v>
      </c>
      <c r="I10575">
        <v>0</v>
      </c>
      <c r="K10575">
        <v>0</v>
      </c>
      <c r="L10575" t="b">
        <v>0</v>
      </c>
      <c r="N10575" t="b">
        <v>0</v>
      </c>
      <c r="O10575" t="b">
        <v>0</v>
      </c>
      <c r="T10575" t="s">
        <v>1133</v>
      </c>
    </row>
    <row r="10576" spans="1:20" hidden="1" x14ac:dyDescent="0.25">
      <c r="A10576">
        <v>232471</v>
      </c>
      <c r="B10576" t="s">
        <v>1960</v>
      </c>
      <c r="C10576" t="s">
        <v>323</v>
      </c>
      <c r="D10576" t="s">
        <v>259</v>
      </c>
      <c r="E10576">
        <v>0</v>
      </c>
      <c r="H10576">
        <v>0</v>
      </c>
      <c r="I10576">
        <v>0</v>
      </c>
      <c r="K10576">
        <v>1</v>
      </c>
      <c r="L10576" t="b">
        <v>0</v>
      </c>
      <c r="N10576" t="b">
        <v>0</v>
      </c>
      <c r="O10576" t="b">
        <v>0</v>
      </c>
      <c r="T10576" t="s">
        <v>1133</v>
      </c>
    </row>
    <row r="10577" spans="1:20" hidden="1" x14ac:dyDescent="0.25">
      <c r="A10577">
        <v>232472</v>
      </c>
      <c r="B10577" t="s">
        <v>1960</v>
      </c>
      <c r="C10577" t="s">
        <v>323</v>
      </c>
      <c r="D10577" t="s">
        <v>88</v>
      </c>
      <c r="E10577">
        <v>0</v>
      </c>
      <c r="H10577">
        <v>0</v>
      </c>
      <c r="I10577">
        <v>0</v>
      </c>
      <c r="K10577">
        <v>2</v>
      </c>
      <c r="L10577" t="b">
        <v>0</v>
      </c>
      <c r="N10577" t="b">
        <v>0</v>
      </c>
      <c r="O10577" t="b">
        <v>0</v>
      </c>
      <c r="T10577" t="s">
        <v>1133</v>
      </c>
    </row>
    <row r="10578" spans="1:20" hidden="1" x14ac:dyDescent="0.25">
      <c r="A10578">
        <v>232473</v>
      </c>
      <c r="B10578" t="s">
        <v>1960</v>
      </c>
      <c r="C10578" t="s">
        <v>323</v>
      </c>
      <c r="D10578" t="s">
        <v>86</v>
      </c>
      <c r="E10578">
        <v>0</v>
      </c>
      <c r="H10578">
        <v>0</v>
      </c>
      <c r="I10578">
        <v>0</v>
      </c>
      <c r="K10578">
        <v>3</v>
      </c>
      <c r="L10578" t="b">
        <v>0</v>
      </c>
      <c r="N10578" t="b">
        <v>0</v>
      </c>
      <c r="O10578" t="b">
        <v>0</v>
      </c>
      <c r="T10578" t="s">
        <v>1133</v>
      </c>
    </row>
    <row r="10579" spans="1:20" hidden="1" x14ac:dyDescent="0.25">
      <c r="A10579">
        <v>232474</v>
      </c>
      <c r="B10579" t="s">
        <v>1960</v>
      </c>
      <c r="C10579" t="s">
        <v>323</v>
      </c>
      <c r="D10579" t="s">
        <v>1490</v>
      </c>
      <c r="E10579">
        <v>50</v>
      </c>
      <c r="F10579" t="s">
        <v>23</v>
      </c>
      <c r="H10579">
        <v>0</v>
      </c>
      <c r="I10579">
        <v>0</v>
      </c>
      <c r="K10579">
        <v>4</v>
      </c>
      <c r="L10579" t="b">
        <v>0</v>
      </c>
      <c r="N10579" t="b">
        <v>0</v>
      </c>
      <c r="O10579" t="b">
        <v>0</v>
      </c>
      <c r="T10579" t="s">
        <v>1133</v>
      </c>
    </row>
    <row r="10580" spans="1:20" hidden="1" x14ac:dyDescent="0.25">
      <c r="A10580">
        <v>232476</v>
      </c>
      <c r="B10580" t="s">
        <v>1960</v>
      </c>
      <c r="C10580" t="s">
        <v>306</v>
      </c>
      <c r="D10580" t="s">
        <v>1949</v>
      </c>
      <c r="E10580">
        <v>85</v>
      </c>
      <c r="F10580" t="s">
        <v>23</v>
      </c>
      <c r="H10580">
        <v>0</v>
      </c>
      <c r="I10580">
        <v>0</v>
      </c>
      <c r="K10580">
        <v>0</v>
      </c>
      <c r="L10580" t="b">
        <v>0</v>
      </c>
      <c r="N10580" t="b">
        <v>0</v>
      </c>
      <c r="O10580" t="b">
        <v>0</v>
      </c>
      <c r="T10580" t="s">
        <v>1133</v>
      </c>
    </row>
    <row r="10581" spans="1:20" hidden="1" x14ac:dyDescent="0.25">
      <c r="A10581">
        <v>232483</v>
      </c>
      <c r="B10581" t="s">
        <v>1961</v>
      </c>
      <c r="C10581" t="s">
        <v>53</v>
      </c>
      <c r="D10581" t="s">
        <v>203</v>
      </c>
      <c r="E10581">
        <v>0</v>
      </c>
      <c r="H10581">
        <v>0</v>
      </c>
      <c r="I10581">
        <v>0</v>
      </c>
      <c r="K10581">
        <v>0</v>
      </c>
      <c r="L10581" t="b">
        <v>0</v>
      </c>
      <c r="N10581" t="b">
        <v>0</v>
      </c>
      <c r="O10581" t="b">
        <v>0</v>
      </c>
      <c r="T10581" t="s">
        <v>1133</v>
      </c>
    </row>
    <row r="10582" spans="1:20" hidden="1" x14ac:dyDescent="0.25">
      <c r="A10582">
        <v>232484</v>
      </c>
      <c r="B10582" t="s">
        <v>1961</v>
      </c>
      <c r="C10582" t="s">
        <v>53</v>
      </c>
      <c r="D10582" t="s">
        <v>383</v>
      </c>
      <c r="E10582">
        <v>50</v>
      </c>
      <c r="F10582" t="s">
        <v>23</v>
      </c>
      <c r="H10582">
        <v>0</v>
      </c>
      <c r="I10582">
        <v>0</v>
      </c>
      <c r="K10582">
        <v>1</v>
      </c>
      <c r="L10582" t="b">
        <v>0</v>
      </c>
      <c r="N10582" t="b">
        <v>0</v>
      </c>
      <c r="O10582" t="b">
        <v>0</v>
      </c>
      <c r="T10582" t="s">
        <v>1133</v>
      </c>
    </row>
    <row r="10583" spans="1:20" hidden="1" x14ac:dyDescent="0.25">
      <c r="A10583">
        <v>232485</v>
      </c>
      <c r="B10583" t="s">
        <v>1962</v>
      </c>
      <c r="C10583" t="s">
        <v>53</v>
      </c>
      <c r="D10583" t="s">
        <v>203</v>
      </c>
      <c r="E10583">
        <v>0</v>
      </c>
      <c r="H10583">
        <v>0</v>
      </c>
      <c r="I10583">
        <v>0</v>
      </c>
      <c r="K10583">
        <v>0</v>
      </c>
      <c r="L10583" t="b">
        <v>0</v>
      </c>
      <c r="N10583" t="b">
        <v>0</v>
      </c>
      <c r="O10583" t="b">
        <v>0</v>
      </c>
      <c r="T10583" t="s">
        <v>1133</v>
      </c>
    </row>
    <row r="10584" spans="1:20" hidden="1" x14ac:dyDescent="0.25">
      <c r="A10584">
        <v>232486</v>
      </c>
      <c r="B10584" t="s">
        <v>1962</v>
      </c>
      <c r="C10584" t="s">
        <v>53</v>
      </c>
      <c r="D10584" t="s">
        <v>383</v>
      </c>
      <c r="E10584">
        <v>50</v>
      </c>
      <c r="F10584" t="s">
        <v>23</v>
      </c>
      <c r="H10584">
        <v>0</v>
      </c>
      <c r="I10584">
        <v>0</v>
      </c>
      <c r="K10584">
        <v>1</v>
      </c>
      <c r="L10584" t="b">
        <v>0</v>
      </c>
      <c r="N10584" t="b">
        <v>0</v>
      </c>
      <c r="O10584" t="b">
        <v>0</v>
      </c>
      <c r="T10584" t="s">
        <v>1133</v>
      </c>
    </row>
    <row r="10585" spans="1:20" hidden="1" x14ac:dyDescent="0.25">
      <c r="A10585">
        <v>232487</v>
      </c>
      <c r="B10585" t="s">
        <v>1963</v>
      </c>
      <c r="C10585" t="s">
        <v>53</v>
      </c>
      <c r="D10585" t="s">
        <v>383</v>
      </c>
      <c r="E10585">
        <v>50</v>
      </c>
      <c r="F10585" t="s">
        <v>23</v>
      </c>
      <c r="H10585">
        <v>0</v>
      </c>
      <c r="I10585">
        <v>0</v>
      </c>
      <c r="K10585">
        <v>3</v>
      </c>
      <c r="L10585" t="b">
        <v>0</v>
      </c>
      <c r="N10585" t="b">
        <v>0</v>
      </c>
      <c r="O10585" t="b">
        <v>0</v>
      </c>
      <c r="T10585" t="s">
        <v>1133</v>
      </c>
    </row>
    <row r="10586" spans="1:20" hidden="1" x14ac:dyDescent="0.25">
      <c r="A10586">
        <v>232488</v>
      </c>
      <c r="B10586" t="s">
        <v>1963</v>
      </c>
      <c r="C10586" t="s">
        <v>53</v>
      </c>
      <c r="D10586" t="s">
        <v>110</v>
      </c>
      <c r="E10586">
        <v>0</v>
      </c>
      <c r="H10586">
        <v>0</v>
      </c>
      <c r="I10586">
        <v>0</v>
      </c>
      <c r="K10586">
        <v>1</v>
      </c>
      <c r="L10586" t="b">
        <v>0</v>
      </c>
      <c r="N10586" t="b">
        <v>0</v>
      </c>
      <c r="O10586" t="b">
        <v>0</v>
      </c>
      <c r="T10586" t="s">
        <v>1133</v>
      </c>
    </row>
    <row r="10587" spans="1:20" hidden="1" x14ac:dyDescent="0.25">
      <c r="A10587">
        <v>232489</v>
      </c>
      <c r="B10587" t="s">
        <v>1963</v>
      </c>
      <c r="C10587" t="s">
        <v>289</v>
      </c>
      <c r="D10587" t="s">
        <v>386</v>
      </c>
      <c r="E10587">
        <v>0</v>
      </c>
      <c r="H10587">
        <v>0</v>
      </c>
      <c r="I10587">
        <v>0</v>
      </c>
      <c r="K10587">
        <v>1</v>
      </c>
      <c r="L10587" t="b">
        <v>0</v>
      </c>
      <c r="N10587" t="b">
        <v>0</v>
      </c>
      <c r="O10587" t="b">
        <v>0</v>
      </c>
      <c r="T10587" t="s">
        <v>1133</v>
      </c>
    </row>
    <row r="10588" spans="1:20" hidden="1" x14ac:dyDescent="0.25">
      <c r="A10588">
        <v>232490</v>
      </c>
      <c r="B10588" t="s">
        <v>1963</v>
      </c>
      <c r="C10588" t="s">
        <v>289</v>
      </c>
      <c r="D10588" t="s">
        <v>271</v>
      </c>
      <c r="E10588">
        <v>0</v>
      </c>
      <c r="H10588">
        <v>1</v>
      </c>
      <c r="I10588">
        <v>0</v>
      </c>
      <c r="K10588">
        <v>0</v>
      </c>
      <c r="L10588" t="b">
        <v>0</v>
      </c>
      <c r="N10588" t="b">
        <v>0</v>
      </c>
      <c r="O10588" t="b">
        <v>0</v>
      </c>
      <c r="T10588" t="s">
        <v>1133</v>
      </c>
    </row>
    <row r="10589" spans="1:20" hidden="1" x14ac:dyDescent="0.25">
      <c r="A10589">
        <v>232491</v>
      </c>
      <c r="B10589" t="s">
        <v>1963</v>
      </c>
      <c r="C10589" t="s">
        <v>306</v>
      </c>
      <c r="D10589" t="s">
        <v>1134</v>
      </c>
      <c r="E10589">
        <v>10</v>
      </c>
      <c r="F10589" t="s">
        <v>23</v>
      </c>
      <c r="G10589">
        <v>899</v>
      </c>
      <c r="H10589">
        <v>0</v>
      </c>
      <c r="I10589">
        <v>0</v>
      </c>
      <c r="K10589">
        <v>3</v>
      </c>
      <c r="L10589" t="b">
        <v>0</v>
      </c>
      <c r="N10589" t="b">
        <v>0</v>
      </c>
      <c r="O10589" t="b">
        <v>0</v>
      </c>
      <c r="T10589" t="s">
        <v>1133</v>
      </c>
    </row>
    <row r="10590" spans="1:20" hidden="1" x14ac:dyDescent="0.25">
      <c r="A10590">
        <v>232492</v>
      </c>
      <c r="B10590" t="s">
        <v>1963</v>
      </c>
      <c r="C10590" t="s">
        <v>306</v>
      </c>
      <c r="D10590" t="s">
        <v>1135</v>
      </c>
      <c r="E10590">
        <v>20</v>
      </c>
      <c r="F10590" t="s">
        <v>23</v>
      </c>
      <c r="G10590">
        <v>313</v>
      </c>
      <c r="H10590">
        <v>0</v>
      </c>
      <c r="I10590">
        <v>0</v>
      </c>
      <c r="K10590">
        <v>4</v>
      </c>
      <c r="L10590" t="b">
        <v>0</v>
      </c>
      <c r="N10590" t="b">
        <v>0</v>
      </c>
      <c r="O10590" t="b">
        <v>0</v>
      </c>
      <c r="T10590" t="s">
        <v>1133</v>
      </c>
    </row>
    <row r="10591" spans="1:20" hidden="1" x14ac:dyDescent="0.25">
      <c r="A10591">
        <v>232493</v>
      </c>
      <c r="B10591" t="s">
        <v>1963</v>
      </c>
      <c r="C10591" t="s">
        <v>306</v>
      </c>
      <c r="D10591" t="s">
        <v>1146</v>
      </c>
      <c r="E10591">
        <v>30</v>
      </c>
      <c r="F10591" t="s">
        <v>23</v>
      </c>
      <c r="G10591">
        <v>401</v>
      </c>
      <c r="H10591">
        <v>0</v>
      </c>
      <c r="I10591">
        <v>0</v>
      </c>
      <c r="K10591">
        <v>5</v>
      </c>
      <c r="L10591" t="b">
        <v>0</v>
      </c>
      <c r="N10591" t="b">
        <v>0</v>
      </c>
      <c r="O10591" t="b">
        <v>0</v>
      </c>
      <c r="T10591" t="s">
        <v>1133</v>
      </c>
    </row>
    <row r="10592" spans="1:20" hidden="1" x14ac:dyDescent="0.25">
      <c r="A10592">
        <v>232494</v>
      </c>
      <c r="B10592" t="s">
        <v>1963</v>
      </c>
      <c r="C10592" t="s">
        <v>306</v>
      </c>
      <c r="D10592" t="s">
        <v>1137</v>
      </c>
      <c r="E10592">
        <v>20</v>
      </c>
      <c r="F10592" t="s">
        <v>23</v>
      </c>
      <c r="G10592">
        <v>407</v>
      </c>
      <c r="H10592">
        <v>0</v>
      </c>
      <c r="I10592">
        <v>0</v>
      </c>
      <c r="K10592">
        <v>6</v>
      </c>
      <c r="L10592" t="b">
        <v>0</v>
      </c>
      <c r="N10592" t="b">
        <v>0</v>
      </c>
      <c r="O10592" t="b">
        <v>0</v>
      </c>
      <c r="T10592" t="s">
        <v>1133</v>
      </c>
    </row>
    <row r="10593" spans="1:20" hidden="1" x14ac:dyDescent="0.25">
      <c r="A10593">
        <v>232495</v>
      </c>
      <c r="B10593" t="s">
        <v>1963</v>
      </c>
      <c r="C10593" t="s">
        <v>306</v>
      </c>
      <c r="D10593" t="s">
        <v>1138</v>
      </c>
      <c r="E10593">
        <v>85</v>
      </c>
      <c r="F10593" t="s">
        <v>23</v>
      </c>
      <c r="G10593">
        <v>393</v>
      </c>
      <c r="H10593">
        <v>0</v>
      </c>
      <c r="I10593">
        <v>0</v>
      </c>
      <c r="K10593">
        <v>7</v>
      </c>
      <c r="L10593" t="b">
        <v>0</v>
      </c>
      <c r="N10593" t="b">
        <v>0</v>
      </c>
      <c r="O10593" t="b">
        <v>0</v>
      </c>
      <c r="T10593" t="s">
        <v>1133</v>
      </c>
    </row>
    <row r="10594" spans="1:20" hidden="1" x14ac:dyDescent="0.25">
      <c r="A10594">
        <v>232496</v>
      </c>
      <c r="B10594" t="s">
        <v>1963</v>
      </c>
      <c r="C10594" t="s">
        <v>306</v>
      </c>
      <c r="D10594" t="s">
        <v>1139</v>
      </c>
      <c r="E10594">
        <v>25</v>
      </c>
      <c r="F10594" t="s">
        <v>23</v>
      </c>
      <c r="G10594" t="s">
        <v>1140</v>
      </c>
      <c r="H10594">
        <v>0</v>
      </c>
      <c r="I10594">
        <v>0</v>
      </c>
      <c r="K10594">
        <v>8</v>
      </c>
      <c r="L10594" t="b">
        <v>0</v>
      </c>
      <c r="N10594" t="b">
        <v>0</v>
      </c>
      <c r="O10594" t="b">
        <v>0</v>
      </c>
      <c r="T10594" t="s">
        <v>1133</v>
      </c>
    </row>
    <row r="10595" spans="1:20" hidden="1" x14ac:dyDescent="0.25">
      <c r="A10595">
        <v>232497</v>
      </c>
      <c r="B10595" t="s">
        <v>1963</v>
      </c>
      <c r="C10595" t="s">
        <v>289</v>
      </c>
      <c r="D10595" t="s">
        <v>1482</v>
      </c>
      <c r="E10595">
        <v>30</v>
      </c>
      <c r="F10595" t="s">
        <v>23</v>
      </c>
      <c r="H10595">
        <v>0</v>
      </c>
      <c r="I10595">
        <v>0</v>
      </c>
      <c r="K10595">
        <v>2</v>
      </c>
      <c r="L10595" t="b">
        <v>0</v>
      </c>
      <c r="N10595" t="b">
        <v>0</v>
      </c>
      <c r="O10595" t="b">
        <v>0</v>
      </c>
      <c r="T10595" t="s">
        <v>1133</v>
      </c>
    </row>
    <row r="10596" spans="1:20" hidden="1" x14ac:dyDescent="0.25">
      <c r="A10596">
        <v>232498</v>
      </c>
      <c r="B10596" t="s">
        <v>1963</v>
      </c>
      <c r="C10596" t="s">
        <v>1483</v>
      </c>
      <c r="D10596" t="s">
        <v>1048</v>
      </c>
      <c r="E10596">
        <v>540</v>
      </c>
      <c r="F10596" t="s">
        <v>23</v>
      </c>
      <c r="G10596" t="e">
        <f t="shared" ref="G10596:G10602" si="8">-GL</f>
        <v>#NAME?</v>
      </c>
      <c r="H10596">
        <v>0</v>
      </c>
      <c r="I10596">
        <v>0</v>
      </c>
      <c r="K10596">
        <v>9</v>
      </c>
      <c r="L10596" t="b">
        <v>0</v>
      </c>
      <c r="N10596" t="b">
        <v>0</v>
      </c>
      <c r="O10596" t="b">
        <v>0</v>
      </c>
      <c r="T10596" t="s">
        <v>1133</v>
      </c>
    </row>
    <row r="10597" spans="1:20" hidden="1" x14ac:dyDescent="0.25">
      <c r="A10597">
        <v>232499</v>
      </c>
      <c r="B10597" t="s">
        <v>1963</v>
      </c>
      <c r="C10597" t="s">
        <v>1483</v>
      </c>
      <c r="D10597" t="s">
        <v>1383</v>
      </c>
      <c r="E10597">
        <v>540</v>
      </c>
      <c r="F10597" t="s">
        <v>23</v>
      </c>
      <c r="G10597" t="e">
        <f t="shared" si="8"/>
        <v>#NAME?</v>
      </c>
      <c r="H10597">
        <v>0</v>
      </c>
      <c r="I10597">
        <v>0</v>
      </c>
      <c r="K10597">
        <v>10</v>
      </c>
      <c r="L10597" t="b">
        <v>0</v>
      </c>
      <c r="N10597" t="b">
        <v>0</v>
      </c>
      <c r="O10597" t="b">
        <v>0</v>
      </c>
      <c r="T10597" t="s">
        <v>1133</v>
      </c>
    </row>
    <row r="10598" spans="1:20" hidden="1" x14ac:dyDescent="0.25">
      <c r="A10598">
        <v>232500</v>
      </c>
      <c r="B10598" t="s">
        <v>1963</v>
      </c>
      <c r="C10598" t="s">
        <v>1483</v>
      </c>
      <c r="D10598" t="s">
        <v>1484</v>
      </c>
      <c r="E10598">
        <v>540</v>
      </c>
      <c r="F10598" t="s">
        <v>23</v>
      </c>
      <c r="G10598" t="e">
        <f t="shared" si="8"/>
        <v>#NAME?</v>
      </c>
      <c r="H10598">
        <v>0</v>
      </c>
      <c r="I10598">
        <v>0</v>
      </c>
      <c r="K10598">
        <v>12</v>
      </c>
      <c r="L10598" t="b">
        <v>0</v>
      </c>
      <c r="N10598" t="b">
        <v>0</v>
      </c>
      <c r="O10598" t="b">
        <v>0</v>
      </c>
      <c r="T10598" t="s">
        <v>1133</v>
      </c>
    </row>
    <row r="10599" spans="1:20" hidden="1" x14ac:dyDescent="0.25">
      <c r="A10599">
        <v>232501</v>
      </c>
      <c r="B10599" t="s">
        <v>1963</v>
      </c>
      <c r="C10599" t="s">
        <v>1483</v>
      </c>
      <c r="D10599" t="s">
        <v>1485</v>
      </c>
      <c r="E10599">
        <v>540</v>
      </c>
      <c r="F10599" t="s">
        <v>23</v>
      </c>
      <c r="G10599" t="e">
        <f t="shared" si="8"/>
        <v>#NAME?</v>
      </c>
      <c r="H10599">
        <v>0</v>
      </c>
      <c r="I10599">
        <v>0</v>
      </c>
      <c r="K10599">
        <v>11</v>
      </c>
      <c r="L10599" t="b">
        <v>0</v>
      </c>
      <c r="N10599" t="b">
        <v>0</v>
      </c>
      <c r="O10599" t="b">
        <v>0</v>
      </c>
      <c r="T10599" t="s">
        <v>1133</v>
      </c>
    </row>
    <row r="10600" spans="1:20" hidden="1" x14ac:dyDescent="0.25">
      <c r="A10600">
        <v>232502</v>
      </c>
      <c r="B10600" t="s">
        <v>1963</v>
      </c>
      <c r="C10600" t="s">
        <v>1483</v>
      </c>
      <c r="D10600" t="s">
        <v>1486</v>
      </c>
      <c r="E10600">
        <v>540</v>
      </c>
      <c r="F10600" t="s">
        <v>23</v>
      </c>
      <c r="G10600" t="e">
        <f t="shared" si="8"/>
        <v>#NAME?</v>
      </c>
      <c r="H10600">
        <v>0</v>
      </c>
      <c r="I10600">
        <v>0</v>
      </c>
      <c r="K10600">
        <v>13</v>
      </c>
      <c r="L10600" t="b">
        <v>0</v>
      </c>
      <c r="N10600" t="b">
        <v>0</v>
      </c>
      <c r="O10600" t="b">
        <v>0</v>
      </c>
      <c r="T10600" t="s">
        <v>1133</v>
      </c>
    </row>
    <row r="10601" spans="1:20" hidden="1" x14ac:dyDescent="0.25">
      <c r="A10601">
        <v>232503</v>
      </c>
      <c r="B10601" t="s">
        <v>1963</v>
      </c>
      <c r="C10601" t="s">
        <v>1483</v>
      </c>
      <c r="D10601" t="s">
        <v>1487</v>
      </c>
      <c r="E10601">
        <v>540</v>
      </c>
      <c r="F10601" t="s">
        <v>23</v>
      </c>
      <c r="G10601" t="e">
        <f t="shared" si="8"/>
        <v>#NAME?</v>
      </c>
      <c r="H10601">
        <v>0</v>
      </c>
      <c r="I10601">
        <v>0</v>
      </c>
      <c r="K10601">
        <v>14</v>
      </c>
      <c r="L10601" t="b">
        <v>0</v>
      </c>
      <c r="N10601" t="b">
        <v>0</v>
      </c>
      <c r="O10601" t="b">
        <v>0</v>
      </c>
      <c r="T10601" t="s">
        <v>1133</v>
      </c>
    </row>
    <row r="10602" spans="1:20" hidden="1" x14ac:dyDescent="0.25">
      <c r="A10602">
        <v>232504</v>
      </c>
      <c r="B10602" t="s">
        <v>1963</v>
      </c>
      <c r="C10602" t="s">
        <v>1483</v>
      </c>
      <c r="D10602" t="s">
        <v>1151</v>
      </c>
      <c r="E10602">
        <v>540</v>
      </c>
      <c r="F10602" t="s">
        <v>23</v>
      </c>
      <c r="G10602" t="e">
        <f t="shared" si="8"/>
        <v>#NAME?</v>
      </c>
      <c r="H10602">
        <v>0</v>
      </c>
      <c r="I10602">
        <v>0</v>
      </c>
      <c r="K10602">
        <v>15</v>
      </c>
      <c r="L10602" t="b">
        <v>0</v>
      </c>
      <c r="N10602" t="b">
        <v>0</v>
      </c>
      <c r="O10602" t="b">
        <v>0</v>
      </c>
      <c r="T10602" t="s">
        <v>1133</v>
      </c>
    </row>
    <row r="10603" spans="1:20" hidden="1" x14ac:dyDescent="0.25">
      <c r="A10603">
        <v>232505</v>
      </c>
      <c r="B10603" t="s">
        <v>1963</v>
      </c>
      <c r="C10603" t="s">
        <v>1483</v>
      </c>
      <c r="D10603" t="s">
        <v>1459</v>
      </c>
      <c r="E10603">
        <v>0</v>
      </c>
      <c r="H10603">
        <v>0</v>
      </c>
      <c r="I10603">
        <v>0</v>
      </c>
      <c r="K10603">
        <v>5</v>
      </c>
      <c r="L10603" t="b">
        <v>0</v>
      </c>
      <c r="N10603" t="b">
        <v>0</v>
      </c>
      <c r="O10603" t="b">
        <v>0</v>
      </c>
      <c r="T10603" t="s">
        <v>1133</v>
      </c>
    </row>
    <row r="10604" spans="1:20" hidden="1" x14ac:dyDescent="0.25">
      <c r="A10604">
        <v>232506</v>
      </c>
      <c r="B10604" t="s">
        <v>1963</v>
      </c>
      <c r="C10604" t="s">
        <v>1483</v>
      </c>
      <c r="D10604" t="s">
        <v>1488</v>
      </c>
      <c r="E10604">
        <v>0</v>
      </c>
      <c r="H10604">
        <v>0</v>
      </c>
      <c r="I10604">
        <v>0</v>
      </c>
      <c r="K10604">
        <v>6</v>
      </c>
      <c r="L10604" t="b">
        <v>0</v>
      </c>
      <c r="N10604" t="b">
        <v>0</v>
      </c>
      <c r="O10604" t="b">
        <v>0</v>
      </c>
      <c r="T10604" t="s">
        <v>1133</v>
      </c>
    </row>
    <row r="10605" spans="1:20" hidden="1" x14ac:dyDescent="0.25">
      <c r="A10605">
        <v>232507</v>
      </c>
      <c r="B10605" t="s">
        <v>1963</v>
      </c>
      <c r="C10605" t="s">
        <v>1483</v>
      </c>
      <c r="D10605" t="s">
        <v>1489</v>
      </c>
      <c r="E10605">
        <v>0</v>
      </c>
      <c r="H10605">
        <v>0</v>
      </c>
      <c r="I10605">
        <v>0</v>
      </c>
      <c r="K10605">
        <v>7</v>
      </c>
      <c r="L10605" t="b">
        <v>0</v>
      </c>
      <c r="N10605" t="b">
        <v>0</v>
      </c>
      <c r="O10605" t="b">
        <v>0</v>
      </c>
      <c r="T10605" t="s">
        <v>1133</v>
      </c>
    </row>
    <row r="10606" spans="1:20" hidden="1" x14ac:dyDescent="0.25">
      <c r="A10606">
        <v>232508</v>
      </c>
      <c r="B10606" t="s">
        <v>1963</v>
      </c>
      <c r="C10606" t="s">
        <v>1483</v>
      </c>
      <c r="D10606" t="s">
        <v>1097</v>
      </c>
      <c r="E10606">
        <v>0</v>
      </c>
      <c r="H10606">
        <v>0</v>
      </c>
      <c r="I10606">
        <v>0</v>
      </c>
      <c r="K10606">
        <v>8</v>
      </c>
      <c r="L10606" t="b">
        <v>0</v>
      </c>
      <c r="N10606" t="b">
        <v>0</v>
      </c>
      <c r="O10606" t="b">
        <v>0</v>
      </c>
      <c r="T10606" t="s">
        <v>1133</v>
      </c>
    </row>
    <row r="10607" spans="1:20" hidden="1" x14ac:dyDescent="0.25">
      <c r="A10607">
        <v>232509</v>
      </c>
      <c r="B10607" t="s">
        <v>1963</v>
      </c>
      <c r="C10607" t="s">
        <v>323</v>
      </c>
      <c r="D10607" t="s">
        <v>259</v>
      </c>
      <c r="E10607">
        <v>0</v>
      </c>
      <c r="H10607">
        <v>1</v>
      </c>
      <c r="I10607">
        <v>0</v>
      </c>
      <c r="K10607">
        <v>0</v>
      </c>
      <c r="L10607" t="b">
        <v>0</v>
      </c>
      <c r="N10607" t="b">
        <v>0</v>
      </c>
      <c r="O10607" t="b">
        <v>0</v>
      </c>
      <c r="T10607" t="s">
        <v>1133</v>
      </c>
    </row>
    <row r="10608" spans="1:20" hidden="1" x14ac:dyDescent="0.25">
      <c r="A10608">
        <v>232510</v>
      </c>
      <c r="B10608" t="s">
        <v>1963</v>
      </c>
      <c r="C10608" t="s">
        <v>323</v>
      </c>
      <c r="D10608" t="s">
        <v>86</v>
      </c>
      <c r="E10608">
        <v>0</v>
      </c>
      <c r="H10608">
        <v>0</v>
      </c>
      <c r="I10608">
        <v>0</v>
      </c>
      <c r="K10608">
        <v>2</v>
      </c>
      <c r="L10608" t="b">
        <v>0</v>
      </c>
      <c r="N10608" t="b">
        <v>0</v>
      </c>
      <c r="O10608" t="b">
        <v>0</v>
      </c>
      <c r="T10608" t="s">
        <v>1133</v>
      </c>
    </row>
    <row r="10609" spans="1:20" hidden="1" x14ac:dyDescent="0.25">
      <c r="A10609">
        <v>232511</v>
      </c>
      <c r="B10609" t="s">
        <v>1963</v>
      </c>
      <c r="C10609" t="s">
        <v>323</v>
      </c>
      <c r="D10609" t="s">
        <v>88</v>
      </c>
      <c r="E10609">
        <v>0</v>
      </c>
      <c r="H10609">
        <v>0</v>
      </c>
      <c r="I10609">
        <v>0</v>
      </c>
      <c r="K10609">
        <v>3</v>
      </c>
      <c r="L10609" t="b">
        <v>0</v>
      </c>
      <c r="N10609" t="b">
        <v>0</v>
      </c>
      <c r="O10609" t="b">
        <v>0</v>
      </c>
      <c r="T10609" t="s">
        <v>1133</v>
      </c>
    </row>
    <row r="10610" spans="1:20" hidden="1" x14ac:dyDescent="0.25">
      <c r="A10610">
        <v>232512</v>
      </c>
      <c r="B10610" t="s">
        <v>1963</v>
      </c>
      <c r="C10610" t="s">
        <v>323</v>
      </c>
      <c r="D10610" t="s">
        <v>325</v>
      </c>
      <c r="E10610">
        <v>50</v>
      </c>
      <c r="F10610" t="s">
        <v>23</v>
      </c>
      <c r="H10610">
        <v>0</v>
      </c>
      <c r="I10610">
        <v>0</v>
      </c>
      <c r="K10610">
        <v>4</v>
      </c>
      <c r="L10610" t="b">
        <v>0</v>
      </c>
      <c r="N10610" t="b">
        <v>0</v>
      </c>
      <c r="O10610" t="b">
        <v>0</v>
      </c>
      <c r="T10610" t="s">
        <v>1133</v>
      </c>
    </row>
    <row r="10611" spans="1:20" hidden="1" x14ac:dyDescent="0.25">
      <c r="A10611">
        <v>232513</v>
      </c>
      <c r="B10611" t="s">
        <v>1963</v>
      </c>
      <c r="C10611" t="s">
        <v>1143</v>
      </c>
      <c r="D10611" t="s">
        <v>1491</v>
      </c>
      <c r="E10611">
        <v>150</v>
      </c>
      <c r="F10611" t="s">
        <v>23</v>
      </c>
      <c r="H10611">
        <v>0</v>
      </c>
      <c r="I10611">
        <v>0</v>
      </c>
      <c r="K10611">
        <v>0</v>
      </c>
      <c r="L10611" t="b">
        <v>0</v>
      </c>
      <c r="N10611" t="b">
        <v>0</v>
      </c>
      <c r="O10611" t="b">
        <v>0</v>
      </c>
      <c r="T10611" t="s">
        <v>1133</v>
      </c>
    </row>
    <row r="10612" spans="1:20" hidden="1" x14ac:dyDescent="0.25">
      <c r="A10612">
        <v>232514</v>
      </c>
      <c r="B10612" t="s">
        <v>1963</v>
      </c>
      <c r="C10612" t="s">
        <v>1483</v>
      </c>
      <c r="D10612" t="s">
        <v>1044</v>
      </c>
      <c r="E10612">
        <v>0</v>
      </c>
      <c r="H10612">
        <v>0</v>
      </c>
      <c r="I10612">
        <v>0</v>
      </c>
      <c r="K10612">
        <v>0</v>
      </c>
      <c r="L10612" t="b">
        <v>0</v>
      </c>
      <c r="N10612" t="b">
        <v>0</v>
      </c>
      <c r="O10612" t="b">
        <v>0</v>
      </c>
      <c r="T10612" t="s">
        <v>1133</v>
      </c>
    </row>
    <row r="10613" spans="1:20" hidden="1" x14ac:dyDescent="0.25">
      <c r="A10613">
        <v>232515</v>
      </c>
      <c r="B10613" t="s">
        <v>1963</v>
      </c>
      <c r="C10613" t="s">
        <v>323</v>
      </c>
      <c r="D10613" t="s">
        <v>1044</v>
      </c>
      <c r="E10613">
        <v>0</v>
      </c>
      <c r="H10613">
        <v>0</v>
      </c>
      <c r="I10613">
        <v>0</v>
      </c>
      <c r="K10613">
        <v>0</v>
      </c>
      <c r="L10613" t="b">
        <v>0</v>
      </c>
      <c r="N10613" t="b">
        <v>0</v>
      </c>
      <c r="O10613" t="b">
        <v>0</v>
      </c>
      <c r="T10613" t="s">
        <v>1133</v>
      </c>
    </row>
    <row r="10614" spans="1:20" hidden="1" x14ac:dyDescent="0.25">
      <c r="A10614">
        <v>232516</v>
      </c>
      <c r="B10614" t="s">
        <v>1963</v>
      </c>
      <c r="C10614" t="s">
        <v>53</v>
      </c>
      <c r="D10614" t="s">
        <v>1953</v>
      </c>
      <c r="E10614">
        <v>0</v>
      </c>
      <c r="H10614">
        <v>0</v>
      </c>
      <c r="I10614">
        <v>0</v>
      </c>
      <c r="K10614">
        <v>0</v>
      </c>
      <c r="L10614" t="b">
        <v>0</v>
      </c>
      <c r="N10614" t="b">
        <v>0</v>
      </c>
      <c r="O10614" t="b">
        <v>0</v>
      </c>
      <c r="T10614" t="s">
        <v>1133</v>
      </c>
    </row>
    <row r="10615" spans="1:20" hidden="1" x14ac:dyDescent="0.25">
      <c r="A10615">
        <v>232517</v>
      </c>
      <c r="B10615" t="s">
        <v>1963</v>
      </c>
      <c r="C10615" t="s">
        <v>289</v>
      </c>
      <c r="D10615" t="s">
        <v>1044</v>
      </c>
      <c r="E10615">
        <v>0</v>
      </c>
      <c r="H10615">
        <v>0</v>
      </c>
      <c r="I10615">
        <v>0</v>
      </c>
      <c r="K10615">
        <v>0</v>
      </c>
      <c r="L10615" t="b">
        <v>0</v>
      </c>
      <c r="N10615" t="b">
        <v>0</v>
      </c>
      <c r="O10615" t="b">
        <v>0</v>
      </c>
      <c r="T10615" t="s">
        <v>1133</v>
      </c>
    </row>
    <row r="10616" spans="1:20" hidden="1" x14ac:dyDescent="0.25">
      <c r="A10616">
        <v>233271</v>
      </c>
      <c r="B10616">
        <v>4500</v>
      </c>
      <c r="C10616" t="s">
        <v>47</v>
      </c>
      <c r="D10616" t="s">
        <v>888</v>
      </c>
      <c r="E10616">
        <v>0</v>
      </c>
      <c r="H10616">
        <v>1</v>
      </c>
      <c r="I10616">
        <v>0</v>
      </c>
      <c r="K10616">
        <v>1</v>
      </c>
      <c r="L10616" t="b">
        <v>0</v>
      </c>
      <c r="N10616" t="b">
        <v>0</v>
      </c>
      <c r="O10616" t="b">
        <v>0</v>
      </c>
      <c r="T10616" t="s">
        <v>889</v>
      </c>
    </row>
    <row r="10617" spans="1:20" hidden="1" x14ac:dyDescent="0.25">
      <c r="A10617">
        <v>233272</v>
      </c>
      <c r="B10617">
        <v>4500</v>
      </c>
      <c r="C10617" t="s">
        <v>47</v>
      </c>
      <c r="D10617" t="s">
        <v>848</v>
      </c>
      <c r="E10617">
        <v>0</v>
      </c>
      <c r="H10617">
        <v>1</v>
      </c>
      <c r="I10617">
        <v>0</v>
      </c>
      <c r="K10617">
        <v>2</v>
      </c>
      <c r="L10617" t="b">
        <v>0</v>
      </c>
      <c r="N10617" t="b">
        <v>0</v>
      </c>
      <c r="O10617" t="b">
        <v>0</v>
      </c>
      <c r="T10617" t="s">
        <v>889</v>
      </c>
    </row>
    <row r="10618" spans="1:20" hidden="1" x14ac:dyDescent="0.25">
      <c r="A10618">
        <v>233273</v>
      </c>
      <c r="B10618">
        <v>4500</v>
      </c>
      <c r="C10618" t="s">
        <v>47</v>
      </c>
      <c r="D10618" t="s">
        <v>259</v>
      </c>
      <c r="E10618">
        <v>0</v>
      </c>
      <c r="H10618">
        <v>1</v>
      </c>
      <c r="I10618">
        <v>0</v>
      </c>
      <c r="K10618">
        <v>0</v>
      </c>
      <c r="L10618" t="b">
        <v>0</v>
      </c>
      <c r="N10618" t="b">
        <v>0</v>
      </c>
      <c r="O10618" t="b">
        <v>0</v>
      </c>
      <c r="T10618" t="s">
        <v>889</v>
      </c>
    </row>
    <row r="10619" spans="1:20" hidden="1" x14ac:dyDescent="0.25">
      <c r="A10619">
        <v>233274</v>
      </c>
      <c r="B10619">
        <v>4500</v>
      </c>
      <c r="C10619" t="s">
        <v>47</v>
      </c>
      <c r="D10619" t="s">
        <v>890</v>
      </c>
      <c r="E10619">
        <v>0</v>
      </c>
      <c r="H10619">
        <v>1</v>
      </c>
      <c r="I10619">
        <v>0</v>
      </c>
      <c r="K10619">
        <v>3</v>
      </c>
      <c r="L10619" t="b">
        <v>0</v>
      </c>
      <c r="N10619" t="b">
        <v>0</v>
      </c>
      <c r="O10619" t="b">
        <v>0</v>
      </c>
      <c r="T10619" t="s">
        <v>889</v>
      </c>
    </row>
    <row r="10620" spans="1:20" hidden="1" x14ac:dyDescent="0.25">
      <c r="A10620">
        <v>233275</v>
      </c>
      <c r="B10620">
        <v>4500</v>
      </c>
      <c r="C10620" t="s">
        <v>141</v>
      </c>
      <c r="D10620" t="s">
        <v>891</v>
      </c>
      <c r="E10620">
        <v>34.950000000000003</v>
      </c>
      <c r="F10620" t="s">
        <v>23</v>
      </c>
      <c r="H10620">
        <v>2</v>
      </c>
      <c r="I10620">
        <v>0</v>
      </c>
      <c r="K10620">
        <v>1</v>
      </c>
      <c r="L10620" t="b">
        <v>0</v>
      </c>
      <c r="N10620" t="b">
        <v>0</v>
      </c>
      <c r="O10620" t="b">
        <v>0</v>
      </c>
      <c r="T10620" t="s">
        <v>889</v>
      </c>
    </row>
    <row r="10621" spans="1:20" hidden="1" x14ac:dyDescent="0.25">
      <c r="A10621">
        <v>233276</v>
      </c>
      <c r="B10621">
        <v>4500</v>
      </c>
      <c r="C10621" t="s">
        <v>53</v>
      </c>
      <c r="D10621" t="s">
        <v>203</v>
      </c>
      <c r="E10621">
        <v>0</v>
      </c>
      <c r="H10621">
        <v>3</v>
      </c>
      <c r="I10621">
        <v>0</v>
      </c>
      <c r="K10621">
        <v>0</v>
      </c>
      <c r="L10621" t="b">
        <v>0</v>
      </c>
      <c r="N10621" t="b">
        <v>0</v>
      </c>
      <c r="O10621" t="b">
        <v>0</v>
      </c>
      <c r="T10621" t="s">
        <v>889</v>
      </c>
    </row>
    <row r="10622" spans="1:20" hidden="1" x14ac:dyDescent="0.25">
      <c r="A10622">
        <v>233277</v>
      </c>
      <c r="B10622">
        <v>4500</v>
      </c>
      <c r="C10622" t="s">
        <v>53</v>
      </c>
      <c r="D10622" t="s">
        <v>892</v>
      </c>
      <c r="E10622">
        <v>25</v>
      </c>
      <c r="F10622" t="s">
        <v>23</v>
      </c>
      <c r="H10622">
        <v>3</v>
      </c>
      <c r="I10622">
        <v>0</v>
      </c>
      <c r="K10622">
        <v>1</v>
      </c>
      <c r="L10622" t="b">
        <v>0</v>
      </c>
      <c r="N10622" t="b">
        <v>0</v>
      </c>
      <c r="O10622" t="b">
        <v>0</v>
      </c>
      <c r="T10622" t="s">
        <v>889</v>
      </c>
    </row>
    <row r="10623" spans="1:20" hidden="1" x14ac:dyDescent="0.25">
      <c r="A10623">
        <v>233278</v>
      </c>
      <c r="B10623">
        <v>4500</v>
      </c>
      <c r="C10623" t="s">
        <v>53</v>
      </c>
      <c r="D10623" t="s">
        <v>383</v>
      </c>
      <c r="E10623">
        <v>160</v>
      </c>
      <c r="F10623" t="s">
        <v>23</v>
      </c>
      <c r="H10623">
        <v>3</v>
      </c>
      <c r="I10623">
        <v>0</v>
      </c>
      <c r="K10623">
        <v>2</v>
      </c>
      <c r="L10623" t="b">
        <v>0</v>
      </c>
      <c r="N10623" t="b">
        <v>0</v>
      </c>
      <c r="O10623" t="b">
        <v>0</v>
      </c>
      <c r="T10623" t="s">
        <v>889</v>
      </c>
    </row>
    <row r="10624" spans="1:20" hidden="1" x14ac:dyDescent="0.25">
      <c r="A10624">
        <v>233279</v>
      </c>
      <c r="B10624">
        <v>4500</v>
      </c>
      <c r="C10624" t="s">
        <v>47</v>
      </c>
      <c r="D10624" t="s">
        <v>893</v>
      </c>
      <c r="E10624">
        <v>0</v>
      </c>
      <c r="H10624">
        <v>0</v>
      </c>
      <c r="I10624">
        <v>0</v>
      </c>
      <c r="K10624">
        <v>4</v>
      </c>
      <c r="L10624" t="b">
        <v>0</v>
      </c>
      <c r="N10624" t="b">
        <v>0</v>
      </c>
      <c r="O10624" t="b">
        <v>0</v>
      </c>
      <c r="T10624" t="s">
        <v>889</v>
      </c>
    </row>
    <row r="10625" spans="1:20" hidden="1" x14ac:dyDescent="0.25">
      <c r="A10625">
        <v>233280</v>
      </c>
      <c r="B10625" t="s">
        <v>1964</v>
      </c>
      <c r="C10625" t="s">
        <v>47</v>
      </c>
      <c r="D10625" t="s">
        <v>888</v>
      </c>
      <c r="E10625">
        <v>0</v>
      </c>
      <c r="H10625">
        <v>1</v>
      </c>
      <c r="I10625">
        <v>0</v>
      </c>
      <c r="K10625">
        <v>1</v>
      </c>
      <c r="L10625" t="b">
        <v>0</v>
      </c>
      <c r="N10625" t="b">
        <v>0</v>
      </c>
      <c r="O10625" t="b">
        <v>0</v>
      </c>
      <c r="T10625" t="s">
        <v>889</v>
      </c>
    </row>
    <row r="10626" spans="1:20" hidden="1" x14ac:dyDescent="0.25">
      <c r="A10626">
        <v>233281</v>
      </c>
      <c r="B10626" t="s">
        <v>1964</v>
      </c>
      <c r="C10626" t="s">
        <v>47</v>
      </c>
      <c r="D10626" t="s">
        <v>848</v>
      </c>
      <c r="E10626">
        <v>0</v>
      </c>
      <c r="H10626">
        <v>1</v>
      </c>
      <c r="I10626">
        <v>0</v>
      </c>
      <c r="K10626">
        <v>2</v>
      </c>
      <c r="L10626" t="b">
        <v>0</v>
      </c>
      <c r="N10626" t="b">
        <v>0</v>
      </c>
      <c r="O10626" t="b">
        <v>0</v>
      </c>
      <c r="T10626" t="s">
        <v>889</v>
      </c>
    </row>
    <row r="10627" spans="1:20" hidden="1" x14ac:dyDescent="0.25">
      <c r="A10627">
        <v>233282</v>
      </c>
      <c r="B10627" t="s">
        <v>1964</v>
      </c>
      <c r="C10627" t="s">
        <v>47</v>
      </c>
      <c r="D10627" t="s">
        <v>259</v>
      </c>
      <c r="E10627">
        <v>0</v>
      </c>
      <c r="H10627">
        <v>1</v>
      </c>
      <c r="I10627">
        <v>0</v>
      </c>
      <c r="K10627">
        <v>0</v>
      </c>
      <c r="L10627" t="b">
        <v>0</v>
      </c>
      <c r="N10627" t="b">
        <v>0</v>
      </c>
      <c r="O10627" t="b">
        <v>0</v>
      </c>
      <c r="T10627" t="s">
        <v>889</v>
      </c>
    </row>
    <row r="10628" spans="1:20" hidden="1" x14ac:dyDescent="0.25">
      <c r="A10628">
        <v>233283</v>
      </c>
      <c r="B10628" t="s">
        <v>1964</v>
      </c>
      <c r="C10628" t="s">
        <v>47</v>
      </c>
      <c r="D10628" t="s">
        <v>890</v>
      </c>
      <c r="E10628">
        <v>0</v>
      </c>
      <c r="H10628">
        <v>1</v>
      </c>
      <c r="I10628">
        <v>0</v>
      </c>
      <c r="K10628">
        <v>3</v>
      </c>
      <c r="L10628" t="b">
        <v>0</v>
      </c>
      <c r="N10628" t="b">
        <v>0</v>
      </c>
      <c r="O10628" t="b">
        <v>0</v>
      </c>
      <c r="T10628" t="s">
        <v>889</v>
      </c>
    </row>
    <row r="10629" spans="1:20" hidden="1" x14ac:dyDescent="0.25">
      <c r="A10629">
        <v>233284</v>
      </c>
      <c r="B10629" t="s">
        <v>1964</v>
      </c>
      <c r="C10629" t="s">
        <v>141</v>
      </c>
      <c r="D10629" t="s">
        <v>891</v>
      </c>
      <c r="E10629">
        <v>34.950000000000003</v>
      </c>
      <c r="F10629" t="s">
        <v>23</v>
      </c>
      <c r="H10629">
        <v>2</v>
      </c>
      <c r="I10629">
        <v>0</v>
      </c>
      <c r="K10629">
        <v>1</v>
      </c>
      <c r="L10629" t="b">
        <v>0</v>
      </c>
      <c r="N10629" t="b">
        <v>0</v>
      </c>
      <c r="O10629" t="b">
        <v>0</v>
      </c>
      <c r="T10629" t="s">
        <v>889</v>
      </c>
    </row>
    <row r="10630" spans="1:20" hidden="1" x14ac:dyDescent="0.25">
      <c r="A10630">
        <v>233285</v>
      </c>
      <c r="B10630" t="s">
        <v>1964</v>
      </c>
      <c r="C10630" t="s">
        <v>53</v>
      </c>
      <c r="D10630" t="s">
        <v>203</v>
      </c>
      <c r="E10630">
        <v>0</v>
      </c>
      <c r="H10630">
        <v>3</v>
      </c>
      <c r="I10630">
        <v>0</v>
      </c>
      <c r="K10630">
        <v>0</v>
      </c>
      <c r="L10630" t="b">
        <v>0</v>
      </c>
      <c r="N10630" t="b">
        <v>0</v>
      </c>
      <c r="O10630" t="b">
        <v>0</v>
      </c>
      <c r="T10630" t="s">
        <v>889</v>
      </c>
    </row>
    <row r="10631" spans="1:20" hidden="1" x14ac:dyDescent="0.25">
      <c r="A10631">
        <v>233286</v>
      </c>
      <c r="B10631" t="s">
        <v>1964</v>
      </c>
      <c r="C10631" t="s">
        <v>53</v>
      </c>
      <c r="D10631" t="s">
        <v>892</v>
      </c>
      <c r="E10631">
        <v>25</v>
      </c>
      <c r="F10631" t="s">
        <v>23</v>
      </c>
      <c r="H10631">
        <v>3</v>
      </c>
      <c r="I10631">
        <v>0</v>
      </c>
      <c r="K10631">
        <v>1</v>
      </c>
      <c r="L10631" t="b">
        <v>0</v>
      </c>
      <c r="N10631" t="b">
        <v>0</v>
      </c>
      <c r="O10631" t="b">
        <v>0</v>
      </c>
      <c r="T10631" t="s">
        <v>889</v>
      </c>
    </row>
    <row r="10632" spans="1:20" hidden="1" x14ac:dyDescent="0.25">
      <c r="A10632">
        <v>233287</v>
      </c>
      <c r="B10632" t="s">
        <v>1964</v>
      </c>
      <c r="C10632" t="s">
        <v>53</v>
      </c>
      <c r="D10632" t="s">
        <v>383</v>
      </c>
      <c r="E10632">
        <v>160</v>
      </c>
      <c r="F10632" t="s">
        <v>23</v>
      </c>
      <c r="H10632">
        <v>3</v>
      </c>
      <c r="I10632">
        <v>0</v>
      </c>
      <c r="K10632">
        <v>2</v>
      </c>
      <c r="L10632" t="b">
        <v>0</v>
      </c>
      <c r="N10632" t="b">
        <v>0</v>
      </c>
      <c r="O10632" t="b">
        <v>0</v>
      </c>
      <c r="T10632" t="s">
        <v>889</v>
      </c>
    </row>
    <row r="10633" spans="1:20" hidden="1" x14ac:dyDescent="0.25">
      <c r="A10633">
        <v>233288</v>
      </c>
      <c r="B10633" t="s">
        <v>1964</v>
      </c>
      <c r="C10633" t="s">
        <v>47</v>
      </c>
      <c r="D10633" t="s">
        <v>893</v>
      </c>
      <c r="E10633">
        <v>0</v>
      </c>
      <c r="H10633">
        <v>0</v>
      </c>
      <c r="I10633">
        <v>0</v>
      </c>
      <c r="K10633">
        <v>4</v>
      </c>
      <c r="L10633" t="b">
        <v>0</v>
      </c>
      <c r="N10633" t="b">
        <v>0</v>
      </c>
      <c r="O10633" t="b">
        <v>0</v>
      </c>
      <c r="T10633" t="s">
        <v>889</v>
      </c>
    </row>
    <row r="10634" spans="1:20" hidden="1" x14ac:dyDescent="0.25">
      <c r="A10634">
        <v>233360</v>
      </c>
      <c r="B10634" t="s">
        <v>1965</v>
      </c>
      <c r="C10634" t="s">
        <v>47</v>
      </c>
      <c r="D10634" t="s">
        <v>1966</v>
      </c>
      <c r="E10634">
        <v>0</v>
      </c>
      <c r="H10634">
        <v>0</v>
      </c>
      <c r="I10634">
        <v>0</v>
      </c>
      <c r="K10634">
        <v>0</v>
      </c>
      <c r="L10634" t="b">
        <v>0</v>
      </c>
      <c r="N10634" t="b">
        <v>0</v>
      </c>
      <c r="O10634" t="b">
        <v>0</v>
      </c>
      <c r="T10634" t="s">
        <v>1021</v>
      </c>
    </row>
    <row r="10635" spans="1:20" hidden="1" x14ac:dyDescent="0.25">
      <c r="A10635">
        <v>233361</v>
      </c>
      <c r="B10635" t="s">
        <v>1965</v>
      </c>
      <c r="C10635" t="s">
        <v>53</v>
      </c>
      <c r="D10635" t="s">
        <v>1047</v>
      </c>
      <c r="E10635">
        <v>0</v>
      </c>
      <c r="H10635">
        <v>0</v>
      </c>
      <c r="I10635">
        <v>0</v>
      </c>
      <c r="K10635">
        <v>0</v>
      </c>
      <c r="L10635" t="b">
        <v>0</v>
      </c>
      <c r="N10635" t="b">
        <v>0</v>
      </c>
      <c r="O10635" t="b">
        <v>0</v>
      </c>
      <c r="T10635" t="s">
        <v>1021</v>
      </c>
    </row>
    <row r="10636" spans="1:20" hidden="1" x14ac:dyDescent="0.25">
      <c r="A10636">
        <v>233362</v>
      </c>
      <c r="B10636" t="s">
        <v>1965</v>
      </c>
      <c r="C10636" t="s">
        <v>53</v>
      </c>
      <c r="D10636" t="s">
        <v>1023</v>
      </c>
      <c r="E10636">
        <v>0</v>
      </c>
      <c r="H10636">
        <v>0</v>
      </c>
      <c r="I10636">
        <v>0</v>
      </c>
      <c r="K10636">
        <v>1</v>
      </c>
      <c r="L10636" t="b">
        <v>0</v>
      </c>
      <c r="N10636" t="b">
        <v>0</v>
      </c>
      <c r="O10636" t="b">
        <v>0</v>
      </c>
      <c r="T10636" t="s">
        <v>1021</v>
      </c>
    </row>
    <row r="10637" spans="1:20" hidden="1" x14ac:dyDescent="0.25">
      <c r="A10637">
        <v>233363</v>
      </c>
      <c r="B10637" t="s">
        <v>1965</v>
      </c>
      <c r="C10637" t="s">
        <v>47</v>
      </c>
      <c r="D10637" t="s">
        <v>1024</v>
      </c>
      <c r="E10637">
        <v>0</v>
      </c>
      <c r="H10637">
        <v>0</v>
      </c>
      <c r="I10637">
        <v>0</v>
      </c>
      <c r="K10637">
        <v>1</v>
      </c>
      <c r="L10637" t="b">
        <v>0</v>
      </c>
      <c r="N10637" t="b">
        <v>0</v>
      </c>
      <c r="O10637" t="b">
        <v>0</v>
      </c>
      <c r="T10637" t="s">
        <v>1021</v>
      </c>
    </row>
    <row r="10638" spans="1:20" hidden="1" x14ac:dyDescent="0.25">
      <c r="A10638">
        <v>233364</v>
      </c>
      <c r="B10638" t="s">
        <v>1965</v>
      </c>
      <c r="C10638" t="s">
        <v>53</v>
      </c>
      <c r="D10638" t="s">
        <v>1025</v>
      </c>
      <c r="E10638">
        <v>199.95</v>
      </c>
      <c r="F10638" t="s">
        <v>23</v>
      </c>
      <c r="H10638">
        <v>0</v>
      </c>
      <c r="I10638">
        <v>0</v>
      </c>
      <c r="K10638">
        <v>2</v>
      </c>
      <c r="L10638" t="b">
        <v>0</v>
      </c>
      <c r="N10638" t="b">
        <v>0</v>
      </c>
      <c r="O10638" t="b">
        <v>0</v>
      </c>
      <c r="T10638" t="s">
        <v>1021</v>
      </c>
    </row>
    <row r="10639" spans="1:20" hidden="1" x14ac:dyDescent="0.25">
      <c r="A10639">
        <v>233365</v>
      </c>
      <c r="B10639" t="s">
        <v>1965</v>
      </c>
      <c r="C10639" t="s">
        <v>47</v>
      </c>
      <c r="D10639" t="s">
        <v>1030</v>
      </c>
      <c r="E10639">
        <v>0</v>
      </c>
      <c r="H10639">
        <v>0</v>
      </c>
      <c r="I10639">
        <v>0</v>
      </c>
      <c r="K10639">
        <v>2</v>
      </c>
      <c r="L10639" t="b">
        <v>0</v>
      </c>
      <c r="N10639" t="b">
        <v>0</v>
      </c>
      <c r="O10639" t="b">
        <v>0</v>
      </c>
      <c r="T10639" t="s">
        <v>1021</v>
      </c>
    </row>
    <row r="10640" spans="1:20" hidden="1" x14ac:dyDescent="0.25">
      <c r="A10640">
        <v>233366</v>
      </c>
      <c r="B10640" t="s">
        <v>1965</v>
      </c>
      <c r="C10640" t="s">
        <v>47</v>
      </c>
      <c r="D10640" t="s">
        <v>1026</v>
      </c>
      <c r="E10640">
        <v>0</v>
      </c>
      <c r="H10640">
        <v>0</v>
      </c>
      <c r="I10640">
        <v>0</v>
      </c>
      <c r="K10640">
        <v>3</v>
      </c>
      <c r="L10640" t="b">
        <v>0</v>
      </c>
      <c r="N10640" t="b">
        <v>0</v>
      </c>
      <c r="O10640" t="b">
        <v>0</v>
      </c>
      <c r="T10640" t="s">
        <v>1021</v>
      </c>
    </row>
    <row r="10641" spans="1:20" hidden="1" x14ac:dyDescent="0.25">
      <c r="A10641">
        <v>233367</v>
      </c>
      <c r="B10641" t="s">
        <v>1965</v>
      </c>
      <c r="C10641" t="s">
        <v>47</v>
      </c>
      <c r="D10641" t="s">
        <v>1048</v>
      </c>
      <c r="E10641">
        <v>325</v>
      </c>
      <c r="F10641" t="s">
        <v>23</v>
      </c>
      <c r="H10641">
        <v>0</v>
      </c>
      <c r="I10641">
        <v>0</v>
      </c>
      <c r="K10641">
        <v>4</v>
      </c>
      <c r="L10641" t="b">
        <v>0</v>
      </c>
      <c r="N10641" t="b">
        <v>0</v>
      </c>
      <c r="O10641" t="b">
        <v>0</v>
      </c>
      <c r="T10641" t="s">
        <v>1021</v>
      </c>
    </row>
    <row r="10642" spans="1:20" hidden="1" x14ac:dyDescent="0.25">
      <c r="A10642">
        <v>233368</v>
      </c>
      <c r="B10642" t="s">
        <v>1965</v>
      </c>
      <c r="C10642" t="s">
        <v>47</v>
      </c>
      <c r="D10642" t="s">
        <v>1049</v>
      </c>
      <c r="E10642">
        <v>325</v>
      </c>
      <c r="F10642" t="s">
        <v>23</v>
      </c>
      <c r="H10642">
        <v>0</v>
      </c>
      <c r="I10642">
        <v>0</v>
      </c>
      <c r="K10642">
        <v>5</v>
      </c>
      <c r="L10642" t="b">
        <v>0</v>
      </c>
      <c r="N10642" t="b">
        <v>0</v>
      </c>
      <c r="O10642" t="b">
        <v>0</v>
      </c>
      <c r="T10642" t="s">
        <v>1021</v>
      </c>
    </row>
    <row r="10643" spans="1:20" hidden="1" x14ac:dyDescent="0.25">
      <c r="A10643">
        <v>233369</v>
      </c>
      <c r="B10643" t="s">
        <v>1965</v>
      </c>
      <c r="C10643" t="s">
        <v>236</v>
      </c>
      <c r="D10643" t="s">
        <v>1037</v>
      </c>
      <c r="E10643">
        <v>199</v>
      </c>
      <c r="F10643" t="s">
        <v>23</v>
      </c>
      <c r="H10643">
        <v>0</v>
      </c>
      <c r="I10643">
        <v>0</v>
      </c>
      <c r="K10643">
        <v>0</v>
      </c>
      <c r="L10643" t="b">
        <v>0</v>
      </c>
      <c r="N10643" t="b">
        <v>0</v>
      </c>
      <c r="O10643" t="b">
        <v>0</v>
      </c>
      <c r="T10643" t="s">
        <v>1021</v>
      </c>
    </row>
    <row r="10644" spans="1:20" hidden="1" x14ac:dyDescent="0.25">
      <c r="A10644">
        <v>233370</v>
      </c>
      <c r="B10644" t="s">
        <v>1965</v>
      </c>
      <c r="C10644" t="s">
        <v>236</v>
      </c>
      <c r="D10644" t="s">
        <v>1050</v>
      </c>
      <c r="E10644">
        <v>79</v>
      </c>
      <c r="F10644" t="s">
        <v>23</v>
      </c>
      <c r="H10644">
        <v>0</v>
      </c>
      <c r="I10644">
        <v>0</v>
      </c>
      <c r="K10644">
        <v>1</v>
      </c>
      <c r="L10644" t="b">
        <v>0</v>
      </c>
      <c r="N10644" t="b">
        <v>0</v>
      </c>
      <c r="O10644" t="b">
        <v>0</v>
      </c>
      <c r="T10644" t="s">
        <v>1021</v>
      </c>
    </row>
    <row r="10645" spans="1:20" hidden="1" x14ac:dyDescent="0.25">
      <c r="A10645">
        <v>233371</v>
      </c>
      <c r="B10645" t="s">
        <v>1965</v>
      </c>
      <c r="C10645" t="s">
        <v>236</v>
      </c>
      <c r="D10645" t="s">
        <v>1051</v>
      </c>
      <c r="E10645">
        <v>150</v>
      </c>
      <c r="F10645" t="s">
        <v>23</v>
      </c>
      <c r="H10645">
        <v>0</v>
      </c>
      <c r="I10645">
        <v>0</v>
      </c>
      <c r="K10645">
        <v>2</v>
      </c>
      <c r="L10645" t="b">
        <v>0</v>
      </c>
      <c r="N10645" t="b">
        <v>0</v>
      </c>
      <c r="O10645" t="b">
        <v>0</v>
      </c>
      <c r="T10645" t="s">
        <v>1021</v>
      </c>
    </row>
    <row r="10646" spans="1:20" hidden="1" x14ac:dyDescent="0.25">
      <c r="A10646">
        <v>233372</v>
      </c>
      <c r="B10646" t="s">
        <v>1965</v>
      </c>
      <c r="C10646" t="s">
        <v>47</v>
      </c>
      <c r="D10646" t="s">
        <v>1052</v>
      </c>
      <c r="E10646">
        <v>0</v>
      </c>
      <c r="H10646">
        <v>0</v>
      </c>
      <c r="I10646">
        <v>0</v>
      </c>
      <c r="K10646">
        <v>9</v>
      </c>
      <c r="L10646" t="b">
        <v>0</v>
      </c>
      <c r="N10646" t="b">
        <v>0</v>
      </c>
      <c r="O10646" t="b">
        <v>0</v>
      </c>
      <c r="T10646" t="s">
        <v>1021</v>
      </c>
    </row>
    <row r="10647" spans="1:20" hidden="1" x14ac:dyDescent="0.25">
      <c r="A10647">
        <v>233373</v>
      </c>
      <c r="B10647" t="s">
        <v>1965</v>
      </c>
      <c r="C10647" t="s">
        <v>47</v>
      </c>
      <c r="D10647" t="s">
        <v>1053</v>
      </c>
      <c r="E10647">
        <v>325</v>
      </c>
      <c r="F10647" t="s">
        <v>23</v>
      </c>
      <c r="H10647">
        <v>0</v>
      </c>
      <c r="I10647">
        <v>0</v>
      </c>
      <c r="K10647">
        <v>6</v>
      </c>
      <c r="L10647" t="b">
        <v>0</v>
      </c>
      <c r="N10647" t="b">
        <v>0</v>
      </c>
      <c r="O10647" t="b">
        <v>0</v>
      </c>
      <c r="T10647" t="s">
        <v>1021</v>
      </c>
    </row>
    <row r="10648" spans="1:20" hidden="1" x14ac:dyDescent="0.25">
      <c r="A10648">
        <v>233374</v>
      </c>
      <c r="B10648" t="s">
        <v>1965</v>
      </c>
      <c r="C10648" t="s">
        <v>47</v>
      </c>
      <c r="D10648" t="s">
        <v>1054</v>
      </c>
      <c r="E10648">
        <v>325</v>
      </c>
      <c r="F10648" t="s">
        <v>23</v>
      </c>
      <c r="G10648">
        <v>6</v>
      </c>
      <c r="H10648">
        <v>0</v>
      </c>
      <c r="I10648">
        <v>0</v>
      </c>
      <c r="K10648">
        <v>7</v>
      </c>
      <c r="L10648" t="b">
        <v>0</v>
      </c>
      <c r="N10648" t="b">
        <v>0</v>
      </c>
      <c r="O10648" t="b">
        <v>0</v>
      </c>
      <c r="T10648" t="s">
        <v>1021</v>
      </c>
    </row>
    <row r="10649" spans="1:20" hidden="1" x14ac:dyDescent="0.25">
      <c r="A10649">
        <v>233375</v>
      </c>
      <c r="B10649" t="s">
        <v>1965</v>
      </c>
      <c r="C10649" t="s">
        <v>358</v>
      </c>
      <c r="D10649" t="s">
        <v>170</v>
      </c>
      <c r="E10649">
        <v>0</v>
      </c>
      <c r="H10649">
        <v>0</v>
      </c>
      <c r="I10649">
        <v>0</v>
      </c>
      <c r="K10649">
        <v>0</v>
      </c>
      <c r="L10649" t="b">
        <v>0</v>
      </c>
      <c r="N10649" t="b">
        <v>0</v>
      </c>
      <c r="O10649" t="b">
        <v>0</v>
      </c>
      <c r="T10649" t="s">
        <v>1021</v>
      </c>
    </row>
    <row r="10650" spans="1:20" hidden="1" x14ac:dyDescent="0.25">
      <c r="A10650">
        <v>233376</v>
      </c>
      <c r="B10650" t="s">
        <v>1965</v>
      </c>
      <c r="C10650" t="s">
        <v>358</v>
      </c>
      <c r="D10650" t="s">
        <v>137</v>
      </c>
      <c r="E10650">
        <v>0</v>
      </c>
      <c r="H10650">
        <v>0</v>
      </c>
      <c r="I10650">
        <v>0</v>
      </c>
      <c r="K10650">
        <v>2</v>
      </c>
      <c r="L10650" t="b">
        <v>0</v>
      </c>
      <c r="N10650" t="b">
        <v>0</v>
      </c>
      <c r="O10650" t="b">
        <v>0</v>
      </c>
      <c r="T10650" t="s">
        <v>1021</v>
      </c>
    </row>
    <row r="10651" spans="1:20" hidden="1" x14ac:dyDescent="0.25">
      <c r="A10651">
        <v>233377</v>
      </c>
      <c r="B10651" t="s">
        <v>1965</v>
      </c>
      <c r="C10651" t="s">
        <v>1039</v>
      </c>
      <c r="D10651" t="s">
        <v>1040</v>
      </c>
      <c r="E10651">
        <v>0</v>
      </c>
      <c r="H10651">
        <v>0</v>
      </c>
      <c r="I10651">
        <v>0</v>
      </c>
      <c r="K10651">
        <v>0</v>
      </c>
      <c r="L10651" t="b">
        <v>0</v>
      </c>
      <c r="N10651" t="b">
        <v>0</v>
      </c>
      <c r="O10651" t="b">
        <v>0</v>
      </c>
      <c r="T10651" t="s">
        <v>1021</v>
      </c>
    </row>
    <row r="10652" spans="1:20" hidden="1" x14ac:dyDescent="0.25">
      <c r="A10652">
        <v>233406</v>
      </c>
      <c r="B10652" t="s">
        <v>1967</v>
      </c>
      <c r="C10652" t="s">
        <v>47</v>
      </c>
      <c r="D10652" t="s">
        <v>1024</v>
      </c>
      <c r="E10652">
        <v>0</v>
      </c>
      <c r="H10652">
        <v>0</v>
      </c>
      <c r="I10652">
        <v>0</v>
      </c>
      <c r="K10652">
        <v>0</v>
      </c>
      <c r="L10652" t="b">
        <v>0</v>
      </c>
      <c r="N10652" t="b">
        <v>0</v>
      </c>
      <c r="O10652" t="b">
        <v>1</v>
      </c>
      <c r="T10652" t="s">
        <v>1968</v>
      </c>
    </row>
    <row r="10653" spans="1:20" hidden="1" x14ac:dyDescent="0.25">
      <c r="A10653">
        <v>233412</v>
      </c>
      <c r="B10653" t="s">
        <v>1967</v>
      </c>
      <c r="C10653" t="s">
        <v>323</v>
      </c>
      <c r="D10653" t="s">
        <v>86</v>
      </c>
      <c r="E10653">
        <v>0</v>
      </c>
      <c r="H10653">
        <v>0</v>
      </c>
      <c r="I10653">
        <v>0</v>
      </c>
      <c r="K10653">
        <v>0</v>
      </c>
      <c r="L10653" t="b">
        <v>0</v>
      </c>
      <c r="N10653" t="b">
        <v>0</v>
      </c>
      <c r="O10653" t="b">
        <v>0</v>
      </c>
      <c r="T10653" t="s">
        <v>1968</v>
      </c>
    </row>
    <row r="10654" spans="1:20" hidden="1" x14ac:dyDescent="0.25">
      <c r="A10654">
        <v>233424</v>
      </c>
      <c r="B10654" t="s">
        <v>1967</v>
      </c>
      <c r="C10654" t="s">
        <v>1027</v>
      </c>
      <c r="D10654" t="s">
        <v>1969</v>
      </c>
      <c r="E10654">
        <v>0</v>
      </c>
      <c r="H10654">
        <v>0</v>
      </c>
      <c r="I10654">
        <v>0</v>
      </c>
      <c r="J10654" t="s">
        <v>257</v>
      </c>
      <c r="K10654">
        <v>0</v>
      </c>
      <c r="L10654" t="b">
        <v>0</v>
      </c>
      <c r="N10654" t="b">
        <v>0</v>
      </c>
      <c r="O10654" t="b">
        <v>0</v>
      </c>
      <c r="T10654" t="s">
        <v>1968</v>
      </c>
    </row>
    <row r="10655" spans="1:20" hidden="1" x14ac:dyDescent="0.25">
      <c r="A10655">
        <v>233428</v>
      </c>
      <c r="B10655" t="s">
        <v>1967</v>
      </c>
      <c r="C10655" t="s">
        <v>53</v>
      </c>
      <c r="D10655" t="s">
        <v>203</v>
      </c>
      <c r="E10655">
        <v>0</v>
      </c>
      <c r="H10655">
        <v>0</v>
      </c>
      <c r="I10655">
        <v>0</v>
      </c>
      <c r="K10655">
        <v>0</v>
      </c>
      <c r="L10655" t="b">
        <v>0</v>
      </c>
      <c r="N10655" t="b">
        <v>0</v>
      </c>
      <c r="O10655" t="b">
        <v>0</v>
      </c>
      <c r="T10655" t="s">
        <v>1968</v>
      </c>
    </row>
    <row r="10656" spans="1:20" hidden="1" x14ac:dyDescent="0.25">
      <c r="A10656">
        <v>233446</v>
      </c>
      <c r="B10656" t="s">
        <v>1967</v>
      </c>
      <c r="C10656" t="s">
        <v>1207</v>
      </c>
      <c r="D10656" t="s">
        <v>1970</v>
      </c>
      <c r="E10656">
        <v>0</v>
      </c>
      <c r="H10656">
        <v>0</v>
      </c>
      <c r="I10656">
        <v>0</v>
      </c>
      <c r="K10656">
        <v>0</v>
      </c>
      <c r="L10656" t="b">
        <v>0</v>
      </c>
      <c r="N10656" t="b">
        <v>0</v>
      </c>
      <c r="O10656" t="b">
        <v>0</v>
      </c>
      <c r="T10656" t="s">
        <v>1968</v>
      </c>
    </row>
    <row r="10657" spans="1:20" hidden="1" x14ac:dyDescent="0.25">
      <c r="A10657">
        <v>233450</v>
      </c>
      <c r="B10657" t="s">
        <v>1967</v>
      </c>
      <c r="C10657" t="s">
        <v>1196</v>
      </c>
      <c r="D10657" t="s">
        <v>1971</v>
      </c>
      <c r="E10657">
        <v>0</v>
      </c>
      <c r="H10657">
        <v>0</v>
      </c>
      <c r="I10657">
        <v>0</v>
      </c>
      <c r="K10657">
        <v>1</v>
      </c>
      <c r="L10657" t="b">
        <v>0</v>
      </c>
      <c r="N10657" t="b">
        <v>0</v>
      </c>
      <c r="O10657" t="b">
        <v>1</v>
      </c>
      <c r="T10657" t="s">
        <v>1968</v>
      </c>
    </row>
    <row r="10658" spans="1:20" hidden="1" x14ac:dyDescent="0.25">
      <c r="A10658">
        <v>233488</v>
      </c>
      <c r="B10658" t="s">
        <v>1967</v>
      </c>
      <c r="C10658" t="s">
        <v>47</v>
      </c>
      <c r="D10658" t="s">
        <v>1048</v>
      </c>
      <c r="E10658">
        <v>0</v>
      </c>
      <c r="H10658">
        <v>0</v>
      </c>
      <c r="I10658">
        <v>0</v>
      </c>
      <c r="K10658">
        <v>1</v>
      </c>
      <c r="L10658" t="b">
        <v>0</v>
      </c>
      <c r="N10658" t="b">
        <v>0</v>
      </c>
      <c r="O10658" t="b">
        <v>0</v>
      </c>
      <c r="T10658" t="s">
        <v>1968</v>
      </c>
    </row>
    <row r="10659" spans="1:20" hidden="1" x14ac:dyDescent="0.25">
      <c r="A10659">
        <v>233489</v>
      </c>
      <c r="B10659" t="s">
        <v>1967</v>
      </c>
      <c r="C10659" t="s">
        <v>47</v>
      </c>
      <c r="D10659" t="s">
        <v>1972</v>
      </c>
      <c r="E10659">
        <v>0</v>
      </c>
      <c r="H10659">
        <v>0</v>
      </c>
      <c r="I10659">
        <v>0</v>
      </c>
      <c r="K10659">
        <v>1</v>
      </c>
      <c r="L10659" t="b">
        <v>0</v>
      </c>
      <c r="N10659" t="b">
        <v>0</v>
      </c>
      <c r="O10659" t="b">
        <v>0</v>
      </c>
      <c r="T10659" t="s">
        <v>1968</v>
      </c>
    </row>
    <row r="10660" spans="1:20" hidden="1" x14ac:dyDescent="0.25">
      <c r="A10660">
        <v>233490</v>
      </c>
      <c r="B10660" t="s">
        <v>1967</v>
      </c>
      <c r="C10660" t="s">
        <v>47</v>
      </c>
      <c r="D10660" t="s">
        <v>1973</v>
      </c>
      <c r="E10660">
        <v>0</v>
      </c>
      <c r="H10660">
        <v>0</v>
      </c>
      <c r="I10660">
        <v>0</v>
      </c>
      <c r="K10660">
        <v>1</v>
      </c>
      <c r="L10660" t="b">
        <v>0</v>
      </c>
      <c r="N10660" t="b">
        <v>0</v>
      </c>
      <c r="O10660" t="b">
        <v>0</v>
      </c>
      <c r="T10660" t="s">
        <v>1968</v>
      </c>
    </row>
    <row r="10661" spans="1:20" hidden="1" x14ac:dyDescent="0.25">
      <c r="A10661">
        <v>233491</v>
      </c>
      <c r="B10661" t="s">
        <v>1967</v>
      </c>
      <c r="C10661" t="s">
        <v>47</v>
      </c>
      <c r="D10661" t="s">
        <v>1368</v>
      </c>
      <c r="E10661">
        <v>0</v>
      </c>
      <c r="H10661">
        <v>0</v>
      </c>
      <c r="I10661">
        <v>0</v>
      </c>
      <c r="K10661">
        <v>1</v>
      </c>
      <c r="L10661" t="b">
        <v>0</v>
      </c>
      <c r="N10661" t="b">
        <v>0</v>
      </c>
      <c r="O10661" t="b">
        <v>0</v>
      </c>
      <c r="T10661" t="s">
        <v>1968</v>
      </c>
    </row>
    <row r="10662" spans="1:20" hidden="1" x14ac:dyDescent="0.25">
      <c r="A10662">
        <v>233492</v>
      </c>
      <c r="B10662" t="s">
        <v>1967</v>
      </c>
      <c r="C10662" t="s">
        <v>47</v>
      </c>
      <c r="D10662" t="s">
        <v>1382</v>
      </c>
      <c r="E10662">
        <v>50</v>
      </c>
      <c r="F10662" t="s">
        <v>23</v>
      </c>
      <c r="H10662">
        <v>0</v>
      </c>
      <c r="I10662">
        <v>0</v>
      </c>
      <c r="K10662">
        <v>2</v>
      </c>
      <c r="L10662" t="b">
        <v>0</v>
      </c>
      <c r="N10662" t="b">
        <v>0</v>
      </c>
      <c r="O10662" t="b">
        <v>0</v>
      </c>
      <c r="T10662" t="s">
        <v>1968</v>
      </c>
    </row>
    <row r="10663" spans="1:20" hidden="1" x14ac:dyDescent="0.25">
      <c r="A10663">
        <v>233493</v>
      </c>
      <c r="B10663" t="s">
        <v>1967</v>
      </c>
      <c r="C10663" t="s">
        <v>47</v>
      </c>
      <c r="D10663" t="s">
        <v>345</v>
      </c>
      <c r="E10663">
        <v>50</v>
      </c>
      <c r="F10663" t="s">
        <v>23</v>
      </c>
      <c r="H10663">
        <v>0</v>
      </c>
      <c r="I10663">
        <v>0</v>
      </c>
      <c r="K10663">
        <v>2</v>
      </c>
      <c r="L10663" t="b">
        <v>0</v>
      </c>
      <c r="N10663" t="b">
        <v>0</v>
      </c>
      <c r="O10663" t="b">
        <v>0</v>
      </c>
      <c r="T10663" t="s">
        <v>1968</v>
      </c>
    </row>
    <row r="10664" spans="1:20" hidden="1" x14ac:dyDescent="0.25">
      <c r="A10664">
        <v>233494</v>
      </c>
      <c r="B10664" t="s">
        <v>1967</v>
      </c>
      <c r="C10664" t="s">
        <v>47</v>
      </c>
      <c r="D10664" t="s">
        <v>1383</v>
      </c>
      <c r="E10664">
        <v>50</v>
      </c>
      <c r="F10664" t="s">
        <v>23</v>
      </c>
      <c r="H10664">
        <v>0</v>
      </c>
      <c r="I10664">
        <v>0</v>
      </c>
      <c r="K10664">
        <v>2</v>
      </c>
      <c r="L10664" t="b">
        <v>0</v>
      </c>
      <c r="N10664" t="b">
        <v>0</v>
      </c>
      <c r="O10664" t="b">
        <v>0</v>
      </c>
      <c r="T10664" t="s">
        <v>1968</v>
      </c>
    </row>
    <row r="10665" spans="1:20" hidden="1" x14ac:dyDescent="0.25">
      <c r="A10665">
        <v>233495</v>
      </c>
      <c r="B10665" t="s">
        <v>1967</v>
      </c>
      <c r="C10665" t="s">
        <v>136</v>
      </c>
      <c r="D10665" t="s">
        <v>137</v>
      </c>
      <c r="E10665">
        <v>0</v>
      </c>
      <c r="H10665">
        <v>0</v>
      </c>
      <c r="I10665">
        <v>0</v>
      </c>
      <c r="K10665">
        <v>1</v>
      </c>
      <c r="L10665" t="b">
        <v>0</v>
      </c>
      <c r="N10665" t="b">
        <v>0</v>
      </c>
      <c r="O10665" t="b">
        <v>0</v>
      </c>
      <c r="T10665" t="s">
        <v>1968</v>
      </c>
    </row>
    <row r="10666" spans="1:20" hidden="1" x14ac:dyDescent="0.25">
      <c r="A10666">
        <v>233496</v>
      </c>
      <c r="B10666" t="s">
        <v>1967</v>
      </c>
      <c r="C10666" t="s">
        <v>136</v>
      </c>
      <c r="D10666" t="s">
        <v>170</v>
      </c>
      <c r="E10666">
        <v>0</v>
      </c>
      <c r="H10666">
        <v>0</v>
      </c>
      <c r="I10666">
        <v>0</v>
      </c>
      <c r="K10666">
        <v>2</v>
      </c>
      <c r="L10666" t="b">
        <v>0</v>
      </c>
      <c r="N10666" t="b">
        <v>0</v>
      </c>
      <c r="O10666" t="b">
        <v>0</v>
      </c>
      <c r="T10666" t="s">
        <v>1968</v>
      </c>
    </row>
    <row r="10667" spans="1:20" hidden="1" x14ac:dyDescent="0.25">
      <c r="A10667">
        <v>233497</v>
      </c>
      <c r="B10667" t="s">
        <v>1967</v>
      </c>
      <c r="C10667" t="s">
        <v>1027</v>
      </c>
      <c r="D10667" t="s">
        <v>1974</v>
      </c>
      <c r="E10667">
        <v>85</v>
      </c>
      <c r="F10667" t="s">
        <v>23</v>
      </c>
      <c r="H10667">
        <v>0</v>
      </c>
      <c r="I10667">
        <v>81</v>
      </c>
      <c r="J10667" t="s">
        <v>257</v>
      </c>
      <c r="K10667">
        <v>1</v>
      </c>
      <c r="L10667" t="b">
        <v>0</v>
      </c>
      <c r="N10667" t="b">
        <v>0</v>
      </c>
      <c r="O10667" t="b">
        <v>0</v>
      </c>
      <c r="T10667" t="s">
        <v>1968</v>
      </c>
    </row>
    <row r="10668" spans="1:20" hidden="1" x14ac:dyDescent="0.25">
      <c r="A10668">
        <v>233498</v>
      </c>
      <c r="B10668" t="s">
        <v>1967</v>
      </c>
      <c r="C10668" t="s">
        <v>1027</v>
      </c>
      <c r="D10668" t="s">
        <v>1975</v>
      </c>
      <c r="E10668">
        <v>170</v>
      </c>
      <c r="F10668" t="s">
        <v>23</v>
      </c>
      <c r="H10668">
        <v>0</v>
      </c>
      <c r="I10668">
        <v>162</v>
      </c>
      <c r="J10668" t="s">
        <v>257</v>
      </c>
      <c r="K10668">
        <v>2</v>
      </c>
      <c r="L10668" t="b">
        <v>0</v>
      </c>
      <c r="N10668" t="b">
        <v>0</v>
      </c>
      <c r="O10668" t="b">
        <v>0</v>
      </c>
      <c r="T10668" t="s">
        <v>1968</v>
      </c>
    </row>
    <row r="10669" spans="1:20" hidden="1" x14ac:dyDescent="0.25">
      <c r="A10669">
        <v>233499</v>
      </c>
      <c r="B10669" t="s">
        <v>1967</v>
      </c>
      <c r="C10669" t="s">
        <v>1027</v>
      </c>
      <c r="D10669" t="s">
        <v>1976</v>
      </c>
      <c r="E10669">
        <v>255</v>
      </c>
      <c r="F10669" t="s">
        <v>23</v>
      </c>
      <c r="H10669">
        <v>0</v>
      </c>
      <c r="I10669">
        <v>244</v>
      </c>
      <c r="J10669" t="s">
        <v>257</v>
      </c>
      <c r="K10669">
        <v>3</v>
      </c>
      <c r="L10669" t="b">
        <v>0</v>
      </c>
      <c r="N10669" t="b">
        <v>0</v>
      </c>
      <c r="O10669" t="b">
        <v>0</v>
      </c>
      <c r="T10669" t="s">
        <v>1968</v>
      </c>
    </row>
    <row r="10670" spans="1:20" hidden="1" x14ac:dyDescent="0.25">
      <c r="A10670">
        <v>233500</v>
      </c>
      <c r="B10670" t="s">
        <v>1967</v>
      </c>
      <c r="C10670" t="s">
        <v>1196</v>
      </c>
      <c r="D10670" t="s">
        <v>1977</v>
      </c>
      <c r="E10670">
        <v>0</v>
      </c>
      <c r="H10670">
        <v>0</v>
      </c>
      <c r="I10670">
        <v>0</v>
      </c>
      <c r="K10670">
        <v>2</v>
      </c>
      <c r="L10670" t="b">
        <v>0</v>
      </c>
      <c r="N10670" t="b">
        <v>0</v>
      </c>
      <c r="O10670" t="b">
        <v>0</v>
      </c>
      <c r="T10670" t="s">
        <v>1968</v>
      </c>
    </row>
    <row r="10671" spans="1:20" hidden="1" x14ac:dyDescent="0.25">
      <c r="A10671">
        <v>233502</v>
      </c>
      <c r="B10671" t="s">
        <v>1967</v>
      </c>
      <c r="C10671" t="s">
        <v>53</v>
      </c>
      <c r="D10671" t="s">
        <v>383</v>
      </c>
      <c r="E10671">
        <v>0</v>
      </c>
      <c r="H10671">
        <v>0</v>
      </c>
      <c r="I10671">
        <v>0</v>
      </c>
      <c r="K10671">
        <v>0</v>
      </c>
      <c r="L10671" t="b">
        <v>0</v>
      </c>
      <c r="N10671" t="b">
        <v>0</v>
      </c>
      <c r="O10671" t="b">
        <v>0</v>
      </c>
      <c r="T10671" t="s">
        <v>1968</v>
      </c>
    </row>
    <row r="10672" spans="1:20" hidden="1" x14ac:dyDescent="0.25">
      <c r="A10672">
        <v>233503</v>
      </c>
      <c r="B10672" t="s">
        <v>1967</v>
      </c>
      <c r="C10672" t="s">
        <v>53</v>
      </c>
      <c r="D10672" t="s">
        <v>1978</v>
      </c>
      <c r="E10672">
        <v>389</v>
      </c>
      <c r="F10672" t="s">
        <v>23</v>
      </c>
      <c r="H10672">
        <v>0</v>
      </c>
      <c r="I10672">
        <v>0</v>
      </c>
      <c r="K10672">
        <v>2</v>
      </c>
      <c r="L10672" t="b">
        <v>0</v>
      </c>
      <c r="N10672" t="b">
        <v>0</v>
      </c>
      <c r="O10672" t="b">
        <v>0</v>
      </c>
      <c r="T10672" t="s">
        <v>1968</v>
      </c>
    </row>
    <row r="10673" spans="1:20" hidden="1" x14ac:dyDescent="0.25">
      <c r="A10673">
        <v>233504</v>
      </c>
      <c r="B10673" t="s">
        <v>1967</v>
      </c>
      <c r="C10673" t="s">
        <v>53</v>
      </c>
      <c r="D10673" t="s">
        <v>1979</v>
      </c>
      <c r="E10673">
        <v>349</v>
      </c>
      <c r="F10673" t="s">
        <v>23</v>
      </c>
      <c r="H10673">
        <v>0</v>
      </c>
      <c r="I10673">
        <v>0</v>
      </c>
      <c r="K10673">
        <v>1</v>
      </c>
      <c r="L10673" t="b">
        <v>0</v>
      </c>
      <c r="N10673" t="b">
        <v>0</v>
      </c>
      <c r="O10673" t="b">
        <v>0</v>
      </c>
      <c r="T10673" t="s">
        <v>1968</v>
      </c>
    </row>
    <row r="10674" spans="1:20" hidden="1" x14ac:dyDescent="0.25">
      <c r="A10674">
        <v>233505</v>
      </c>
      <c r="B10674" t="s">
        <v>1967</v>
      </c>
      <c r="C10674" t="s">
        <v>323</v>
      </c>
      <c r="D10674" t="s">
        <v>331</v>
      </c>
      <c r="E10674">
        <v>0</v>
      </c>
      <c r="H10674">
        <v>0</v>
      </c>
      <c r="I10674">
        <v>0</v>
      </c>
      <c r="K10674">
        <v>0</v>
      </c>
      <c r="L10674" t="b">
        <v>0</v>
      </c>
      <c r="N10674" t="b">
        <v>0</v>
      </c>
      <c r="O10674" t="b">
        <v>0</v>
      </c>
      <c r="T10674" t="s">
        <v>1968</v>
      </c>
    </row>
    <row r="10675" spans="1:20" hidden="1" x14ac:dyDescent="0.25">
      <c r="A10675">
        <v>233506</v>
      </c>
      <c r="B10675" t="s">
        <v>1967</v>
      </c>
      <c r="C10675" t="s">
        <v>1207</v>
      </c>
      <c r="D10675" t="s">
        <v>1980</v>
      </c>
      <c r="E10675">
        <v>0</v>
      </c>
      <c r="H10675">
        <v>0</v>
      </c>
      <c r="I10675">
        <v>0</v>
      </c>
      <c r="K10675">
        <v>0</v>
      </c>
      <c r="L10675" t="b">
        <v>0</v>
      </c>
      <c r="N10675" t="b">
        <v>0</v>
      </c>
      <c r="O10675" t="b">
        <v>0</v>
      </c>
      <c r="T10675" t="s">
        <v>1968</v>
      </c>
    </row>
    <row r="10676" spans="1:20" hidden="1" x14ac:dyDescent="0.25">
      <c r="A10676">
        <v>233507</v>
      </c>
      <c r="B10676" t="s">
        <v>1967</v>
      </c>
      <c r="C10676" t="s">
        <v>1207</v>
      </c>
      <c r="D10676" t="s">
        <v>1981</v>
      </c>
      <c r="E10676">
        <v>0</v>
      </c>
      <c r="H10676">
        <v>0</v>
      </c>
      <c r="I10676">
        <v>0</v>
      </c>
      <c r="K10676">
        <v>0</v>
      </c>
      <c r="L10676" t="b">
        <v>0</v>
      </c>
      <c r="N10676" t="b">
        <v>0</v>
      </c>
      <c r="O10676" t="b">
        <v>0</v>
      </c>
      <c r="T10676" t="s">
        <v>1968</v>
      </c>
    </row>
    <row r="10677" spans="1:20" hidden="1" x14ac:dyDescent="0.25">
      <c r="A10677">
        <v>233508</v>
      </c>
      <c r="B10677" t="s">
        <v>1967</v>
      </c>
      <c r="C10677" t="s">
        <v>1207</v>
      </c>
      <c r="D10677" t="s">
        <v>1982</v>
      </c>
      <c r="E10677">
        <v>0</v>
      </c>
      <c r="H10677">
        <v>0</v>
      </c>
      <c r="I10677">
        <v>0</v>
      </c>
      <c r="K10677">
        <v>0</v>
      </c>
      <c r="L10677" t="b">
        <v>0</v>
      </c>
      <c r="N10677" t="b">
        <v>0</v>
      </c>
      <c r="O10677" t="b">
        <v>0</v>
      </c>
      <c r="T10677" t="s">
        <v>1968</v>
      </c>
    </row>
    <row r="10678" spans="1:20" hidden="1" x14ac:dyDescent="0.25">
      <c r="A10678">
        <v>233509</v>
      </c>
      <c r="B10678" t="s">
        <v>1967</v>
      </c>
      <c r="C10678" t="s">
        <v>1207</v>
      </c>
      <c r="D10678" t="s">
        <v>1983</v>
      </c>
      <c r="E10678">
        <v>50</v>
      </c>
      <c r="F10678" t="s">
        <v>23</v>
      </c>
      <c r="H10678">
        <v>0</v>
      </c>
      <c r="I10678">
        <v>0</v>
      </c>
      <c r="K10678">
        <v>1</v>
      </c>
      <c r="L10678" t="b">
        <v>0</v>
      </c>
      <c r="N10678" t="b">
        <v>0</v>
      </c>
      <c r="O10678" t="b">
        <v>0</v>
      </c>
      <c r="T10678" t="s">
        <v>1968</v>
      </c>
    </row>
    <row r="10679" spans="1:20" hidden="1" x14ac:dyDescent="0.25">
      <c r="A10679">
        <v>233511</v>
      </c>
      <c r="B10679" t="s">
        <v>1967</v>
      </c>
      <c r="C10679" t="s">
        <v>817</v>
      </c>
      <c r="D10679" t="s">
        <v>1984</v>
      </c>
      <c r="E10679">
        <v>0</v>
      </c>
      <c r="H10679">
        <v>0</v>
      </c>
      <c r="I10679">
        <v>0</v>
      </c>
      <c r="K10679">
        <v>0</v>
      </c>
      <c r="L10679" t="b">
        <v>0</v>
      </c>
      <c r="N10679" t="b">
        <v>0</v>
      </c>
      <c r="O10679" t="b">
        <v>0</v>
      </c>
      <c r="T10679" t="s">
        <v>1968</v>
      </c>
    </row>
    <row r="10680" spans="1:20" hidden="1" x14ac:dyDescent="0.25">
      <c r="A10680">
        <v>233512</v>
      </c>
      <c r="B10680" t="s">
        <v>1967</v>
      </c>
      <c r="C10680" t="s">
        <v>817</v>
      </c>
      <c r="D10680" t="s">
        <v>1985</v>
      </c>
      <c r="E10680">
        <v>0</v>
      </c>
      <c r="H10680">
        <v>0</v>
      </c>
      <c r="I10680">
        <v>0</v>
      </c>
      <c r="K10680">
        <v>1</v>
      </c>
      <c r="L10680" t="b">
        <v>0</v>
      </c>
      <c r="N10680" t="b">
        <v>0</v>
      </c>
      <c r="O10680" t="b">
        <v>0</v>
      </c>
      <c r="T10680" t="s">
        <v>1968</v>
      </c>
    </row>
    <row r="10681" spans="1:20" hidden="1" x14ac:dyDescent="0.25">
      <c r="A10681">
        <v>233513</v>
      </c>
      <c r="B10681" t="s">
        <v>1967</v>
      </c>
      <c r="C10681" t="s">
        <v>817</v>
      </c>
      <c r="D10681" t="s">
        <v>1986</v>
      </c>
      <c r="E10681">
        <v>50</v>
      </c>
      <c r="F10681" t="s">
        <v>23</v>
      </c>
      <c r="H10681">
        <v>0</v>
      </c>
      <c r="I10681">
        <v>0</v>
      </c>
      <c r="K10681">
        <v>2</v>
      </c>
      <c r="L10681" t="b">
        <v>0</v>
      </c>
      <c r="N10681" t="b">
        <v>0</v>
      </c>
      <c r="O10681" t="b">
        <v>0</v>
      </c>
      <c r="T10681" t="s">
        <v>1968</v>
      </c>
    </row>
    <row r="10682" spans="1:20" hidden="1" x14ac:dyDescent="0.25">
      <c r="A10682">
        <v>233514</v>
      </c>
      <c r="B10682" t="s">
        <v>1967</v>
      </c>
      <c r="C10682" t="s">
        <v>1987</v>
      </c>
      <c r="D10682" t="s">
        <v>1988</v>
      </c>
      <c r="E10682">
        <v>0</v>
      </c>
      <c r="H10682">
        <v>0</v>
      </c>
      <c r="I10682">
        <v>0</v>
      </c>
      <c r="K10682">
        <v>0</v>
      </c>
      <c r="L10682" t="b">
        <v>0</v>
      </c>
      <c r="N10682" t="b">
        <v>0</v>
      </c>
      <c r="O10682" t="b">
        <v>0</v>
      </c>
      <c r="T10682" t="s">
        <v>1968</v>
      </c>
    </row>
    <row r="10683" spans="1:20" hidden="1" x14ac:dyDescent="0.25">
      <c r="A10683">
        <v>233515</v>
      </c>
      <c r="B10683" t="s">
        <v>1967</v>
      </c>
      <c r="C10683" t="s">
        <v>1987</v>
      </c>
      <c r="D10683" t="s">
        <v>1989</v>
      </c>
      <c r="E10683">
        <v>49</v>
      </c>
      <c r="F10683" t="s">
        <v>23</v>
      </c>
      <c r="H10683">
        <v>0</v>
      </c>
      <c r="I10683">
        <v>0</v>
      </c>
      <c r="K10683">
        <v>1</v>
      </c>
      <c r="L10683" t="b">
        <v>0</v>
      </c>
      <c r="N10683" t="b">
        <v>0</v>
      </c>
      <c r="O10683" t="b">
        <v>0</v>
      </c>
      <c r="T10683" t="s">
        <v>1968</v>
      </c>
    </row>
    <row r="10684" spans="1:20" hidden="1" x14ac:dyDescent="0.25">
      <c r="A10684">
        <v>233516</v>
      </c>
      <c r="B10684" t="s">
        <v>1967</v>
      </c>
      <c r="C10684" t="s">
        <v>1987</v>
      </c>
      <c r="D10684" t="s">
        <v>1990</v>
      </c>
      <c r="E10684">
        <v>99</v>
      </c>
      <c r="F10684" t="s">
        <v>23</v>
      </c>
      <c r="H10684">
        <v>0</v>
      </c>
      <c r="I10684">
        <v>0</v>
      </c>
      <c r="K10684">
        <v>3</v>
      </c>
      <c r="L10684" t="b">
        <v>0</v>
      </c>
      <c r="N10684" t="b">
        <v>0</v>
      </c>
      <c r="O10684" t="b">
        <v>0</v>
      </c>
      <c r="T10684" t="s">
        <v>1968</v>
      </c>
    </row>
    <row r="10685" spans="1:20" hidden="1" x14ac:dyDescent="0.25">
      <c r="A10685">
        <v>233517</v>
      </c>
      <c r="B10685" t="s">
        <v>1967</v>
      </c>
      <c r="C10685" t="s">
        <v>141</v>
      </c>
      <c r="D10685" t="s">
        <v>1991</v>
      </c>
      <c r="E10685">
        <v>25</v>
      </c>
      <c r="F10685" t="s">
        <v>23</v>
      </c>
      <c r="H10685">
        <v>0</v>
      </c>
      <c r="I10685">
        <v>0</v>
      </c>
      <c r="K10685">
        <v>0</v>
      </c>
      <c r="L10685" t="b">
        <v>0</v>
      </c>
      <c r="N10685" t="b">
        <v>0</v>
      </c>
      <c r="O10685" t="b">
        <v>0</v>
      </c>
      <c r="T10685" t="s">
        <v>1968</v>
      </c>
    </row>
    <row r="10686" spans="1:20" hidden="1" x14ac:dyDescent="0.25">
      <c r="A10686">
        <v>233518</v>
      </c>
      <c r="B10686" t="s">
        <v>1967</v>
      </c>
      <c r="C10686" t="s">
        <v>236</v>
      </c>
      <c r="D10686" t="s">
        <v>1992</v>
      </c>
      <c r="E10686">
        <v>22</v>
      </c>
      <c r="F10686" t="s">
        <v>23</v>
      </c>
      <c r="H10686">
        <v>0</v>
      </c>
      <c r="I10686">
        <v>0</v>
      </c>
      <c r="K10686">
        <v>0</v>
      </c>
      <c r="L10686" t="b">
        <v>0</v>
      </c>
      <c r="N10686" t="b">
        <v>0</v>
      </c>
      <c r="O10686" t="b">
        <v>0</v>
      </c>
      <c r="T10686" t="s">
        <v>1968</v>
      </c>
    </row>
    <row r="10687" spans="1:20" hidden="1" x14ac:dyDescent="0.25">
      <c r="A10687">
        <v>233519</v>
      </c>
      <c r="B10687" t="s">
        <v>1967</v>
      </c>
      <c r="C10687" t="s">
        <v>236</v>
      </c>
      <c r="D10687" t="s">
        <v>1993</v>
      </c>
      <c r="E10687">
        <v>45</v>
      </c>
      <c r="F10687" t="s">
        <v>23</v>
      </c>
      <c r="H10687">
        <v>0</v>
      </c>
      <c r="I10687">
        <v>0</v>
      </c>
      <c r="K10687">
        <v>0</v>
      </c>
      <c r="L10687" t="b">
        <v>0</v>
      </c>
      <c r="N10687" t="b">
        <v>0</v>
      </c>
      <c r="O10687" t="b">
        <v>0</v>
      </c>
      <c r="T10687" t="s">
        <v>1968</v>
      </c>
    </row>
    <row r="10688" spans="1:20" hidden="1" x14ac:dyDescent="0.25">
      <c r="A10688">
        <v>233520</v>
      </c>
      <c r="B10688" t="s">
        <v>1967</v>
      </c>
      <c r="C10688" t="s">
        <v>236</v>
      </c>
      <c r="D10688" t="s">
        <v>1315</v>
      </c>
      <c r="E10688">
        <v>160</v>
      </c>
      <c r="F10688" t="s">
        <v>23</v>
      </c>
      <c r="H10688">
        <v>0</v>
      </c>
      <c r="I10688">
        <v>0</v>
      </c>
      <c r="K10688">
        <v>0</v>
      </c>
      <c r="L10688" t="b">
        <v>0</v>
      </c>
      <c r="N10688" t="b">
        <v>0</v>
      </c>
      <c r="O10688" t="b">
        <v>0</v>
      </c>
      <c r="T10688" t="s">
        <v>1968</v>
      </c>
    </row>
    <row r="10689" spans="1:20" hidden="1" x14ac:dyDescent="0.25">
      <c r="A10689">
        <v>233521</v>
      </c>
      <c r="B10689" t="s">
        <v>1967</v>
      </c>
      <c r="C10689" t="s">
        <v>236</v>
      </c>
      <c r="D10689" t="s">
        <v>1994</v>
      </c>
      <c r="E10689">
        <v>50</v>
      </c>
      <c r="F10689" t="s">
        <v>23</v>
      </c>
      <c r="H10689">
        <v>0</v>
      </c>
      <c r="I10689">
        <v>0</v>
      </c>
      <c r="K10689">
        <v>0</v>
      </c>
      <c r="L10689" t="b">
        <v>0</v>
      </c>
      <c r="N10689" t="b">
        <v>0</v>
      </c>
      <c r="O10689" t="b">
        <v>0</v>
      </c>
      <c r="T10689" t="s">
        <v>1968</v>
      </c>
    </row>
    <row r="10690" spans="1:20" hidden="1" x14ac:dyDescent="0.25">
      <c r="A10690">
        <v>233522</v>
      </c>
      <c r="B10690" t="s">
        <v>1967</v>
      </c>
      <c r="C10690" t="s">
        <v>236</v>
      </c>
      <c r="D10690" t="s">
        <v>1995</v>
      </c>
      <c r="E10690">
        <v>45</v>
      </c>
      <c r="F10690" t="s">
        <v>23</v>
      </c>
      <c r="H10690">
        <v>0</v>
      </c>
      <c r="I10690">
        <v>0</v>
      </c>
      <c r="K10690">
        <v>0</v>
      </c>
      <c r="L10690" t="b">
        <v>0</v>
      </c>
      <c r="N10690" t="b">
        <v>0</v>
      </c>
      <c r="O10690" t="b">
        <v>0</v>
      </c>
      <c r="T10690" t="s">
        <v>1968</v>
      </c>
    </row>
    <row r="10691" spans="1:20" hidden="1" x14ac:dyDescent="0.25">
      <c r="A10691">
        <v>233523</v>
      </c>
      <c r="B10691" t="s">
        <v>1967</v>
      </c>
      <c r="C10691" t="s">
        <v>236</v>
      </c>
      <c r="D10691" t="s">
        <v>1996</v>
      </c>
      <c r="E10691">
        <v>149</v>
      </c>
      <c r="F10691" t="s">
        <v>23</v>
      </c>
      <c r="H10691">
        <v>0</v>
      </c>
      <c r="I10691">
        <v>0</v>
      </c>
      <c r="K10691">
        <v>0</v>
      </c>
      <c r="L10691" t="b">
        <v>0</v>
      </c>
      <c r="N10691" t="b">
        <v>0</v>
      </c>
      <c r="O10691" t="b">
        <v>0</v>
      </c>
      <c r="T10691" t="s">
        <v>1968</v>
      </c>
    </row>
    <row r="10692" spans="1:20" hidden="1" x14ac:dyDescent="0.25">
      <c r="A10692">
        <v>233524</v>
      </c>
      <c r="B10692" t="s">
        <v>1967</v>
      </c>
      <c r="C10692" t="s">
        <v>141</v>
      </c>
      <c r="D10692" t="s">
        <v>1997</v>
      </c>
      <c r="E10692">
        <v>39</v>
      </c>
      <c r="F10692" t="s">
        <v>23</v>
      </c>
      <c r="H10692">
        <v>0</v>
      </c>
      <c r="I10692">
        <v>0</v>
      </c>
      <c r="K10692">
        <v>0</v>
      </c>
      <c r="L10692" t="b">
        <v>0</v>
      </c>
      <c r="N10692" t="b">
        <v>0</v>
      </c>
      <c r="O10692" t="b">
        <v>0</v>
      </c>
      <c r="T10692" t="s">
        <v>1968</v>
      </c>
    </row>
    <row r="10693" spans="1:20" hidden="1" x14ac:dyDescent="0.25">
      <c r="A10693">
        <v>233525</v>
      </c>
      <c r="B10693" t="s">
        <v>1998</v>
      </c>
      <c r="C10693" t="s">
        <v>47</v>
      </c>
      <c r="D10693" t="s">
        <v>1024</v>
      </c>
      <c r="E10693">
        <v>0</v>
      </c>
      <c r="H10693">
        <v>0</v>
      </c>
      <c r="I10693">
        <v>0</v>
      </c>
      <c r="K10693">
        <v>0</v>
      </c>
      <c r="L10693" t="b">
        <v>0</v>
      </c>
      <c r="N10693" t="b">
        <v>0</v>
      </c>
      <c r="O10693" t="b">
        <v>1</v>
      </c>
      <c r="T10693" t="s">
        <v>1968</v>
      </c>
    </row>
    <row r="10694" spans="1:20" hidden="1" x14ac:dyDescent="0.25">
      <c r="A10694">
        <v>233526</v>
      </c>
      <c r="B10694" t="s">
        <v>1998</v>
      </c>
      <c r="C10694" t="s">
        <v>323</v>
      </c>
      <c r="D10694" t="s">
        <v>86</v>
      </c>
      <c r="E10694">
        <v>0</v>
      </c>
      <c r="H10694">
        <v>0</v>
      </c>
      <c r="I10694">
        <v>0</v>
      </c>
      <c r="K10694">
        <v>0</v>
      </c>
      <c r="L10694" t="b">
        <v>0</v>
      </c>
      <c r="N10694" t="b">
        <v>0</v>
      </c>
      <c r="O10694" t="b">
        <v>0</v>
      </c>
      <c r="T10694" t="s">
        <v>1968</v>
      </c>
    </row>
    <row r="10695" spans="1:20" hidden="1" x14ac:dyDescent="0.25">
      <c r="A10695">
        <v>233527</v>
      </c>
      <c r="B10695" t="s">
        <v>1998</v>
      </c>
      <c r="C10695" t="s">
        <v>1027</v>
      </c>
      <c r="D10695" t="s">
        <v>1969</v>
      </c>
      <c r="E10695">
        <v>0</v>
      </c>
      <c r="H10695">
        <v>0</v>
      </c>
      <c r="I10695">
        <v>0</v>
      </c>
      <c r="J10695" t="s">
        <v>257</v>
      </c>
      <c r="K10695">
        <v>0</v>
      </c>
      <c r="L10695" t="b">
        <v>0</v>
      </c>
      <c r="N10695" t="b">
        <v>0</v>
      </c>
      <c r="O10695" t="b">
        <v>0</v>
      </c>
      <c r="T10695" t="s">
        <v>1968</v>
      </c>
    </row>
    <row r="10696" spans="1:20" hidden="1" x14ac:dyDescent="0.25">
      <c r="A10696">
        <v>233528</v>
      </c>
      <c r="B10696" t="s">
        <v>1998</v>
      </c>
      <c r="C10696" t="s">
        <v>53</v>
      </c>
      <c r="D10696" t="s">
        <v>203</v>
      </c>
      <c r="E10696">
        <v>0</v>
      </c>
      <c r="H10696">
        <v>0</v>
      </c>
      <c r="I10696">
        <v>0</v>
      </c>
      <c r="K10696">
        <v>0</v>
      </c>
      <c r="L10696" t="b">
        <v>0</v>
      </c>
      <c r="N10696" t="b">
        <v>0</v>
      </c>
      <c r="O10696" t="b">
        <v>0</v>
      </c>
      <c r="T10696" t="s">
        <v>1968</v>
      </c>
    </row>
    <row r="10697" spans="1:20" hidden="1" x14ac:dyDescent="0.25">
      <c r="A10697">
        <v>233529</v>
      </c>
      <c r="B10697" t="s">
        <v>1998</v>
      </c>
      <c r="C10697" t="s">
        <v>1207</v>
      </c>
      <c r="D10697" t="s">
        <v>1970</v>
      </c>
      <c r="E10697">
        <v>0</v>
      </c>
      <c r="H10697">
        <v>0</v>
      </c>
      <c r="I10697">
        <v>0</v>
      </c>
      <c r="K10697">
        <v>0</v>
      </c>
      <c r="L10697" t="b">
        <v>0</v>
      </c>
      <c r="N10697" t="b">
        <v>0</v>
      </c>
      <c r="O10697" t="b">
        <v>0</v>
      </c>
      <c r="T10697" t="s">
        <v>1968</v>
      </c>
    </row>
    <row r="10698" spans="1:20" hidden="1" x14ac:dyDescent="0.25">
      <c r="A10698">
        <v>233530</v>
      </c>
      <c r="B10698" t="s">
        <v>1998</v>
      </c>
      <c r="C10698" t="s">
        <v>1196</v>
      </c>
      <c r="D10698" t="s">
        <v>1971</v>
      </c>
      <c r="E10698">
        <v>0</v>
      </c>
      <c r="H10698">
        <v>0</v>
      </c>
      <c r="I10698">
        <v>0</v>
      </c>
      <c r="K10698">
        <v>1</v>
      </c>
      <c r="L10698" t="b">
        <v>0</v>
      </c>
      <c r="N10698" t="b">
        <v>0</v>
      </c>
      <c r="O10698" t="b">
        <v>1</v>
      </c>
      <c r="T10698" t="s">
        <v>1968</v>
      </c>
    </row>
    <row r="10699" spans="1:20" hidden="1" x14ac:dyDescent="0.25">
      <c r="A10699">
        <v>233531</v>
      </c>
      <c r="B10699" t="s">
        <v>1998</v>
      </c>
      <c r="C10699" t="s">
        <v>47</v>
      </c>
      <c r="D10699" t="s">
        <v>1048</v>
      </c>
      <c r="E10699">
        <v>0</v>
      </c>
      <c r="H10699">
        <v>0</v>
      </c>
      <c r="I10699">
        <v>0</v>
      </c>
      <c r="K10699">
        <v>1</v>
      </c>
      <c r="L10699" t="b">
        <v>0</v>
      </c>
      <c r="N10699" t="b">
        <v>0</v>
      </c>
      <c r="O10699" t="b">
        <v>0</v>
      </c>
      <c r="T10699" t="s">
        <v>1968</v>
      </c>
    </row>
    <row r="10700" spans="1:20" hidden="1" x14ac:dyDescent="0.25">
      <c r="A10700">
        <v>233532</v>
      </c>
      <c r="B10700" t="s">
        <v>1998</v>
      </c>
      <c r="C10700" t="s">
        <v>47</v>
      </c>
      <c r="D10700" t="s">
        <v>1972</v>
      </c>
      <c r="E10700">
        <v>0</v>
      </c>
      <c r="H10700">
        <v>0</v>
      </c>
      <c r="I10700">
        <v>0</v>
      </c>
      <c r="K10700">
        <v>1</v>
      </c>
      <c r="L10700" t="b">
        <v>0</v>
      </c>
      <c r="N10700" t="b">
        <v>0</v>
      </c>
      <c r="O10700" t="b">
        <v>0</v>
      </c>
      <c r="T10700" t="s">
        <v>1968</v>
      </c>
    </row>
    <row r="10701" spans="1:20" hidden="1" x14ac:dyDescent="0.25">
      <c r="A10701">
        <v>233533</v>
      </c>
      <c r="B10701" t="s">
        <v>1998</v>
      </c>
      <c r="C10701" t="s">
        <v>47</v>
      </c>
      <c r="D10701" t="s">
        <v>1973</v>
      </c>
      <c r="E10701">
        <v>0</v>
      </c>
      <c r="H10701">
        <v>0</v>
      </c>
      <c r="I10701">
        <v>0</v>
      </c>
      <c r="K10701">
        <v>1</v>
      </c>
      <c r="L10701" t="b">
        <v>0</v>
      </c>
      <c r="N10701" t="b">
        <v>0</v>
      </c>
      <c r="O10701" t="b">
        <v>0</v>
      </c>
      <c r="T10701" t="s">
        <v>1968</v>
      </c>
    </row>
    <row r="10702" spans="1:20" hidden="1" x14ac:dyDescent="0.25">
      <c r="A10702">
        <v>233534</v>
      </c>
      <c r="B10702" t="s">
        <v>1998</v>
      </c>
      <c r="C10702" t="s">
        <v>47</v>
      </c>
      <c r="D10702" t="s">
        <v>1368</v>
      </c>
      <c r="E10702">
        <v>0</v>
      </c>
      <c r="H10702">
        <v>0</v>
      </c>
      <c r="I10702">
        <v>0</v>
      </c>
      <c r="K10702">
        <v>1</v>
      </c>
      <c r="L10702" t="b">
        <v>0</v>
      </c>
      <c r="N10702" t="b">
        <v>0</v>
      </c>
      <c r="O10702" t="b">
        <v>0</v>
      </c>
      <c r="T10702" t="s">
        <v>1968</v>
      </c>
    </row>
    <row r="10703" spans="1:20" hidden="1" x14ac:dyDescent="0.25">
      <c r="A10703">
        <v>233535</v>
      </c>
      <c r="B10703" t="s">
        <v>1998</v>
      </c>
      <c r="C10703" t="s">
        <v>47</v>
      </c>
      <c r="D10703" t="s">
        <v>1382</v>
      </c>
      <c r="E10703">
        <v>50</v>
      </c>
      <c r="F10703" t="s">
        <v>23</v>
      </c>
      <c r="H10703">
        <v>0</v>
      </c>
      <c r="I10703">
        <v>0</v>
      </c>
      <c r="K10703">
        <v>2</v>
      </c>
      <c r="L10703" t="b">
        <v>0</v>
      </c>
      <c r="N10703" t="b">
        <v>0</v>
      </c>
      <c r="O10703" t="b">
        <v>0</v>
      </c>
      <c r="T10703" t="s">
        <v>1968</v>
      </c>
    </row>
    <row r="10704" spans="1:20" hidden="1" x14ac:dyDescent="0.25">
      <c r="A10704">
        <v>233536</v>
      </c>
      <c r="B10704" t="s">
        <v>1998</v>
      </c>
      <c r="C10704" t="s">
        <v>47</v>
      </c>
      <c r="D10704" t="s">
        <v>345</v>
      </c>
      <c r="E10704">
        <v>50</v>
      </c>
      <c r="F10704" t="s">
        <v>23</v>
      </c>
      <c r="H10704">
        <v>0</v>
      </c>
      <c r="I10704">
        <v>0</v>
      </c>
      <c r="K10704">
        <v>2</v>
      </c>
      <c r="L10704" t="b">
        <v>0</v>
      </c>
      <c r="N10704" t="b">
        <v>0</v>
      </c>
      <c r="O10704" t="b">
        <v>0</v>
      </c>
      <c r="T10704" t="s">
        <v>1968</v>
      </c>
    </row>
    <row r="10705" spans="1:20" hidden="1" x14ac:dyDescent="0.25">
      <c r="A10705">
        <v>233537</v>
      </c>
      <c r="B10705" t="s">
        <v>1998</v>
      </c>
      <c r="C10705" t="s">
        <v>47</v>
      </c>
      <c r="D10705" t="s">
        <v>1383</v>
      </c>
      <c r="E10705">
        <v>50</v>
      </c>
      <c r="F10705" t="s">
        <v>23</v>
      </c>
      <c r="H10705">
        <v>0</v>
      </c>
      <c r="I10705">
        <v>0</v>
      </c>
      <c r="K10705">
        <v>2</v>
      </c>
      <c r="L10705" t="b">
        <v>0</v>
      </c>
      <c r="N10705" t="b">
        <v>0</v>
      </c>
      <c r="O10705" t="b">
        <v>0</v>
      </c>
      <c r="T10705" t="s">
        <v>1968</v>
      </c>
    </row>
    <row r="10706" spans="1:20" hidden="1" x14ac:dyDescent="0.25">
      <c r="A10706">
        <v>233538</v>
      </c>
      <c r="B10706" t="s">
        <v>1998</v>
      </c>
      <c r="C10706" t="s">
        <v>136</v>
      </c>
      <c r="D10706" t="s">
        <v>137</v>
      </c>
      <c r="E10706">
        <v>0</v>
      </c>
      <c r="H10706">
        <v>0</v>
      </c>
      <c r="I10706">
        <v>0</v>
      </c>
      <c r="K10706">
        <v>1</v>
      </c>
      <c r="L10706" t="b">
        <v>0</v>
      </c>
      <c r="N10706" t="b">
        <v>0</v>
      </c>
      <c r="O10706" t="b">
        <v>0</v>
      </c>
      <c r="T10706" t="s">
        <v>1968</v>
      </c>
    </row>
    <row r="10707" spans="1:20" hidden="1" x14ac:dyDescent="0.25">
      <c r="A10707">
        <v>233539</v>
      </c>
      <c r="B10707" t="s">
        <v>1998</v>
      </c>
      <c r="C10707" t="s">
        <v>136</v>
      </c>
      <c r="D10707" t="s">
        <v>170</v>
      </c>
      <c r="E10707">
        <v>0</v>
      </c>
      <c r="H10707">
        <v>0</v>
      </c>
      <c r="I10707">
        <v>0</v>
      </c>
      <c r="K10707">
        <v>2</v>
      </c>
      <c r="L10707" t="b">
        <v>0</v>
      </c>
      <c r="N10707" t="b">
        <v>0</v>
      </c>
      <c r="O10707" t="b">
        <v>0</v>
      </c>
      <c r="T10707" t="s">
        <v>1968</v>
      </c>
    </row>
    <row r="10708" spans="1:20" hidden="1" x14ac:dyDescent="0.25">
      <c r="A10708">
        <v>233540</v>
      </c>
      <c r="B10708" t="s">
        <v>1998</v>
      </c>
      <c r="C10708" t="s">
        <v>1027</v>
      </c>
      <c r="D10708" t="s">
        <v>1974</v>
      </c>
      <c r="E10708">
        <v>0</v>
      </c>
      <c r="H10708">
        <v>0</v>
      </c>
      <c r="I10708">
        <v>96</v>
      </c>
      <c r="J10708" t="s">
        <v>257</v>
      </c>
      <c r="K10708">
        <v>0</v>
      </c>
      <c r="L10708" t="b">
        <v>0</v>
      </c>
      <c r="N10708" t="b">
        <v>0</v>
      </c>
      <c r="O10708" t="b">
        <v>0</v>
      </c>
      <c r="T10708" t="s">
        <v>1968</v>
      </c>
    </row>
    <row r="10709" spans="1:20" hidden="1" x14ac:dyDescent="0.25">
      <c r="A10709">
        <v>233541</v>
      </c>
      <c r="B10709" t="s">
        <v>1998</v>
      </c>
      <c r="C10709" t="s">
        <v>1027</v>
      </c>
      <c r="D10709" t="s">
        <v>1975</v>
      </c>
      <c r="E10709">
        <v>170</v>
      </c>
      <c r="F10709" t="s">
        <v>23</v>
      </c>
      <c r="H10709">
        <v>0</v>
      </c>
      <c r="I10709">
        <v>192</v>
      </c>
      <c r="J10709" t="s">
        <v>257</v>
      </c>
      <c r="K10709">
        <v>2</v>
      </c>
      <c r="L10709" t="b">
        <v>0</v>
      </c>
      <c r="N10709" t="b">
        <v>0</v>
      </c>
      <c r="O10709" t="b">
        <v>0</v>
      </c>
      <c r="T10709" t="s">
        <v>1968</v>
      </c>
    </row>
    <row r="10710" spans="1:20" hidden="1" x14ac:dyDescent="0.25">
      <c r="A10710">
        <v>233542</v>
      </c>
      <c r="B10710" t="s">
        <v>1998</v>
      </c>
      <c r="C10710" t="s">
        <v>1027</v>
      </c>
      <c r="D10710" t="s">
        <v>1976</v>
      </c>
      <c r="E10710">
        <v>255</v>
      </c>
      <c r="F10710" t="s">
        <v>23</v>
      </c>
      <c r="H10710">
        <v>0</v>
      </c>
      <c r="I10710">
        <v>288</v>
      </c>
      <c r="J10710" t="s">
        <v>257</v>
      </c>
      <c r="K10710">
        <v>3</v>
      </c>
      <c r="L10710" t="b">
        <v>0</v>
      </c>
      <c r="N10710" t="b">
        <v>0</v>
      </c>
      <c r="O10710" t="b">
        <v>0</v>
      </c>
      <c r="T10710" t="s">
        <v>1968</v>
      </c>
    </row>
    <row r="10711" spans="1:20" hidden="1" x14ac:dyDescent="0.25">
      <c r="A10711">
        <v>233543</v>
      </c>
      <c r="B10711" t="s">
        <v>1998</v>
      </c>
      <c r="C10711" t="s">
        <v>1196</v>
      </c>
      <c r="D10711" t="s">
        <v>1977</v>
      </c>
      <c r="E10711">
        <v>0</v>
      </c>
      <c r="H10711">
        <v>0</v>
      </c>
      <c r="I10711">
        <v>0</v>
      </c>
      <c r="K10711">
        <v>2</v>
      </c>
      <c r="L10711" t="b">
        <v>0</v>
      </c>
      <c r="N10711" t="b">
        <v>0</v>
      </c>
      <c r="O10711" t="b">
        <v>0</v>
      </c>
      <c r="T10711" t="s">
        <v>1968</v>
      </c>
    </row>
    <row r="10712" spans="1:20" hidden="1" x14ac:dyDescent="0.25">
      <c r="A10712">
        <v>233544</v>
      </c>
      <c r="B10712" t="s">
        <v>1998</v>
      </c>
      <c r="C10712" t="s">
        <v>53</v>
      </c>
      <c r="D10712" t="s">
        <v>383</v>
      </c>
      <c r="E10712">
        <v>0</v>
      </c>
      <c r="H10712">
        <v>0</v>
      </c>
      <c r="I10712">
        <v>0</v>
      </c>
      <c r="K10712">
        <v>0</v>
      </c>
      <c r="L10712" t="b">
        <v>0</v>
      </c>
      <c r="N10712" t="b">
        <v>0</v>
      </c>
      <c r="O10712" t="b">
        <v>0</v>
      </c>
      <c r="T10712" t="s">
        <v>1968</v>
      </c>
    </row>
    <row r="10713" spans="1:20" hidden="1" x14ac:dyDescent="0.25">
      <c r="A10713">
        <v>233545</v>
      </c>
      <c r="B10713" t="s">
        <v>1998</v>
      </c>
      <c r="C10713" t="s">
        <v>53</v>
      </c>
      <c r="D10713" t="s">
        <v>1978</v>
      </c>
      <c r="E10713">
        <v>389</v>
      </c>
      <c r="F10713" t="s">
        <v>23</v>
      </c>
      <c r="H10713">
        <v>0</v>
      </c>
      <c r="I10713">
        <v>0</v>
      </c>
      <c r="K10713">
        <v>2</v>
      </c>
      <c r="L10713" t="b">
        <v>0</v>
      </c>
      <c r="N10713" t="b">
        <v>0</v>
      </c>
      <c r="O10713" t="b">
        <v>0</v>
      </c>
      <c r="T10713" t="s">
        <v>1968</v>
      </c>
    </row>
    <row r="10714" spans="1:20" hidden="1" x14ac:dyDescent="0.25">
      <c r="A10714">
        <v>233546</v>
      </c>
      <c r="B10714" t="s">
        <v>1998</v>
      </c>
      <c r="C10714" t="s">
        <v>53</v>
      </c>
      <c r="D10714" t="s">
        <v>1979</v>
      </c>
      <c r="E10714">
        <v>349</v>
      </c>
      <c r="F10714" t="s">
        <v>23</v>
      </c>
      <c r="H10714">
        <v>0</v>
      </c>
      <c r="I10714">
        <v>0</v>
      </c>
      <c r="K10714">
        <v>1</v>
      </c>
      <c r="L10714" t="b">
        <v>0</v>
      </c>
      <c r="N10714" t="b">
        <v>0</v>
      </c>
      <c r="O10714" t="b">
        <v>0</v>
      </c>
      <c r="T10714" t="s">
        <v>1968</v>
      </c>
    </row>
    <row r="10715" spans="1:20" hidden="1" x14ac:dyDescent="0.25">
      <c r="A10715">
        <v>233547</v>
      </c>
      <c r="B10715" t="s">
        <v>1998</v>
      </c>
      <c r="C10715" t="s">
        <v>323</v>
      </c>
      <c r="D10715" t="s">
        <v>331</v>
      </c>
      <c r="E10715">
        <v>0</v>
      </c>
      <c r="H10715">
        <v>0</v>
      </c>
      <c r="I10715">
        <v>0</v>
      </c>
      <c r="K10715">
        <v>0</v>
      </c>
      <c r="L10715" t="b">
        <v>0</v>
      </c>
      <c r="N10715" t="b">
        <v>0</v>
      </c>
      <c r="O10715" t="b">
        <v>0</v>
      </c>
      <c r="T10715" t="s">
        <v>1968</v>
      </c>
    </row>
    <row r="10716" spans="1:20" hidden="1" x14ac:dyDescent="0.25">
      <c r="A10716">
        <v>233548</v>
      </c>
      <c r="B10716" t="s">
        <v>1998</v>
      </c>
      <c r="C10716" t="s">
        <v>1207</v>
      </c>
      <c r="D10716" t="s">
        <v>1980</v>
      </c>
      <c r="E10716">
        <v>0</v>
      </c>
      <c r="H10716">
        <v>0</v>
      </c>
      <c r="I10716">
        <v>0</v>
      </c>
      <c r="K10716">
        <v>0</v>
      </c>
      <c r="L10716" t="b">
        <v>0</v>
      </c>
      <c r="N10716" t="b">
        <v>0</v>
      </c>
      <c r="O10716" t="b">
        <v>0</v>
      </c>
      <c r="T10716" t="s">
        <v>1968</v>
      </c>
    </row>
    <row r="10717" spans="1:20" hidden="1" x14ac:dyDescent="0.25">
      <c r="A10717">
        <v>233549</v>
      </c>
      <c r="B10717" t="s">
        <v>1998</v>
      </c>
      <c r="C10717" t="s">
        <v>1207</v>
      </c>
      <c r="D10717" t="s">
        <v>1981</v>
      </c>
      <c r="E10717">
        <v>0</v>
      </c>
      <c r="H10717">
        <v>0</v>
      </c>
      <c r="I10717">
        <v>0</v>
      </c>
      <c r="K10717">
        <v>0</v>
      </c>
      <c r="L10717" t="b">
        <v>0</v>
      </c>
      <c r="N10717" t="b">
        <v>0</v>
      </c>
      <c r="O10717" t="b">
        <v>0</v>
      </c>
      <c r="T10717" t="s">
        <v>1968</v>
      </c>
    </row>
    <row r="10718" spans="1:20" hidden="1" x14ac:dyDescent="0.25">
      <c r="A10718">
        <v>233550</v>
      </c>
      <c r="B10718" t="s">
        <v>1998</v>
      </c>
      <c r="C10718" t="s">
        <v>1207</v>
      </c>
      <c r="D10718" t="s">
        <v>1982</v>
      </c>
      <c r="E10718">
        <v>0</v>
      </c>
      <c r="H10718">
        <v>0</v>
      </c>
      <c r="I10718">
        <v>0</v>
      </c>
      <c r="K10718">
        <v>0</v>
      </c>
      <c r="L10718" t="b">
        <v>0</v>
      </c>
      <c r="N10718" t="b">
        <v>0</v>
      </c>
      <c r="O10718" t="b">
        <v>0</v>
      </c>
      <c r="T10718" t="s">
        <v>1968</v>
      </c>
    </row>
    <row r="10719" spans="1:20" hidden="1" x14ac:dyDescent="0.25">
      <c r="A10719">
        <v>233551</v>
      </c>
      <c r="B10719" t="s">
        <v>1998</v>
      </c>
      <c r="C10719" t="s">
        <v>1207</v>
      </c>
      <c r="D10719" t="s">
        <v>1983</v>
      </c>
      <c r="E10719">
        <v>50</v>
      </c>
      <c r="F10719" t="s">
        <v>23</v>
      </c>
      <c r="H10719">
        <v>0</v>
      </c>
      <c r="I10719">
        <v>0</v>
      </c>
      <c r="K10719">
        <v>1</v>
      </c>
      <c r="L10719" t="b">
        <v>0</v>
      </c>
      <c r="N10719" t="b">
        <v>0</v>
      </c>
      <c r="O10719" t="b">
        <v>0</v>
      </c>
      <c r="T10719" t="s">
        <v>1968</v>
      </c>
    </row>
    <row r="10720" spans="1:20" hidden="1" x14ac:dyDescent="0.25">
      <c r="A10720">
        <v>233552</v>
      </c>
      <c r="B10720" t="s">
        <v>1998</v>
      </c>
      <c r="C10720" t="s">
        <v>817</v>
      </c>
      <c r="D10720" t="s">
        <v>1984</v>
      </c>
      <c r="E10720">
        <v>0</v>
      </c>
      <c r="H10720">
        <v>0</v>
      </c>
      <c r="I10720">
        <v>0</v>
      </c>
      <c r="K10720">
        <v>0</v>
      </c>
      <c r="L10720" t="b">
        <v>0</v>
      </c>
      <c r="N10720" t="b">
        <v>0</v>
      </c>
      <c r="O10720" t="b">
        <v>0</v>
      </c>
      <c r="T10720" t="s">
        <v>1968</v>
      </c>
    </row>
    <row r="10721" spans="1:20" hidden="1" x14ac:dyDescent="0.25">
      <c r="A10721">
        <v>233553</v>
      </c>
      <c r="B10721" t="s">
        <v>1998</v>
      </c>
      <c r="C10721" t="s">
        <v>817</v>
      </c>
      <c r="D10721" t="s">
        <v>1985</v>
      </c>
      <c r="E10721">
        <v>0</v>
      </c>
      <c r="H10721">
        <v>0</v>
      </c>
      <c r="I10721">
        <v>0</v>
      </c>
      <c r="K10721">
        <v>1</v>
      </c>
      <c r="L10721" t="b">
        <v>0</v>
      </c>
      <c r="N10721" t="b">
        <v>0</v>
      </c>
      <c r="O10721" t="b">
        <v>0</v>
      </c>
      <c r="T10721" t="s">
        <v>1968</v>
      </c>
    </row>
    <row r="10722" spans="1:20" hidden="1" x14ac:dyDescent="0.25">
      <c r="A10722">
        <v>233554</v>
      </c>
      <c r="B10722" t="s">
        <v>1998</v>
      </c>
      <c r="C10722" t="s">
        <v>817</v>
      </c>
      <c r="D10722" t="s">
        <v>1986</v>
      </c>
      <c r="E10722">
        <v>50</v>
      </c>
      <c r="F10722" t="s">
        <v>23</v>
      </c>
      <c r="H10722">
        <v>0</v>
      </c>
      <c r="I10722">
        <v>0</v>
      </c>
      <c r="K10722">
        <v>2</v>
      </c>
      <c r="L10722" t="b">
        <v>0</v>
      </c>
      <c r="N10722" t="b">
        <v>0</v>
      </c>
      <c r="O10722" t="b">
        <v>0</v>
      </c>
      <c r="T10722" t="s">
        <v>1968</v>
      </c>
    </row>
    <row r="10723" spans="1:20" hidden="1" x14ac:dyDescent="0.25">
      <c r="A10723">
        <v>233555</v>
      </c>
      <c r="B10723" t="s">
        <v>1998</v>
      </c>
      <c r="C10723" t="s">
        <v>1987</v>
      </c>
      <c r="D10723" t="s">
        <v>1988</v>
      </c>
      <c r="E10723">
        <v>0</v>
      </c>
      <c r="H10723">
        <v>0</v>
      </c>
      <c r="I10723">
        <v>0</v>
      </c>
      <c r="K10723">
        <v>0</v>
      </c>
      <c r="L10723" t="b">
        <v>0</v>
      </c>
      <c r="N10723" t="b">
        <v>0</v>
      </c>
      <c r="O10723" t="b">
        <v>0</v>
      </c>
      <c r="T10723" t="s">
        <v>1968</v>
      </c>
    </row>
    <row r="10724" spans="1:20" hidden="1" x14ac:dyDescent="0.25">
      <c r="A10724">
        <v>233556</v>
      </c>
      <c r="B10724" t="s">
        <v>1998</v>
      </c>
      <c r="C10724" t="s">
        <v>1987</v>
      </c>
      <c r="D10724" t="s">
        <v>1989</v>
      </c>
      <c r="E10724">
        <v>49</v>
      </c>
      <c r="F10724" t="s">
        <v>23</v>
      </c>
      <c r="H10724">
        <v>0</v>
      </c>
      <c r="I10724">
        <v>0</v>
      </c>
      <c r="K10724">
        <v>1</v>
      </c>
      <c r="L10724" t="b">
        <v>0</v>
      </c>
      <c r="N10724" t="b">
        <v>0</v>
      </c>
      <c r="O10724" t="b">
        <v>0</v>
      </c>
      <c r="T10724" t="s">
        <v>1968</v>
      </c>
    </row>
    <row r="10725" spans="1:20" hidden="1" x14ac:dyDescent="0.25">
      <c r="A10725">
        <v>233557</v>
      </c>
      <c r="B10725" t="s">
        <v>1998</v>
      </c>
      <c r="C10725" t="s">
        <v>1987</v>
      </c>
      <c r="D10725" t="s">
        <v>1990</v>
      </c>
      <c r="E10725">
        <v>99</v>
      </c>
      <c r="F10725" t="s">
        <v>23</v>
      </c>
      <c r="H10725">
        <v>0</v>
      </c>
      <c r="I10725">
        <v>0</v>
      </c>
      <c r="K10725">
        <v>3</v>
      </c>
      <c r="L10725" t="b">
        <v>0</v>
      </c>
      <c r="N10725" t="b">
        <v>0</v>
      </c>
      <c r="O10725" t="b">
        <v>0</v>
      </c>
      <c r="T10725" t="s">
        <v>1968</v>
      </c>
    </row>
    <row r="10726" spans="1:20" hidden="1" x14ac:dyDescent="0.25">
      <c r="A10726">
        <v>233558</v>
      </c>
      <c r="B10726" t="s">
        <v>1998</v>
      </c>
      <c r="C10726" t="s">
        <v>141</v>
      </c>
      <c r="D10726" t="s">
        <v>1991</v>
      </c>
      <c r="E10726">
        <v>25</v>
      </c>
      <c r="F10726" t="s">
        <v>23</v>
      </c>
      <c r="H10726">
        <v>0</v>
      </c>
      <c r="I10726">
        <v>0</v>
      </c>
      <c r="K10726">
        <v>0</v>
      </c>
      <c r="L10726" t="b">
        <v>0</v>
      </c>
      <c r="N10726" t="b">
        <v>0</v>
      </c>
      <c r="O10726" t="b">
        <v>0</v>
      </c>
      <c r="T10726" t="s">
        <v>1968</v>
      </c>
    </row>
    <row r="10727" spans="1:20" hidden="1" x14ac:dyDescent="0.25">
      <c r="A10727">
        <v>233559</v>
      </c>
      <c r="B10727" t="s">
        <v>1998</v>
      </c>
      <c r="C10727" t="s">
        <v>236</v>
      </c>
      <c r="D10727" t="s">
        <v>1992</v>
      </c>
      <c r="E10727">
        <v>22</v>
      </c>
      <c r="F10727" t="s">
        <v>23</v>
      </c>
      <c r="H10727">
        <v>0</v>
      </c>
      <c r="I10727">
        <v>0</v>
      </c>
      <c r="K10727">
        <v>0</v>
      </c>
      <c r="L10727" t="b">
        <v>0</v>
      </c>
      <c r="N10727" t="b">
        <v>0</v>
      </c>
      <c r="O10727" t="b">
        <v>0</v>
      </c>
      <c r="T10727" t="s">
        <v>1968</v>
      </c>
    </row>
    <row r="10728" spans="1:20" hidden="1" x14ac:dyDescent="0.25">
      <c r="A10728">
        <v>233560</v>
      </c>
      <c r="B10728" t="s">
        <v>1998</v>
      </c>
      <c r="C10728" t="s">
        <v>236</v>
      </c>
      <c r="D10728" t="s">
        <v>1993</v>
      </c>
      <c r="E10728">
        <v>45</v>
      </c>
      <c r="F10728" t="s">
        <v>23</v>
      </c>
      <c r="H10728">
        <v>0</v>
      </c>
      <c r="I10728">
        <v>0</v>
      </c>
      <c r="K10728">
        <v>0</v>
      </c>
      <c r="L10728" t="b">
        <v>0</v>
      </c>
      <c r="N10728" t="b">
        <v>0</v>
      </c>
      <c r="O10728" t="b">
        <v>0</v>
      </c>
      <c r="T10728" t="s">
        <v>1968</v>
      </c>
    </row>
    <row r="10729" spans="1:20" hidden="1" x14ac:dyDescent="0.25">
      <c r="A10729">
        <v>233561</v>
      </c>
      <c r="B10729" t="s">
        <v>1998</v>
      </c>
      <c r="C10729" t="s">
        <v>236</v>
      </c>
      <c r="D10729" t="s">
        <v>1315</v>
      </c>
      <c r="E10729">
        <v>160</v>
      </c>
      <c r="F10729" t="s">
        <v>23</v>
      </c>
      <c r="H10729">
        <v>0</v>
      </c>
      <c r="I10729">
        <v>0</v>
      </c>
      <c r="K10729">
        <v>0</v>
      </c>
      <c r="L10729" t="b">
        <v>0</v>
      </c>
      <c r="N10729" t="b">
        <v>0</v>
      </c>
      <c r="O10729" t="b">
        <v>0</v>
      </c>
      <c r="T10729" t="s">
        <v>1968</v>
      </c>
    </row>
    <row r="10730" spans="1:20" hidden="1" x14ac:dyDescent="0.25">
      <c r="A10730">
        <v>233562</v>
      </c>
      <c r="B10730" t="s">
        <v>1998</v>
      </c>
      <c r="C10730" t="s">
        <v>236</v>
      </c>
      <c r="D10730" t="s">
        <v>1994</v>
      </c>
      <c r="E10730">
        <v>50</v>
      </c>
      <c r="F10730" t="s">
        <v>23</v>
      </c>
      <c r="H10730">
        <v>0</v>
      </c>
      <c r="I10730">
        <v>0</v>
      </c>
      <c r="K10730">
        <v>0</v>
      </c>
      <c r="L10730" t="b">
        <v>0</v>
      </c>
      <c r="N10730" t="b">
        <v>0</v>
      </c>
      <c r="O10730" t="b">
        <v>0</v>
      </c>
      <c r="T10730" t="s">
        <v>1968</v>
      </c>
    </row>
    <row r="10731" spans="1:20" hidden="1" x14ac:dyDescent="0.25">
      <c r="A10731">
        <v>233563</v>
      </c>
      <c r="B10731" t="s">
        <v>1998</v>
      </c>
      <c r="C10731" t="s">
        <v>236</v>
      </c>
      <c r="D10731" t="s">
        <v>1995</v>
      </c>
      <c r="E10731">
        <v>45</v>
      </c>
      <c r="F10731" t="s">
        <v>23</v>
      </c>
      <c r="H10731">
        <v>0</v>
      </c>
      <c r="I10731">
        <v>0</v>
      </c>
      <c r="K10731">
        <v>0</v>
      </c>
      <c r="L10731" t="b">
        <v>0</v>
      </c>
      <c r="N10731" t="b">
        <v>0</v>
      </c>
      <c r="O10731" t="b">
        <v>0</v>
      </c>
      <c r="T10731" t="s">
        <v>1968</v>
      </c>
    </row>
    <row r="10732" spans="1:20" hidden="1" x14ac:dyDescent="0.25">
      <c r="A10732">
        <v>233564</v>
      </c>
      <c r="B10732" t="s">
        <v>1998</v>
      </c>
      <c r="C10732" t="s">
        <v>236</v>
      </c>
      <c r="D10732" t="s">
        <v>1996</v>
      </c>
      <c r="E10732">
        <v>149</v>
      </c>
      <c r="F10732" t="s">
        <v>23</v>
      </c>
      <c r="H10732">
        <v>0</v>
      </c>
      <c r="I10732">
        <v>0</v>
      </c>
      <c r="K10732">
        <v>0</v>
      </c>
      <c r="L10732" t="b">
        <v>0</v>
      </c>
      <c r="N10732" t="b">
        <v>0</v>
      </c>
      <c r="O10732" t="b">
        <v>0</v>
      </c>
      <c r="T10732" t="s">
        <v>1968</v>
      </c>
    </row>
    <row r="10733" spans="1:20" hidden="1" x14ac:dyDescent="0.25">
      <c r="A10733">
        <v>233565</v>
      </c>
      <c r="B10733" t="s">
        <v>1998</v>
      </c>
      <c r="C10733" t="s">
        <v>141</v>
      </c>
      <c r="D10733" t="s">
        <v>1997</v>
      </c>
      <c r="E10733">
        <v>39</v>
      </c>
      <c r="F10733" t="s">
        <v>23</v>
      </c>
      <c r="H10733">
        <v>0</v>
      </c>
      <c r="I10733">
        <v>0</v>
      </c>
      <c r="K10733">
        <v>0</v>
      </c>
      <c r="L10733" t="b">
        <v>0</v>
      </c>
      <c r="N10733" t="b">
        <v>0</v>
      </c>
      <c r="O10733" t="b">
        <v>0</v>
      </c>
      <c r="T10733" t="s">
        <v>1968</v>
      </c>
    </row>
    <row r="10734" spans="1:20" hidden="1" x14ac:dyDescent="0.25">
      <c r="A10734">
        <v>233594</v>
      </c>
      <c r="B10734" t="s">
        <v>1999</v>
      </c>
      <c r="C10734" t="s">
        <v>817</v>
      </c>
      <c r="D10734" t="s">
        <v>1985</v>
      </c>
      <c r="E10734">
        <v>0</v>
      </c>
      <c r="H10734">
        <v>0</v>
      </c>
      <c r="I10734">
        <v>0</v>
      </c>
      <c r="K10734">
        <v>1</v>
      </c>
      <c r="L10734" t="b">
        <v>0</v>
      </c>
      <c r="N10734" t="b">
        <v>0</v>
      </c>
      <c r="O10734" t="b">
        <v>0</v>
      </c>
      <c r="T10734" t="s">
        <v>1968</v>
      </c>
    </row>
    <row r="10735" spans="1:20" hidden="1" x14ac:dyDescent="0.25">
      <c r="A10735">
        <v>233595</v>
      </c>
      <c r="B10735" t="s">
        <v>1999</v>
      </c>
      <c r="C10735" t="s">
        <v>817</v>
      </c>
      <c r="D10735" t="s">
        <v>1986</v>
      </c>
      <c r="E10735">
        <v>50</v>
      </c>
      <c r="F10735" t="s">
        <v>23</v>
      </c>
      <c r="H10735">
        <v>0</v>
      </c>
      <c r="I10735">
        <v>0</v>
      </c>
      <c r="K10735">
        <v>2</v>
      </c>
      <c r="L10735" t="b">
        <v>0</v>
      </c>
      <c r="N10735" t="b">
        <v>0</v>
      </c>
      <c r="O10735" t="b">
        <v>0</v>
      </c>
      <c r="T10735" t="s">
        <v>1968</v>
      </c>
    </row>
    <row r="10736" spans="1:20" hidden="1" x14ac:dyDescent="0.25">
      <c r="A10736">
        <v>233596</v>
      </c>
      <c r="B10736" t="s">
        <v>1999</v>
      </c>
      <c r="C10736" t="s">
        <v>1987</v>
      </c>
      <c r="D10736" t="s">
        <v>1988</v>
      </c>
      <c r="E10736">
        <v>0</v>
      </c>
      <c r="H10736">
        <v>0</v>
      </c>
      <c r="I10736">
        <v>0</v>
      </c>
      <c r="K10736">
        <v>0</v>
      </c>
      <c r="L10736" t="b">
        <v>0</v>
      </c>
      <c r="N10736" t="b">
        <v>0</v>
      </c>
      <c r="O10736" t="b">
        <v>0</v>
      </c>
      <c r="T10736" t="s">
        <v>1968</v>
      </c>
    </row>
    <row r="10737" spans="1:20" hidden="1" x14ac:dyDescent="0.25">
      <c r="A10737">
        <v>233597</v>
      </c>
      <c r="B10737" t="s">
        <v>1999</v>
      </c>
      <c r="C10737" t="s">
        <v>1987</v>
      </c>
      <c r="D10737" t="s">
        <v>1989</v>
      </c>
      <c r="E10737">
        <v>49</v>
      </c>
      <c r="F10737" t="s">
        <v>23</v>
      </c>
      <c r="H10737">
        <v>0</v>
      </c>
      <c r="I10737">
        <v>0</v>
      </c>
      <c r="K10737">
        <v>1</v>
      </c>
      <c r="L10737" t="b">
        <v>0</v>
      </c>
      <c r="N10737" t="b">
        <v>0</v>
      </c>
      <c r="O10737" t="b">
        <v>0</v>
      </c>
      <c r="T10737" t="s">
        <v>1968</v>
      </c>
    </row>
    <row r="10738" spans="1:20" hidden="1" x14ac:dyDescent="0.25">
      <c r="A10738">
        <v>233598</v>
      </c>
      <c r="B10738" t="s">
        <v>1999</v>
      </c>
      <c r="C10738" t="s">
        <v>1987</v>
      </c>
      <c r="D10738" t="s">
        <v>1990</v>
      </c>
      <c r="E10738">
        <v>99</v>
      </c>
      <c r="F10738" t="s">
        <v>23</v>
      </c>
      <c r="H10738">
        <v>0</v>
      </c>
      <c r="I10738">
        <v>0</v>
      </c>
      <c r="K10738">
        <v>3</v>
      </c>
      <c r="L10738" t="b">
        <v>0</v>
      </c>
      <c r="N10738" t="b">
        <v>0</v>
      </c>
      <c r="O10738" t="b">
        <v>0</v>
      </c>
      <c r="T10738" t="s">
        <v>1968</v>
      </c>
    </row>
    <row r="10739" spans="1:20" hidden="1" x14ac:dyDescent="0.25">
      <c r="A10739">
        <v>233599</v>
      </c>
      <c r="B10739" t="s">
        <v>1999</v>
      </c>
      <c r="C10739" t="s">
        <v>141</v>
      </c>
      <c r="D10739" t="s">
        <v>1991</v>
      </c>
      <c r="E10739">
        <v>25</v>
      </c>
      <c r="F10739" t="s">
        <v>23</v>
      </c>
      <c r="H10739">
        <v>0</v>
      </c>
      <c r="I10739">
        <v>0</v>
      </c>
      <c r="K10739">
        <v>0</v>
      </c>
      <c r="L10739" t="b">
        <v>0</v>
      </c>
      <c r="N10739" t="b">
        <v>0</v>
      </c>
      <c r="O10739" t="b">
        <v>0</v>
      </c>
      <c r="T10739" t="s">
        <v>1968</v>
      </c>
    </row>
    <row r="10740" spans="1:20" hidden="1" x14ac:dyDescent="0.25">
      <c r="A10740">
        <v>233600</v>
      </c>
      <c r="B10740" t="s">
        <v>1999</v>
      </c>
      <c r="C10740" t="s">
        <v>236</v>
      </c>
      <c r="D10740" t="s">
        <v>1992</v>
      </c>
      <c r="E10740">
        <v>22</v>
      </c>
      <c r="F10740" t="s">
        <v>23</v>
      </c>
      <c r="H10740">
        <v>0</v>
      </c>
      <c r="I10740">
        <v>0</v>
      </c>
      <c r="K10740">
        <v>0</v>
      </c>
      <c r="L10740" t="b">
        <v>0</v>
      </c>
      <c r="N10740" t="b">
        <v>0</v>
      </c>
      <c r="O10740" t="b">
        <v>0</v>
      </c>
      <c r="T10740" t="s">
        <v>1968</v>
      </c>
    </row>
    <row r="10741" spans="1:20" hidden="1" x14ac:dyDescent="0.25">
      <c r="A10741">
        <v>233601</v>
      </c>
      <c r="B10741" t="s">
        <v>1999</v>
      </c>
      <c r="C10741" t="s">
        <v>236</v>
      </c>
      <c r="D10741" t="s">
        <v>1993</v>
      </c>
      <c r="E10741">
        <v>45</v>
      </c>
      <c r="F10741" t="s">
        <v>23</v>
      </c>
      <c r="H10741">
        <v>0</v>
      </c>
      <c r="I10741">
        <v>0</v>
      </c>
      <c r="K10741">
        <v>0</v>
      </c>
      <c r="L10741" t="b">
        <v>0</v>
      </c>
      <c r="N10741" t="b">
        <v>0</v>
      </c>
      <c r="O10741" t="b">
        <v>0</v>
      </c>
      <c r="T10741" t="s">
        <v>1968</v>
      </c>
    </row>
    <row r="10742" spans="1:20" hidden="1" x14ac:dyDescent="0.25">
      <c r="A10742">
        <v>233602</v>
      </c>
      <c r="B10742" t="s">
        <v>1999</v>
      </c>
      <c r="C10742" t="s">
        <v>236</v>
      </c>
      <c r="D10742" t="s">
        <v>1315</v>
      </c>
      <c r="E10742">
        <v>160</v>
      </c>
      <c r="F10742" t="s">
        <v>23</v>
      </c>
      <c r="H10742">
        <v>0</v>
      </c>
      <c r="I10742">
        <v>0</v>
      </c>
      <c r="K10742">
        <v>0</v>
      </c>
      <c r="L10742" t="b">
        <v>0</v>
      </c>
      <c r="N10742" t="b">
        <v>0</v>
      </c>
      <c r="O10742" t="b">
        <v>0</v>
      </c>
      <c r="T10742" t="s">
        <v>1968</v>
      </c>
    </row>
    <row r="10743" spans="1:20" hidden="1" x14ac:dyDescent="0.25">
      <c r="A10743">
        <v>233603</v>
      </c>
      <c r="B10743" t="s">
        <v>1999</v>
      </c>
      <c r="C10743" t="s">
        <v>236</v>
      </c>
      <c r="D10743" t="s">
        <v>1994</v>
      </c>
      <c r="E10743">
        <v>50</v>
      </c>
      <c r="F10743" t="s">
        <v>23</v>
      </c>
      <c r="H10743">
        <v>0</v>
      </c>
      <c r="I10743">
        <v>0</v>
      </c>
      <c r="K10743">
        <v>0</v>
      </c>
      <c r="L10743" t="b">
        <v>0</v>
      </c>
      <c r="N10743" t="b">
        <v>0</v>
      </c>
      <c r="O10743" t="b">
        <v>0</v>
      </c>
      <c r="T10743" t="s">
        <v>1968</v>
      </c>
    </row>
    <row r="10744" spans="1:20" hidden="1" x14ac:dyDescent="0.25">
      <c r="A10744">
        <v>233604</v>
      </c>
      <c r="B10744" t="s">
        <v>1999</v>
      </c>
      <c r="C10744" t="s">
        <v>236</v>
      </c>
      <c r="D10744" t="s">
        <v>1995</v>
      </c>
      <c r="E10744">
        <v>45</v>
      </c>
      <c r="F10744" t="s">
        <v>23</v>
      </c>
      <c r="H10744">
        <v>0</v>
      </c>
      <c r="I10744">
        <v>0</v>
      </c>
      <c r="K10744">
        <v>0</v>
      </c>
      <c r="L10744" t="b">
        <v>0</v>
      </c>
      <c r="N10744" t="b">
        <v>0</v>
      </c>
      <c r="O10744" t="b">
        <v>0</v>
      </c>
      <c r="T10744" t="s">
        <v>1968</v>
      </c>
    </row>
    <row r="10745" spans="1:20" hidden="1" x14ac:dyDescent="0.25">
      <c r="A10745">
        <v>233605</v>
      </c>
      <c r="B10745" t="s">
        <v>1999</v>
      </c>
      <c r="C10745" t="s">
        <v>236</v>
      </c>
      <c r="D10745" t="s">
        <v>1996</v>
      </c>
      <c r="E10745">
        <v>149</v>
      </c>
      <c r="F10745" t="s">
        <v>23</v>
      </c>
      <c r="H10745">
        <v>0</v>
      </c>
      <c r="I10745">
        <v>0</v>
      </c>
      <c r="K10745">
        <v>0</v>
      </c>
      <c r="L10745" t="b">
        <v>0</v>
      </c>
      <c r="N10745" t="b">
        <v>0</v>
      </c>
      <c r="O10745" t="b">
        <v>0</v>
      </c>
      <c r="T10745" t="s">
        <v>1968</v>
      </c>
    </row>
    <row r="10746" spans="1:20" hidden="1" x14ac:dyDescent="0.25">
      <c r="A10746">
        <v>233606</v>
      </c>
      <c r="B10746" t="s">
        <v>1999</v>
      </c>
      <c r="C10746" t="s">
        <v>141</v>
      </c>
      <c r="D10746" t="s">
        <v>1997</v>
      </c>
      <c r="E10746">
        <v>39</v>
      </c>
      <c r="F10746" t="s">
        <v>23</v>
      </c>
      <c r="H10746">
        <v>0</v>
      </c>
      <c r="I10746">
        <v>0</v>
      </c>
      <c r="K10746">
        <v>0</v>
      </c>
      <c r="L10746" t="b">
        <v>0</v>
      </c>
      <c r="N10746" t="b">
        <v>0</v>
      </c>
      <c r="O10746" t="b">
        <v>0</v>
      </c>
      <c r="T10746" t="s">
        <v>1968</v>
      </c>
    </row>
    <row r="10747" spans="1:20" hidden="1" x14ac:dyDescent="0.25">
      <c r="A10747">
        <v>233566</v>
      </c>
      <c r="B10747" t="s">
        <v>1999</v>
      </c>
      <c r="C10747" t="s">
        <v>47</v>
      </c>
      <c r="D10747" t="s">
        <v>1024</v>
      </c>
      <c r="E10747">
        <v>0</v>
      </c>
      <c r="H10747">
        <v>0</v>
      </c>
      <c r="I10747">
        <v>0</v>
      </c>
      <c r="K10747">
        <v>0</v>
      </c>
      <c r="L10747" t="b">
        <v>0</v>
      </c>
      <c r="N10747" t="b">
        <v>0</v>
      </c>
      <c r="O10747" t="b">
        <v>1</v>
      </c>
      <c r="T10747" t="s">
        <v>1968</v>
      </c>
    </row>
    <row r="10748" spans="1:20" hidden="1" x14ac:dyDescent="0.25">
      <c r="A10748">
        <v>233567</v>
      </c>
      <c r="B10748" t="s">
        <v>1999</v>
      </c>
      <c r="C10748" t="s">
        <v>323</v>
      </c>
      <c r="D10748" t="s">
        <v>86</v>
      </c>
      <c r="E10748">
        <v>0</v>
      </c>
      <c r="H10748">
        <v>0</v>
      </c>
      <c r="I10748">
        <v>0</v>
      </c>
      <c r="K10748">
        <v>0</v>
      </c>
      <c r="L10748" t="b">
        <v>0</v>
      </c>
      <c r="N10748" t="b">
        <v>0</v>
      </c>
      <c r="O10748" t="b">
        <v>0</v>
      </c>
      <c r="T10748" t="s">
        <v>1968</v>
      </c>
    </row>
    <row r="10749" spans="1:20" hidden="1" x14ac:dyDescent="0.25">
      <c r="A10749">
        <v>233568</v>
      </c>
      <c r="B10749" t="s">
        <v>1999</v>
      </c>
      <c r="C10749" t="s">
        <v>1027</v>
      </c>
      <c r="D10749" t="s">
        <v>1969</v>
      </c>
      <c r="E10749">
        <v>0</v>
      </c>
      <c r="H10749">
        <v>0</v>
      </c>
      <c r="I10749">
        <v>0</v>
      </c>
      <c r="J10749" t="s">
        <v>257</v>
      </c>
      <c r="K10749">
        <v>0</v>
      </c>
      <c r="L10749" t="b">
        <v>0</v>
      </c>
      <c r="N10749" t="b">
        <v>0</v>
      </c>
      <c r="O10749" t="b">
        <v>0</v>
      </c>
      <c r="T10749" t="s">
        <v>1968</v>
      </c>
    </row>
    <row r="10750" spans="1:20" hidden="1" x14ac:dyDescent="0.25">
      <c r="A10750">
        <v>233569</v>
      </c>
      <c r="B10750" t="s">
        <v>1999</v>
      </c>
      <c r="C10750" t="s">
        <v>53</v>
      </c>
      <c r="D10750" t="s">
        <v>203</v>
      </c>
      <c r="E10750">
        <v>0</v>
      </c>
      <c r="H10750">
        <v>0</v>
      </c>
      <c r="I10750">
        <v>0</v>
      </c>
      <c r="K10750">
        <v>0</v>
      </c>
      <c r="L10750" t="b">
        <v>0</v>
      </c>
      <c r="N10750" t="b">
        <v>0</v>
      </c>
      <c r="O10750" t="b">
        <v>0</v>
      </c>
      <c r="T10750" t="s">
        <v>1968</v>
      </c>
    </row>
    <row r="10751" spans="1:20" hidden="1" x14ac:dyDescent="0.25">
      <c r="A10751">
        <v>233570</v>
      </c>
      <c r="B10751" t="s">
        <v>1999</v>
      </c>
      <c r="C10751" t="s">
        <v>1207</v>
      </c>
      <c r="D10751" t="s">
        <v>1970</v>
      </c>
      <c r="E10751">
        <v>0</v>
      </c>
      <c r="H10751">
        <v>0</v>
      </c>
      <c r="I10751">
        <v>0</v>
      </c>
      <c r="K10751">
        <v>0</v>
      </c>
      <c r="L10751" t="b">
        <v>0</v>
      </c>
      <c r="N10751" t="b">
        <v>0</v>
      </c>
      <c r="O10751" t="b">
        <v>0</v>
      </c>
      <c r="T10751" t="s">
        <v>1968</v>
      </c>
    </row>
    <row r="10752" spans="1:20" hidden="1" x14ac:dyDescent="0.25">
      <c r="A10752">
        <v>233571</v>
      </c>
      <c r="B10752" t="s">
        <v>1999</v>
      </c>
      <c r="C10752" t="s">
        <v>1196</v>
      </c>
      <c r="D10752" t="s">
        <v>1971</v>
      </c>
      <c r="E10752">
        <v>0</v>
      </c>
      <c r="H10752">
        <v>0</v>
      </c>
      <c r="I10752">
        <v>0</v>
      </c>
      <c r="K10752">
        <v>1</v>
      </c>
      <c r="L10752" t="b">
        <v>0</v>
      </c>
      <c r="N10752" t="b">
        <v>0</v>
      </c>
      <c r="O10752" t="b">
        <v>1</v>
      </c>
      <c r="T10752" t="s">
        <v>1968</v>
      </c>
    </row>
    <row r="10753" spans="1:20" hidden="1" x14ac:dyDescent="0.25">
      <c r="A10753">
        <v>233572</v>
      </c>
      <c r="B10753" t="s">
        <v>1999</v>
      </c>
      <c r="C10753" t="s">
        <v>47</v>
      </c>
      <c r="D10753" t="s">
        <v>1048</v>
      </c>
      <c r="E10753">
        <v>0</v>
      </c>
      <c r="H10753">
        <v>0</v>
      </c>
      <c r="I10753">
        <v>0</v>
      </c>
      <c r="K10753">
        <v>1</v>
      </c>
      <c r="L10753" t="b">
        <v>0</v>
      </c>
      <c r="N10753" t="b">
        <v>0</v>
      </c>
      <c r="O10753" t="b">
        <v>0</v>
      </c>
      <c r="T10753" t="s">
        <v>1968</v>
      </c>
    </row>
    <row r="10754" spans="1:20" hidden="1" x14ac:dyDescent="0.25">
      <c r="A10754">
        <v>233573</v>
      </c>
      <c r="B10754" t="s">
        <v>1999</v>
      </c>
      <c r="C10754" t="s">
        <v>47</v>
      </c>
      <c r="D10754" t="s">
        <v>1972</v>
      </c>
      <c r="E10754">
        <v>0</v>
      </c>
      <c r="H10754">
        <v>0</v>
      </c>
      <c r="I10754">
        <v>0</v>
      </c>
      <c r="K10754">
        <v>1</v>
      </c>
      <c r="L10754" t="b">
        <v>0</v>
      </c>
      <c r="N10754" t="b">
        <v>0</v>
      </c>
      <c r="O10754" t="b">
        <v>0</v>
      </c>
      <c r="T10754" t="s">
        <v>1968</v>
      </c>
    </row>
    <row r="10755" spans="1:20" hidden="1" x14ac:dyDescent="0.25">
      <c r="A10755">
        <v>233574</v>
      </c>
      <c r="B10755" t="s">
        <v>1999</v>
      </c>
      <c r="C10755" t="s">
        <v>47</v>
      </c>
      <c r="D10755" t="s">
        <v>1973</v>
      </c>
      <c r="E10755">
        <v>0</v>
      </c>
      <c r="H10755">
        <v>0</v>
      </c>
      <c r="I10755">
        <v>0</v>
      </c>
      <c r="K10755">
        <v>1</v>
      </c>
      <c r="L10755" t="b">
        <v>0</v>
      </c>
      <c r="N10755" t="b">
        <v>0</v>
      </c>
      <c r="O10755" t="b">
        <v>0</v>
      </c>
      <c r="T10755" t="s">
        <v>1968</v>
      </c>
    </row>
    <row r="10756" spans="1:20" hidden="1" x14ac:dyDescent="0.25">
      <c r="A10756">
        <v>233575</v>
      </c>
      <c r="B10756" t="s">
        <v>1999</v>
      </c>
      <c r="C10756" t="s">
        <v>47</v>
      </c>
      <c r="D10756" t="s">
        <v>1368</v>
      </c>
      <c r="E10756">
        <v>0</v>
      </c>
      <c r="H10756">
        <v>0</v>
      </c>
      <c r="I10756">
        <v>0</v>
      </c>
      <c r="K10756">
        <v>1</v>
      </c>
      <c r="L10756" t="b">
        <v>0</v>
      </c>
      <c r="N10756" t="b">
        <v>0</v>
      </c>
      <c r="O10756" t="b">
        <v>0</v>
      </c>
      <c r="T10756" t="s">
        <v>1968</v>
      </c>
    </row>
    <row r="10757" spans="1:20" hidden="1" x14ac:dyDescent="0.25">
      <c r="A10757">
        <v>233576</v>
      </c>
      <c r="B10757" t="s">
        <v>1999</v>
      </c>
      <c r="C10757" t="s">
        <v>47</v>
      </c>
      <c r="D10757" t="s">
        <v>1382</v>
      </c>
      <c r="E10757">
        <v>50</v>
      </c>
      <c r="F10757" t="s">
        <v>23</v>
      </c>
      <c r="H10757">
        <v>0</v>
      </c>
      <c r="I10757">
        <v>0</v>
      </c>
      <c r="K10757">
        <v>2</v>
      </c>
      <c r="L10757" t="b">
        <v>0</v>
      </c>
      <c r="N10757" t="b">
        <v>0</v>
      </c>
      <c r="O10757" t="b">
        <v>0</v>
      </c>
      <c r="T10757" t="s">
        <v>1968</v>
      </c>
    </row>
    <row r="10758" spans="1:20" hidden="1" x14ac:dyDescent="0.25">
      <c r="A10758">
        <v>233577</v>
      </c>
      <c r="B10758" t="s">
        <v>1999</v>
      </c>
      <c r="C10758" t="s">
        <v>47</v>
      </c>
      <c r="D10758" t="s">
        <v>345</v>
      </c>
      <c r="E10758">
        <v>50</v>
      </c>
      <c r="F10758" t="s">
        <v>23</v>
      </c>
      <c r="H10758">
        <v>0</v>
      </c>
      <c r="I10758">
        <v>0</v>
      </c>
      <c r="K10758">
        <v>2</v>
      </c>
      <c r="L10758" t="b">
        <v>0</v>
      </c>
      <c r="N10758" t="b">
        <v>0</v>
      </c>
      <c r="O10758" t="b">
        <v>0</v>
      </c>
      <c r="T10758" t="s">
        <v>1968</v>
      </c>
    </row>
    <row r="10759" spans="1:20" hidden="1" x14ac:dyDescent="0.25">
      <c r="A10759">
        <v>233578</v>
      </c>
      <c r="B10759" t="s">
        <v>1999</v>
      </c>
      <c r="C10759" t="s">
        <v>47</v>
      </c>
      <c r="D10759" t="s">
        <v>1383</v>
      </c>
      <c r="E10759">
        <v>50</v>
      </c>
      <c r="F10759" t="s">
        <v>23</v>
      </c>
      <c r="H10759">
        <v>0</v>
      </c>
      <c r="I10759">
        <v>0</v>
      </c>
      <c r="K10759">
        <v>2</v>
      </c>
      <c r="L10759" t="b">
        <v>0</v>
      </c>
      <c r="N10759" t="b">
        <v>0</v>
      </c>
      <c r="O10759" t="b">
        <v>0</v>
      </c>
      <c r="T10759" t="s">
        <v>1968</v>
      </c>
    </row>
    <row r="10760" spans="1:20" hidden="1" x14ac:dyDescent="0.25">
      <c r="A10760">
        <v>233579</v>
      </c>
      <c r="B10760" t="s">
        <v>1999</v>
      </c>
      <c r="C10760" t="s">
        <v>136</v>
      </c>
      <c r="D10760" t="s">
        <v>137</v>
      </c>
      <c r="E10760">
        <v>0</v>
      </c>
      <c r="H10760">
        <v>0</v>
      </c>
      <c r="I10760">
        <v>0</v>
      </c>
      <c r="K10760">
        <v>1</v>
      </c>
      <c r="L10760" t="b">
        <v>0</v>
      </c>
      <c r="N10760" t="b">
        <v>0</v>
      </c>
      <c r="O10760" t="b">
        <v>0</v>
      </c>
      <c r="T10760" t="s">
        <v>1968</v>
      </c>
    </row>
    <row r="10761" spans="1:20" hidden="1" x14ac:dyDescent="0.25">
      <c r="A10761">
        <v>233580</v>
      </c>
      <c r="B10761" t="s">
        <v>1999</v>
      </c>
      <c r="C10761" t="s">
        <v>136</v>
      </c>
      <c r="D10761" t="s">
        <v>170</v>
      </c>
      <c r="E10761">
        <v>0</v>
      </c>
      <c r="H10761">
        <v>0</v>
      </c>
      <c r="I10761">
        <v>0</v>
      </c>
      <c r="K10761">
        <v>2</v>
      </c>
      <c r="L10761" t="b">
        <v>0</v>
      </c>
      <c r="N10761" t="b">
        <v>0</v>
      </c>
      <c r="O10761" t="b">
        <v>0</v>
      </c>
      <c r="T10761" t="s">
        <v>1968</v>
      </c>
    </row>
    <row r="10762" spans="1:20" hidden="1" x14ac:dyDescent="0.25">
      <c r="A10762">
        <v>233581</v>
      </c>
      <c r="B10762" t="s">
        <v>1999</v>
      </c>
      <c r="C10762" t="s">
        <v>1027</v>
      </c>
      <c r="D10762" t="s">
        <v>1974</v>
      </c>
      <c r="E10762">
        <v>0</v>
      </c>
      <c r="F10762" t="s">
        <v>23</v>
      </c>
      <c r="H10762">
        <v>0</v>
      </c>
      <c r="I10762">
        <v>96</v>
      </c>
      <c r="J10762" t="s">
        <v>257</v>
      </c>
      <c r="K10762">
        <v>0</v>
      </c>
      <c r="L10762" t="b">
        <v>0</v>
      </c>
      <c r="N10762" t="b">
        <v>0</v>
      </c>
      <c r="O10762" t="b">
        <v>0</v>
      </c>
      <c r="T10762" t="s">
        <v>1968</v>
      </c>
    </row>
    <row r="10763" spans="1:20" hidden="1" x14ac:dyDescent="0.25">
      <c r="A10763">
        <v>233582</v>
      </c>
      <c r="B10763" t="s">
        <v>1999</v>
      </c>
      <c r="C10763" t="s">
        <v>1027</v>
      </c>
      <c r="D10763" t="s">
        <v>1975</v>
      </c>
      <c r="E10763">
        <v>170</v>
      </c>
      <c r="F10763" t="s">
        <v>23</v>
      </c>
      <c r="H10763">
        <v>0</v>
      </c>
      <c r="I10763">
        <v>192</v>
      </c>
      <c r="J10763" t="s">
        <v>257</v>
      </c>
      <c r="K10763">
        <v>2</v>
      </c>
      <c r="L10763" t="b">
        <v>0</v>
      </c>
      <c r="N10763" t="b">
        <v>0</v>
      </c>
      <c r="O10763" t="b">
        <v>0</v>
      </c>
      <c r="T10763" t="s">
        <v>1968</v>
      </c>
    </row>
    <row r="10764" spans="1:20" hidden="1" x14ac:dyDescent="0.25">
      <c r="A10764">
        <v>233583</v>
      </c>
      <c r="B10764" t="s">
        <v>1999</v>
      </c>
      <c r="C10764" t="s">
        <v>1027</v>
      </c>
      <c r="D10764" t="s">
        <v>1976</v>
      </c>
      <c r="E10764">
        <v>255</v>
      </c>
      <c r="F10764" t="s">
        <v>23</v>
      </c>
      <c r="H10764">
        <v>0</v>
      </c>
      <c r="I10764">
        <v>288</v>
      </c>
      <c r="J10764" t="s">
        <v>257</v>
      </c>
      <c r="K10764">
        <v>3</v>
      </c>
      <c r="L10764" t="b">
        <v>0</v>
      </c>
      <c r="N10764" t="b">
        <v>0</v>
      </c>
      <c r="O10764" t="b">
        <v>0</v>
      </c>
      <c r="T10764" t="s">
        <v>1968</v>
      </c>
    </row>
    <row r="10765" spans="1:20" hidden="1" x14ac:dyDescent="0.25">
      <c r="A10765">
        <v>233584</v>
      </c>
      <c r="B10765" t="s">
        <v>1999</v>
      </c>
      <c r="C10765" t="s">
        <v>1196</v>
      </c>
      <c r="D10765" t="s">
        <v>1977</v>
      </c>
      <c r="E10765">
        <v>0</v>
      </c>
      <c r="H10765">
        <v>0</v>
      </c>
      <c r="I10765">
        <v>0</v>
      </c>
      <c r="K10765">
        <v>2</v>
      </c>
      <c r="L10765" t="b">
        <v>0</v>
      </c>
      <c r="N10765" t="b">
        <v>0</v>
      </c>
      <c r="O10765" t="b">
        <v>0</v>
      </c>
      <c r="T10765" t="s">
        <v>1968</v>
      </c>
    </row>
    <row r="10766" spans="1:20" hidden="1" x14ac:dyDescent="0.25">
      <c r="A10766">
        <v>233585</v>
      </c>
      <c r="B10766" t="s">
        <v>1999</v>
      </c>
      <c r="C10766" t="s">
        <v>53</v>
      </c>
      <c r="D10766" t="s">
        <v>383</v>
      </c>
      <c r="E10766">
        <v>0</v>
      </c>
      <c r="H10766">
        <v>0</v>
      </c>
      <c r="I10766">
        <v>0</v>
      </c>
      <c r="K10766">
        <v>0</v>
      </c>
      <c r="L10766" t="b">
        <v>0</v>
      </c>
      <c r="N10766" t="b">
        <v>0</v>
      </c>
      <c r="O10766" t="b">
        <v>0</v>
      </c>
      <c r="T10766" t="s">
        <v>1968</v>
      </c>
    </row>
    <row r="10767" spans="1:20" hidden="1" x14ac:dyDescent="0.25">
      <c r="A10767">
        <v>233586</v>
      </c>
      <c r="B10767" t="s">
        <v>1999</v>
      </c>
      <c r="C10767" t="s">
        <v>53</v>
      </c>
      <c r="D10767" t="s">
        <v>1978</v>
      </c>
      <c r="E10767">
        <v>389</v>
      </c>
      <c r="F10767" t="s">
        <v>23</v>
      </c>
      <c r="H10767">
        <v>0</v>
      </c>
      <c r="I10767">
        <v>0</v>
      </c>
      <c r="K10767">
        <v>2</v>
      </c>
      <c r="L10767" t="b">
        <v>0</v>
      </c>
      <c r="N10767" t="b">
        <v>0</v>
      </c>
      <c r="O10767" t="b">
        <v>0</v>
      </c>
      <c r="T10767" t="s">
        <v>1968</v>
      </c>
    </row>
    <row r="10768" spans="1:20" hidden="1" x14ac:dyDescent="0.25">
      <c r="A10768">
        <v>233587</v>
      </c>
      <c r="B10768" t="s">
        <v>1999</v>
      </c>
      <c r="C10768" t="s">
        <v>53</v>
      </c>
      <c r="D10768" t="s">
        <v>1979</v>
      </c>
      <c r="E10768">
        <v>349</v>
      </c>
      <c r="F10768" t="s">
        <v>23</v>
      </c>
      <c r="H10768">
        <v>0</v>
      </c>
      <c r="I10768">
        <v>0</v>
      </c>
      <c r="K10768">
        <v>1</v>
      </c>
      <c r="L10768" t="b">
        <v>0</v>
      </c>
      <c r="N10768" t="b">
        <v>0</v>
      </c>
      <c r="O10768" t="b">
        <v>0</v>
      </c>
      <c r="T10768" t="s">
        <v>1968</v>
      </c>
    </row>
    <row r="10769" spans="1:20" hidden="1" x14ac:dyDescent="0.25">
      <c r="A10769">
        <v>233588</v>
      </c>
      <c r="B10769" t="s">
        <v>1999</v>
      </c>
      <c r="C10769" t="s">
        <v>323</v>
      </c>
      <c r="D10769" t="s">
        <v>331</v>
      </c>
      <c r="E10769">
        <v>0</v>
      </c>
      <c r="H10769">
        <v>0</v>
      </c>
      <c r="I10769">
        <v>0</v>
      </c>
      <c r="K10769">
        <v>0</v>
      </c>
      <c r="L10769" t="b">
        <v>0</v>
      </c>
      <c r="N10769" t="b">
        <v>0</v>
      </c>
      <c r="O10769" t="b">
        <v>0</v>
      </c>
      <c r="T10769" t="s">
        <v>1968</v>
      </c>
    </row>
    <row r="10770" spans="1:20" hidden="1" x14ac:dyDescent="0.25">
      <c r="A10770">
        <v>233589</v>
      </c>
      <c r="B10770" t="s">
        <v>1999</v>
      </c>
      <c r="C10770" t="s">
        <v>1207</v>
      </c>
      <c r="D10770" t="s">
        <v>1980</v>
      </c>
      <c r="E10770">
        <v>0</v>
      </c>
      <c r="H10770">
        <v>0</v>
      </c>
      <c r="I10770">
        <v>0</v>
      </c>
      <c r="K10770">
        <v>0</v>
      </c>
      <c r="L10770" t="b">
        <v>0</v>
      </c>
      <c r="N10770" t="b">
        <v>0</v>
      </c>
      <c r="O10770" t="b">
        <v>0</v>
      </c>
      <c r="T10770" t="s">
        <v>1968</v>
      </c>
    </row>
    <row r="10771" spans="1:20" hidden="1" x14ac:dyDescent="0.25">
      <c r="A10771">
        <v>233590</v>
      </c>
      <c r="B10771" t="s">
        <v>1999</v>
      </c>
      <c r="C10771" t="s">
        <v>1207</v>
      </c>
      <c r="D10771" t="s">
        <v>1981</v>
      </c>
      <c r="E10771">
        <v>0</v>
      </c>
      <c r="H10771">
        <v>0</v>
      </c>
      <c r="I10771">
        <v>0</v>
      </c>
      <c r="K10771">
        <v>0</v>
      </c>
      <c r="L10771" t="b">
        <v>0</v>
      </c>
      <c r="N10771" t="b">
        <v>0</v>
      </c>
      <c r="O10771" t="b">
        <v>0</v>
      </c>
      <c r="T10771" t="s">
        <v>1968</v>
      </c>
    </row>
    <row r="10772" spans="1:20" hidden="1" x14ac:dyDescent="0.25">
      <c r="A10772">
        <v>233591</v>
      </c>
      <c r="B10772" t="s">
        <v>1999</v>
      </c>
      <c r="C10772" t="s">
        <v>1207</v>
      </c>
      <c r="D10772" t="s">
        <v>1982</v>
      </c>
      <c r="E10772">
        <v>0</v>
      </c>
      <c r="H10772">
        <v>0</v>
      </c>
      <c r="I10772">
        <v>0</v>
      </c>
      <c r="K10772">
        <v>0</v>
      </c>
      <c r="L10772" t="b">
        <v>0</v>
      </c>
      <c r="N10772" t="b">
        <v>0</v>
      </c>
      <c r="O10772" t="b">
        <v>0</v>
      </c>
      <c r="T10772" t="s">
        <v>1968</v>
      </c>
    </row>
    <row r="10773" spans="1:20" hidden="1" x14ac:dyDescent="0.25">
      <c r="A10773">
        <v>233592</v>
      </c>
      <c r="B10773" t="s">
        <v>1999</v>
      </c>
      <c r="C10773" t="s">
        <v>1207</v>
      </c>
      <c r="D10773" t="s">
        <v>1983</v>
      </c>
      <c r="E10773">
        <v>50</v>
      </c>
      <c r="F10773" t="s">
        <v>23</v>
      </c>
      <c r="H10773">
        <v>0</v>
      </c>
      <c r="I10773">
        <v>0</v>
      </c>
      <c r="K10773">
        <v>1</v>
      </c>
      <c r="L10773" t="b">
        <v>0</v>
      </c>
      <c r="N10773" t="b">
        <v>0</v>
      </c>
      <c r="O10773" t="b">
        <v>0</v>
      </c>
      <c r="T10773" t="s">
        <v>1968</v>
      </c>
    </row>
    <row r="10774" spans="1:20" hidden="1" x14ac:dyDescent="0.25">
      <c r="A10774">
        <v>233593</v>
      </c>
      <c r="B10774" t="s">
        <v>1999</v>
      </c>
      <c r="C10774" t="s">
        <v>817</v>
      </c>
      <c r="D10774" t="s">
        <v>1984</v>
      </c>
      <c r="E10774">
        <v>0</v>
      </c>
      <c r="H10774">
        <v>0</v>
      </c>
      <c r="I10774">
        <v>0</v>
      </c>
      <c r="K10774">
        <v>0</v>
      </c>
      <c r="L10774" t="b">
        <v>0</v>
      </c>
      <c r="N10774" t="b">
        <v>0</v>
      </c>
      <c r="O10774" t="b">
        <v>0</v>
      </c>
      <c r="T10774" t="s">
        <v>1968</v>
      </c>
    </row>
    <row r="10775" spans="1:20" hidden="1" x14ac:dyDescent="0.25">
      <c r="A10775">
        <v>233607</v>
      </c>
      <c r="B10775" t="s">
        <v>2000</v>
      </c>
      <c r="C10775" t="s">
        <v>47</v>
      </c>
      <c r="D10775" t="s">
        <v>1024</v>
      </c>
      <c r="E10775">
        <v>0</v>
      </c>
      <c r="H10775">
        <v>0</v>
      </c>
      <c r="I10775">
        <v>0</v>
      </c>
      <c r="K10775">
        <v>0</v>
      </c>
      <c r="L10775" t="b">
        <v>0</v>
      </c>
      <c r="N10775" t="b">
        <v>0</v>
      </c>
      <c r="O10775" t="b">
        <v>1</v>
      </c>
      <c r="T10775" t="s">
        <v>1968</v>
      </c>
    </row>
    <row r="10776" spans="1:20" hidden="1" x14ac:dyDescent="0.25">
      <c r="A10776">
        <v>233608</v>
      </c>
      <c r="B10776" t="s">
        <v>2000</v>
      </c>
      <c r="C10776" t="s">
        <v>323</v>
      </c>
      <c r="D10776" t="s">
        <v>86</v>
      </c>
      <c r="E10776">
        <v>0</v>
      </c>
      <c r="H10776">
        <v>0</v>
      </c>
      <c r="I10776">
        <v>0</v>
      </c>
      <c r="K10776">
        <v>0</v>
      </c>
      <c r="L10776" t="b">
        <v>0</v>
      </c>
      <c r="N10776" t="b">
        <v>0</v>
      </c>
      <c r="O10776" t="b">
        <v>0</v>
      </c>
      <c r="T10776" t="s">
        <v>1968</v>
      </c>
    </row>
    <row r="10777" spans="1:20" hidden="1" x14ac:dyDescent="0.25">
      <c r="A10777">
        <v>233609</v>
      </c>
      <c r="B10777" t="s">
        <v>2000</v>
      </c>
      <c r="C10777" t="s">
        <v>1027</v>
      </c>
      <c r="D10777" t="s">
        <v>1969</v>
      </c>
      <c r="E10777">
        <v>0</v>
      </c>
      <c r="H10777">
        <v>0</v>
      </c>
      <c r="I10777">
        <v>0</v>
      </c>
      <c r="J10777" t="s">
        <v>257</v>
      </c>
      <c r="K10777">
        <v>0</v>
      </c>
      <c r="L10777" t="b">
        <v>0</v>
      </c>
      <c r="N10777" t="b">
        <v>0</v>
      </c>
      <c r="O10777" t="b">
        <v>0</v>
      </c>
      <c r="T10777" t="s">
        <v>1968</v>
      </c>
    </row>
    <row r="10778" spans="1:20" hidden="1" x14ac:dyDescent="0.25">
      <c r="A10778">
        <v>233610</v>
      </c>
      <c r="B10778" t="s">
        <v>2000</v>
      </c>
      <c r="C10778" t="s">
        <v>53</v>
      </c>
      <c r="D10778" t="s">
        <v>203</v>
      </c>
      <c r="E10778">
        <v>0</v>
      </c>
      <c r="H10778">
        <v>0</v>
      </c>
      <c r="I10778">
        <v>0</v>
      </c>
      <c r="K10778">
        <v>0</v>
      </c>
      <c r="L10778" t="b">
        <v>0</v>
      </c>
      <c r="N10778" t="b">
        <v>0</v>
      </c>
      <c r="O10778" t="b">
        <v>0</v>
      </c>
      <c r="T10778" t="s">
        <v>1968</v>
      </c>
    </row>
    <row r="10779" spans="1:20" hidden="1" x14ac:dyDescent="0.25">
      <c r="A10779">
        <v>233611</v>
      </c>
      <c r="B10779" t="s">
        <v>2000</v>
      </c>
      <c r="C10779" t="s">
        <v>1207</v>
      </c>
      <c r="D10779" t="s">
        <v>1970</v>
      </c>
      <c r="E10779">
        <v>0</v>
      </c>
      <c r="H10779">
        <v>0</v>
      </c>
      <c r="I10779">
        <v>0</v>
      </c>
      <c r="K10779">
        <v>0</v>
      </c>
      <c r="L10779" t="b">
        <v>0</v>
      </c>
      <c r="N10779" t="b">
        <v>0</v>
      </c>
      <c r="O10779" t="b">
        <v>0</v>
      </c>
      <c r="T10779" t="s">
        <v>1968</v>
      </c>
    </row>
    <row r="10780" spans="1:20" hidden="1" x14ac:dyDescent="0.25">
      <c r="A10780">
        <v>233612</v>
      </c>
      <c r="B10780" t="s">
        <v>2000</v>
      </c>
      <c r="C10780" t="s">
        <v>1196</v>
      </c>
      <c r="D10780" t="s">
        <v>1971</v>
      </c>
      <c r="E10780">
        <v>0</v>
      </c>
      <c r="H10780">
        <v>0</v>
      </c>
      <c r="I10780">
        <v>0</v>
      </c>
      <c r="K10780">
        <v>1</v>
      </c>
      <c r="L10780" t="b">
        <v>0</v>
      </c>
      <c r="N10780" t="b">
        <v>0</v>
      </c>
      <c r="O10780" t="b">
        <v>1</v>
      </c>
      <c r="T10780" t="s">
        <v>1968</v>
      </c>
    </row>
    <row r="10781" spans="1:20" hidden="1" x14ac:dyDescent="0.25">
      <c r="A10781">
        <v>233613</v>
      </c>
      <c r="B10781" t="s">
        <v>2000</v>
      </c>
      <c r="C10781" t="s">
        <v>47</v>
      </c>
      <c r="D10781" t="s">
        <v>1048</v>
      </c>
      <c r="E10781">
        <v>0</v>
      </c>
      <c r="H10781">
        <v>0</v>
      </c>
      <c r="I10781">
        <v>0</v>
      </c>
      <c r="K10781">
        <v>1</v>
      </c>
      <c r="L10781" t="b">
        <v>0</v>
      </c>
      <c r="N10781" t="b">
        <v>0</v>
      </c>
      <c r="O10781" t="b">
        <v>0</v>
      </c>
      <c r="T10781" t="s">
        <v>1968</v>
      </c>
    </row>
    <row r="10782" spans="1:20" hidden="1" x14ac:dyDescent="0.25">
      <c r="A10782">
        <v>233614</v>
      </c>
      <c r="B10782" t="s">
        <v>2000</v>
      </c>
      <c r="C10782" t="s">
        <v>47</v>
      </c>
      <c r="D10782" t="s">
        <v>1972</v>
      </c>
      <c r="E10782">
        <v>0</v>
      </c>
      <c r="H10782">
        <v>0</v>
      </c>
      <c r="I10782">
        <v>0</v>
      </c>
      <c r="K10782">
        <v>1</v>
      </c>
      <c r="L10782" t="b">
        <v>0</v>
      </c>
      <c r="N10782" t="b">
        <v>0</v>
      </c>
      <c r="O10782" t="b">
        <v>0</v>
      </c>
      <c r="T10782" t="s">
        <v>1968</v>
      </c>
    </row>
    <row r="10783" spans="1:20" hidden="1" x14ac:dyDescent="0.25">
      <c r="A10783">
        <v>233615</v>
      </c>
      <c r="B10783" t="s">
        <v>2000</v>
      </c>
      <c r="C10783" t="s">
        <v>47</v>
      </c>
      <c r="D10783" t="s">
        <v>1973</v>
      </c>
      <c r="E10783">
        <v>0</v>
      </c>
      <c r="H10783">
        <v>0</v>
      </c>
      <c r="I10783">
        <v>0</v>
      </c>
      <c r="K10783">
        <v>1</v>
      </c>
      <c r="L10783" t="b">
        <v>0</v>
      </c>
      <c r="N10783" t="b">
        <v>0</v>
      </c>
      <c r="O10783" t="b">
        <v>0</v>
      </c>
      <c r="T10783" t="s">
        <v>1968</v>
      </c>
    </row>
    <row r="10784" spans="1:20" hidden="1" x14ac:dyDescent="0.25">
      <c r="A10784">
        <v>233616</v>
      </c>
      <c r="B10784" t="s">
        <v>2000</v>
      </c>
      <c r="C10784" t="s">
        <v>47</v>
      </c>
      <c r="D10784" t="s">
        <v>1368</v>
      </c>
      <c r="E10784">
        <v>0</v>
      </c>
      <c r="H10784">
        <v>0</v>
      </c>
      <c r="I10784">
        <v>0</v>
      </c>
      <c r="K10784">
        <v>1</v>
      </c>
      <c r="L10784" t="b">
        <v>0</v>
      </c>
      <c r="N10784" t="b">
        <v>0</v>
      </c>
      <c r="O10784" t="b">
        <v>0</v>
      </c>
      <c r="T10784" t="s">
        <v>1968</v>
      </c>
    </row>
    <row r="10785" spans="1:20" hidden="1" x14ac:dyDescent="0.25">
      <c r="A10785">
        <v>233617</v>
      </c>
      <c r="B10785" t="s">
        <v>2000</v>
      </c>
      <c r="C10785" t="s">
        <v>47</v>
      </c>
      <c r="D10785" t="s">
        <v>1382</v>
      </c>
      <c r="E10785">
        <v>50</v>
      </c>
      <c r="F10785" t="s">
        <v>23</v>
      </c>
      <c r="H10785">
        <v>0</v>
      </c>
      <c r="I10785">
        <v>0</v>
      </c>
      <c r="K10785">
        <v>2</v>
      </c>
      <c r="L10785" t="b">
        <v>0</v>
      </c>
      <c r="N10785" t="b">
        <v>0</v>
      </c>
      <c r="O10785" t="b">
        <v>0</v>
      </c>
      <c r="T10785" t="s">
        <v>1968</v>
      </c>
    </row>
    <row r="10786" spans="1:20" hidden="1" x14ac:dyDescent="0.25">
      <c r="A10786">
        <v>233618</v>
      </c>
      <c r="B10786" t="s">
        <v>2000</v>
      </c>
      <c r="C10786" t="s">
        <v>47</v>
      </c>
      <c r="D10786" t="s">
        <v>345</v>
      </c>
      <c r="E10786">
        <v>50</v>
      </c>
      <c r="F10786" t="s">
        <v>23</v>
      </c>
      <c r="H10786">
        <v>0</v>
      </c>
      <c r="I10786">
        <v>0</v>
      </c>
      <c r="K10786">
        <v>2</v>
      </c>
      <c r="L10786" t="b">
        <v>0</v>
      </c>
      <c r="N10786" t="b">
        <v>0</v>
      </c>
      <c r="O10786" t="b">
        <v>0</v>
      </c>
      <c r="T10786" t="s">
        <v>1968</v>
      </c>
    </row>
    <row r="10787" spans="1:20" hidden="1" x14ac:dyDescent="0.25">
      <c r="A10787">
        <v>233619</v>
      </c>
      <c r="B10787" t="s">
        <v>2000</v>
      </c>
      <c r="C10787" t="s">
        <v>47</v>
      </c>
      <c r="D10787" t="s">
        <v>1383</v>
      </c>
      <c r="E10787">
        <v>50</v>
      </c>
      <c r="F10787" t="s">
        <v>23</v>
      </c>
      <c r="H10787">
        <v>0</v>
      </c>
      <c r="I10787">
        <v>0</v>
      </c>
      <c r="K10787">
        <v>2</v>
      </c>
      <c r="L10787" t="b">
        <v>0</v>
      </c>
      <c r="N10787" t="b">
        <v>0</v>
      </c>
      <c r="O10787" t="b">
        <v>0</v>
      </c>
      <c r="T10787" t="s">
        <v>1968</v>
      </c>
    </row>
    <row r="10788" spans="1:20" hidden="1" x14ac:dyDescent="0.25">
      <c r="A10788">
        <v>233620</v>
      </c>
      <c r="B10788" t="s">
        <v>2000</v>
      </c>
      <c r="C10788" t="s">
        <v>136</v>
      </c>
      <c r="D10788" t="s">
        <v>137</v>
      </c>
      <c r="E10788">
        <v>0</v>
      </c>
      <c r="H10788">
        <v>0</v>
      </c>
      <c r="I10788">
        <v>0</v>
      </c>
      <c r="K10788">
        <v>1</v>
      </c>
      <c r="L10788" t="b">
        <v>0</v>
      </c>
      <c r="N10788" t="b">
        <v>0</v>
      </c>
      <c r="O10788" t="b">
        <v>0</v>
      </c>
      <c r="T10788" t="s">
        <v>1968</v>
      </c>
    </row>
    <row r="10789" spans="1:20" hidden="1" x14ac:dyDescent="0.25">
      <c r="A10789">
        <v>233621</v>
      </c>
      <c r="B10789" t="s">
        <v>2000</v>
      </c>
      <c r="C10789" t="s">
        <v>136</v>
      </c>
      <c r="D10789" t="s">
        <v>170</v>
      </c>
      <c r="E10789">
        <v>0</v>
      </c>
      <c r="H10789">
        <v>0</v>
      </c>
      <c r="I10789">
        <v>0</v>
      </c>
      <c r="K10789">
        <v>2</v>
      </c>
      <c r="L10789" t="b">
        <v>0</v>
      </c>
      <c r="N10789" t="b">
        <v>0</v>
      </c>
      <c r="O10789" t="b">
        <v>0</v>
      </c>
      <c r="T10789" t="s">
        <v>1968</v>
      </c>
    </row>
    <row r="10790" spans="1:20" hidden="1" x14ac:dyDescent="0.25">
      <c r="A10790">
        <v>233622</v>
      </c>
      <c r="B10790" t="s">
        <v>2000</v>
      </c>
      <c r="C10790" t="s">
        <v>1027</v>
      </c>
      <c r="D10790" t="s">
        <v>1974</v>
      </c>
      <c r="E10790">
        <v>0</v>
      </c>
      <c r="F10790" t="s">
        <v>23</v>
      </c>
      <c r="H10790">
        <v>0</v>
      </c>
      <c r="I10790">
        <v>96</v>
      </c>
      <c r="J10790" t="s">
        <v>257</v>
      </c>
      <c r="K10790">
        <v>0</v>
      </c>
      <c r="L10790" t="b">
        <v>0</v>
      </c>
      <c r="N10790" t="b">
        <v>0</v>
      </c>
      <c r="O10790" t="b">
        <v>0</v>
      </c>
      <c r="T10790" t="s">
        <v>1968</v>
      </c>
    </row>
    <row r="10791" spans="1:20" hidden="1" x14ac:dyDescent="0.25">
      <c r="A10791">
        <v>233623</v>
      </c>
      <c r="B10791" t="s">
        <v>2000</v>
      </c>
      <c r="C10791" t="s">
        <v>1027</v>
      </c>
      <c r="D10791" t="s">
        <v>1975</v>
      </c>
      <c r="E10791">
        <v>170</v>
      </c>
      <c r="F10791" t="s">
        <v>23</v>
      </c>
      <c r="H10791">
        <v>0</v>
      </c>
      <c r="I10791">
        <v>192</v>
      </c>
      <c r="J10791" t="s">
        <v>257</v>
      </c>
      <c r="K10791">
        <v>2</v>
      </c>
      <c r="L10791" t="b">
        <v>0</v>
      </c>
      <c r="N10791" t="b">
        <v>0</v>
      </c>
      <c r="O10791" t="b">
        <v>0</v>
      </c>
      <c r="T10791" t="s">
        <v>1968</v>
      </c>
    </row>
    <row r="10792" spans="1:20" hidden="1" x14ac:dyDescent="0.25">
      <c r="A10792">
        <v>233624</v>
      </c>
      <c r="B10792" t="s">
        <v>2000</v>
      </c>
      <c r="C10792" t="s">
        <v>1027</v>
      </c>
      <c r="D10792" t="s">
        <v>1976</v>
      </c>
      <c r="E10792">
        <v>255</v>
      </c>
      <c r="F10792" t="s">
        <v>23</v>
      </c>
      <c r="H10792">
        <v>0</v>
      </c>
      <c r="I10792">
        <v>288</v>
      </c>
      <c r="J10792" t="s">
        <v>257</v>
      </c>
      <c r="K10792">
        <v>3</v>
      </c>
      <c r="L10792" t="b">
        <v>0</v>
      </c>
      <c r="N10792" t="b">
        <v>0</v>
      </c>
      <c r="O10792" t="b">
        <v>0</v>
      </c>
      <c r="T10792" t="s">
        <v>1968</v>
      </c>
    </row>
    <row r="10793" spans="1:20" hidden="1" x14ac:dyDescent="0.25">
      <c r="A10793">
        <v>233625</v>
      </c>
      <c r="B10793" t="s">
        <v>2000</v>
      </c>
      <c r="C10793" t="s">
        <v>1196</v>
      </c>
      <c r="D10793" t="s">
        <v>1977</v>
      </c>
      <c r="E10793">
        <v>0</v>
      </c>
      <c r="H10793">
        <v>0</v>
      </c>
      <c r="I10793">
        <v>0</v>
      </c>
      <c r="K10793">
        <v>2</v>
      </c>
      <c r="L10793" t="b">
        <v>0</v>
      </c>
      <c r="N10793" t="b">
        <v>0</v>
      </c>
      <c r="O10793" t="b">
        <v>0</v>
      </c>
      <c r="T10793" t="s">
        <v>1968</v>
      </c>
    </row>
    <row r="10794" spans="1:20" hidden="1" x14ac:dyDescent="0.25">
      <c r="A10794">
        <v>233626</v>
      </c>
      <c r="B10794" t="s">
        <v>2000</v>
      </c>
      <c r="C10794" t="s">
        <v>53</v>
      </c>
      <c r="D10794" t="s">
        <v>383</v>
      </c>
      <c r="E10794">
        <v>0</v>
      </c>
      <c r="H10794">
        <v>0</v>
      </c>
      <c r="I10794">
        <v>0</v>
      </c>
      <c r="K10794">
        <v>0</v>
      </c>
      <c r="L10794" t="b">
        <v>0</v>
      </c>
      <c r="N10794" t="b">
        <v>0</v>
      </c>
      <c r="O10794" t="b">
        <v>0</v>
      </c>
      <c r="T10794" t="s">
        <v>1968</v>
      </c>
    </row>
    <row r="10795" spans="1:20" hidden="1" x14ac:dyDescent="0.25">
      <c r="A10795">
        <v>233627</v>
      </c>
      <c r="B10795" t="s">
        <v>2000</v>
      </c>
      <c r="C10795" t="s">
        <v>53</v>
      </c>
      <c r="D10795" t="s">
        <v>1978</v>
      </c>
      <c r="E10795">
        <v>389</v>
      </c>
      <c r="F10795" t="s">
        <v>23</v>
      </c>
      <c r="H10795">
        <v>0</v>
      </c>
      <c r="I10795">
        <v>0</v>
      </c>
      <c r="K10795">
        <v>2</v>
      </c>
      <c r="L10795" t="b">
        <v>0</v>
      </c>
      <c r="N10795" t="b">
        <v>0</v>
      </c>
      <c r="O10795" t="b">
        <v>0</v>
      </c>
      <c r="T10795" t="s">
        <v>1968</v>
      </c>
    </row>
    <row r="10796" spans="1:20" hidden="1" x14ac:dyDescent="0.25">
      <c r="A10796">
        <v>233628</v>
      </c>
      <c r="B10796" t="s">
        <v>2000</v>
      </c>
      <c r="C10796" t="s">
        <v>53</v>
      </c>
      <c r="D10796" t="s">
        <v>1979</v>
      </c>
      <c r="E10796">
        <v>349</v>
      </c>
      <c r="F10796" t="s">
        <v>23</v>
      </c>
      <c r="H10796">
        <v>0</v>
      </c>
      <c r="I10796">
        <v>0</v>
      </c>
      <c r="K10796">
        <v>1</v>
      </c>
      <c r="L10796" t="b">
        <v>0</v>
      </c>
      <c r="N10796" t="b">
        <v>0</v>
      </c>
      <c r="O10796" t="b">
        <v>0</v>
      </c>
      <c r="T10796" t="s">
        <v>1968</v>
      </c>
    </row>
    <row r="10797" spans="1:20" hidden="1" x14ac:dyDescent="0.25">
      <c r="A10797">
        <v>233629</v>
      </c>
      <c r="B10797" t="s">
        <v>2000</v>
      </c>
      <c r="C10797" t="s">
        <v>323</v>
      </c>
      <c r="D10797" t="s">
        <v>331</v>
      </c>
      <c r="E10797">
        <v>0</v>
      </c>
      <c r="H10797">
        <v>0</v>
      </c>
      <c r="I10797">
        <v>0</v>
      </c>
      <c r="K10797">
        <v>0</v>
      </c>
      <c r="L10797" t="b">
        <v>0</v>
      </c>
      <c r="N10797" t="b">
        <v>0</v>
      </c>
      <c r="O10797" t="b">
        <v>0</v>
      </c>
      <c r="T10797" t="s">
        <v>1968</v>
      </c>
    </row>
    <row r="10798" spans="1:20" hidden="1" x14ac:dyDescent="0.25">
      <c r="A10798">
        <v>233630</v>
      </c>
      <c r="B10798" t="s">
        <v>2000</v>
      </c>
      <c r="C10798" t="s">
        <v>1207</v>
      </c>
      <c r="D10798" t="s">
        <v>1980</v>
      </c>
      <c r="E10798">
        <v>0</v>
      </c>
      <c r="H10798">
        <v>0</v>
      </c>
      <c r="I10798">
        <v>0</v>
      </c>
      <c r="K10798">
        <v>0</v>
      </c>
      <c r="L10798" t="b">
        <v>0</v>
      </c>
      <c r="N10798" t="b">
        <v>0</v>
      </c>
      <c r="O10798" t="b">
        <v>0</v>
      </c>
      <c r="T10798" t="s">
        <v>1968</v>
      </c>
    </row>
    <row r="10799" spans="1:20" hidden="1" x14ac:dyDescent="0.25">
      <c r="A10799">
        <v>233631</v>
      </c>
      <c r="B10799" t="s">
        <v>2000</v>
      </c>
      <c r="C10799" t="s">
        <v>1207</v>
      </c>
      <c r="D10799" t="s">
        <v>1981</v>
      </c>
      <c r="E10799">
        <v>0</v>
      </c>
      <c r="H10799">
        <v>0</v>
      </c>
      <c r="I10799">
        <v>0</v>
      </c>
      <c r="K10799">
        <v>0</v>
      </c>
      <c r="L10799" t="b">
        <v>0</v>
      </c>
      <c r="N10799" t="b">
        <v>0</v>
      </c>
      <c r="O10799" t="b">
        <v>0</v>
      </c>
      <c r="T10799" t="s">
        <v>1968</v>
      </c>
    </row>
    <row r="10800" spans="1:20" hidden="1" x14ac:dyDescent="0.25">
      <c r="A10800">
        <v>233632</v>
      </c>
      <c r="B10800" t="s">
        <v>2000</v>
      </c>
      <c r="C10800" t="s">
        <v>1207</v>
      </c>
      <c r="D10800" t="s">
        <v>1982</v>
      </c>
      <c r="E10800">
        <v>0</v>
      </c>
      <c r="H10800">
        <v>0</v>
      </c>
      <c r="I10800">
        <v>0</v>
      </c>
      <c r="K10800">
        <v>0</v>
      </c>
      <c r="L10800" t="b">
        <v>0</v>
      </c>
      <c r="N10800" t="b">
        <v>0</v>
      </c>
      <c r="O10800" t="b">
        <v>0</v>
      </c>
      <c r="T10800" t="s">
        <v>1968</v>
      </c>
    </row>
    <row r="10801" spans="1:20" hidden="1" x14ac:dyDescent="0.25">
      <c r="A10801">
        <v>233633</v>
      </c>
      <c r="B10801" t="s">
        <v>2000</v>
      </c>
      <c r="C10801" t="s">
        <v>1207</v>
      </c>
      <c r="D10801" t="s">
        <v>1983</v>
      </c>
      <c r="E10801">
        <v>50</v>
      </c>
      <c r="F10801" t="s">
        <v>23</v>
      </c>
      <c r="H10801">
        <v>0</v>
      </c>
      <c r="I10801">
        <v>0</v>
      </c>
      <c r="K10801">
        <v>1</v>
      </c>
      <c r="L10801" t="b">
        <v>0</v>
      </c>
      <c r="N10801" t="b">
        <v>0</v>
      </c>
      <c r="O10801" t="b">
        <v>0</v>
      </c>
      <c r="T10801" t="s">
        <v>1968</v>
      </c>
    </row>
    <row r="10802" spans="1:20" hidden="1" x14ac:dyDescent="0.25">
      <c r="A10802">
        <v>233634</v>
      </c>
      <c r="B10802" t="s">
        <v>2000</v>
      </c>
      <c r="C10802" t="s">
        <v>817</v>
      </c>
      <c r="D10802" t="s">
        <v>1984</v>
      </c>
      <c r="E10802">
        <v>0</v>
      </c>
      <c r="H10802">
        <v>0</v>
      </c>
      <c r="I10802">
        <v>0</v>
      </c>
      <c r="K10802">
        <v>0</v>
      </c>
      <c r="L10802" t="b">
        <v>0</v>
      </c>
      <c r="N10802" t="b">
        <v>0</v>
      </c>
      <c r="O10802" t="b">
        <v>0</v>
      </c>
      <c r="T10802" t="s">
        <v>1968</v>
      </c>
    </row>
    <row r="10803" spans="1:20" hidden="1" x14ac:dyDescent="0.25">
      <c r="A10803">
        <v>233635</v>
      </c>
      <c r="B10803" t="s">
        <v>2000</v>
      </c>
      <c r="C10803" t="s">
        <v>817</v>
      </c>
      <c r="D10803" t="s">
        <v>1985</v>
      </c>
      <c r="E10803">
        <v>0</v>
      </c>
      <c r="H10803">
        <v>0</v>
      </c>
      <c r="I10803">
        <v>0</v>
      </c>
      <c r="K10803">
        <v>1</v>
      </c>
      <c r="L10803" t="b">
        <v>0</v>
      </c>
      <c r="N10803" t="b">
        <v>0</v>
      </c>
      <c r="O10803" t="b">
        <v>0</v>
      </c>
      <c r="T10803" t="s">
        <v>1968</v>
      </c>
    </row>
    <row r="10804" spans="1:20" hidden="1" x14ac:dyDescent="0.25">
      <c r="A10804">
        <v>233636</v>
      </c>
      <c r="B10804" t="s">
        <v>2000</v>
      </c>
      <c r="C10804" t="s">
        <v>817</v>
      </c>
      <c r="D10804" t="s">
        <v>1986</v>
      </c>
      <c r="E10804">
        <v>50</v>
      </c>
      <c r="F10804" t="s">
        <v>23</v>
      </c>
      <c r="H10804">
        <v>0</v>
      </c>
      <c r="I10804">
        <v>0</v>
      </c>
      <c r="K10804">
        <v>2</v>
      </c>
      <c r="L10804" t="b">
        <v>0</v>
      </c>
      <c r="N10804" t="b">
        <v>0</v>
      </c>
      <c r="O10804" t="b">
        <v>0</v>
      </c>
      <c r="T10804" t="s">
        <v>1968</v>
      </c>
    </row>
    <row r="10805" spans="1:20" hidden="1" x14ac:dyDescent="0.25">
      <c r="A10805">
        <v>233637</v>
      </c>
      <c r="B10805" t="s">
        <v>2000</v>
      </c>
      <c r="C10805" t="s">
        <v>1987</v>
      </c>
      <c r="D10805" t="s">
        <v>1988</v>
      </c>
      <c r="E10805">
        <v>0</v>
      </c>
      <c r="H10805">
        <v>0</v>
      </c>
      <c r="I10805">
        <v>0</v>
      </c>
      <c r="K10805">
        <v>0</v>
      </c>
      <c r="L10805" t="b">
        <v>0</v>
      </c>
      <c r="N10805" t="b">
        <v>0</v>
      </c>
      <c r="O10805" t="b">
        <v>0</v>
      </c>
      <c r="T10805" t="s">
        <v>1968</v>
      </c>
    </row>
    <row r="10806" spans="1:20" hidden="1" x14ac:dyDescent="0.25">
      <c r="A10806">
        <v>233638</v>
      </c>
      <c r="B10806" t="s">
        <v>2000</v>
      </c>
      <c r="C10806" t="s">
        <v>1987</v>
      </c>
      <c r="D10806" t="s">
        <v>1989</v>
      </c>
      <c r="E10806">
        <v>49</v>
      </c>
      <c r="F10806" t="s">
        <v>23</v>
      </c>
      <c r="H10806">
        <v>0</v>
      </c>
      <c r="I10806">
        <v>0</v>
      </c>
      <c r="K10806">
        <v>1</v>
      </c>
      <c r="L10806" t="b">
        <v>0</v>
      </c>
      <c r="N10806" t="b">
        <v>0</v>
      </c>
      <c r="O10806" t="b">
        <v>0</v>
      </c>
      <c r="T10806" t="s">
        <v>1968</v>
      </c>
    </row>
    <row r="10807" spans="1:20" hidden="1" x14ac:dyDescent="0.25">
      <c r="A10807">
        <v>233639</v>
      </c>
      <c r="B10807" t="s">
        <v>2000</v>
      </c>
      <c r="C10807" t="s">
        <v>1987</v>
      </c>
      <c r="D10807" t="s">
        <v>1990</v>
      </c>
      <c r="E10807">
        <v>99</v>
      </c>
      <c r="F10807" t="s">
        <v>23</v>
      </c>
      <c r="H10807">
        <v>0</v>
      </c>
      <c r="I10807">
        <v>0</v>
      </c>
      <c r="K10807">
        <v>3</v>
      </c>
      <c r="L10807" t="b">
        <v>0</v>
      </c>
      <c r="N10807" t="b">
        <v>0</v>
      </c>
      <c r="O10807" t="b">
        <v>0</v>
      </c>
      <c r="T10807" t="s">
        <v>1968</v>
      </c>
    </row>
    <row r="10808" spans="1:20" hidden="1" x14ac:dyDescent="0.25">
      <c r="A10808">
        <v>233640</v>
      </c>
      <c r="B10808" t="s">
        <v>2000</v>
      </c>
      <c r="C10808" t="s">
        <v>141</v>
      </c>
      <c r="D10808" t="s">
        <v>1991</v>
      </c>
      <c r="E10808">
        <v>25</v>
      </c>
      <c r="F10808" t="s">
        <v>23</v>
      </c>
      <c r="H10808">
        <v>0</v>
      </c>
      <c r="I10808">
        <v>0</v>
      </c>
      <c r="K10808">
        <v>0</v>
      </c>
      <c r="L10808" t="b">
        <v>0</v>
      </c>
      <c r="N10808" t="b">
        <v>0</v>
      </c>
      <c r="O10808" t="b">
        <v>0</v>
      </c>
      <c r="T10808" t="s">
        <v>1968</v>
      </c>
    </row>
    <row r="10809" spans="1:20" hidden="1" x14ac:dyDescent="0.25">
      <c r="A10809">
        <v>233641</v>
      </c>
      <c r="B10809" t="s">
        <v>2000</v>
      </c>
      <c r="C10809" t="s">
        <v>236</v>
      </c>
      <c r="D10809" t="s">
        <v>1992</v>
      </c>
      <c r="E10809">
        <v>22</v>
      </c>
      <c r="F10809" t="s">
        <v>23</v>
      </c>
      <c r="H10809">
        <v>0</v>
      </c>
      <c r="I10809">
        <v>0</v>
      </c>
      <c r="K10809">
        <v>0</v>
      </c>
      <c r="L10809" t="b">
        <v>0</v>
      </c>
      <c r="N10809" t="b">
        <v>0</v>
      </c>
      <c r="O10809" t="b">
        <v>0</v>
      </c>
      <c r="T10809" t="s">
        <v>1968</v>
      </c>
    </row>
    <row r="10810" spans="1:20" hidden="1" x14ac:dyDescent="0.25">
      <c r="A10810">
        <v>233642</v>
      </c>
      <c r="B10810" t="s">
        <v>2000</v>
      </c>
      <c r="C10810" t="s">
        <v>236</v>
      </c>
      <c r="D10810" t="s">
        <v>1993</v>
      </c>
      <c r="E10810">
        <v>45</v>
      </c>
      <c r="F10810" t="s">
        <v>23</v>
      </c>
      <c r="H10810">
        <v>0</v>
      </c>
      <c r="I10810">
        <v>0</v>
      </c>
      <c r="K10810">
        <v>0</v>
      </c>
      <c r="L10810" t="b">
        <v>0</v>
      </c>
      <c r="N10810" t="b">
        <v>0</v>
      </c>
      <c r="O10810" t="b">
        <v>0</v>
      </c>
      <c r="T10810" t="s">
        <v>1968</v>
      </c>
    </row>
    <row r="10811" spans="1:20" hidden="1" x14ac:dyDescent="0.25">
      <c r="A10811">
        <v>233643</v>
      </c>
      <c r="B10811" t="s">
        <v>2000</v>
      </c>
      <c r="C10811" t="s">
        <v>236</v>
      </c>
      <c r="D10811" t="s">
        <v>1315</v>
      </c>
      <c r="E10811">
        <v>160</v>
      </c>
      <c r="F10811" t="s">
        <v>23</v>
      </c>
      <c r="H10811">
        <v>0</v>
      </c>
      <c r="I10811">
        <v>0</v>
      </c>
      <c r="K10811">
        <v>0</v>
      </c>
      <c r="L10811" t="b">
        <v>0</v>
      </c>
      <c r="N10811" t="b">
        <v>0</v>
      </c>
      <c r="O10811" t="b">
        <v>0</v>
      </c>
      <c r="T10811" t="s">
        <v>1968</v>
      </c>
    </row>
    <row r="10812" spans="1:20" hidden="1" x14ac:dyDescent="0.25">
      <c r="A10812">
        <v>233644</v>
      </c>
      <c r="B10812" t="s">
        <v>2000</v>
      </c>
      <c r="C10812" t="s">
        <v>236</v>
      </c>
      <c r="D10812" t="s">
        <v>1994</v>
      </c>
      <c r="E10812">
        <v>50</v>
      </c>
      <c r="F10812" t="s">
        <v>23</v>
      </c>
      <c r="H10812">
        <v>0</v>
      </c>
      <c r="I10812">
        <v>0</v>
      </c>
      <c r="K10812">
        <v>0</v>
      </c>
      <c r="L10812" t="b">
        <v>0</v>
      </c>
      <c r="N10812" t="b">
        <v>0</v>
      </c>
      <c r="O10812" t="b">
        <v>0</v>
      </c>
      <c r="T10812" t="s">
        <v>1968</v>
      </c>
    </row>
    <row r="10813" spans="1:20" hidden="1" x14ac:dyDescent="0.25">
      <c r="A10813">
        <v>233645</v>
      </c>
      <c r="B10813" t="s">
        <v>2000</v>
      </c>
      <c r="C10813" t="s">
        <v>236</v>
      </c>
      <c r="D10813" t="s">
        <v>1995</v>
      </c>
      <c r="E10813">
        <v>45</v>
      </c>
      <c r="F10813" t="s">
        <v>23</v>
      </c>
      <c r="H10813">
        <v>0</v>
      </c>
      <c r="I10813">
        <v>0</v>
      </c>
      <c r="K10813">
        <v>0</v>
      </c>
      <c r="L10813" t="b">
        <v>0</v>
      </c>
      <c r="N10813" t="b">
        <v>0</v>
      </c>
      <c r="O10813" t="b">
        <v>0</v>
      </c>
      <c r="T10813" t="s">
        <v>1968</v>
      </c>
    </row>
    <row r="10814" spans="1:20" hidden="1" x14ac:dyDescent="0.25">
      <c r="A10814">
        <v>233646</v>
      </c>
      <c r="B10814" t="s">
        <v>2000</v>
      </c>
      <c r="C10814" t="s">
        <v>236</v>
      </c>
      <c r="D10814" t="s">
        <v>1996</v>
      </c>
      <c r="E10814">
        <v>149</v>
      </c>
      <c r="F10814" t="s">
        <v>23</v>
      </c>
      <c r="H10814">
        <v>0</v>
      </c>
      <c r="I10814">
        <v>0</v>
      </c>
      <c r="K10814">
        <v>0</v>
      </c>
      <c r="L10814" t="b">
        <v>0</v>
      </c>
      <c r="N10814" t="b">
        <v>0</v>
      </c>
      <c r="O10814" t="b">
        <v>0</v>
      </c>
      <c r="T10814" t="s">
        <v>1968</v>
      </c>
    </row>
    <row r="10815" spans="1:20" hidden="1" x14ac:dyDescent="0.25">
      <c r="A10815">
        <v>233647</v>
      </c>
      <c r="B10815" t="s">
        <v>2000</v>
      </c>
      <c r="C10815" t="s">
        <v>141</v>
      </c>
      <c r="D10815" t="s">
        <v>1997</v>
      </c>
      <c r="E10815">
        <v>39</v>
      </c>
      <c r="F10815" t="s">
        <v>23</v>
      </c>
      <c r="H10815">
        <v>0</v>
      </c>
      <c r="I10815">
        <v>0</v>
      </c>
      <c r="K10815">
        <v>0</v>
      </c>
      <c r="L10815" t="b">
        <v>0</v>
      </c>
      <c r="N10815" t="b">
        <v>0</v>
      </c>
      <c r="O10815" t="b">
        <v>0</v>
      </c>
      <c r="T10815" t="s">
        <v>1968</v>
      </c>
    </row>
    <row r="10816" spans="1:20" hidden="1" x14ac:dyDescent="0.25">
      <c r="A10816">
        <v>233648</v>
      </c>
      <c r="B10816" t="s">
        <v>2001</v>
      </c>
      <c r="C10816" t="s">
        <v>47</v>
      </c>
      <c r="D10816" t="s">
        <v>1024</v>
      </c>
      <c r="E10816">
        <v>0</v>
      </c>
      <c r="H10816">
        <v>0</v>
      </c>
      <c r="I10816">
        <v>0</v>
      </c>
      <c r="K10816">
        <v>0</v>
      </c>
      <c r="L10816" t="b">
        <v>0</v>
      </c>
      <c r="N10816" t="b">
        <v>0</v>
      </c>
      <c r="O10816" t="b">
        <v>1</v>
      </c>
      <c r="T10816" t="s">
        <v>1968</v>
      </c>
    </row>
    <row r="10817" spans="1:20" hidden="1" x14ac:dyDescent="0.25">
      <c r="A10817">
        <v>233649</v>
      </c>
      <c r="B10817" t="s">
        <v>2001</v>
      </c>
      <c r="C10817" t="s">
        <v>323</v>
      </c>
      <c r="D10817" t="s">
        <v>86</v>
      </c>
      <c r="E10817">
        <v>0</v>
      </c>
      <c r="H10817">
        <v>0</v>
      </c>
      <c r="I10817">
        <v>0</v>
      </c>
      <c r="K10817">
        <v>0</v>
      </c>
      <c r="L10817" t="b">
        <v>0</v>
      </c>
      <c r="N10817" t="b">
        <v>0</v>
      </c>
      <c r="O10817" t="b">
        <v>0</v>
      </c>
      <c r="T10817" t="s">
        <v>1968</v>
      </c>
    </row>
    <row r="10818" spans="1:20" hidden="1" x14ac:dyDescent="0.25">
      <c r="A10818">
        <v>233650</v>
      </c>
      <c r="B10818" t="s">
        <v>2001</v>
      </c>
      <c r="C10818" t="s">
        <v>1027</v>
      </c>
      <c r="D10818" t="s">
        <v>1969</v>
      </c>
      <c r="E10818">
        <v>0</v>
      </c>
      <c r="H10818">
        <v>0</v>
      </c>
      <c r="I10818">
        <v>0</v>
      </c>
      <c r="J10818" t="s">
        <v>257</v>
      </c>
      <c r="K10818">
        <v>0</v>
      </c>
      <c r="L10818" t="b">
        <v>0</v>
      </c>
      <c r="N10818" t="b">
        <v>0</v>
      </c>
      <c r="O10818" t="b">
        <v>0</v>
      </c>
      <c r="T10818" t="s">
        <v>1968</v>
      </c>
    </row>
    <row r="10819" spans="1:20" hidden="1" x14ac:dyDescent="0.25">
      <c r="A10819">
        <v>233651</v>
      </c>
      <c r="B10819" t="s">
        <v>2001</v>
      </c>
      <c r="C10819" t="s">
        <v>53</v>
      </c>
      <c r="D10819" t="s">
        <v>203</v>
      </c>
      <c r="E10819">
        <v>0</v>
      </c>
      <c r="H10819">
        <v>0</v>
      </c>
      <c r="I10819">
        <v>0</v>
      </c>
      <c r="K10819">
        <v>0</v>
      </c>
      <c r="L10819" t="b">
        <v>0</v>
      </c>
      <c r="N10819" t="b">
        <v>0</v>
      </c>
      <c r="O10819" t="b">
        <v>0</v>
      </c>
      <c r="T10819" t="s">
        <v>1968</v>
      </c>
    </row>
    <row r="10820" spans="1:20" hidden="1" x14ac:dyDescent="0.25">
      <c r="A10820">
        <v>233652</v>
      </c>
      <c r="B10820" t="s">
        <v>2001</v>
      </c>
      <c r="C10820" t="s">
        <v>1207</v>
      </c>
      <c r="D10820" t="s">
        <v>1970</v>
      </c>
      <c r="E10820">
        <v>0</v>
      </c>
      <c r="H10820">
        <v>0</v>
      </c>
      <c r="I10820">
        <v>0</v>
      </c>
      <c r="K10820">
        <v>0</v>
      </c>
      <c r="L10820" t="b">
        <v>0</v>
      </c>
      <c r="N10820" t="b">
        <v>0</v>
      </c>
      <c r="O10820" t="b">
        <v>0</v>
      </c>
      <c r="T10820" t="s">
        <v>1968</v>
      </c>
    </row>
    <row r="10821" spans="1:20" hidden="1" x14ac:dyDescent="0.25">
      <c r="A10821">
        <v>233653</v>
      </c>
      <c r="B10821" t="s">
        <v>2001</v>
      </c>
      <c r="C10821" t="s">
        <v>1196</v>
      </c>
      <c r="D10821" t="s">
        <v>1971</v>
      </c>
      <c r="E10821">
        <v>0</v>
      </c>
      <c r="H10821">
        <v>0</v>
      </c>
      <c r="I10821">
        <v>0</v>
      </c>
      <c r="K10821">
        <v>1</v>
      </c>
      <c r="L10821" t="b">
        <v>0</v>
      </c>
      <c r="N10821" t="b">
        <v>0</v>
      </c>
      <c r="O10821" t="b">
        <v>1</v>
      </c>
      <c r="T10821" t="s">
        <v>1968</v>
      </c>
    </row>
    <row r="10822" spans="1:20" hidden="1" x14ac:dyDescent="0.25">
      <c r="A10822">
        <v>233654</v>
      </c>
      <c r="B10822" t="s">
        <v>2001</v>
      </c>
      <c r="C10822" t="s">
        <v>47</v>
      </c>
      <c r="D10822" t="s">
        <v>1048</v>
      </c>
      <c r="E10822">
        <v>200</v>
      </c>
      <c r="F10822" t="s">
        <v>23</v>
      </c>
      <c r="H10822">
        <v>0</v>
      </c>
      <c r="I10822">
        <v>0</v>
      </c>
      <c r="K10822">
        <v>1</v>
      </c>
      <c r="L10822" t="b">
        <v>0</v>
      </c>
      <c r="N10822" t="b">
        <v>0</v>
      </c>
      <c r="O10822" t="b">
        <v>0</v>
      </c>
      <c r="T10822" t="s">
        <v>1968</v>
      </c>
    </row>
    <row r="10823" spans="1:20" hidden="1" x14ac:dyDescent="0.25">
      <c r="A10823">
        <v>233657</v>
      </c>
      <c r="B10823" t="s">
        <v>2001</v>
      </c>
      <c r="C10823" t="s">
        <v>47</v>
      </c>
      <c r="D10823" t="s">
        <v>1368</v>
      </c>
      <c r="E10823">
        <v>200</v>
      </c>
      <c r="F10823" t="s">
        <v>23</v>
      </c>
      <c r="H10823">
        <v>0</v>
      </c>
      <c r="I10823">
        <v>0</v>
      </c>
      <c r="K10823">
        <v>1</v>
      </c>
      <c r="L10823" t="b">
        <v>0</v>
      </c>
      <c r="N10823" t="b">
        <v>0</v>
      </c>
      <c r="O10823" t="b">
        <v>0</v>
      </c>
      <c r="T10823" t="s">
        <v>1968</v>
      </c>
    </row>
    <row r="10824" spans="1:20" hidden="1" x14ac:dyDescent="0.25">
      <c r="A10824">
        <v>233661</v>
      </c>
      <c r="B10824" t="s">
        <v>2001</v>
      </c>
      <c r="C10824" t="s">
        <v>136</v>
      </c>
      <c r="D10824" t="s">
        <v>137</v>
      </c>
      <c r="E10824">
        <v>0</v>
      </c>
      <c r="H10824">
        <v>0</v>
      </c>
      <c r="I10824">
        <v>0</v>
      </c>
      <c r="K10824">
        <v>1</v>
      </c>
      <c r="L10824" t="b">
        <v>0</v>
      </c>
      <c r="N10824" t="b">
        <v>0</v>
      </c>
      <c r="O10824" t="b">
        <v>0</v>
      </c>
      <c r="T10824" t="s">
        <v>1968</v>
      </c>
    </row>
    <row r="10825" spans="1:20" hidden="1" x14ac:dyDescent="0.25">
      <c r="A10825">
        <v>233662</v>
      </c>
      <c r="B10825" t="s">
        <v>2001</v>
      </c>
      <c r="C10825" t="s">
        <v>136</v>
      </c>
      <c r="D10825" t="s">
        <v>170</v>
      </c>
      <c r="E10825">
        <v>0</v>
      </c>
      <c r="H10825">
        <v>0</v>
      </c>
      <c r="I10825">
        <v>0</v>
      </c>
      <c r="K10825">
        <v>2</v>
      </c>
      <c r="L10825" t="b">
        <v>0</v>
      </c>
      <c r="N10825" t="b">
        <v>0</v>
      </c>
      <c r="O10825" t="b">
        <v>0</v>
      </c>
      <c r="T10825" t="s">
        <v>1968</v>
      </c>
    </row>
    <row r="10826" spans="1:20" hidden="1" x14ac:dyDescent="0.25">
      <c r="A10826">
        <v>233663</v>
      </c>
      <c r="B10826" t="s">
        <v>2001</v>
      </c>
      <c r="C10826" t="s">
        <v>1027</v>
      </c>
      <c r="D10826" t="s">
        <v>1974</v>
      </c>
      <c r="E10826">
        <v>85</v>
      </c>
      <c r="F10826" t="s">
        <v>23</v>
      </c>
      <c r="H10826">
        <v>0</v>
      </c>
      <c r="I10826">
        <v>96</v>
      </c>
      <c r="J10826" t="s">
        <v>257</v>
      </c>
      <c r="K10826">
        <v>0</v>
      </c>
      <c r="L10826" t="b">
        <v>0</v>
      </c>
      <c r="N10826" t="b">
        <v>0</v>
      </c>
      <c r="O10826" t="b">
        <v>0</v>
      </c>
      <c r="T10826" t="s">
        <v>1968</v>
      </c>
    </row>
    <row r="10827" spans="1:20" hidden="1" x14ac:dyDescent="0.25">
      <c r="A10827">
        <v>233664</v>
      </c>
      <c r="B10827" t="s">
        <v>2001</v>
      </c>
      <c r="C10827" t="s">
        <v>1027</v>
      </c>
      <c r="D10827" t="s">
        <v>1975</v>
      </c>
      <c r="E10827">
        <v>170</v>
      </c>
      <c r="F10827" t="s">
        <v>23</v>
      </c>
      <c r="H10827">
        <v>0</v>
      </c>
      <c r="I10827">
        <v>192</v>
      </c>
      <c r="J10827" t="s">
        <v>257</v>
      </c>
      <c r="K10827">
        <v>2</v>
      </c>
      <c r="L10827" t="b">
        <v>0</v>
      </c>
      <c r="N10827" t="b">
        <v>0</v>
      </c>
      <c r="O10827" t="b">
        <v>0</v>
      </c>
      <c r="T10827" t="s">
        <v>1968</v>
      </c>
    </row>
    <row r="10828" spans="1:20" hidden="1" x14ac:dyDescent="0.25">
      <c r="A10828">
        <v>233665</v>
      </c>
      <c r="B10828" t="s">
        <v>2001</v>
      </c>
      <c r="C10828" t="s">
        <v>1027</v>
      </c>
      <c r="D10828" t="s">
        <v>1976</v>
      </c>
      <c r="E10828">
        <v>255</v>
      </c>
      <c r="F10828" t="s">
        <v>23</v>
      </c>
      <c r="H10828">
        <v>0</v>
      </c>
      <c r="I10828">
        <v>288</v>
      </c>
      <c r="J10828" t="s">
        <v>257</v>
      </c>
      <c r="K10828">
        <v>3</v>
      </c>
      <c r="L10828" t="b">
        <v>0</v>
      </c>
      <c r="N10828" t="b">
        <v>0</v>
      </c>
      <c r="O10828" t="b">
        <v>0</v>
      </c>
      <c r="T10828" t="s">
        <v>1968</v>
      </c>
    </row>
    <row r="10829" spans="1:20" hidden="1" x14ac:dyDescent="0.25">
      <c r="A10829">
        <v>233666</v>
      </c>
      <c r="B10829" t="s">
        <v>2001</v>
      </c>
      <c r="C10829" t="s">
        <v>1196</v>
      </c>
      <c r="D10829" t="s">
        <v>1977</v>
      </c>
      <c r="E10829">
        <v>0</v>
      </c>
      <c r="H10829">
        <v>0</v>
      </c>
      <c r="I10829">
        <v>0</v>
      </c>
      <c r="K10829">
        <v>2</v>
      </c>
      <c r="L10829" t="b">
        <v>0</v>
      </c>
      <c r="N10829" t="b">
        <v>0</v>
      </c>
      <c r="O10829" t="b">
        <v>0</v>
      </c>
      <c r="T10829" t="s">
        <v>1968</v>
      </c>
    </row>
    <row r="10830" spans="1:20" hidden="1" x14ac:dyDescent="0.25">
      <c r="A10830">
        <v>233667</v>
      </c>
      <c r="B10830" t="s">
        <v>2001</v>
      </c>
      <c r="C10830" t="s">
        <v>53</v>
      </c>
      <c r="D10830" t="s">
        <v>383</v>
      </c>
      <c r="E10830">
        <v>0</v>
      </c>
      <c r="H10830">
        <v>0</v>
      </c>
      <c r="I10830">
        <v>0</v>
      </c>
      <c r="K10830">
        <v>0</v>
      </c>
      <c r="L10830" t="b">
        <v>0</v>
      </c>
      <c r="N10830" t="b">
        <v>0</v>
      </c>
      <c r="O10830" t="b">
        <v>0</v>
      </c>
      <c r="T10830" t="s">
        <v>1968</v>
      </c>
    </row>
    <row r="10831" spans="1:20" hidden="1" x14ac:dyDescent="0.25">
      <c r="A10831">
        <v>233668</v>
      </c>
      <c r="B10831" t="s">
        <v>2001</v>
      </c>
      <c r="C10831" t="s">
        <v>53</v>
      </c>
      <c r="D10831" t="s">
        <v>1978</v>
      </c>
      <c r="E10831">
        <v>389</v>
      </c>
      <c r="F10831" t="s">
        <v>23</v>
      </c>
      <c r="H10831">
        <v>0</v>
      </c>
      <c r="I10831">
        <v>0</v>
      </c>
      <c r="K10831">
        <v>2</v>
      </c>
      <c r="L10831" t="b">
        <v>0</v>
      </c>
      <c r="N10831" t="b">
        <v>0</v>
      </c>
      <c r="O10831" t="b">
        <v>0</v>
      </c>
      <c r="T10831" t="s">
        <v>1968</v>
      </c>
    </row>
    <row r="10832" spans="1:20" hidden="1" x14ac:dyDescent="0.25">
      <c r="A10832">
        <v>233669</v>
      </c>
      <c r="B10832" t="s">
        <v>2001</v>
      </c>
      <c r="C10832" t="s">
        <v>53</v>
      </c>
      <c r="D10832" t="s">
        <v>1979</v>
      </c>
      <c r="E10832">
        <v>349</v>
      </c>
      <c r="F10832" t="s">
        <v>23</v>
      </c>
      <c r="H10832">
        <v>0</v>
      </c>
      <c r="I10832">
        <v>0</v>
      </c>
      <c r="K10832">
        <v>1</v>
      </c>
      <c r="L10832" t="b">
        <v>0</v>
      </c>
      <c r="N10832" t="b">
        <v>0</v>
      </c>
      <c r="O10832" t="b">
        <v>0</v>
      </c>
      <c r="T10832" t="s">
        <v>1968</v>
      </c>
    </row>
    <row r="10833" spans="1:20" hidden="1" x14ac:dyDescent="0.25">
      <c r="A10833">
        <v>233670</v>
      </c>
      <c r="B10833" t="s">
        <v>2001</v>
      </c>
      <c r="C10833" t="s">
        <v>323</v>
      </c>
      <c r="D10833" t="s">
        <v>331</v>
      </c>
      <c r="E10833">
        <v>0</v>
      </c>
      <c r="H10833">
        <v>0</v>
      </c>
      <c r="I10833">
        <v>0</v>
      </c>
      <c r="K10833">
        <v>0</v>
      </c>
      <c r="L10833" t="b">
        <v>0</v>
      </c>
      <c r="N10833" t="b">
        <v>0</v>
      </c>
      <c r="O10833" t="b">
        <v>0</v>
      </c>
      <c r="T10833" t="s">
        <v>1968</v>
      </c>
    </row>
    <row r="10834" spans="1:20" hidden="1" x14ac:dyDescent="0.25">
      <c r="A10834">
        <v>233671</v>
      </c>
      <c r="B10834" t="s">
        <v>2001</v>
      </c>
      <c r="C10834" t="s">
        <v>1207</v>
      </c>
      <c r="D10834" t="s">
        <v>1980</v>
      </c>
      <c r="E10834">
        <v>0</v>
      </c>
      <c r="H10834">
        <v>0</v>
      </c>
      <c r="I10834">
        <v>0</v>
      </c>
      <c r="K10834">
        <v>0</v>
      </c>
      <c r="L10834" t="b">
        <v>0</v>
      </c>
      <c r="N10834" t="b">
        <v>0</v>
      </c>
      <c r="O10834" t="b">
        <v>0</v>
      </c>
      <c r="T10834" t="s">
        <v>1968</v>
      </c>
    </row>
    <row r="10835" spans="1:20" hidden="1" x14ac:dyDescent="0.25">
      <c r="A10835">
        <v>233672</v>
      </c>
      <c r="B10835" t="s">
        <v>2001</v>
      </c>
      <c r="C10835" t="s">
        <v>1207</v>
      </c>
      <c r="D10835" t="s">
        <v>1981</v>
      </c>
      <c r="E10835">
        <v>0</v>
      </c>
      <c r="H10835">
        <v>0</v>
      </c>
      <c r="I10835">
        <v>0</v>
      </c>
      <c r="K10835">
        <v>0</v>
      </c>
      <c r="L10835" t="b">
        <v>0</v>
      </c>
      <c r="N10835" t="b">
        <v>0</v>
      </c>
      <c r="O10835" t="b">
        <v>0</v>
      </c>
      <c r="T10835" t="s">
        <v>1968</v>
      </c>
    </row>
    <row r="10836" spans="1:20" hidden="1" x14ac:dyDescent="0.25">
      <c r="A10836">
        <v>233673</v>
      </c>
      <c r="B10836" t="s">
        <v>2001</v>
      </c>
      <c r="C10836" t="s">
        <v>1207</v>
      </c>
      <c r="D10836" t="s">
        <v>1982</v>
      </c>
      <c r="E10836">
        <v>0</v>
      </c>
      <c r="H10836">
        <v>0</v>
      </c>
      <c r="I10836">
        <v>0</v>
      </c>
      <c r="K10836">
        <v>0</v>
      </c>
      <c r="L10836" t="b">
        <v>0</v>
      </c>
      <c r="N10836" t="b">
        <v>0</v>
      </c>
      <c r="O10836" t="b">
        <v>0</v>
      </c>
      <c r="T10836" t="s">
        <v>1968</v>
      </c>
    </row>
    <row r="10837" spans="1:20" hidden="1" x14ac:dyDescent="0.25">
      <c r="A10837">
        <v>233674</v>
      </c>
      <c r="B10837" t="s">
        <v>2001</v>
      </c>
      <c r="C10837" t="s">
        <v>1207</v>
      </c>
      <c r="D10837" t="s">
        <v>1983</v>
      </c>
      <c r="E10837">
        <v>50</v>
      </c>
      <c r="F10837" t="s">
        <v>23</v>
      </c>
      <c r="H10837">
        <v>0</v>
      </c>
      <c r="I10837">
        <v>0</v>
      </c>
      <c r="K10837">
        <v>1</v>
      </c>
      <c r="L10837" t="b">
        <v>0</v>
      </c>
      <c r="N10837" t="b">
        <v>0</v>
      </c>
      <c r="O10837" t="b">
        <v>0</v>
      </c>
      <c r="T10837" t="s">
        <v>1968</v>
      </c>
    </row>
    <row r="10838" spans="1:20" hidden="1" x14ac:dyDescent="0.25">
      <c r="A10838">
        <v>233675</v>
      </c>
      <c r="B10838" t="s">
        <v>2001</v>
      </c>
      <c r="C10838" t="s">
        <v>817</v>
      </c>
      <c r="D10838" t="s">
        <v>1984</v>
      </c>
      <c r="E10838">
        <v>0</v>
      </c>
      <c r="H10838">
        <v>0</v>
      </c>
      <c r="I10838">
        <v>0</v>
      </c>
      <c r="K10838">
        <v>0</v>
      </c>
      <c r="L10838" t="b">
        <v>0</v>
      </c>
      <c r="N10838" t="b">
        <v>0</v>
      </c>
      <c r="O10838" t="b">
        <v>0</v>
      </c>
      <c r="T10838" t="s">
        <v>1968</v>
      </c>
    </row>
    <row r="10839" spans="1:20" hidden="1" x14ac:dyDescent="0.25">
      <c r="A10839">
        <v>233676</v>
      </c>
      <c r="B10839" t="s">
        <v>2001</v>
      </c>
      <c r="C10839" t="s">
        <v>817</v>
      </c>
      <c r="D10839" t="s">
        <v>1985</v>
      </c>
      <c r="E10839">
        <v>25</v>
      </c>
      <c r="F10839" t="s">
        <v>23</v>
      </c>
      <c r="H10839">
        <v>0</v>
      </c>
      <c r="I10839">
        <v>0</v>
      </c>
      <c r="K10839">
        <v>1</v>
      </c>
      <c r="L10839" t="b">
        <v>0</v>
      </c>
      <c r="N10839" t="b">
        <v>0</v>
      </c>
      <c r="O10839" t="b">
        <v>0</v>
      </c>
      <c r="T10839" t="s">
        <v>1968</v>
      </c>
    </row>
    <row r="10840" spans="1:20" hidden="1" x14ac:dyDescent="0.25">
      <c r="A10840">
        <v>233677</v>
      </c>
      <c r="B10840" t="s">
        <v>2001</v>
      </c>
      <c r="C10840" t="s">
        <v>817</v>
      </c>
      <c r="D10840" t="s">
        <v>1986</v>
      </c>
      <c r="E10840">
        <v>50</v>
      </c>
      <c r="F10840" t="s">
        <v>23</v>
      </c>
      <c r="H10840">
        <v>0</v>
      </c>
      <c r="I10840">
        <v>0</v>
      </c>
      <c r="K10840">
        <v>2</v>
      </c>
      <c r="L10840" t="b">
        <v>0</v>
      </c>
      <c r="N10840" t="b">
        <v>0</v>
      </c>
      <c r="O10840" t="b">
        <v>0</v>
      </c>
      <c r="T10840" t="s">
        <v>1968</v>
      </c>
    </row>
    <row r="10841" spans="1:20" hidden="1" x14ac:dyDescent="0.25">
      <c r="A10841">
        <v>233678</v>
      </c>
      <c r="B10841" t="s">
        <v>2001</v>
      </c>
      <c r="C10841" t="s">
        <v>1987</v>
      </c>
      <c r="D10841" t="s">
        <v>1988</v>
      </c>
      <c r="E10841">
        <v>0</v>
      </c>
      <c r="H10841">
        <v>0</v>
      </c>
      <c r="I10841">
        <v>0</v>
      </c>
      <c r="K10841">
        <v>0</v>
      </c>
      <c r="L10841" t="b">
        <v>0</v>
      </c>
      <c r="N10841" t="b">
        <v>0</v>
      </c>
      <c r="O10841" t="b">
        <v>0</v>
      </c>
      <c r="T10841" t="s">
        <v>1968</v>
      </c>
    </row>
    <row r="10842" spans="1:20" hidden="1" x14ac:dyDescent="0.25">
      <c r="A10842">
        <v>233679</v>
      </c>
      <c r="B10842" t="s">
        <v>2001</v>
      </c>
      <c r="C10842" t="s">
        <v>1987</v>
      </c>
      <c r="D10842" t="s">
        <v>1989</v>
      </c>
      <c r="E10842">
        <v>49</v>
      </c>
      <c r="F10842" t="s">
        <v>23</v>
      </c>
      <c r="H10842">
        <v>0</v>
      </c>
      <c r="I10842">
        <v>0</v>
      </c>
      <c r="K10842">
        <v>1</v>
      </c>
      <c r="L10842" t="b">
        <v>0</v>
      </c>
      <c r="N10842" t="b">
        <v>0</v>
      </c>
      <c r="O10842" t="b">
        <v>0</v>
      </c>
      <c r="T10842" t="s">
        <v>1968</v>
      </c>
    </row>
    <row r="10843" spans="1:20" hidden="1" x14ac:dyDescent="0.25">
      <c r="A10843">
        <v>233680</v>
      </c>
      <c r="B10843" t="s">
        <v>2001</v>
      </c>
      <c r="C10843" t="s">
        <v>1987</v>
      </c>
      <c r="D10843" t="s">
        <v>1990</v>
      </c>
      <c r="E10843">
        <v>99</v>
      </c>
      <c r="F10843" t="s">
        <v>23</v>
      </c>
      <c r="H10843">
        <v>0</v>
      </c>
      <c r="I10843">
        <v>0</v>
      </c>
      <c r="K10843">
        <v>3</v>
      </c>
      <c r="L10843" t="b">
        <v>0</v>
      </c>
      <c r="N10843" t="b">
        <v>0</v>
      </c>
      <c r="O10843" t="b">
        <v>0</v>
      </c>
      <c r="T10843" t="s">
        <v>1968</v>
      </c>
    </row>
    <row r="10844" spans="1:20" hidden="1" x14ac:dyDescent="0.25">
      <c r="A10844">
        <v>233681</v>
      </c>
      <c r="B10844" t="s">
        <v>2001</v>
      </c>
      <c r="C10844" t="s">
        <v>141</v>
      </c>
      <c r="D10844" t="s">
        <v>1991</v>
      </c>
      <c r="E10844">
        <v>25</v>
      </c>
      <c r="F10844" t="s">
        <v>23</v>
      </c>
      <c r="H10844">
        <v>0</v>
      </c>
      <c r="I10844">
        <v>0</v>
      </c>
      <c r="K10844">
        <v>0</v>
      </c>
      <c r="L10844" t="b">
        <v>0</v>
      </c>
      <c r="N10844" t="b">
        <v>0</v>
      </c>
      <c r="O10844" t="b">
        <v>0</v>
      </c>
      <c r="T10844" t="s">
        <v>1968</v>
      </c>
    </row>
    <row r="10845" spans="1:20" hidden="1" x14ac:dyDescent="0.25">
      <c r="A10845">
        <v>233682</v>
      </c>
      <c r="B10845" t="s">
        <v>2001</v>
      </c>
      <c r="C10845" t="s">
        <v>236</v>
      </c>
      <c r="D10845" t="s">
        <v>1992</v>
      </c>
      <c r="E10845">
        <v>22</v>
      </c>
      <c r="F10845" t="s">
        <v>23</v>
      </c>
      <c r="H10845">
        <v>0</v>
      </c>
      <c r="I10845">
        <v>0</v>
      </c>
      <c r="K10845">
        <v>0</v>
      </c>
      <c r="L10845" t="b">
        <v>0</v>
      </c>
      <c r="N10845" t="b">
        <v>0</v>
      </c>
      <c r="O10845" t="b">
        <v>0</v>
      </c>
      <c r="T10845" t="s">
        <v>1968</v>
      </c>
    </row>
    <row r="10846" spans="1:20" hidden="1" x14ac:dyDescent="0.25">
      <c r="A10846">
        <v>233683</v>
      </c>
      <c r="B10846" t="s">
        <v>2001</v>
      </c>
      <c r="C10846" t="s">
        <v>236</v>
      </c>
      <c r="D10846" t="s">
        <v>1993</v>
      </c>
      <c r="E10846">
        <v>45</v>
      </c>
      <c r="F10846" t="s">
        <v>23</v>
      </c>
      <c r="H10846">
        <v>0</v>
      </c>
      <c r="I10846">
        <v>0</v>
      </c>
      <c r="K10846">
        <v>0</v>
      </c>
      <c r="L10846" t="b">
        <v>0</v>
      </c>
      <c r="N10846" t="b">
        <v>0</v>
      </c>
      <c r="O10846" t="b">
        <v>0</v>
      </c>
      <c r="T10846" t="s">
        <v>1968</v>
      </c>
    </row>
    <row r="10847" spans="1:20" hidden="1" x14ac:dyDescent="0.25">
      <c r="A10847">
        <v>233684</v>
      </c>
      <c r="B10847" t="s">
        <v>2001</v>
      </c>
      <c r="C10847" t="s">
        <v>236</v>
      </c>
      <c r="D10847" t="s">
        <v>1315</v>
      </c>
      <c r="E10847">
        <v>160</v>
      </c>
      <c r="F10847" t="s">
        <v>23</v>
      </c>
      <c r="H10847">
        <v>0</v>
      </c>
      <c r="I10847">
        <v>0</v>
      </c>
      <c r="K10847">
        <v>0</v>
      </c>
      <c r="L10847" t="b">
        <v>0</v>
      </c>
      <c r="N10847" t="b">
        <v>0</v>
      </c>
      <c r="O10847" t="b">
        <v>0</v>
      </c>
      <c r="T10847" t="s">
        <v>1968</v>
      </c>
    </row>
    <row r="10848" spans="1:20" hidden="1" x14ac:dyDescent="0.25">
      <c r="A10848">
        <v>233685</v>
      </c>
      <c r="B10848" t="s">
        <v>2001</v>
      </c>
      <c r="C10848" t="s">
        <v>236</v>
      </c>
      <c r="D10848" t="s">
        <v>1994</v>
      </c>
      <c r="E10848">
        <v>50</v>
      </c>
      <c r="F10848" t="s">
        <v>23</v>
      </c>
      <c r="H10848">
        <v>0</v>
      </c>
      <c r="I10848">
        <v>0</v>
      </c>
      <c r="K10848">
        <v>0</v>
      </c>
      <c r="L10848" t="b">
        <v>0</v>
      </c>
      <c r="N10848" t="b">
        <v>0</v>
      </c>
      <c r="O10848" t="b">
        <v>0</v>
      </c>
      <c r="T10848" t="s">
        <v>1968</v>
      </c>
    </row>
    <row r="10849" spans="1:20" hidden="1" x14ac:dyDescent="0.25">
      <c r="A10849">
        <v>233686</v>
      </c>
      <c r="B10849" t="s">
        <v>2001</v>
      </c>
      <c r="C10849" t="s">
        <v>236</v>
      </c>
      <c r="D10849" t="s">
        <v>1995</v>
      </c>
      <c r="E10849">
        <v>45</v>
      </c>
      <c r="F10849" t="s">
        <v>23</v>
      </c>
      <c r="H10849">
        <v>0</v>
      </c>
      <c r="I10849">
        <v>0</v>
      </c>
      <c r="K10849">
        <v>0</v>
      </c>
      <c r="L10849" t="b">
        <v>0</v>
      </c>
      <c r="N10849" t="b">
        <v>0</v>
      </c>
      <c r="O10849" t="b">
        <v>0</v>
      </c>
      <c r="T10849" t="s">
        <v>1968</v>
      </c>
    </row>
    <row r="10850" spans="1:20" hidden="1" x14ac:dyDescent="0.25">
      <c r="A10850">
        <v>233687</v>
      </c>
      <c r="B10850" t="s">
        <v>2001</v>
      </c>
      <c r="C10850" t="s">
        <v>236</v>
      </c>
      <c r="D10850" t="s">
        <v>1996</v>
      </c>
      <c r="E10850">
        <v>149</v>
      </c>
      <c r="F10850" t="s">
        <v>23</v>
      </c>
      <c r="H10850">
        <v>0</v>
      </c>
      <c r="I10850">
        <v>0</v>
      </c>
      <c r="K10850">
        <v>0</v>
      </c>
      <c r="L10850" t="b">
        <v>0</v>
      </c>
      <c r="N10850" t="b">
        <v>0</v>
      </c>
      <c r="O10850" t="b">
        <v>0</v>
      </c>
      <c r="T10850" t="s">
        <v>1968</v>
      </c>
    </row>
    <row r="10851" spans="1:20" hidden="1" x14ac:dyDescent="0.25">
      <c r="A10851">
        <v>233688</v>
      </c>
      <c r="B10851" t="s">
        <v>2001</v>
      </c>
      <c r="C10851" t="s">
        <v>141</v>
      </c>
      <c r="D10851" t="s">
        <v>1997</v>
      </c>
      <c r="E10851">
        <v>39</v>
      </c>
      <c r="F10851" t="s">
        <v>23</v>
      </c>
      <c r="H10851">
        <v>0</v>
      </c>
      <c r="I10851">
        <v>0</v>
      </c>
      <c r="K10851">
        <v>0</v>
      </c>
      <c r="L10851" t="b">
        <v>0</v>
      </c>
      <c r="N10851" t="b">
        <v>0</v>
      </c>
      <c r="O10851" t="b">
        <v>0</v>
      </c>
      <c r="T10851" t="s">
        <v>1968</v>
      </c>
    </row>
    <row r="10852" spans="1:20" hidden="1" x14ac:dyDescent="0.25">
      <c r="A10852">
        <v>233725</v>
      </c>
      <c r="B10852" t="s">
        <v>2002</v>
      </c>
      <c r="C10852" t="s">
        <v>47</v>
      </c>
      <c r="D10852" t="s">
        <v>1024</v>
      </c>
      <c r="E10852">
        <v>0</v>
      </c>
      <c r="H10852">
        <v>0</v>
      </c>
      <c r="I10852">
        <v>0</v>
      </c>
      <c r="K10852">
        <v>0</v>
      </c>
      <c r="L10852" t="b">
        <v>0</v>
      </c>
      <c r="N10852" t="b">
        <v>0</v>
      </c>
      <c r="O10852" t="b">
        <v>1</v>
      </c>
      <c r="T10852" t="s">
        <v>1968</v>
      </c>
    </row>
    <row r="10853" spans="1:20" hidden="1" x14ac:dyDescent="0.25">
      <c r="A10853">
        <v>233726</v>
      </c>
      <c r="B10853" t="s">
        <v>2002</v>
      </c>
      <c r="C10853" t="s">
        <v>323</v>
      </c>
      <c r="D10853" t="s">
        <v>86</v>
      </c>
      <c r="E10853">
        <v>0</v>
      </c>
      <c r="H10853">
        <v>0</v>
      </c>
      <c r="I10853">
        <v>0</v>
      </c>
      <c r="K10853">
        <v>0</v>
      </c>
      <c r="L10853" t="b">
        <v>0</v>
      </c>
      <c r="N10853" t="b">
        <v>0</v>
      </c>
      <c r="O10853" t="b">
        <v>0</v>
      </c>
      <c r="T10853" t="s">
        <v>1968</v>
      </c>
    </row>
    <row r="10854" spans="1:20" hidden="1" x14ac:dyDescent="0.25">
      <c r="A10854">
        <v>233727</v>
      </c>
      <c r="B10854" t="s">
        <v>2002</v>
      </c>
      <c r="C10854" t="s">
        <v>1027</v>
      </c>
      <c r="D10854" t="s">
        <v>1969</v>
      </c>
      <c r="E10854">
        <v>0</v>
      </c>
      <c r="H10854">
        <v>0</v>
      </c>
      <c r="I10854">
        <v>0</v>
      </c>
      <c r="J10854" t="s">
        <v>257</v>
      </c>
      <c r="K10854">
        <v>0</v>
      </c>
      <c r="L10854" t="b">
        <v>0</v>
      </c>
      <c r="N10854" t="b">
        <v>0</v>
      </c>
      <c r="O10854" t="b">
        <v>0</v>
      </c>
      <c r="T10854" t="s">
        <v>1968</v>
      </c>
    </row>
    <row r="10855" spans="1:20" hidden="1" x14ac:dyDescent="0.25">
      <c r="A10855">
        <v>233728</v>
      </c>
      <c r="B10855" t="s">
        <v>2002</v>
      </c>
      <c r="C10855" t="s">
        <v>53</v>
      </c>
      <c r="D10855" t="s">
        <v>203</v>
      </c>
      <c r="E10855">
        <v>0</v>
      </c>
      <c r="H10855">
        <v>0</v>
      </c>
      <c r="I10855">
        <v>0</v>
      </c>
      <c r="K10855">
        <v>0</v>
      </c>
      <c r="L10855" t="b">
        <v>0</v>
      </c>
      <c r="N10855" t="b">
        <v>0</v>
      </c>
      <c r="O10855" t="b">
        <v>0</v>
      </c>
      <c r="T10855" t="s">
        <v>1968</v>
      </c>
    </row>
    <row r="10856" spans="1:20" hidden="1" x14ac:dyDescent="0.25">
      <c r="A10856">
        <v>233729</v>
      </c>
      <c r="B10856" t="s">
        <v>2002</v>
      </c>
      <c r="C10856" t="s">
        <v>1207</v>
      </c>
      <c r="D10856" t="s">
        <v>1970</v>
      </c>
      <c r="E10856">
        <v>0</v>
      </c>
      <c r="H10856">
        <v>0</v>
      </c>
      <c r="I10856">
        <v>0</v>
      </c>
      <c r="K10856">
        <v>0</v>
      </c>
      <c r="L10856" t="b">
        <v>0</v>
      </c>
      <c r="N10856" t="b">
        <v>0</v>
      </c>
      <c r="O10856" t="b">
        <v>0</v>
      </c>
      <c r="T10856" t="s">
        <v>1968</v>
      </c>
    </row>
    <row r="10857" spans="1:20" hidden="1" x14ac:dyDescent="0.25">
      <c r="A10857">
        <v>233730</v>
      </c>
      <c r="B10857" t="s">
        <v>2002</v>
      </c>
      <c r="C10857" t="s">
        <v>1196</v>
      </c>
      <c r="D10857" t="s">
        <v>1971</v>
      </c>
      <c r="E10857">
        <v>0</v>
      </c>
      <c r="H10857">
        <v>0</v>
      </c>
      <c r="I10857">
        <v>0</v>
      </c>
      <c r="K10857">
        <v>1</v>
      </c>
      <c r="L10857" t="b">
        <v>0</v>
      </c>
      <c r="N10857" t="b">
        <v>0</v>
      </c>
      <c r="O10857" t="b">
        <v>1</v>
      </c>
      <c r="T10857" t="s">
        <v>1968</v>
      </c>
    </row>
    <row r="10858" spans="1:20" hidden="1" x14ac:dyDescent="0.25">
      <c r="A10858">
        <v>233731</v>
      </c>
      <c r="B10858" t="s">
        <v>2002</v>
      </c>
      <c r="C10858" t="s">
        <v>47</v>
      </c>
      <c r="D10858" t="s">
        <v>1048</v>
      </c>
      <c r="E10858">
        <v>150</v>
      </c>
      <c r="F10858" t="s">
        <v>23</v>
      </c>
      <c r="H10858">
        <v>0</v>
      </c>
      <c r="I10858">
        <v>0</v>
      </c>
      <c r="K10858">
        <v>1</v>
      </c>
      <c r="L10858" t="b">
        <v>0</v>
      </c>
      <c r="N10858" t="b">
        <v>0</v>
      </c>
      <c r="O10858" t="b">
        <v>0</v>
      </c>
      <c r="T10858" t="s">
        <v>1968</v>
      </c>
    </row>
    <row r="10859" spans="1:20" hidden="1" x14ac:dyDescent="0.25">
      <c r="A10859">
        <v>233732</v>
      </c>
      <c r="B10859" t="s">
        <v>2002</v>
      </c>
      <c r="C10859" t="s">
        <v>47</v>
      </c>
      <c r="D10859" t="s">
        <v>1972</v>
      </c>
      <c r="E10859">
        <v>150</v>
      </c>
      <c r="F10859" t="s">
        <v>23</v>
      </c>
      <c r="H10859">
        <v>0</v>
      </c>
      <c r="I10859">
        <v>0</v>
      </c>
      <c r="K10859">
        <v>1</v>
      </c>
      <c r="L10859" t="b">
        <v>0</v>
      </c>
      <c r="N10859" t="b">
        <v>0</v>
      </c>
      <c r="O10859" t="b">
        <v>0</v>
      </c>
      <c r="T10859" t="s">
        <v>1968</v>
      </c>
    </row>
    <row r="10860" spans="1:20" hidden="1" x14ac:dyDescent="0.25">
      <c r="A10860">
        <v>233733</v>
      </c>
      <c r="B10860" t="s">
        <v>2002</v>
      </c>
      <c r="C10860" t="s">
        <v>47</v>
      </c>
      <c r="D10860" t="s">
        <v>1973</v>
      </c>
      <c r="E10860">
        <v>150</v>
      </c>
      <c r="F10860" t="s">
        <v>23</v>
      </c>
      <c r="H10860">
        <v>0</v>
      </c>
      <c r="I10860">
        <v>0</v>
      </c>
      <c r="K10860">
        <v>1</v>
      </c>
      <c r="L10860" t="b">
        <v>0</v>
      </c>
      <c r="N10860" t="b">
        <v>0</v>
      </c>
      <c r="O10860" t="b">
        <v>0</v>
      </c>
      <c r="T10860" t="s">
        <v>1968</v>
      </c>
    </row>
    <row r="10861" spans="1:20" hidden="1" x14ac:dyDescent="0.25">
      <c r="A10861">
        <v>233734</v>
      </c>
      <c r="B10861" t="s">
        <v>2002</v>
      </c>
      <c r="C10861" t="s">
        <v>47</v>
      </c>
      <c r="D10861" t="s">
        <v>1368</v>
      </c>
      <c r="E10861">
        <v>150</v>
      </c>
      <c r="F10861" t="s">
        <v>23</v>
      </c>
      <c r="H10861">
        <v>0</v>
      </c>
      <c r="I10861">
        <v>0</v>
      </c>
      <c r="K10861">
        <v>1</v>
      </c>
      <c r="L10861" t="b">
        <v>0</v>
      </c>
      <c r="N10861" t="b">
        <v>0</v>
      </c>
      <c r="O10861" t="b">
        <v>0</v>
      </c>
      <c r="T10861" t="s">
        <v>1968</v>
      </c>
    </row>
    <row r="10862" spans="1:20" hidden="1" x14ac:dyDescent="0.25">
      <c r="A10862">
        <v>233735</v>
      </c>
      <c r="B10862" t="s">
        <v>2002</v>
      </c>
      <c r="C10862" t="s">
        <v>47</v>
      </c>
      <c r="D10862" t="s">
        <v>1382</v>
      </c>
      <c r="E10862">
        <v>150</v>
      </c>
      <c r="F10862" t="s">
        <v>23</v>
      </c>
      <c r="H10862">
        <v>0</v>
      </c>
      <c r="I10862">
        <v>0</v>
      </c>
      <c r="K10862">
        <v>2</v>
      </c>
      <c r="L10862" t="b">
        <v>0</v>
      </c>
      <c r="N10862" t="b">
        <v>0</v>
      </c>
      <c r="O10862" t="b">
        <v>0</v>
      </c>
      <c r="T10862" t="s">
        <v>1968</v>
      </c>
    </row>
    <row r="10863" spans="1:20" hidden="1" x14ac:dyDescent="0.25">
      <c r="A10863">
        <v>233736</v>
      </c>
      <c r="B10863" t="s">
        <v>2002</v>
      </c>
      <c r="C10863" t="s">
        <v>47</v>
      </c>
      <c r="D10863" t="s">
        <v>345</v>
      </c>
      <c r="E10863">
        <v>150</v>
      </c>
      <c r="F10863" t="s">
        <v>23</v>
      </c>
      <c r="H10863">
        <v>0</v>
      </c>
      <c r="I10863">
        <v>0</v>
      </c>
      <c r="K10863">
        <v>2</v>
      </c>
      <c r="L10863" t="b">
        <v>0</v>
      </c>
      <c r="N10863" t="b">
        <v>0</v>
      </c>
      <c r="O10863" t="b">
        <v>0</v>
      </c>
      <c r="T10863" t="s">
        <v>1968</v>
      </c>
    </row>
    <row r="10864" spans="1:20" hidden="1" x14ac:dyDescent="0.25">
      <c r="A10864">
        <v>233737</v>
      </c>
      <c r="B10864" t="s">
        <v>2002</v>
      </c>
      <c r="C10864" t="s">
        <v>47</v>
      </c>
      <c r="D10864" t="s">
        <v>1383</v>
      </c>
      <c r="E10864">
        <v>150</v>
      </c>
      <c r="F10864" t="s">
        <v>23</v>
      </c>
      <c r="H10864">
        <v>0</v>
      </c>
      <c r="I10864">
        <v>0</v>
      </c>
      <c r="K10864">
        <v>2</v>
      </c>
      <c r="L10864" t="b">
        <v>0</v>
      </c>
      <c r="N10864" t="b">
        <v>0</v>
      </c>
      <c r="O10864" t="b">
        <v>0</v>
      </c>
      <c r="T10864" t="s">
        <v>1968</v>
      </c>
    </row>
    <row r="10865" spans="1:20" hidden="1" x14ac:dyDescent="0.25">
      <c r="A10865">
        <v>233738</v>
      </c>
      <c r="B10865" t="s">
        <v>2002</v>
      </c>
      <c r="C10865" t="s">
        <v>136</v>
      </c>
      <c r="D10865" t="s">
        <v>137</v>
      </c>
      <c r="E10865">
        <v>0</v>
      </c>
      <c r="H10865">
        <v>0</v>
      </c>
      <c r="I10865">
        <v>0</v>
      </c>
      <c r="K10865">
        <v>1</v>
      </c>
      <c r="L10865" t="b">
        <v>0</v>
      </c>
      <c r="N10865" t="b">
        <v>0</v>
      </c>
      <c r="O10865" t="b">
        <v>0</v>
      </c>
      <c r="T10865" t="s">
        <v>1968</v>
      </c>
    </row>
    <row r="10866" spans="1:20" hidden="1" x14ac:dyDescent="0.25">
      <c r="A10866">
        <v>233739</v>
      </c>
      <c r="B10866" t="s">
        <v>2002</v>
      </c>
      <c r="C10866" t="s">
        <v>136</v>
      </c>
      <c r="D10866" t="s">
        <v>170</v>
      </c>
      <c r="E10866">
        <v>0</v>
      </c>
      <c r="H10866">
        <v>0</v>
      </c>
      <c r="I10866">
        <v>0</v>
      </c>
      <c r="K10866">
        <v>2</v>
      </c>
      <c r="L10866" t="b">
        <v>0</v>
      </c>
      <c r="N10866" t="b">
        <v>0</v>
      </c>
      <c r="O10866" t="b">
        <v>0</v>
      </c>
      <c r="T10866" t="s">
        <v>1968</v>
      </c>
    </row>
    <row r="10867" spans="1:20" hidden="1" x14ac:dyDescent="0.25">
      <c r="A10867">
        <v>233740</v>
      </c>
      <c r="B10867" t="s">
        <v>2002</v>
      </c>
      <c r="C10867" t="s">
        <v>1027</v>
      </c>
      <c r="D10867" t="s">
        <v>1974</v>
      </c>
      <c r="E10867">
        <v>85</v>
      </c>
      <c r="F10867" t="s">
        <v>23</v>
      </c>
      <c r="H10867">
        <v>0</v>
      </c>
      <c r="I10867">
        <v>96</v>
      </c>
      <c r="J10867" t="s">
        <v>257</v>
      </c>
      <c r="K10867">
        <v>0</v>
      </c>
      <c r="L10867" t="b">
        <v>0</v>
      </c>
      <c r="N10867" t="b">
        <v>0</v>
      </c>
      <c r="O10867" t="b">
        <v>0</v>
      </c>
      <c r="T10867" t="s">
        <v>1968</v>
      </c>
    </row>
    <row r="10868" spans="1:20" hidden="1" x14ac:dyDescent="0.25">
      <c r="A10868">
        <v>233741</v>
      </c>
      <c r="B10868" t="s">
        <v>2002</v>
      </c>
      <c r="C10868" t="s">
        <v>1027</v>
      </c>
      <c r="D10868" t="s">
        <v>1975</v>
      </c>
      <c r="E10868">
        <v>170</v>
      </c>
      <c r="F10868" t="s">
        <v>23</v>
      </c>
      <c r="H10868">
        <v>0</v>
      </c>
      <c r="I10868">
        <v>192</v>
      </c>
      <c r="J10868" t="s">
        <v>257</v>
      </c>
      <c r="K10868">
        <v>2</v>
      </c>
      <c r="L10868" t="b">
        <v>0</v>
      </c>
      <c r="N10868" t="b">
        <v>0</v>
      </c>
      <c r="O10868" t="b">
        <v>0</v>
      </c>
      <c r="T10868" t="s">
        <v>1968</v>
      </c>
    </row>
    <row r="10869" spans="1:20" hidden="1" x14ac:dyDescent="0.25">
      <c r="A10869">
        <v>233742</v>
      </c>
      <c r="B10869" t="s">
        <v>2002</v>
      </c>
      <c r="C10869" t="s">
        <v>1027</v>
      </c>
      <c r="D10869" t="s">
        <v>1976</v>
      </c>
      <c r="E10869">
        <v>255</v>
      </c>
      <c r="F10869" t="s">
        <v>23</v>
      </c>
      <c r="H10869">
        <v>0</v>
      </c>
      <c r="I10869">
        <v>288</v>
      </c>
      <c r="J10869" t="s">
        <v>257</v>
      </c>
      <c r="K10869">
        <v>3</v>
      </c>
      <c r="L10869" t="b">
        <v>0</v>
      </c>
      <c r="N10869" t="b">
        <v>0</v>
      </c>
      <c r="O10869" t="b">
        <v>0</v>
      </c>
      <c r="T10869" t="s">
        <v>1968</v>
      </c>
    </row>
    <row r="10870" spans="1:20" hidden="1" x14ac:dyDescent="0.25">
      <c r="A10870">
        <v>233743</v>
      </c>
      <c r="B10870" t="s">
        <v>2002</v>
      </c>
      <c r="C10870" t="s">
        <v>1196</v>
      </c>
      <c r="D10870" t="s">
        <v>1977</v>
      </c>
      <c r="E10870">
        <v>0</v>
      </c>
      <c r="H10870">
        <v>0</v>
      </c>
      <c r="I10870">
        <v>0</v>
      </c>
      <c r="K10870">
        <v>2</v>
      </c>
      <c r="L10870" t="b">
        <v>0</v>
      </c>
      <c r="N10870" t="b">
        <v>0</v>
      </c>
      <c r="O10870" t="b">
        <v>0</v>
      </c>
      <c r="T10870" t="s">
        <v>1968</v>
      </c>
    </row>
    <row r="10871" spans="1:20" hidden="1" x14ac:dyDescent="0.25">
      <c r="A10871">
        <v>233744</v>
      </c>
      <c r="B10871" t="s">
        <v>2002</v>
      </c>
      <c r="C10871" t="s">
        <v>53</v>
      </c>
      <c r="D10871" t="s">
        <v>383</v>
      </c>
      <c r="E10871">
        <v>0</v>
      </c>
      <c r="H10871">
        <v>0</v>
      </c>
      <c r="I10871">
        <v>0</v>
      </c>
      <c r="K10871">
        <v>0</v>
      </c>
      <c r="L10871" t="b">
        <v>0</v>
      </c>
      <c r="N10871" t="b">
        <v>0</v>
      </c>
      <c r="O10871" t="b">
        <v>0</v>
      </c>
      <c r="T10871" t="s">
        <v>1968</v>
      </c>
    </row>
    <row r="10872" spans="1:20" hidden="1" x14ac:dyDescent="0.25">
      <c r="A10872">
        <v>233745</v>
      </c>
      <c r="B10872" t="s">
        <v>2002</v>
      </c>
      <c r="C10872" t="s">
        <v>53</v>
      </c>
      <c r="D10872" t="s">
        <v>1978</v>
      </c>
      <c r="E10872">
        <v>389</v>
      </c>
      <c r="F10872" t="s">
        <v>23</v>
      </c>
      <c r="H10872">
        <v>0</v>
      </c>
      <c r="I10872">
        <v>0</v>
      </c>
      <c r="K10872">
        <v>2</v>
      </c>
      <c r="L10872" t="b">
        <v>0</v>
      </c>
      <c r="N10872" t="b">
        <v>0</v>
      </c>
      <c r="O10872" t="b">
        <v>0</v>
      </c>
      <c r="T10872" t="s">
        <v>1968</v>
      </c>
    </row>
    <row r="10873" spans="1:20" hidden="1" x14ac:dyDescent="0.25">
      <c r="A10873">
        <v>233746</v>
      </c>
      <c r="B10873" t="s">
        <v>2002</v>
      </c>
      <c r="C10873" t="s">
        <v>53</v>
      </c>
      <c r="D10873" t="s">
        <v>1979</v>
      </c>
      <c r="E10873">
        <v>349</v>
      </c>
      <c r="F10873" t="s">
        <v>23</v>
      </c>
      <c r="H10873">
        <v>0</v>
      </c>
      <c r="I10873">
        <v>0</v>
      </c>
      <c r="K10873">
        <v>1</v>
      </c>
      <c r="L10873" t="b">
        <v>0</v>
      </c>
      <c r="N10873" t="b">
        <v>0</v>
      </c>
      <c r="O10873" t="b">
        <v>0</v>
      </c>
      <c r="T10873" t="s">
        <v>1968</v>
      </c>
    </row>
    <row r="10874" spans="1:20" hidden="1" x14ac:dyDescent="0.25">
      <c r="A10874">
        <v>233747</v>
      </c>
      <c r="B10874" t="s">
        <v>2002</v>
      </c>
      <c r="C10874" t="s">
        <v>323</v>
      </c>
      <c r="D10874" t="s">
        <v>331</v>
      </c>
      <c r="E10874">
        <v>0</v>
      </c>
      <c r="H10874">
        <v>0</v>
      </c>
      <c r="I10874">
        <v>0</v>
      </c>
      <c r="K10874">
        <v>0</v>
      </c>
      <c r="L10874" t="b">
        <v>0</v>
      </c>
      <c r="N10874" t="b">
        <v>0</v>
      </c>
      <c r="O10874" t="b">
        <v>0</v>
      </c>
      <c r="T10874" t="s">
        <v>1968</v>
      </c>
    </row>
    <row r="10875" spans="1:20" hidden="1" x14ac:dyDescent="0.25">
      <c r="A10875">
        <v>233748</v>
      </c>
      <c r="B10875" t="s">
        <v>2002</v>
      </c>
      <c r="C10875" t="s">
        <v>1207</v>
      </c>
      <c r="D10875" t="s">
        <v>1980</v>
      </c>
      <c r="E10875">
        <v>0</v>
      </c>
      <c r="H10875">
        <v>0</v>
      </c>
      <c r="I10875">
        <v>0</v>
      </c>
      <c r="K10875">
        <v>0</v>
      </c>
      <c r="L10875" t="b">
        <v>0</v>
      </c>
      <c r="N10875" t="b">
        <v>0</v>
      </c>
      <c r="O10875" t="b">
        <v>0</v>
      </c>
      <c r="T10875" t="s">
        <v>1968</v>
      </c>
    </row>
    <row r="10876" spans="1:20" hidden="1" x14ac:dyDescent="0.25">
      <c r="A10876">
        <v>233749</v>
      </c>
      <c r="B10876" t="s">
        <v>2002</v>
      </c>
      <c r="C10876" t="s">
        <v>1207</v>
      </c>
      <c r="D10876" t="s">
        <v>1981</v>
      </c>
      <c r="E10876">
        <v>0</v>
      </c>
      <c r="H10876">
        <v>0</v>
      </c>
      <c r="I10876">
        <v>0</v>
      </c>
      <c r="K10876">
        <v>0</v>
      </c>
      <c r="L10876" t="b">
        <v>0</v>
      </c>
      <c r="N10876" t="b">
        <v>0</v>
      </c>
      <c r="O10876" t="b">
        <v>0</v>
      </c>
      <c r="T10876" t="s">
        <v>1968</v>
      </c>
    </row>
    <row r="10877" spans="1:20" hidden="1" x14ac:dyDescent="0.25">
      <c r="A10877">
        <v>233750</v>
      </c>
      <c r="B10877" t="s">
        <v>2002</v>
      </c>
      <c r="C10877" t="s">
        <v>1207</v>
      </c>
      <c r="D10877" t="s">
        <v>1982</v>
      </c>
      <c r="E10877">
        <v>0</v>
      </c>
      <c r="H10877">
        <v>0</v>
      </c>
      <c r="I10877">
        <v>0</v>
      </c>
      <c r="K10877">
        <v>0</v>
      </c>
      <c r="L10877" t="b">
        <v>0</v>
      </c>
      <c r="N10877" t="b">
        <v>0</v>
      </c>
      <c r="O10877" t="b">
        <v>0</v>
      </c>
      <c r="T10877" t="s">
        <v>1968</v>
      </c>
    </row>
    <row r="10878" spans="1:20" hidden="1" x14ac:dyDescent="0.25">
      <c r="A10878">
        <v>233751</v>
      </c>
      <c r="B10878" t="s">
        <v>2002</v>
      </c>
      <c r="C10878" t="s">
        <v>1207</v>
      </c>
      <c r="D10878" t="s">
        <v>1983</v>
      </c>
      <c r="E10878">
        <v>50</v>
      </c>
      <c r="F10878" t="s">
        <v>23</v>
      </c>
      <c r="H10878">
        <v>0</v>
      </c>
      <c r="I10878">
        <v>0</v>
      </c>
      <c r="K10878">
        <v>1</v>
      </c>
      <c r="L10878" t="b">
        <v>0</v>
      </c>
      <c r="N10878" t="b">
        <v>0</v>
      </c>
      <c r="O10878" t="b">
        <v>0</v>
      </c>
      <c r="T10878" t="s">
        <v>1968</v>
      </c>
    </row>
    <row r="10879" spans="1:20" hidden="1" x14ac:dyDescent="0.25">
      <c r="A10879">
        <v>233752</v>
      </c>
      <c r="B10879" t="s">
        <v>2002</v>
      </c>
      <c r="C10879" t="s">
        <v>817</v>
      </c>
      <c r="D10879" t="s">
        <v>1984</v>
      </c>
      <c r="E10879">
        <v>0</v>
      </c>
      <c r="H10879">
        <v>0</v>
      </c>
      <c r="I10879">
        <v>0</v>
      </c>
      <c r="K10879">
        <v>0</v>
      </c>
      <c r="L10879" t="b">
        <v>0</v>
      </c>
      <c r="N10879" t="b">
        <v>0</v>
      </c>
      <c r="O10879" t="b">
        <v>0</v>
      </c>
      <c r="T10879" t="s">
        <v>1968</v>
      </c>
    </row>
    <row r="10880" spans="1:20" hidden="1" x14ac:dyDescent="0.25">
      <c r="A10880">
        <v>233753</v>
      </c>
      <c r="B10880" t="s">
        <v>2002</v>
      </c>
      <c r="C10880" t="s">
        <v>817</v>
      </c>
      <c r="D10880" t="s">
        <v>1985</v>
      </c>
      <c r="E10880">
        <v>0</v>
      </c>
      <c r="H10880">
        <v>0</v>
      </c>
      <c r="I10880">
        <v>0</v>
      </c>
      <c r="K10880">
        <v>1</v>
      </c>
      <c r="L10880" t="b">
        <v>0</v>
      </c>
      <c r="N10880" t="b">
        <v>0</v>
      </c>
      <c r="O10880" t="b">
        <v>0</v>
      </c>
      <c r="T10880" t="s">
        <v>1968</v>
      </c>
    </row>
    <row r="10881" spans="1:20" hidden="1" x14ac:dyDescent="0.25">
      <c r="A10881">
        <v>233754</v>
      </c>
      <c r="B10881" t="s">
        <v>2002</v>
      </c>
      <c r="C10881" t="s">
        <v>817</v>
      </c>
      <c r="D10881" t="s">
        <v>1986</v>
      </c>
      <c r="E10881">
        <v>50</v>
      </c>
      <c r="F10881" t="s">
        <v>23</v>
      </c>
      <c r="H10881">
        <v>0</v>
      </c>
      <c r="I10881">
        <v>0</v>
      </c>
      <c r="K10881">
        <v>2</v>
      </c>
      <c r="L10881" t="b">
        <v>0</v>
      </c>
      <c r="N10881" t="b">
        <v>0</v>
      </c>
      <c r="O10881" t="b">
        <v>0</v>
      </c>
      <c r="T10881" t="s">
        <v>1968</v>
      </c>
    </row>
    <row r="10882" spans="1:20" hidden="1" x14ac:dyDescent="0.25">
      <c r="A10882">
        <v>233755</v>
      </c>
      <c r="B10882" t="s">
        <v>2002</v>
      </c>
      <c r="C10882" t="s">
        <v>1987</v>
      </c>
      <c r="D10882" t="s">
        <v>1988</v>
      </c>
      <c r="E10882">
        <v>0</v>
      </c>
      <c r="H10882">
        <v>0</v>
      </c>
      <c r="I10882">
        <v>0</v>
      </c>
      <c r="K10882">
        <v>0</v>
      </c>
      <c r="L10882" t="b">
        <v>0</v>
      </c>
      <c r="N10882" t="b">
        <v>0</v>
      </c>
      <c r="O10882" t="b">
        <v>0</v>
      </c>
      <c r="T10882" t="s">
        <v>1968</v>
      </c>
    </row>
    <row r="10883" spans="1:20" hidden="1" x14ac:dyDescent="0.25">
      <c r="A10883">
        <v>233756</v>
      </c>
      <c r="B10883" t="s">
        <v>2002</v>
      </c>
      <c r="C10883" t="s">
        <v>1987</v>
      </c>
      <c r="D10883" t="s">
        <v>1989</v>
      </c>
      <c r="E10883">
        <v>49</v>
      </c>
      <c r="F10883" t="s">
        <v>23</v>
      </c>
      <c r="H10883">
        <v>0</v>
      </c>
      <c r="I10883">
        <v>0</v>
      </c>
      <c r="K10883">
        <v>1</v>
      </c>
      <c r="L10883" t="b">
        <v>0</v>
      </c>
      <c r="N10883" t="b">
        <v>0</v>
      </c>
      <c r="O10883" t="b">
        <v>0</v>
      </c>
      <c r="T10883" t="s">
        <v>1968</v>
      </c>
    </row>
    <row r="10884" spans="1:20" hidden="1" x14ac:dyDescent="0.25">
      <c r="A10884">
        <v>233757</v>
      </c>
      <c r="B10884" t="s">
        <v>2002</v>
      </c>
      <c r="C10884" t="s">
        <v>1987</v>
      </c>
      <c r="D10884" t="s">
        <v>1990</v>
      </c>
      <c r="E10884">
        <v>99</v>
      </c>
      <c r="F10884" t="s">
        <v>23</v>
      </c>
      <c r="H10884">
        <v>0</v>
      </c>
      <c r="I10884">
        <v>0</v>
      </c>
      <c r="K10884">
        <v>3</v>
      </c>
      <c r="L10884" t="b">
        <v>0</v>
      </c>
      <c r="N10884" t="b">
        <v>0</v>
      </c>
      <c r="O10884" t="b">
        <v>0</v>
      </c>
      <c r="T10884" t="s">
        <v>1968</v>
      </c>
    </row>
    <row r="10885" spans="1:20" hidden="1" x14ac:dyDescent="0.25">
      <c r="A10885">
        <v>233758</v>
      </c>
      <c r="B10885" t="s">
        <v>2002</v>
      </c>
      <c r="C10885" t="s">
        <v>141</v>
      </c>
      <c r="D10885" t="s">
        <v>1991</v>
      </c>
      <c r="E10885">
        <v>25</v>
      </c>
      <c r="F10885" t="s">
        <v>23</v>
      </c>
      <c r="H10885">
        <v>0</v>
      </c>
      <c r="I10885">
        <v>0</v>
      </c>
      <c r="K10885">
        <v>0</v>
      </c>
      <c r="L10885" t="b">
        <v>0</v>
      </c>
      <c r="N10885" t="b">
        <v>0</v>
      </c>
      <c r="O10885" t="b">
        <v>0</v>
      </c>
      <c r="T10885" t="s">
        <v>1968</v>
      </c>
    </row>
    <row r="10886" spans="1:20" hidden="1" x14ac:dyDescent="0.25">
      <c r="A10886">
        <v>233759</v>
      </c>
      <c r="B10886" t="s">
        <v>2002</v>
      </c>
      <c r="C10886" t="s">
        <v>236</v>
      </c>
      <c r="D10886" t="s">
        <v>1992</v>
      </c>
      <c r="E10886">
        <v>22</v>
      </c>
      <c r="F10886" t="s">
        <v>23</v>
      </c>
      <c r="H10886">
        <v>0</v>
      </c>
      <c r="I10886">
        <v>0</v>
      </c>
      <c r="K10886">
        <v>0</v>
      </c>
      <c r="L10886" t="b">
        <v>0</v>
      </c>
      <c r="N10886" t="b">
        <v>0</v>
      </c>
      <c r="O10886" t="b">
        <v>0</v>
      </c>
      <c r="T10886" t="s">
        <v>1968</v>
      </c>
    </row>
    <row r="10887" spans="1:20" hidden="1" x14ac:dyDescent="0.25">
      <c r="A10887">
        <v>233760</v>
      </c>
      <c r="B10887" t="s">
        <v>2002</v>
      </c>
      <c r="C10887" t="s">
        <v>236</v>
      </c>
      <c r="D10887" t="s">
        <v>1993</v>
      </c>
      <c r="E10887">
        <v>45</v>
      </c>
      <c r="F10887" t="s">
        <v>23</v>
      </c>
      <c r="H10887">
        <v>0</v>
      </c>
      <c r="I10887">
        <v>0</v>
      </c>
      <c r="K10887">
        <v>0</v>
      </c>
      <c r="L10887" t="b">
        <v>0</v>
      </c>
      <c r="N10887" t="b">
        <v>0</v>
      </c>
      <c r="O10887" t="b">
        <v>0</v>
      </c>
      <c r="T10887" t="s">
        <v>1968</v>
      </c>
    </row>
    <row r="10888" spans="1:20" hidden="1" x14ac:dyDescent="0.25">
      <c r="A10888">
        <v>233761</v>
      </c>
      <c r="B10888" t="s">
        <v>2002</v>
      </c>
      <c r="C10888" t="s">
        <v>236</v>
      </c>
      <c r="D10888" t="s">
        <v>1315</v>
      </c>
      <c r="E10888">
        <v>160</v>
      </c>
      <c r="F10888" t="s">
        <v>23</v>
      </c>
      <c r="H10888">
        <v>0</v>
      </c>
      <c r="I10888">
        <v>0</v>
      </c>
      <c r="K10888">
        <v>0</v>
      </c>
      <c r="L10888" t="b">
        <v>0</v>
      </c>
      <c r="N10888" t="b">
        <v>0</v>
      </c>
      <c r="O10888" t="b">
        <v>0</v>
      </c>
      <c r="T10888" t="s">
        <v>1968</v>
      </c>
    </row>
    <row r="10889" spans="1:20" hidden="1" x14ac:dyDescent="0.25">
      <c r="A10889">
        <v>233762</v>
      </c>
      <c r="B10889" t="s">
        <v>2002</v>
      </c>
      <c r="C10889" t="s">
        <v>236</v>
      </c>
      <c r="D10889" t="s">
        <v>1994</v>
      </c>
      <c r="E10889">
        <v>50</v>
      </c>
      <c r="F10889" t="s">
        <v>23</v>
      </c>
      <c r="H10889">
        <v>0</v>
      </c>
      <c r="I10889">
        <v>0</v>
      </c>
      <c r="K10889">
        <v>0</v>
      </c>
      <c r="L10889" t="b">
        <v>0</v>
      </c>
      <c r="N10889" t="b">
        <v>0</v>
      </c>
      <c r="O10889" t="b">
        <v>0</v>
      </c>
      <c r="T10889" t="s">
        <v>1968</v>
      </c>
    </row>
    <row r="10890" spans="1:20" hidden="1" x14ac:dyDescent="0.25">
      <c r="A10890">
        <v>233763</v>
      </c>
      <c r="B10890" t="s">
        <v>2002</v>
      </c>
      <c r="C10890" t="s">
        <v>236</v>
      </c>
      <c r="D10890" t="s">
        <v>1995</v>
      </c>
      <c r="E10890">
        <v>45</v>
      </c>
      <c r="F10890" t="s">
        <v>23</v>
      </c>
      <c r="H10890">
        <v>0</v>
      </c>
      <c r="I10890">
        <v>0</v>
      </c>
      <c r="K10890">
        <v>0</v>
      </c>
      <c r="L10890" t="b">
        <v>0</v>
      </c>
      <c r="N10890" t="b">
        <v>0</v>
      </c>
      <c r="O10890" t="b">
        <v>0</v>
      </c>
      <c r="T10890" t="s">
        <v>1968</v>
      </c>
    </row>
    <row r="10891" spans="1:20" hidden="1" x14ac:dyDescent="0.25">
      <c r="A10891">
        <v>233764</v>
      </c>
      <c r="B10891" t="s">
        <v>2002</v>
      </c>
      <c r="C10891" t="s">
        <v>236</v>
      </c>
      <c r="D10891" t="s">
        <v>1996</v>
      </c>
      <c r="E10891">
        <v>149</v>
      </c>
      <c r="F10891" t="s">
        <v>23</v>
      </c>
      <c r="H10891">
        <v>0</v>
      </c>
      <c r="I10891">
        <v>0</v>
      </c>
      <c r="K10891">
        <v>0</v>
      </c>
      <c r="L10891" t="b">
        <v>0</v>
      </c>
      <c r="N10891" t="b">
        <v>0</v>
      </c>
      <c r="O10891" t="b">
        <v>0</v>
      </c>
      <c r="T10891" t="s">
        <v>1968</v>
      </c>
    </row>
    <row r="10892" spans="1:20" hidden="1" x14ac:dyDescent="0.25">
      <c r="A10892">
        <v>233765</v>
      </c>
      <c r="B10892" t="s">
        <v>2002</v>
      </c>
      <c r="C10892" t="s">
        <v>141</v>
      </c>
      <c r="D10892" t="s">
        <v>1997</v>
      </c>
      <c r="E10892">
        <v>39</v>
      </c>
      <c r="F10892" t="s">
        <v>23</v>
      </c>
      <c r="H10892">
        <v>0</v>
      </c>
      <c r="I10892">
        <v>0</v>
      </c>
      <c r="K10892">
        <v>0</v>
      </c>
      <c r="L10892" t="b">
        <v>0</v>
      </c>
      <c r="N10892" t="b">
        <v>0</v>
      </c>
      <c r="O10892" t="b">
        <v>0</v>
      </c>
      <c r="T10892" t="s">
        <v>1968</v>
      </c>
    </row>
    <row r="10893" spans="1:20" hidden="1" x14ac:dyDescent="0.25">
      <c r="A10893">
        <v>237014</v>
      </c>
      <c r="B10893" t="s">
        <v>2002</v>
      </c>
      <c r="C10893" t="s">
        <v>1207</v>
      </c>
      <c r="D10893" t="s">
        <v>2003</v>
      </c>
      <c r="E10893">
        <v>0</v>
      </c>
      <c r="H10893">
        <v>0</v>
      </c>
      <c r="I10893">
        <v>0</v>
      </c>
      <c r="K10893">
        <v>0</v>
      </c>
      <c r="L10893" t="b">
        <v>0</v>
      </c>
      <c r="N10893" t="b">
        <v>0</v>
      </c>
      <c r="O10893" t="b">
        <v>0</v>
      </c>
      <c r="T10893" t="s">
        <v>1968</v>
      </c>
    </row>
    <row r="10894" spans="1:20" hidden="1" x14ac:dyDescent="0.25">
      <c r="A10894">
        <v>237015</v>
      </c>
      <c r="B10894" t="s">
        <v>2002</v>
      </c>
      <c r="C10894" t="s">
        <v>1207</v>
      </c>
      <c r="D10894" t="s">
        <v>2004</v>
      </c>
      <c r="E10894">
        <v>0</v>
      </c>
      <c r="H10894">
        <v>0</v>
      </c>
      <c r="I10894">
        <v>0</v>
      </c>
      <c r="K10894">
        <v>0</v>
      </c>
      <c r="L10894" t="b">
        <v>0</v>
      </c>
      <c r="N10894" t="b">
        <v>0</v>
      </c>
      <c r="O10894" t="b">
        <v>0</v>
      </c>
      <c r="T10894" t="s">
        <v>1968</v>
      </c>
    </row>
    <row r="10895" spans="1:20" hidden="1" x14ac:dyDescent="0.25">
      <c r="A10895">
        <v>237016</v>
      </c>
      <c r="B10895" t="s">
        <v>2002</v>
      </c>
      <c r="C10895" t="s">
        <v>236</v>
      </c>
      <c r="D10895" t="s">
        <v>2005</v>
      </c>
      <c r="E10895">
        <v>79</v>
      </c>
      <c r="F10895" t="s">
        <v>23</v>
      </c>
      <c r="H10895">
        <v>0</v>
      </c>
      <c r="I10895">
        <v>0</v>
      </c>
      <c r="K10895">
        <v>0</v>
      </c>
      <c r="L10895" t="b">
        <v>0</v>
      </c>
      <c r="N10895" t="b">
        <v>0</v>
      </c>
      <c r="O10895" t="b">
        <v>0</v>
      </c>
      <c r="T10895" t="s">
        <v>1968</v>
      </c>
    </row>
    <row r="10896" spans="1:20" hidden="1" x14ac:dyDescent="0.25">
      <c r="A10896">
        <v>233766</v>
      </c>
      <c r="B10896" t="s">
        <v>2006</v>
      </c>
      <c r="C10896" t="s">
        <v>47</v>
      </c>
      <c r="D10896" t="s">
        <v>1024</v>
      </c>
      <c r="E10896">
        <v>0</v>
      </c>
      <c r="H10896">
        <v>0</v>
      </c>
      <c r="I10896">
        <v>0</v>
      </c>
      <c r="K10896">
        <v>0</v>
      </c>
      <c r="L10896" t="b">
        <v>0</v>
      </c>
      <c r="N10896" t="b">
        <v>0</v>
      </c>
      <c r="O10896" t="b">
        <v>1</v>
      </c>
      <c r="T10896" t="s">
        <v>1968</v>
      </c>
    </row>
    <row r="10897" spans="1:20" hidden="1" x14ac:dyDescent="0.25">
      <c r="A10897">
        <v>233767</v>
      </c>
      <c r="B10897" t="s">
        <v>2006</v>
      </c>
      <c r="C10897" t="s">
        <v>323</v>
      </c>
      <c r="D10897" t="s">
        <v>86</v>
      </c>
      <c r="E10897">
        <v>0</v>
      </c>
      <c r="H10897">
        <v>0</v>
      </c>
      <c r="I10897">
        <v>0</v>
      </c>
      <c r="K10897">
        <v>0</v>
      </c>
      <c r="L10897" t="b">
        <v>0</v>
      </c>
      <c r="N10897" t="b">
        <v>0</v>
      </c>
      <c r="O10897" t="b">
        <v>0</v>
      </c>
      <c r="T10897" t="s">
        <v>1968</v>
      </c>
    </row>
    <row r="10898" spans="1:20" hidden="1" x14ac:dyDescent="0.25">
      <c r="A10898">
        <v>233768</v>
      </c>
      <c r="B10898" t="s">
        <v>2006</v>
      </c>
      <c r="C10898" t="s">
        <v>1027</v>
      </c>
      <c r="D10898" t="s">
        <v>1969</v>
      </c>
      <c r="E10898">
        <v>0</v>
      </c>
      <c r="H10898">
        <v>0</v>
      </c>
      <c r="I10898">
        <v>0</v>
      </c>
      <c r="J10898" t="s">
        <v>257</v>
      </c>
      <c r="K10898">
        <v>0</v>
      </c>
      <c r="L10898" t="b">
        <v>0</v>
      </c>
      <c r="N10898" t="b">
        <v>0</v>
      </c>
      <c r="O10898" t="b">
        <v>0</v>
      </c>
      <c r="T10898" t="s">
        <v>1968</v>
      </c>
    </row>
    <row r="10899" spans="1:20" hidden="1" x14ac:dyDescent="0.25">
      <c r="A10899">
        <v>233769</v>
      </c>
      <c r="B10899" t="s">
        <v>2006</v>
      </c>
      <c r="C10899" t="s">
        <v>53</v>
      </c>
      <c r="D10899" t="s">
        <v>203</v>
      </c>
      <c r="E10899">
        <v>0</v>
      </c>
      <c r="H10899">
        <v>0</v>
      </c>
      <c r="I10899">
        <v>0</v>
      </c>
      <c r="K10899">
        <v>0</v>
      </c>
      <c r="L10899" t="b">
        <v>0</v>
      </c>
      <c r="N10899" t="b">
        <v>0</v>
      </c>
      <c r="O10899" t="b">
        <v>0</v>
      </c>
      <c r="T10899" t="s">
        <v>1968</v>
      </c>
    </row>
    <row r="10900" spans="1:20" hidden="1" x14ac:dyDescent="0.25">
      <c r="A10900">
        <v>233771</v>
      </c>
      <c r="B10900" t="s">
        <v>2006</v>
      </c>
      <c r="C10900" t="s">
        <v>1196</v>
      </c>
      <c r="D10900" t="s">
        <v>1971</v>
      </c>
      <c r="E10900">
        <v>0</v>
      </c>
      <c r="H10900">
        <v>0</v>
      </c>
      <c r="I10900">
        <v>0</v>
      </c>
      <c r="K10900">
        <v>1</v>
      </c>
      <c r="L10900" t="b">
        <v>0</v>
      </c>
      <c r="N10900" t="b">
        <v>0</v>
      </c>
      <c r="O10900" t="b">
        <v>1</v>
      </c>
      <c r="T10900" t="s">
        <v>1968</v>
      </c>
    </row>
    <row r="10901" spans="1:20" hidden="1" x14ac:dyDescent="0.25">
      <c r="A10901">
        <v>233772</v>
      </c>
      <c r="B10901" t="s">
        <v>2006</v>
      </c>
      <c r="C10901" t="s">
        <v>47</v>
      </c>
      <c r="D10901" t="s">
        <v>1048</v>
      </c>
      <c r="E10901">
        <v>0</v>
      </c>
      <c r="H10901">
        <v>0</v>
      </c>
      <c r="I10901">
        <v>0</v>
      </c>
      <c r="K10901">
        <v>1</v>
      </c>
      <c r="L10901" t="b">
        <v>0</v>
      </c>
      <c r="N10901" t="b">
        <v>0</v>
      </c>
      <c r="O10901" t="b">
        <v>0</v>
      </c>
      <c r="T10901" t="s">
        <v>1968</v>
      </c>
    </row>
    <row r="10902" spans="1:20" hidden="1" x14ac:dyDescent="0.25">
      <c r="A10902">
        <v>233773</v>
      </c>
      <c r="B10902" t="s">
        <v>2006</v>
      </c>
      <c r="C10902" t="s">
        <v>47</v>
      </c>
      <c r="D10902" t="s">
        <v>1368</v>
      </c>
      <c r="E10902">
        <v>0</v>
      </c>
      <c r="H10902">
        <v>0</v>
      </c>
      <c r="I10902">
        <v>0</v>
      </c>
      <c r="K10902">
        <v>1</v>
      </c>
      <c r="L10902" t="b">
        <v>0</v>
      </c>
      <c r="N10902" t="b">
        <v>0</v>
      </c>
      <c r="O10902" t="b">
        <v>0</v>
      </c>
      <c r="T10902" t="s">
        <v>1968</v>
      </c>
    </row>
    <row r="10903" spans="1:20" hidden="1" x14ac:dyDescent="0.25">
      <c r="A10903">
        <v>233774</v>
      </c>
      <c r="B10903" t="s">
        <v>2006</v>
      </c>
      <c r="C10903" t="s">
        <v>136</v>
      </c>
      <c r="D10903" t="s">
        <v>137</v>
      </c>
      <c r="E10903">
        <v>0</v>
      </c>
      <c r="H10903">
        <v>0</v>
      </c>
      <c r="I10903">
        <v>0</v>
      </c>
      <c r="K10903">
        <v>1</v>
      </c>
      <c r="L10903" t="b">
        <v>0</v>
      </c>
      <c r="N10903" t="b">
        <v>0</v>
      </c>
      <c r="O10903" t="b">
        <v>0</v>
      </c>
      <c r="T10903" t="s">
        <v>1968</v>
      </c>
    </row>
    <row r="10904" spans="1:20" hidden="1" x14ac:dyDescent="0.25">
      <c r="A10904">
        <v>233775</v>
      </c>
      <c r="B10904" t="s">
        <v>2006</v>
      </c>
      <c r="C10904" t="s">
        <v>136</v>
      </c>
      <c r="D10904" t="s">
        <v>170</v>
      </c>
      <c r="E10904">
        <v>0</v>
      </c>
      <c r="H10904">
        <v>0</v>
      </c>
      <c r="I10904">
        <v>0</v>
      </c>
      <c r="K10904">
        <v>2</v>
      </c>
      <c r="L10904" t="b">
        <v>0</v>
      </c>
      <c r="N10904" t="b">
        <v>0</v>
      </c>
      <c r="O10904" t="b">
        <v>0</v>
      </c>
      <c r="T10904" t="s">
        <v>1968</v>
      </c>
    </row>
    <row r="10905" spans="1:20" hidden="1" x14ac:dyDescent="0.25">
      <c r="A10905">
        <v>233776</v>
      </c>
      <c r="B10905" t="s">
        <v>2006</v>
      </c>
      <c r="C10905" t="s">
        <v>1027</v>
      </c>
      <c r="D10905" t="s">
        <v>1974</v>
      </c>
      <c r="E10905">
        <v>85</v>
      </c>
      <c r="F10905" t="s">
        <v>23</v>
      </c>
      <c r="H10905">
        <v>0</v>
      </c>
      <c r="I10905">
        <v>15</v>
      </c>
      <c r="J10905" t="s">
        <v>257</v>
      </c>
      <c r="K10905">
        <v>0</v>
      </c>
      <c r="L10905" t="b">
        <v>0</v>
      </c>
      <c r="N10905" t="b">
        <v>0</v>
      </c>
      <c r="O10905" t="b">
        <v>0</v>
      </c>
      <c r="T10905" t="s">
        <v>1968</v>
      </c>
    </row>
    <row r="10906" spans="1:20" hidden="1" x14ac:dyDescent="0.25">
      <c r="A10906">
        <v>233777</v>
      </c>
      <c r="B10906" t="s">
        <v>2006</v>
      </c>
      <c r="C10906" t="s">
        <v>1027</v>
      </c>
      <c r="D10906" t="s">
        <v>1975</v>
      </c>
      <c r="E10906">
        <v>170</v>
      </c>
      <c r="F10906" t="s">
        <v>23</v>
      </c>
      <c r="H10906">
        <v>0</v>
      </c>
      <c r="I10906">
        <v>30</v>
      </c>
      <c r="J10906" t="s">
        <v>257</v>
      </c>
      <c r="K10906">
        <v>2</v>
      </c>
      <c r="L10906" t="b">
        <v>0</v>
      </c>
      <c r="N10906" t="b">
        <v>0</v>
      </c>
      <c r="O10906" t="b">
        <v>0</v>
      </c>
      <c r="T10906" t="s">
        <v>1968</v>
      </c>
    </row>
    <row r="10907" spans="1:20" hidden="1" x14ac:dyDescent="0.25">
      <c r="A10907">
        <v>233779</v>
      </c>
      <c r="B10907" t="s">
        <v>2006</v>
      </c>
      <c r="C10907" t="s">
        <v>1196</v>
      </c>
      <c r="D10907" t="s">
        <v>1977</v>
      </c>
      <c r="E10907">
        <v>0</v>
      </c>
      <c r="H10907">
        <v>0</v>
      </c>
      <c r="I10907">
        <v>0</v>
      </c>
      <c r="K10907">
        <v>2</v>
      </c>
      <c r="L10907" t="b">
        <v>0</v>
      </c>
      <c r="N10907" t="b">
        <v>0</v>
      </c>
      <c r="O10907" t="b">
        <v>0</v>
      </c>
      <c r="T10907" t="s">
        <v>1968</v>
      </c>
    </row>
    <row r="10908" spans="1:20" hidden="1" x14ac:dyDescent="0.25">
      <c r="A10908">
        <v>233780</v>
      </c>
      <c r="B10908" t="s">
        <v>2006</v>
      </c>
      <c r="C10908" t="s">
        <v>53</v>
      </c>
      <c r="D10908" t="s">
        <v>383</v>
      </c>
      <c r="E10908">
        <v>0</v>
      </c>
      <c r="H10908">
        <v>0</v>
      </c>
      <c r="I10908">
        <v>0</v>
      </c>
      <c r="K10908">
        <v>0</v>
      </c>
      <c r="L10908" t="b">
        <v>0</v>
      </c>
      <c r="N10908" t="b">
        <v>0</v>
      </c>
      <c r="O10908" t="b">
        <v>0</v>
      </c>
      <c r="T10908" t="s">
        <v>1968</v>
      </c>
    </row>
    <row r="10909" spans="1:20" hidden="1" x14ac:dyDescent="0.25">
      <c r="A10909">
        <v>233781</v>
      </c>
      <c r="B10909" t="s">
        <v>2006</v>
      </c>
      <c r="C10909" t="s">
        <v>53</v>
      </c>
      <c r="D10909" t="s">
        <v>1978</v>
      </c>
      <c r="E10909">
        <v>389</v>
      </c>
      <c r="F10909" t="s">
        <v>23</v>
      </c>
      <c r="H10909">
        <v>0</v>
      </c>
      <c r="I10909">
        <v>0</v>
      </c>
      <c r="K10909">
        <v>2</v>
      </c>
      <c r="L10909" t="b">
        <v>0</v>
      </c>
      <c r="N10909" t="b">
        <v>0</v>
      </c>
      <c r="O10909" t="b">
        <v>0</v>
      </c>
      <c r="T10909" t="s">
        <v>1968</v>
      </c>
    </row>
    <row r="10910" spans="1:20" hidden="1" x14ac:dyDescent="0.25">
      <c r="A10910">
        <v>233782</v>
      </c>
      <c r="B10910" t="s">
        <v>2006</v>
      </c>
      <c r="C10910" t="s">
        <v>53</v>
      </c>
      <c r="D10910" t="s">
        <v>1979</v>
      </c>
      <c r="E10910">
        <v>349</v>
      </c>
      <c r="F10910" t="s">
        <v>23</v>
      </c>
      <c r="H10910">
        <v>0</v>
      </c>
      <c r="I10910">
        <v>0</v>
      </c>
      <c r="K10910">
        <v>1</v>
      </c>
      <c r="L10910" t="b">
        <v>0</v>
      </c>
      <c r="N10910" t="b">
        <v>0</v>
      </c>
      <c r="O10910" t="b">
        <v>0</v>
      </c>
      <c r="T10910" t="s">
        <v>1968</v>
      </c>
    </row>
    <row r="10911" spans="1:20" hidden="1" x14ac:dyDescent="0.25">
      <c r="A10911">
        <v>233783</v>
      </c>
      <c r="B10911" t="s">
        <v>2006</v>
      </c>
      <c r="C10911" t="s">
        <v>323</v>
      </c>
      <c r="D10911" t="s">
        <v>331</v>
      </c>
      <c r="E10911">
        <v>0</v>
      </c>
      <c r="H10911">
        <v>0</v>
      </c>
      <c r="I10911">
        <v>0</v>
      </c>
      <c r="K10911">
        <v>0</v>
      </c>
      <c r="L10911" t="b">
        <v>0</v>
      </c>
      <c r="N10911" t="b">
        <v>0</v>
      </c>
      <c r="O10911" t="b">
        <v>0</v>
      </c>
      <c r="T10911" t="s">
        <v>1968</v>
      </c>
    </row>
    <row r="10912" spans="1:20" hidden="1" x14ac:dyDescent="0.25">
      <c r="A10912">
        <v>233788</v>
      </c>
      <c r="B10912" t="s">
        <v>2006</v>
      </c>
      <c r="C10912" t="s">
        <v>817</v>
      </c>
      <c r="D10912" t="s">
        <v>1984</v>
      </c>
      <c r="E10912">
        <v>0</v>
      </c>
      <c r="H10912">
        <v>0</v>
      </c>
      <c r="I10912">
        <v>0</v>
      </c>
      <c r="K10912">
        <v>0</v>
      </c>
      <c r="L10912" t="b">
        <v>0</v>
      </c>
      <c r="N10912" t="b">
        <v>0</v>
      </c>
      <c r="O10912" t="b">
        <v>0</v>
      </c>
      <c r="T10912" t="s">
        <v>1968</v>
      </c>
    </row>
    <row r="10913" spans="1:20" hidden="1" x14ac:dyDescent="0.25">
      <c r="A10913">
        <v>233789</v>
      </c>
      <c r="B10913" t="s">
        <v>2006</v>
      </c>
      <c r="C10913" t="s">
        <v>817</v>
      </c>
      <c r="D10913" t="s">
        <v>1985</v>
      </c>
      <c r="E10913">
        <v>25</v>
      </c>
      <c r="F10913" t="s">
        <v>23</v>
      </c>
      <c r="H10913">
        <v>0</v>
      </c>
      <c r="I10913">
        <v>0</v>
      </c>
      <c r="K10913">
        <v>1</v>
      </c>
      <c r="L10913" t="b">
        <v>0</v>
      </c>
      <c r="N10913" t="b">
        <v>0</v>
      </c>
      <c r="O10913" t="b">
        <v>0</v>
      </c>
      <c r="T10913" t="s">
        <v>1968</v>
      </c>
    </row>
    <row r="10914" spans="1:20" hidden="1" x14ac:dyDescent="0.25">
      <c r="A10914">
        <v>233790</v>
      </c>
      <c r="B10914" t="s">
        <v>2006</v>
      </c>
      <c r="C10914" t="s">
        <v>817</v>
      </c>
      <c r="D10914" t="s">
        <v>1986</v>
      </c>
      <c r="E10914">
        <v>50</v>
      </c>
      <c r="F10914" t="s">
        <v>23</v>
      </c>
      <c r="H10914">
        <v>0</v>
      </c>
      <c r="I10914">
        <v>0</v>
      </c>
      <c r="K10914">
        <v>2</v>
      </c>
      <c r="L10914" t="b">
        <v>0</v>
      </c>
      <c r="N10914" t="b">
        <v>0</v>
      </c>
      <c r="O10914" t="b">
        <v>0</v>
      </c>
      <c r="T10914" t="s">
        <v>1968</v>
      </c>
    </row>
    <row r="10915" spans="1:20" hidden="1" x14ac:dyDescent="0.25">
      <c r="A10915">
        <v>233791</v>
      </c>
      <c r="B10915" t="s">
        <v>2006</v>
      </c>
      <c r="C10915" t="s">
        <v>1987</v>
      </c>
      <c r="D10915" t="s">
        <v>1988</v>
      </c>
      <c r="E10915">
        <v>0</v>
      </c>
      <c r="H10915">
        <v>0</v>
      </c>
      <c r="I10915">
        <v>0</v>
      </c>
      <c r="K10915">
        <v>0</v>
      </c>
      <c r="L10915" t="b">
        <v>0</v>
      </c>
      <c r="N10915" t="b">
        <v>0</v>
      </c>
      <c r="O10915" t="b">
        <v>0</v>
      </c>
      <c r="T10915" t="s">
        <v>1968</v>
      </c>
    </row>
    <row r="10916" spans="1:20" hidden="1" x14ac:dyDescent="0.25">
      <c r="A10916">
        <v>233792</v>
      </c>
      <c r="B10916" t="s">
        <v>2006</v>
      </c>
      <c r="C10916" t="s">
        <v>1987</v>
      </c>
      <c r="D10916" t="s">
        <v>1989</v>
      </c>
      <c r="E10916">
        <v>49</v>
      </c>
      <c r="F10916" t="s">
        <v>23</v>
      </c>
      <c r="H10916">
        <v>0</v>
      </c>
      <c r="I10916">
        <v>0</v>
      </c>
      <c r="K10916">
        <v>1</v>
      </c>
      <c r="L10916" t="b">
        <v>0</v>
      </c>
      <c r="N10916" t="b">
        <v>0</v>
      </c>
      <c r="O10916" t="b">
        <v>0</v>
      </c>
      <c r="T10916" t="s">
        <v>1968</v>
      </c>
    </row>
    <row r="10917" spans="1:20" hidden="1" x14ac:dyDescent="0.25">
      <c r="A10917">
        <v>233793</v>
      </c>
      <c r="B10917" t="s">
        <v>2006</v>
      </c>
      <c r="C10917" t="s">
        <v>1987</v>
      </c>
      <c r="D10917" t="s">
        <v>1990</v>
      </c>
      <c r="E10917">
        <v>99</v>
      </c>
      <c r="F10917" t="s">
        <v>23</v>
      </c>
      <c r="H10917">
        <v>0</v>
      </c>
      <c r="I10917">
        <v>0</v>
      </c>
      <c r="K10917">
        <v>3</v>
      </c>
      <c r="L10917" t="b">
        <v>0</v>
      </c>
      <c r="N10917" t="b">
        <v>0</v>
      </c>
      <c r="O10917" t="b">
        <v>0</v>
      </c>
      <c r="T10917" t="s">
        <v>1968</v>
      </c>
    </row>
    <row r="10918" spans="1:20" hidden="1" x14ac:dyDescent="0.25">
      <c r="A10918">
        <v>233794</v>
      </c>
      <c r="B10918" t="s">
        <v>2006</v>
      </c>
      <c r="C10918" t="s">
        <v>141</v>
      </c>
      <c r="D10918" t="s">
        <v>1991</v>
      </c>
      <c r="E10918">
        <v>25</v>
      </c>
      <c r="F10918" t="s">
        <v>23</v>
      </c>
      <c r="H10918">
        <v>0</v>
      </c>
      <c r="I10918">
        <v>0</v>
      </c>
      <c r="K10918">
        <v>0</v>
      </c>
      <c r="L10918" t="b">
        <v>0</v>
      </c>
      <c r="N10918" t="b">
        <v>0</v>
      </c>
      <c r="O10918" t="b">
        <v>0</v>
      </c>
      <c r="T10918" t="s">
        <v>1968</v>
      </c>
    </row>
    <row r="10919" spans="1:20" hidden="1" x14ac:dyDescent="0.25">
      <c r="A10919">
        <v>233795</v>
      </c>
      <c r="B10919" t="s">
        <v>2006</v>
      </c>
      <c r="C10919" t="s">
        <v>236</v>
      </c>
      <c r="D10919" t="s">
        <v>1992</v>
      </c>
      <c r="E10919">
        <v>22</v>
      </c>
      <c r="F10919" t="s">
        <v>23</v>
      </c>
      <c r="H10919">
        <v>0</v>
      </c>
      <c r="I10919">
        <v>0</v>
      </c>
      <c r="K10919">
        <v>0</v>
      </c>
      <c r="L10919" t="b">
        <v>0</v>
      </c>
      <c r="N10919" t="b">
        <v>0</v>
      </c>
      <c r="O10919" t="b">
        <v>0</v>
      </c>
      <c r="T10919" t="s">
        <v>1968</v>
      </c>
    </row>
    <row r="10920" spans="1:20" hidden="1" x14ac:dyDescent="0.25">
      <c r="A10920">
        <v>233796</v>
      </c>
      <c r="B10920" t="s">
        <v>2006</v>
      </c>
      <c r="C10920" t="s">
        <v>236</v>
      </c>
      <c r="D10920" t="s">
        <v>1993</v>
      </c>
      <c r="E10920">
        <v>45</v>
      </c>
      <c r="F10920" t="s">
        <v>23</v>
      </c>
      <c r="H10920">
        <v>0</v>
      </c>
      <c r="I10920">
        <v>0</v>
      </c>
      <c r="K10920">
        <v>0</v>
      </c>
      <c r="L10920" t="b">
        <v>0</v>
      </c>
      <c r="N10920" t="b">
        <v>0</v>
      </c>
      <c r="O10920" t="b">
        <v>0</v>
      </c>
      <c r="T10920" t="s">
        <v>1968</v>
      </c>
    </row>
    <row r="10921" spans="1:20" hidden="1" x14ac:dyDescent="0.25">
      <c r="A10921">
        <v>233797</v>
      </c>
      <c r="B10921" t="s">
        <v>2006</v>
      </c>
      <c r="C10921" t="s">
        <v>236</v>
      </c>
      <c r="D10921" t="s">
        <v>1315</v>
      </c>
      <c r="E10921">
        <v>160</v>
      </c>
      <c r="F10921" t="s">
        <v>23</v>
      </c>
      <c r="H10921">
        <v>0</v>
      </c>
      <c r="I10921">
        <v>0</v>
      </c>
      <c r="K10921">
        <v>0</v>
      </c>
      <c r="L10921" t="b">
        <v>0</v>
      </c>
      <c r="N10921" t="b">
        <v>0</v>
      </c>
      <c r="O10921" t="b">
        <v>0</v>
      </c>
      <c r="T10921" t="s">
        <v>1968</v>
      </c>
    </row>
    <row r="10922" spans="1:20" hidden="1" x14ac:dyDescent="0.25">
      <c r="A10922">
        <v>233798</v>
      </c>
      <c r="B10922" t="s">
        <v>2006</v>
      </c>
      <c r="C10922" t="s">
        <v>236</v>
      </c>
      <c r="D10922" t="s">
        <v>1994</v>
      </c>
      <c r="E10922">
        <v>50</v>
      </c>
      <c r="F10922" t="s">
        <v>23</v>
      </c>
      <c r="H10922">
        <v>0</v>
      </c>
      <c r="I10922">
        <v>0</v>
      </c>
      <c r="K10922">
        <v>0</v>
      </c>
      <c r="L10922" t="b">
        <v>0</v>
      </c>
      <c r="N10922" t="b">
        <v>0</v>
      </c>
      <c r="O10922" t="b">
        <v>0</v>
      </c>
      <c r="T10922" t="s">
        <v>1968</v>
      </c>
    </row>
    <row r="10923" spans="1:20" hidden="1" x14ac:dyDescent="0.25">
      <c r="A10923">
        <v>233799</v>
      </c>
      <c r="B10923" t="s">
        <v>2006</v>
      </c>
      <c r="C10923" t="s">
        <v>236</v>
      </c>
      <c r="D10923" t="s">
        <v>1995</v>
      </c>
      <c r="E10923">
        <v>45</v>
      </c>
      <c r="F10923" t="s">
        <v>23</v>
      </c>
      <c r="H10923">
        <v>0</v>
      </c>
      <c r="I10923">
        <v>0</v>
      </c>
      <c r="K10923">
        <v>0</v>
      </c>
      <c r="L10923" t="b">
        <v>0</v>
      </c>
      <c r="N10923" t="b">
        <v>0</v>
      </c>
      <c r="O10923" t="b">
        <v>0</v>
      </c>
      <c r="T10923" t="s">
        <v>1968</v>
      </c>
    </row>
    <row r="10924" spans="1:20" hidden="1" x14ac:dyDescent="0.25">
      <c r="A10924">
        <v>233800</v>
      </c>
      <c r="B10924" t="s">
        <v>2006</v>
      </c>
      <c r="C10924" t="s">
        <v>236</v>
      </c>
      <c r="D10924" t="s">
        <v>1996</v>
      </c>
      <c r="E10924">
        <v>149</v>
      </c>
      <c r="F10924" t="s">
        <v>23</v>
      </c>
      <c r="H10924">
        <v>0</v>
      </c>
      <c r="I10924">
        <v>0</v>
      </c>
      <c r="K10924">
        <v>0</v>
      </c>
      <c r="L10924" t="b">
        <v>0</v>
      </c>
      <c r="N10924" t="b">
        <v>0</v>
      </c>
      <c r="O10924" t="b">
        <v>0</v>
      </c>
      <c r="T10924" t="s">
        <v>1968</v>
      </c>
    </row>
    <row r="10925" spans="1:20" hidden="1" x14ac:dyDescent="0.25">
      <c r="A10925">
        <v>233801</v>
      </c>
      <c r="B10925" t="s">
        <v>2006</v>
      </c>
      <c r="C10925" t="s">
        <v>141</v>
      </c>
      <c r="D10925" t="s">
        <v>1997</v>
      </c>
      <c r="E10925">
        <v>39</v>
      </c>
      <c r="F10925" t="s">
        <v>23</v>
      </c>
      <c r="H10925">
        <v>0</v>
      </c>
      <c r="I10925">
        <v>0</v>
      </c>
      <c r="K10925">
        <v>0</v>
      </c>
      <c r="L10925" t="b">
        <v>0</v>
      </c>
      <c r="N10925" t="b">
        <v>0</v>
      </c>
      <c r="O10925" t="b">
        <v>0</v>
      </c>
      <c r="T10925" t="s">
        <v>1968</v>
      </c>
    </row>
    <row r="10926" spans="1:20" hidden="1" x14ac:dyDescent="0.25">
      <c r="A10926">
        <v>233802</v>
      </c>
      <c r="B10926" t="s">
        <v>2006</v>
      </c>
      <c r="C10926" t="s">
        <v>47</v>
      </c>
      <c r="D10926" t="s">
        <v>1972</v>
      </c>
      <c r="E10926">
        <v>0</v>
      </c>
      <c r="H10926">
        <v>0</v>
      </c>
      <c r="I10926">
        <v>0</v>
      </c>
      <c r="K10926">
        <v>1</v>
      </c>
      <c r="L10926" t="b">
        <v>0</v>
      </c>
      <c r="N10926" t="b">
        <v>0</v>
      </c>
      <c r="O10926" t="b">
        <v>0</v>
      </c>
      <c r="T10926" t="s">
        <v>1968</v>
      </c>
    </row>
    <row r="10927" spans="1:20" hidden="1" x14ac:dyDescent="0.25">
      <c r="A10927">
        <v>233803</v>
      </c>
      <c r="B10927" t="s">
        <v>2006</v>
      </c>
      <c r="C10927" t="s">
        <v>47</v>
      </c>
      <c r="D10927" t="s">
        <v>1973</v>
      </c>
      <c r="E10927">
        <v>0</v>
      </c>
      <c r="H10927">
        <v>0</v>
      </c>
      <c r="I10927">
        <v>0</v>
      </c>
      <c r="K10927">
        <v>1</v>
      </c>
      <c r="L10927" t="b">
        <v>0</v>
      </c>
      <c r="N10927" t="b">
        <v>0</v>
      </c>
      <c r="O10927" t="b">
        <v>0</v>
      </c>
      <c r="T10927" t="s">
        <v>1968</v>
      </c>
    </row>
    <row r="10928" spans="1:20" hidden="1" x14ac:dyDescent="0.25">
      <c r="A10928">
        <v>233804</v>
      </c>
      <c r="B10928" t="s">
        <v>2006</v>
      </c>
      <c r="C10928" t="s">
        <v>47</v>
      </c>
      <c r="D10928" t="s">
        <v>1368</v>
      </c>
      <c r="E10928">
        <v>0</v>
      </c>
      <c r="H10928">
        <v>0</v>
      </c>
      <c r="I10928">
        <v>0</v>
      </c>
      <c r="K10928">
        <v>1</v>
      </c>
      <c r="L10928" t="b">
        <v>0</v>
      </c>
      <c r="N10928" t="b">
        <v>0</v>
      </c>
      <c r="O10928" t="b">
        <v>0</v>
      </c>
      <c r="T10928" t="s">
        <v>1968</v>
      </c>
    </row>
    <row r="10929" spans="1:20" hidden="1" x14ac:dyDescent="0.25">
      <c r="A10929">
        <v>233805</v>
      </c>
      <c r="B10929" t="s">
        <v>2006</v>
      </c>
      <c r="C10929" t="s">
        <v>47</v>
      </c>
      <c r="D10929" t="s">
        <v>1382</v>
      </c>
      <c r="E10929">
        <v>50</v>
      </c>
      <c r="F10929" t="s">
        <v>23</v>
      </c>
      <c r="H10929">
        <v>0</v>
      </c>
      <c r="I10929">
        <v>0</v>
      </c>
      <c r="K10929">
        <v>2</v>
      </c>
      <c r="L10929" t="b">
        <v>0</v>
      </c>
      <c r="N10929" t="b">
        <v>0</v>
      </c>
      <c r="O10929" t="b">
        <v>0</v>
      </c>
      <c r="T10929" t="s">
        <v>1968</v>
      </c>
    </row>
    <row r="10930" spans="1:20" hidden="1" x14ac:dyDescent="0.25">
      <c r="A10930">
        <v>233806</v>
      </c>
      <c r="B10930" t="s">
        <v>2006</v>
      </c>
      <c r="C10930" t="s">
        <v>47</v>
      </c>
      <c r="D10930" t="s">
        <v>345</v>
      </c>
      <c r="E10930">
        <v>50</v>
      </c>
      <c r="F10930" t="s">
        <v>23</v>
      </c>
      <c r="H10930">
        <v>0</v>
      </c>
      <c r="I10930">
        <v>0</v>
      </c>
      <c r="K10930">
        <v>2</v>
      </c>
      <c r="L10930" t="b">
        <v>0</v>
      </c>
      <c r="N10930" t="b">
        <v>0</v>
      </c>
      <c r="O10930" t="b">
        <v>0</v>
      </c>
      <c r="T10930" t="s">
        <v>1968</v>
      </c>
    </row>
    <row r="10931" spans="1:20" hidden="1" x14ac:dyDescent="0.25">
      <c r="A10931">
        <v>233807</v>
      </c>
      <c r="B10931" t="s">
        <v>2006</v>
      </c>
      <c r="C10931" t="s">
        <v>47</v>
      </c>
      <c r="D10931" t="s">
        <v>1383</v>
      </c>
      <c r="E10931">
        <v>50</v>
      </c>
      <c r="F10931" t="s">
        <v>23</v>
      </c>
      <c r="H10931">
        <v>0</v>
      </c>
      <c r="I10931">
        <v>0</v>
      </c>
      <c r="K10931">
        <v>2</v>
      </c>
      <c r="L10931" t="b">
        <v>0</v>
      </c>
      <c r="N10931" t="b">
        <v>0</v>
      </c>
      <c r="O10931" t="b">
        <v>0</v>
      </c>
      <c r="T10931" t="s">
        <v>1968</v>
      </c>
    </row>
    <row r="10932" spans="1:20" hidden="1" x14ac:dyDescent="0.25">
      <c r="A10932">
        <v>233808</v>
      </c>
      <c r="B10932" t="s">
        <v>2006</v>
      </c>
      <c r="C10932" t="s">
        <v>2007</v>
      </c>
      <c r="D10932" t="s">
        <v>2008</v>
      </c>
      <c r="E10932">
        <v>0</v>
      </c>
      <c r="H10932">
        <v>0</v>
      </c>
      <c r="I10932">
        <v>0</v>
      </c>
      <c r="K10932">
        <v>0</v>
      </c>
      <c r="L10932" t="b">
        <v>0</v>
      </c>
      <c r="N10932" t="b">
        <v>0</v>
      </c>
      <c r="O10932" t="b">
        <v>0</v>
      </c>
      <c r="T10932" t="s">
        <v>1968</v>
      </c>
    </row>
    <row r="10933" spans="1:20" hidden="1" x14ac:dyDescent="0.25">
      <c r="A10933">
        <v>233809</v>
      </c>
      <c r="B10933" t="s">
        <v>2006</v>
      </c>
      <c r="C10933" t="s">
        <v>2007</v>
      </c>
      <c r="D10933" t="s">
        <v>2009</v>
      </c>
      <c r="E10933">
        <v>200</v>
      </c>
      <c r="F10933" t="s">
        <v>23</v>
      </c>
      <c r="H10933">
        <v>0</v>
      </c>
      <c r="I10933">
        <v>33</v>
      </c>
      <c r="J10933" t="s">
        <v>257</v>
      </c>
      <c r="K10933">
        <v>1</v>
      </c>
      <c r="L10933" t="b">
        <v>0</v>
      </c>
      <c r="N10933" t="b">
        <v>0</v>
      </c>
      <c r="O10933" t="b">
        <v>0</v>
      </c>
      <c r="T10933" t="s">
        <v>1968</v>
      </c>
    </row>
    <row r="10934" spans="1:20" hidden="1" x14ac:dyDescent="0.25">
      <c r="A10934">
        <v>233810</v>
      </c>
      <c r="B10934" t="s">
        <v>2006</v>
      </c>
      <c r="C10934" t="s">
        <v>2007</v>
      </c>
      <c r="D10934" t="s">
        <v>2010</v>
      </c>
      <c r="E10934">
        <v>400</v>
      </c>
      <c r="F10934" t="s">
        <v>23</v>
      </c>
      <c r="H10934">
        <v>0</v>
      </c>
      <c r="I10934">
        <v>82</v>
      </c>
      <c r="J10934" t="s">
        <v>257</v>
      </c>
      <c r="K10934">
        <v>2</v>
      </c>
      <c r="L10934" t="b">
        <v>0</v>
      </c>
      <c r="N10934" t="b">
        <v>0</v>
      </c>
      <c r="O10934" t="b">
        <v>0</v>
      </c>
      <c r="T10934" t="s">
        <v>1968</v>
      </c>
    </row>
    <row r="10935" spans="1:20" hidden="1" x14ac:dyDescent="0.25">
      <c r="A10935">
        <v>233811</v>
      </c>
      <c r="B10935" t="s">
        <v>2006</v>
      </c>
      <c r="C10935" t="s">
        <v>2007</v>
      </c>
      <c r="D10935" t="s">
        <v>2011</v>
      </c>
      <c r="E10935">
        <v>600</v>
      </c>
      <c r="F10935" t="s">
        <v>23</v>
      </c>
      <c r="H10935">
        <v>0</v>
      </c>
      <c r="I10935">
        <v>139</v>
      </c>
      <c r="J10935" t="s">
        <v>257</v>
      </c>
      <c r="K10935">
        <v>3</v>
      </c>
      <c r="L10935" t="b">
        <v>0</v>
      </c>
      <c r="N10935" t="b">
        <v>0</v>
      </c>
      <c r="O10935" t="b">
        <v>0</v>
      </c>
      <c r="T10935" t="s">
        <v>1968</v>
      </c>
    </row>
    <row r="10936" spans="1:20" hidden="1" x14ac:dyDescent="0.25">
      <c r="A10936">
        <v>233812</v>
      </c>
      <c r="B10936" t="s">
        <v>2012</v>
      </c>
      <c r="C10936" t="s">
        <v>47</v>
      </c>
      <c r="D10936" t="s">
        <v>1024</v>
      </c>
      <c r="E10936">
        <v>0</v>
      </c>
      <c r="H10936">
        <v>0</v>
      </c>
      <c r="I10936">
        <v>0</v>
      </c>
      <c r="K10936">
        <v>0</v>
      </c>
      <c r="L10936" t="b">
        <v>0</v>
      </c>
      <c r="N10936" t="b">
        <v>0</v>
      </c>
      <c r="O10936" t="b">
        <v>1</v>
      </c>
      <c r="T10936" t="s">
        <v>1968</v>
      </c>
    </row>
    <row r="10937" spans="1:20" hidden="1" x14ac:dyDescent="0.25">
      <c r="A10937">
        <v>233813</v>
      </c>
      <c r="B10937" t="s">
        <v>2012</v>
      </c>
      <c r="C10937" t="s">
        <v>323</v>
      </c>
      <c r="D10937" t="s">
        <v>86</v>
      </c>
      <c r="E10937">
        <v>0</v>
      </c>
      <c r="H10937">
        <v>0</v>
      </c>
      <c r="I10937">
        <v>0</v>
      </c>
      <c r="K10937">
        <v>0</v>
      </c>
      <c r="L10937" t="b">
        <v>0</v>
      </c>
      <c r="N10937" t="b">
        <v>0</v>
      </c>
      <c r="O10937" t="b">
        <v>0</v>
      </c>
      <c r="T10937" t="s">
        <v>1968</v>
      </c>
    </row>
    <row r="10938" spans="1:20" hidden="1" x14ac:dyDescent="0.25">
      <c r="A10938">
        <v>233814</v>
      </c>
      <c r="B10938" t="s">
        <v>2012</v>
      </c>
      <c r="C10938" t="s">
        <v>1027</v>
      </c>
      <c r="D10938" t="s">
        <v>1969</v>
      </c>
      <c r="E10938">
        <v>0</v>
      </c>
      <c r="H10938">
        <v>0</v>
      </c>
      <c r="I10938">
        <v>0</v>
      </c>
      <c r="J10938" t="s">
        <v>257</v>
      </c>
      <c r="K10938">
        <v>0</v>
      </c>
      <c r="L10938" t="b">
        <v>0</v>
      </c>
      <c r="N10938" t="b">
        <v>0</v>
      </c>
      <c r="O10938" t="b">
        <v>0</v>
      </c>
      <c r="T10938" t="s">
        <v>1968</v>
      </c>
    </row>
    <row r="10939" spans="1:20" hidden="1" x14ac:dyDescent="0.25">
      <c r="A10939">
        <v>233815</v>
      </c>
      <c r="B10939" t="s">
        <v>2012</v>
      </c>
      <c r="C10939" t="s">
        <v>53</v>
      </c>
      <c r="D10939" t="s">
        <v>203</v>
      </c>
      <c r="E10939">
        <v>0</v>
      </c>
      <c r="H10939">
        <v>0</v>
      </c>
      <c r="I10939">
        <v>0</v>
      </c>
      <c r="K10939">
        <v>0</v>
      </c>
      <c r="L10939" t="b">
        <v>0</v>
      </c>
      <c r="N10939" t="b">
        <v>0</v>
      </c>
      <c r="O10939" t="b">
        <v>0</v>
      </c>
      <c r="T10939" t="s">
        <v>1968</v>
      </c>
    </row>
    <row r="10940" spans="1:20" hidden="1" x14ac:dyDescent="0.25">
      <c r="A10940">
        <v>233816</v>
      </c>
      <c r="B10940" t="s">
        <v>2012</v>
      </c>
      <c r="C10940" t="s">
        <v>1207</v>
      </c>
      <c r="D10940" t="s">
        <v>1970</v>
      </c>
      <c r="E10940">
        <v>0</v>
      </c>
      <c r="H10940">
        <v>0</v>
      </c>
      <c r="I10940">
        <v>0</v>
      </c>
      <c r="K10940">
        <v>0</v>
      </c>
      <c r="L10940" t="b">
        <v>0</v>
      </c>
      <c r="N10940" t="b">
        <v>0</v>
      </c>
      <c r="O10940" t="b">
        <v>0</v>
      </c>
      <c r="T10940" t="s">
        <v>1968</v>
      </c>
    </row>
    <row r="10941" spans="1:20" hidden="1" x14ac:dyDescent="0.25">
      <c r="A10941">
        <v>233817</v>
      </c>
      <c r="B10941" t="s">
        <v>2012</v>
      </c>
      <c r="C10941" t="s">
        <v>1196</v>
      </c>
      <c r="D10941" t="s">
        <v>1971</v>
      </c>
      <c r="E10941">
        <v>0</v>
      </c>
      <c r="H10941">
        <v>0</v>
      </c>
      <c r="I10941">
        <v>0</v>
      </c>
      <c r="K10941">
        <v>1</v>
      </c>
      <c r="L10941" t="b">
        <v>0</v>
      </c>
      <c r="N10941" t="b">
        <v>0</v>
      </c>
      <c r="O10941" t="b">
        <v>1</v>
      </c>
      <c r="T10941" t="s">
        <v>1968</v>
      </c>
    </row>
    <row r="10942" spans="1:20" hidden="1" x14ac:dyDescent="0.25">
      <c r="A10942">
        <v>233818</v>
      </c>
      <c r="B10942" t="s">
        <v>2012</v>
      </c>
      <c r="C10942" t="s">
        <v>47</v>
      </c>
      <c r="D10942" t="s">
        <v>1048</v>
      </c>
      <c r="E10942">
        <v>0</v>
      </c>
      <c r="H10942">
        <v>0</v>
      </c>
      <c r="I10942">
        <v>0</v>
      </c>
      <c r="K10942">
        <v>1</v>
      </c>
      <c r="L10942" t="b">
        <v>0</v>
      </c>
      <c r="N10942" t="b">
        <v>0</v>
      </c>
      <c r="O10942" t="b">
        <v>0</v>
      </c>
      <c r="T10942" t="s">
        <v>1968</v>
      </c>
    </row>
    <row r="10943" spans="1:20" hidden="1" x14ac:dyDescent="0.25">
      <c r="A10943">
        <v>233819</v>
      </c>
      <c r="B10943" t="s">
        <v>2012</v>
      </c>
      <c r="C10943" t="s">
        <v>47</v>
      </c>
      <c r="D10943" t="s">
        <v>1972</v>
      </c>
      <c r="E10943">
        <v>0</v>
      </c>
      <c r="H10943">
        <v>0</v>
      </c>
      <c r="I10943">
        <v>0</v>
      </c>
      <c r="K10943">
        <v>1</v>
      </c>
      <c r="L10943" t="b">
        <v>0</v>
      </c>
      <c r="N10943" t="b">
        <v>0</v>
      </c>
      <c r="O10943" t="b">
        <v>0</v>
      </c>
      <c r="T10943" t="s">
        <v>1968</v>
      </c>
    </row>
    <row r="10944" spans="1:20" hidden="1" x14ac:dyDescent="0.25">
      <c r="A10944">
        <v>233820</v>
      </c>
      <c r="B10944" t="s">
        <v>2012</v>
      </c>
      <c r="C10944" t="s">
        <v>47</v>
      </c>
      <c r="D10944" t="s">
        <v>1973</v>
      </c>
      <c r="E10944">
        <v>0</v>
      </c>
      <c r="H10944">
        <v>0</v>
      </c>
      <c r="I10944">
        <v>0</v>
      </c>
      <c r="K10944">
        <v>1</v>
      </c>
      <c r="L10944" t="b">
        <v>0</v>
      </c>
      <c r="N10944" t="b">
        <v>0</v>
      </c>
      <c r="O10944" t="b">
        <v>0</v>
      </c>
      <c r="T10944" t="s">
        <v>1968</v>
      </c>
    </row>
    <row r="10945" spans="1:20" hidden="1" x14ac:dyDescent="0.25">
      <c r="A10945">
        <v>233821</v>
      </c>
      <c r="B10945" t="s">
        <v>2012</v>
      </c>
      <c r="C10945" t="s">
        <v>47</v>
      </c>
      <c r="D10945" t="s">
        <v>1368</v>
      </c>
      <c r="E10945">
        <v>0</v>
      </c>
      <c r="H10945">
        <v>0</v>
      </c>
      <c r="I10945">
        <v>0</v>
      </c>
      <c r="K10945">
        <v>1</v>
      </c>
      <c r="L10945" t="b">
        <v>0</v>
      </c>
      <c r="N10945" t="b">
        <v>0</v>
      </c>
      <c r="O10945" t="b">
        <v>0</v>
      </c>
      <c r="T10945" t="s">
        <v>1968</v>
      </c>
    </row>
    <row r="10946" spans="1:20" hidden="1" x14ac:dyDescent="0.25">
      <c r="A10946">
        <v>233822</v>
      </c>
      <c r="B10946" t="s">
        <v>2012</v>
      </c>
      <c r="C10946" t="s">
        <v>47</v>
      </c>
      <c r="D10946" t="s">
        <v>1382</v>
      </c>
      <c r="E10946">
        <v>50</v>
      </c>
      <c r="F10946" t="s">
        <v>23</v>
      </c>
      <c r="H10946">
        <v>0</v>
      </c>
      <c r="I10946">
        <v>0</v>
      </c>
      <c r="K10946">
        <v>2</v>
      </c>
      <c r="L10946" t="b">
        <v>0</v>
      </c>
      <c r="N10946" t="b">
        <v>0</v>
      </c>
      <c r="O10946" t="b">
        <v>0</v>
      </c>
      <c r="T10946" t="s">
        <v>1968</v>
      </c>
    </row>
    <row r="10947" spans="1:20" hidden="1" x14ac:dyDescent="0.25">
      <c r="A10947">
        <v>233823</v>
      </c>
      <c r="B10947" t="s">
        <v>2012</v>
      </c>
      <c r="C10947" t="s">
        <v>47</v>
      </c>
      <c r="D10947" t="s">
        <v>345</v>
      </c>
      <c r="E10947">
        <v>50</v>
      </c>
      <c r="F10947" t="s">
        <v>23</v>
      </c>
      <c r="H10947">
        <v>0</v>
      </c>
      <c r="I10947">
        <v>0</v>
      </c>
      <c r="K10947">
        <v>2</v>
      </c>
      <c r="L10947" t="b">
        <v>0</v>
      </c>
      <c r="N10947" t="b">
        <v>0</v>
      </c>
      <c r="O10947" t="b">
        <v>0</v>
      </c>
      <c r="T10947" t="s">
        <v>1968</v>
      </c>
    </row>
    <row r="10948" spans="1:20" hidden="1" x14ac:dyDescent="0.25">
      <c r="A10948">
        <v>233824</v>
      </c>
      <c r="B10948" t="s">
        <v>2012</v>
      </c>
      <c r="C10948" t="s">
        <v>47</v>
      </c>
      <c r="D10948" t="s">
        <v>1383</v>
      </c>
      <c r="E10948">
        <v>50</v>
      </c>
      <c r="F10948" t="s">
        <v>23</v>
      </c>
      <c r="H10948">
        <v>0</v>
      </c>
      <c r="I10948">
        <v>0</v>
      </c>
      <c r="K10948">
        <v>2</v>
      </c>
      <c r="L10948" t="b">
        <v>0</v>
      </c>
      <c r="N10948" t="b">
        <v>0</v>
      </c>
      <c r="O10948" t="b">
        <v>0</v>
      </c>
      <c r="T10948" t="s">
        <v>1968</v>
      </c>
    </row>
    <row r="10949" spans="1:20" hidden="1" x14ac:dyDescent="0.25">
      <c r="A10949">
        <v>233825</v>
      </c>
      <c r="B10949" t="s">
        <v>2012</v>
      </c>
      <c r="C10949" t="s">
        <v>136</v>
      </c>
      <c r="D10949" t="s">
        <v>137</v>
      </c>
      <c r="E10949">
        <v>0</v>
      </c>
      <c r="H10949">
        <v>0</v>
      </c>
      <c r="I10949">
        <v>0</v>
      </c>
      <c r="K10949">
        <v>1</v>
      </c>
      <c r="L10949" t="b">
        <v>0</v>
      </c>
      <c r="N10949" t="b">
        <v>0</v>
      </c>
      <c r="O10949" t="b">
        <v>0</v>
      </c>
      <c r="T10949" t="s">
        <v>1968</v>
      </c>
    </row>
    <row r="10950" spans="1:20" hidden="1" x14ac:dyDescent="0.25">
      <c r="A10950">
        <v>233826</v>
      </c>
      <c r="B10950" t="s">
        <v>2012</v>
      </c>
      <c r="C10950" t="s">
        <v>136</v>
      </c>
      <c r="D10950" t="s">
        <v>170</v>
      </c>
      <c r="E10950">
        <v>0</v>
      </c>
      <c r="H10950">
        <v>0</v>
      </c>
      <c r="I10950">
        <v>0</v>
      </c>
      <c r="K10950">
        <v>2</v>
      </c>
      <c r="L10950" t="b">
        <v>0</v>
      </c>
      <c r="N10950" t="b">
        <v>0</v>
      </c>
      <c r="O10950" t="b">
        <v>0</v>
      </c>
      <c r="T10950" t="s">
        <v>1968</v>
      </c>
    </row>
    <row r="10951" spans="1:20" hidden="1" x14ac:dyDescent="0.25">
      <c r="A10951">
        <v>233827</v>
      </c>
      <c r="B10951" t="s">
        <v>2012</v>
      </c>
      <c r="C10951" t="s">
        <v>1027</v>
      </c>
      <c r="D10951" t="s">
        <v>1974</v>
      </c>
      <c r="E10951">
        <v>85</v>
      </c>
      <c r="F10951" t="s">
        <v>23</v>
      </c>
      <c r="H10951">
        <v>0</v>
      </c>
      <c r="I10951">
        <v>81</v>
      </c>
      <c r="J10951" t="s">
        <v>257</v>
      </c>
      <c r="K10951">
        <v>0</v>
      </c>
      <c r="L10951" t="b">
        <v>0</v>
      </c>
      <c r="N10951" t="b">
        <v>0</v>
      </c>
      <c r="O10951" t="b">
        <v>0</v>
      </c>
      <c r="T10951" t="s">
        <v>1968</v>
      </c>
    </row>
    <row r="10952" spans="1:20" hidden="1" x14ac:dyDescent="0.25">
      <c r="A10952">
        <v>233828</v>
      </c>
      <c r="B10952" t="s">
        <v>2012</v>
      </c>
      <c r="C10952" t="s">
        <v>1027</v>
      </c>
      <c r="D10952" t="s">
        <v>1975</v>
      </c>
      <c r="E10952">
        <v>170</v>
      </c>
      <c r="F10952" t="s">
        <v>23</v>
      </c>
      <c r="H10952">
        <v>0</v>
      </c>
      <c r="I10952">
        <v>162</v>
      </c>
      <c r="J10952" t="s">
        <v>257</v>
      </c>
      <c r="K10952">
        <v>2</v>
      </c>
      <c r="L10952" t="b">
        <v>0</v>
      </c>
      <c r="N10952" t="b">
        <v>0</v>
      </c>
      <c r="O10952" t="b">
        <v>0</v>
      </c>
      <c r="T10952" t="s">
        <v>1968</v>
      </c>
    </row>
    <row r="10953" spans="1:20" hidden="1" x14ac:dyDescent="0.25">
      <c r="A10953">
        <v>233829</v>
      </c>
      <c r="B10953" t="s">
        <v>2012</v>
      </c>
      <c r="C10953" t="s">
        <v>1027</v>
      </c>
      <c r="D10953" t="s">
        <v>1976</v>
      </c>
      <c r="E10953">
        <v>255</v>
      </c>
      <c r="F10953" t="s">
        <v>23</v>
      </c>
      <c r="H10953">
        <v>0</v>
      </c>
      <c r="I10953">
        <v>244</v>
      </c>
      <c r="J10953" t="s">
        <v>257</v>
      </c>
      <c r="K10953">
        <v>3</v>
      </c>
      <c r="L10953" t="b">
        <v>0</v>
      </c>
      <c r="N10953" t="b">
        <v>0</v>
      </c>
      <c r="O10953" t="b">
        <v>0</v>
      </c>
      <c r="T10953" t="s">
        <v>1968</v>
      </c>
    </row>
    <row r="10954" spans="1:20" hidden="1" x14ac:dyDescent="0.25">
      <c r="A10954">
        <v>233830</v>
      </c>
      <c r="B10954" t="s">
        <v>2012</v>
      </c>
      <c r="C10954" t="s">
        <v>1196</v>
      </c>
      <c r="D10954" t="s">
        <v>1977</v>
      </c>
      <c r="E10954">
        <v>0</v>
      </c>
      <c r="H10954">
        <v>0</v>
      </c>
      <c r="I10954">
        <v>0</v>
      </c>
      <c r="K10954">
        <v>2</v>
      </c>
      <c r="L10954" t="b">
        <v>0</v>
      </c>
      <c r="N10954" t="b">
        <v>0</v>
      </c>
      <c r="O10954" t="b">
        <v>0</v>
      </c>
      <c r="T10954" t="s">
        <v>1968</v>
      </c>
    </row>
    <row r="10955" spans="1:20" hidden="1" x14ac:dyDescent="0.25">
      <c r="A10955">
        <v>233831</v>
      </c>
      <c r="B10955" t="s">
        <v>2012</v>
      </c>
      <c r="C10955" t="s">
        <v>53</v>
      </c>
      <c r="D10955" t="s">
        <v>383</v>
      </c>
      <c r="E10955">
        <v>0</v>
      </c>
      <c r="H10955">
        <v>0</v>
      </c>
      <c r="I10955">
        <v>0</v>
      </c>
      <c r="K10955">
        <v>0</v>
      </c>
      <c r="L10955" t="b">
        <v>0</v>
      </c>
      <c r="N10955" t="b">
        <v>0</v>
      </c>
      <c r="O10955" t="b">
        <v>0</v>
      </c>
      <c r="T10955" t="s">
        <v>1968</v>
      </c>
    </row>
    <row r="10956" spans="1:20" hidden="1" x14ac:dyDescent="0.25">
      <c r="A10956">
        <v>233832</v>
      </c>
      <c r="B10956" t="s">
        <v>2012</v>
      </c>
      <c r="C10956" t="s">
        <v>53</v>
      </c>
      <c r="D10956" t="s">
        <v>1978</v>
      </c>
      <c r="E10956">
        <v>389</v>
      </c>
      <c r="F10956" t="s">
        <v>23</v>
      </c>
      <c r="H10956">
        <v>0</v>
      </c>
      <c r="I10956">
        <v>0</v>
      </c>
      <c r="K10956">
        <v>2</v>
      </c>
      <c r="L10956" t="b">
        <v>0</v>
      </c>
      <c r="N10956" t="b">
        <v>0</v>
      </c>
      <c r="O10956" t="b">
        <v>0</v>
      </c>
      <c r="T10956" t="s">
        <v>1968</v>
      </c>
    </row>
    <row r="10957" spans="1:20" hidden="1" x14ac:dyDescent="0.25">
      <c r="A10957">
        <v>233833</v>
      </c>
      <c r="B10957" t="s">
        <v>2012</v>
      </c>
      <c r="C10957" t="s">
        <v>53</v>
      </c>
      <c r="D10957" t="s">
        <v>1979</v>
      </c>
      <c r="E10957">
        <v>349</v>
      </c>
      <c r="F10957" t="s">
        <v>23</v>
      </c>
      <c r="H10957">
        <v>0</v>
      </c>
      <c r="I10957">
        <v>0</v>
      </c>
      <c r="K10957">
        <v>1</v>
      </c>
      <c r="L10957" t="b">
        <v>0</v>
      </c>
      <c r="N10957" t="b">
        <v>0</v>
      </c>
      <c r="O10957" t="b">
        <v>0</v>
      </c>
      <c r="T10957" t="s">
        <v>1968</v>
      </c>
    </row>
    <row r="10958" spans="1:20" hidden="1" x14ac:dyDescent="0.25">
      <c r="A10958">
        <v>233834</v>
      </c>
      <c r="B10958" t="s">
        <v>2012</v>
      </c>
      <c r="C10958" t="s">
        <v>323</v>
      </c>
      <c r="D10958" t="s">
        <v>331</v>
      </c>
      <c r="E10958">
        <v>0</v>
      </c>
      <c r="H10958">
        <v>0</v>
      </c>
      <c r="I10958">
        <v>0</v>
      </c>
      <c r="K10958">
        <v>0</v>
      </c>
      <c r="L10958" t="b">
        <v>0</v>
      </c>
      <c r="N10958" t="b">
        <v>0</v>
      </c>
      <c r="O10958" t="b">
        <v>0</v>
      </c>
      <c r="T10958" t="s">
        <v>1968</v>
      </c>
    </row>
    <row r="10959" spans="1:20" hidden="1" x14ac:dyDescent="0.25">
      <c r="A10959">
        <v>233835</v>
      </c>
      <c r="B10959" t="s">
        <v>2012</v>
      </c>
      <c r="C10959" t="s">
        <v>1207</v>
      </c>
      <c r="D10959" t="s">
        <v>1980</v>
      </c>
      <c r="E10959">
        <v>0</v>
      </c>
      <c r="H10959">
        <v>0</v>
      </c>
      <c r="I10959">
        <v>0</v>
      </c>
      <c r="K10959">
        <v>0</v>
      </c>
      <c r="L10959" t="b">
        <v>0</v>
      </c>
      <c r="N10959" t="b">
        <v>0</v>
      </c>
      <c r="O10959" t="b">
        <v>0</v>
      </c>
      <c r="T10959" t="s">
        <v>1968</v>
      </c>
    </row>
    <row r="10960" spans="1:20" hidden="1" x14ac:dyDescent="0.25">
      <c r="A10960">
        <v>233836</v>
      </c>
      <c r="B10960" t="s">
        <v>2012</v>
      </c>
      <c r="C10960" t="s">
        <v>1207</v>
      </c>
      <c r="D10960" t="s">
        <v>1981</v>
      </c>
      <c r="E10960">
        <v>0</v>
      </c>
      <c r="H10960">
        <v>0</v>
      </c>
      <c r="I10960">
        <v>0</v>
      </c>
      <c r="K10960">
        <v>0</v>
      </c>
      <c r="L10960" t="b">
        <v>0</v>
      </c>
      <c r="N10960" t="b">
        <v>0</v>
      </c>
      <c r="O10960" t="b">
        <v>0</v>
      </c>
      <c r="T10960" t="s">
        <v>1968</v>
      </c>
    </row>
    <row r="10961" spans="1:20" hidden="1" x14ac:dyDescent="0.25">
      <c r="A10961">
        <v>233837</v>
      </c>
      <c r="B10961" t="s">
        <v>2012</v>
      </c>
      <c r="C10961" t="s">
        <v>1207</v>
      </c>
      <c r="D10961" t="s">
        <v>1982</v>
      </c>
      <c r="E10961">
        <v>0</v>
      </c>
      <c r="H10961">
        <v>0</v>
      </c>
      <c r="I10961">
        <v>0</v>
      </c>
      <c r="K10961">
        <v>0</v>
      </c>
      <c r="L10961" t="b">
        <v>0</v>
      </c>
      <c r="N10961" t="b">
        <v>0</v>
      </c>
      <c r="O10961" t="b">
        <v>0</v>
      </c>
      <c r="T10961" t="s">
        <v>1968</v>
      </c>
    </row>
    <row r="10962" spans="1:20" hidden="1" x14ac:dyDescent="0.25">
      <c r="A10962">
        <v>233838</v>
      </c>
      <c r="B10962" t="s">
        <v>2012</v>
      </c>
      <c r="C10962" t="s">
        <v>1207</v>
      </c>
      <c r="D10962" t="s">
        <v>1983</v>
      </c>
      <c r="E10962">
        <v>50</v>
      </c>
      <c r="F10962" t="s">
        <v>23</v>
      </c>
      <c r="H10962">
        <v>0</v>
      </c>
      <c r="I10962">
        <v>0</v>
      </c>
      <c r="K10962">
        <v>1</v>
      </c>
      <c r="L10962" t="b">
        <v>0</v>
      </c>
      <c r="N10962" t="b">
        <v>0</v>
      </c>
      <c r="O10962" t="b">
        <v>0</v>
      </c>
      <c r="T10962" t="s">
        <v>1968</v>
      </c>
    </row>
    <row r="10963" spans="1:20" hidden="1" x14ac:dyDescent="0.25">
      <c r="A10963">
        <v>233839</v>
      </c>
      <c r="B10963" t="s">
        <v>2012</v>
      </c>
      <c r="C10963" t="s">
        <v>817</v>
      </c>
      <c r="D10963" t="s">
        <v>1984</v>
      </c>
      <c r="E10963">
        <v>0</v>
      </c>
      <c r="H10963">
        <v>0</v>
      </c>
      <c r="I10963">
        <v>0</v>
      </c>
      <c r="K10963">
        <v>0</v>
      </c>
      <c r="L10963" t="b">
        <v>0</v>
      </c>
      <c r="N10963" t="b">
        <v>0</v>
      </c>
      <c r="O10963" t="b">
        <v>0</v>
      </c>
      <c r="T10963" t="s">
        <v>1968</v>
      </c>
    </row>
    <row r="10964" spans="1:20" hidden="1" x14ac:dyDescent="0.25">
      <c r="A10964">
        <v>233840</v>
      </c>
      <c r="B10964" t="s">
        <v>2012</v>
      </c>
      <c r="C10964" t="s">
        <v>817</v>
      </c>
      <c r="D10964" t="s">
        <v>1985</v>
      </c>
      <c r="E10964">
        <v>0</v>
      </c>
      <c r="H10964">
        <v>0</v>
      </c>
      <c r="I10964">
        <v>0</v>
      </c>
      <c r="K10964">
        <v>1</v>
      </c>
      <c r="L10964" t="b">
        <v>0</v>
      </c>
      <c r="N10964" t="b">
        <v>0</v>
      </c>
      <c r="O10964" t="b">
        <v>0</v>
      </c>
      <c r="T10964" t="s">
        <v>1968</v>
      </c>
    </row>
    <row r="10965" spans="1:20" hidden="1" x14ac:dyDescent="0.25">
      <c r="A10965">
        <v>233841</v>
      </c>
      <c r="B10965" t="s">
        <v>2012</v>
      </c>
      <c r="C10965" t="s">
        <v>817</v>
      </c>
      <c r="D10965" t="s">
        <v>1986</v>
      </c>
      <c r="E10965">
        <v>0</v>
      </c>
      <c r="H10965">
        <v>0</v>
      </c>
      <c r="I10965">
        <v>0</v>
      </c>
      <c r="K10965">
        <v>2</v>
      </c>
      <c r="L10965" t="b">
        <v>0</v>
      </c>
      <c r="N10965" t="b">
        <v>0</v>
      </c>
      <c r="O10965" t="b">
        <v>0</v>
      </c>
      <c r="T10965" t="s">
        <v>1968</v>
      </c>
    </row>
    <row r="10966" spans="1:20" hidden="1" x14ac:dyDescent="0.25">
      <c r="A10966">
        <v>233842</v>
      </c>
      <c r="B10966" t="s">
        <v>2012</v>
      </c>
      <c r="C10966" t="s">
        <v>1987</v>
      </c>
      <c r="D10966" t="s">
        <v>1988</v>
      </c>
      <c r="E10966">
        <v>0</v>
      </c>
      <c r="H10966">
        <v>0</v>
      </c>
      <c r="I10966">
        <v>0</v>
      </c>
      <c r="K10966">
        <v>0</v>
      </c>
      <c r="L10966" t="b">
        <v>0</v>
      </c>
      <c r="N10966" t="b">
        <v>0</v>
      </c>
      <c r="O10966" t="b">
        <v>0</v>
      </c>
      <c r="T10966" t="s">
        <v>1968</v>
      </c>
    </row>
    <row r="10967" spans="1:20" hidden="1" x14ac:dyDescent="0.25">
      <c r="A10967">
        <v>233843</v>
      </c>
      <c r="B10967" t="s">
        <v>2012</v>
      </c>
      <c r="C10967" t="s">
        <v>1987</v>
      </c>
      <c r="D10967" t="s">
        <v>1989</v>
      </c>
      <c r="E10967">
        <v>49</v>
      </c>
      <c r="F10967" t="s">
        <v>23</v>
      </c>
      <c r="H10967">
        <v>0</v>
      </c>
      <c r="I10967">
        <v>0</v>
      </c>
      <c r="K10967">
        <v>1</v>
      </c>
      <c r="L10967" t="b">
        <v>0</v>
      </c>
      <c r="N10967" t="b">
        <v>0</v>
      </c>
      <c r="O10967" t="b">
        <v>0</v>
      </c>
      <c r="T10967" t="s">
        <v>1968</v>
      </c>
    </row>
    <row r="10968" spans="1:20" hidden="1" x14ac:dyDescent="0.25">
      <c r="A10968">
        <v>233844</v>
      </c>
      <c r="B10968" t="s">
        <v>2012</v>
      </c>
      <c r="C10968" t="s">
        <v>1987</v>
      </c>
      <c r="D10968" t="s">
        <v>1990</v>
      </c>
      <c r="E10968">
        <v>99</v>
      </c>
      <c r="F10968" t="s">
        <v>23</v>
      </c>
      <c r="H10968">
        <v>0</v>
      </c>
      <c r="I10968">
        <v>0</v>
      </c>
      <c r="K10968">
        <v>3</v>
      </c>
      <c r="L10968" t="b">
        <v>0</v>
      </c>
      <c r="N10968" t="b">
        <v>0</v>
      </c>
      <c r="O10968" t="b">
        <v>0</v>
      </c>
      <c r="T10968" t="s">
        <v>1968</v>
      </c>
    </row>
    <row r="10969" spans="1:20" hidden="1" x14ac:dyDescent="0.25">
      <c r="A10969">
        <v>233845</v>
      </c>
      <c r="B10969" t="s">
        <v>2012</v>
      </c>
      <c r="C10969" t="s">
        <v>141</v>
      </c>
      <c r="D10969" t="s">
        <v>1991</v>
      </c>
      <c r="E10969">
        <v>25</v>
      </c>
      <c r="F10969" t="s">
        <v>23</v>
      </c>
      <c r="H10969">
        <v>0</v>
      </c>
      <c r="I10969">
        <v>0</v>
      </c>
      <c r="K10969">
        <v>0</v>
      </c>
      <c r="L10969" t="b">
        <v>0</v>
      </c>
      <c r="N10969" t="b">
        <v>0</v>
      </c>
      <c r="O10969" t="b">
        <v>0</v>
      </c>
      <c r="T10969" t="s">
        <v>1968</v>
      </c>
    </row>
    <row r="10970" spans="1:20" hidden="1" x14ac:dyDescent="0.25">
      <c r="A10970">
        <v>233846</v>
      </c>
      <c r="B10970" t="s">
        <v>2012</v>
      </c>
      <c r="C10970" t="s">
        <v>236</v>
      </c>
      <c r="D10970" t="s">
        <v>1992</v>
      </c>
      <c r="E10970">
        <v>22</v>
      </c>
      <c r="F10970" t="s">
        <v>23</v>
      </c>
      <c r="H10970">
        <v>0</v>
      </c>
      <c r="I10970">
        <v>0</v>
      </c>
      <c r="K10970">
        <v>0</v>
      </c>
      <c r="L10970" t="b">
        <v>0</v>
      </c>
      <c r="N10970" t="b">
        <v>0</v>
      </c>
      <c r="O10970" t="b">
        <v>0</v>
      </c>
      <c r="T10970" t="s">
        <v>1968</v>
      </c>
    </row>
    <row r="10971" spans="1:20" hidden="1" x14ac:dyDescent="0.25">
      <c r="A10971">
        <v>233847</v>
      </c>
      <c r="B10971" t="s">
        <v>2012</v>
      </c>
      <c r="C10971" t="s">
        <v>236</v>
      </c>
      <c r="D10971" t="s">
        <v>1993</v>
      </c>
      <c r="E10971">
        <v>45</v>
      </c>
      <c r="F10971" t="s">
        <v>23</v>
      </c>
      <c r="H10971">
        <v>0</v>
      </c>
      <c r="I10971">
        <v>0</v>
      </c>
      <c r="K10971">
        <v>0</v>
      </c>
      <c r="L10971" t="b">
        <v>0</v>
      </c>
      <c r="N10971" t="b">
        <v>0</v>
      </c>
      <c r="O10971" t="b">
        <v>0</v>
      </c>
      <c r="T10971" t="s">
        <v>1968</v>
      </c>
    </row>
    <row r="10972" spans="1:20" hidden="1" x14ac:dyDescent="0.25">
      <c r="A10972">
        <v>233848</v>
      </c>
      <c r="B10972" t="s">
        <v>2012</v>
      </c>
      <c r="C10972" t="s">
        <v>236</v>
      </c>
      <c r="D10972" t="s">
        <v>1315</v>
      </c>
      <c r="E10972">
        <v>160</v>
      </c>
      <c r="F10972" t="s">
        <v>23</v>
      </c>
      <c r="H10972">
        <v>0</v>
      </c>
      <c r="I10972">
        <v>0</v>
      </c>
      <c r="K10972">
        <v>0</v>
      </c>
      <c r="L10972" t="b">
        <v>0</v>
      </c>
      <c r="N10972" t="b">
        <v>0</v>
      </c>
      <c r="O10972" t="b">
        <v>0</v>
      </c>
      <c r="T10972" t="s">
        <v>1968</v>
      </c>
    </row>
    <row r="10973" spans="1:20" hidden="1" x14ac:dyDescent="0.25">
      <c r="A10973">
        <v>233849</v>
      </c>
      <c r="B10973" t="s">
        <v>2012</v>
      </c>
      <c r="C10973" t="s">
        <v>236</v>
      </c>
      <c r="D10973" t="s">
        <v>1994</v>
      </c>
      <c r="E10973">
        <v>50</v>
      </c>
      <c r="F10973" t="s">
        <v>23</v>
      </c>
      <c r="H10973">
        <v>0</v>
      </c>
      <c r="I10973">
        <v>0</v>
      </c>
      <c r="K10973">
        <v>0</v>
      </c>
      <c r="L10973" t="b">
        <v>0</v>
      </c>
      <c r="N10973" t="b">
        <v>0</v>
      </c>
      <c r="O10973" t="b">
        <v>0</v>
      </c>
      <c r="T10973" t="s">
        <v>1968</v>
      </c>
    </row>
    <row r="10974" spans="1:20" hidden="1" x14ac:dyDescent="0.25">
      <c r="A10974">
        <v>233850</v>
      </c>
      <c r="B10974" t="s">
        <v>2012</v>
      </c>
      <c r="C10974" t="s">
        <v>236</v>
      </c>
      <c r="D10974" t="s">
        <v>1995</v>
      </c>
      <c r="E10974">
        <v>45</v>
      </c>
      <c r="F10974" t="s">
        <v>23</v>
      </c>
      <c r="H10974">
        <v>0</v>
      </c>
      <c r="I10974">
        <v>0</v>
      </c>
      <c r="K10974">
        <v>0</v>
      </c>
      <c r="L10974" t="b">
        <v>0</v>
      </c>
      <c r="N10974" t="b">
        <v>0</v>
      </c>
      <c r="O10974" t="b">
        <v>0</v>
      </c>
      <c r="T10974" t="s">
        <v>1968</v>
      </c>
    </row>
    <row r="10975" spans="1:20" hidden="1" x14ac:dyDescent="0.25">
      <c r="A10975">
        <v>233851</v>
      </c>
      <c r="B10975" t="s">
        <v>2012</v>
      </c>
      <c r="C10975" t="s">
        <v>236</v>
      </c>
      <c r="D10975" t="s">
        <v>1996</v>
      </c>
      <c r="E10975">
        <v>149</v>
      </c>
      <c r="F10975" t="s">
        <v>23</v>
      </c>
      <c r="H10975">
        <v>0</v>
      </c>
      <c r="I10975">
        <v>0</v>
      </c>
      <c r="K10975">
        <v>0</v>
      </c>
      <c r="L10975" t="b">
        <v>0</v>
      </c>
      <c r="N10975" t="b">
        <v>0</v>
      </c>
      <c r="O10975" t="b">
        <v>0</v>
      </c>
      <c r="T10975" t="s">
        <v>1968</v>
      </c>
    </row>
    <row r="10976" spans="1:20" hidden="1" x14ac:dyDescent="0.25">
      <c r="A10976">
        <v>233852</v>
      </c>
      <c r="B10976" t="s">
        <v>2012</v>
      </c>
      <c r="C10976" t="s">
        <v>141</v>
      </c>
      <c r="D10976" t="s">
        <v>1997</v>
      </c>
      <c r="E10976">
        <v>39</v>
      </c>
      <c r="F10976" t="s">
        <v>23</v>
      </c>
      <c r="H10976">
        <v>0</v>
      </c>
      <c r="I10976">
        <v>0</v>
      </c>
      <c r="K10976">
        <v>0</v>
      </c>
      <c r="L10976" t="b">
        <v>0</v>
      </c>
      <c r="N10976" t="b">
        <v>0</v>
      </c>
      <c r="O10976" t="b">
        <v>0</v>
      </c>
      <c r="T10976" t="s">
        <v>1968</v>
      </c>
    </row>
    <row r="10977" spans="1:20" hidden="1" x14ac:dyDescent="0.25">
      <c r="A10977">
        <v>233853</v>
      </c>
      <c r="B10977" t="s">
        <v>2013</v>
      </c>
      <c r="C10977" t="s">
        <v>47</v>
      </c>
      <c r="D10977" t="s">
        <v>1024</v>
      </c>
      <c r="E10977">
        <v>0</v>
      </c>
      <c r="H10977">
        <v>0</v>
      </c>
      <c r="I10977">
        <v>0</v>
      </c>
      <c r="K10977">
        <v>0</v>
      </c>
      <c r="L10977" t="b">
        <v>0</v>
      </c>
      <c r="N10977" t="b">
        <v>0</v>
      </c>
      <c r="O10977" t="b">
        <v>1</v>
      </c>
      <c r="T10977" t="s">
        <v>1968</v>
      </c>
    </row>
    <row r="10978" spans="1:20" hidden="1" x14ac:dyDescent="0.25">
      <c r="A10978">
        <v>233854</v>
      </c>
      <c r="B10978" t="s">
        <v>2013</v>
      </c>
      <c r="C10978" t="s">
        <v>323</v>
      </c>
      <c r="D10978" t="s">
        <v>86</v>
      </c>
      <c r="E10978">
        <v>0</v>
      </c>
      <c r="H10978">
        <v>0</v>
      </c>
      <c r="I10978">
        <v>0</v>
      </c>
      <c r="K10978">
        <v>0</v>
      </c>
      <c r="L10978" t="b">
        <v>0</v>
      </c>
      <c r="N10978" t="b">
        <v>0</v>
      </c>
      <c r="O10978" t="b">
        <v>0</v>
      </c>
      <c r="T10978" t="s">
        <v>1968</v>
      </c>
    </row>
    <row r="10979" spans="1:20" hidden="1" x14ac:dyDescent="0.25">
      <c r="A10979">
        <v>233855</v>
      </c>
      <c r="B10979" t="s">
        <v>2013</v>
      </c>
      <c r="C10979" t="s">
        <v>1027</v>
      </c>
      <c r="D10979" t="s">
        <v>1969</v>
      </c>
      <c r="E10979">
        <v>0</v>
      </c>
      <c r="H10979">
        <v>0</v>
      </c>
      <c r="I10979">
        <v>0</v>
      </c>
      <c r="J10979" t="s">
        <v>257</v>
      </c>
      <c r="K10979">
        <v>0</v>
      </c>
      <c r="L10979" t="b">
        <v>0</v>
      </c>
      <c r="N10979" t="b">
        <v>0</v>
      </c>
      <c r="O10979" t="b">
        <v>0</v>
      </c>
      <c r="T10979" t="s">
        <v>1968</v>
      </c>
    </row>
    <row r="10980" spans="1:20" hidden="1" x14ac:dyDescent="0.25">
      <c r="A10980">
        <v>233856</v>
      </c>
      <c r="B10980" t="s">
        <v>2013</v>
      </c>
      <c r="C10980" t="s">
        <v>53</v>
      </c>
      <c r="D10980" t="s">
        <v>203</v>
      </c>
      <c r="E10980">
        <v>0</v>
      </c>
      <c r="H10980">
        <v>0</v>
      </c>
      <c r="I10980">
        <v>0</v>
      </c>
      <c r="K10980">
        <v>0</v>
      </c>
      <c r="L10980" t="b">
        <v>0</v>
      </c>
      <c r="N10980" t="b">
        <v>0</v>
      </c>
      <c r="O10980" t="b">
        <v>0</v>
      </c>
      <c r="T10980" t="s">
        <v>1968</v>
      </c>
    </row>
    <row r="10981" spans="1:20" hidden="1" x14ac:dyDescent="0.25">
      <c r="A10981">
        <v>233857</v>
      </c>
      <c r="B10981" t="s">
        <v>2013</v>
      </c>
      <c r="C10981" t="s">
        <v>1207</v>
      </c>
      <c r="D10981" t="s">
        <v>1970</v>
      </c>
      <c r="E10981">
        <v>0</v>
      </c>
      <c r="H10981">
        <v>0</v>
      </c>
      <c r="I10981">
        <v>0</v>
      </c>
      <c r="K10981">
        <v>0</v>
      </c>
      <c r="L10981" t="b">
        <v>0</v>
      </c>
      <c r="N10981" t="b">
        <v>0</v>
      </c>
      <c r="O10981" t="b">
        <v>0</v>
      </c>
      <c r="T10981" t="s">
        <v>1968</v>
      </c>
    </row>
    <row r="10982" spans="1:20" hidden="1" x14ac:dyDescent="0.25">
      <c r="A10982">
        <v>233858</v>
      </c>
      <c r="B10982" t="s">
        <v>2013</v>
      </c>
      <c r="C10982" t="s">
        <v>1196</v>
      </c>
      <c r="D10982" t="s">
        <v>1971</v>
      </c>
      <c r="E10982">
        <v>0</v>
      </c>
      <c r="H10982">
        <v>0</v>
      </c>
      <c r="I10982">
        <v>0</v>
      </c>
      <c r="K10982">
        <v>1</v>
      </c>
      <c r="L10982" t="b">
        <v>0</v>
      </c>
      <c r="N10982" t="b">
        <v>0</v>
      </c>
      <c r="O10982" t="b">
        <v>1</v>
      </c>
      <c r="T10982" t="s">
        <v>1968</v>
      </c>
    </row>
    <row r="10983" spans="1:20" hidden="1" x14ac:dyDescent="0.25">
      <c r="A10983">
        <v>233859</v>
      </c>
      <c r="B10983" t="s">
        <v>2013</v>
      </c>
      <c r="C10983" t="s">
        <v>47</v>
      </c>
      <c r="D10983" t="s">
        <v>1048</v>
      </c>
      <c r="E10983">
        <v>0</v>
      </c>
      <c r="H10983">
        <v>0</v>
      </c>
      <c r="I10983">
        <v>0</v>
      </c>
      <c r="K10983">
        <v>1</v>
      </c>
      <c r="L10983" t="b">
        <v>0</v>
      </c>
      <c r="N10983" t="b">
        <v>0</v>
      </c>
      <c r="O10983" t="b">
        <v>0</v>
      </c>
      <c r="T10983" t="s">
        <v>1968</v>
      </c>
    </row>
    <row r="10984" spans="1:20" hidden="1" x14ac:dyDescent="0.25">
      <c r="A10984">
        <v>233860</v>
      </c>
      <c r="B10984" t="s">
        <v>2013</v>
      </c>
      <c r="C10984" t="s">
        <v>47</v>
      </c>
      <c r="D10984" t="s">
        <v>1972</v>
      </c>
      <c r="E10984">
        <v>0</v>
      </c>
      <c r="H10984">
        <v>0</v>
      </c>
      <c r="I10984">
        <v>0</v>
      </c>
      <c r="K10984">
        <v>1</v>
      </c>
      <c r="L10984" t="b">
        <v>0</v>
      </c>
      <c r="N10984" t="b">
        <v>0</v>
      </c>
      <c r="O10984" t="b">
        <v>0</v>
      </c>
      <c r="T10984" t="s">
        <v>1968</v>
      </c>
    </row>
    <row r="10985" spans="1:20" hidden="1" x14ac:dyDescent="0.25">
      <c r="A10985">
        <v>233861</v>
      </c>
      <c r="B10985" t="s">
        <v>2013</v>
      </c>
      <c r="C10985" t="s">
        <v>47</v>
      </c>
      <c r="D10985" t="s">
        <v>1973</v>
      </c>
      <c r="E10985">
        <v>0</v>
      </c>
      <c r="H10985">
        <v>0</v>
      </c>
      <c r="I10985">
        <v>0</v>
      </c>
      <c r="K10985">
        <v>1</v>
      </c>
      <c r="L10985" t="b">
        <v>0</v>
      </c>
      <c r="N10985" t="b">
        <v>0</v>
      </c>
      <c r="O10985" t="b">
        <v>0</v>
      </c>
      <c r="T10985" t="s">
        <v>1968</v>
      </c>
    </row>
    <row r="10986" spans="1:20" hidden="1" x14ac:dyDescent="0.25">
      <c r="A10986">
        <v>233862</v>
      </c>
      <c r="B10986" t="s">
        <v>2013</v>
      </c>
      <c r="C10986" t="s">
        <v>47</v>
      </c>
      <c r="D10986" t="s">
        <v>1368</v>
      </c>
      <c r="E10986">
        <v>0</v>
      </c>
      <c r="H10986">
        <v>0</v>
      </c>
      <c r="I10986">
        <v>0</v>
      </c>
      <c r="K10986">
        <v>1</v>
      </c>
      <c r="L10986" t="b">
        <v>0</v>
      </c>
      <c r="N10986" t="b">
        <v>0</v>
      </c>
      <c r="O10986" t="b">
        <v>0</v>
      </c>
      <c r="T10986" t="s">
        <v>1968</v>
      </c>
    </row>
    <row r="10987" spans="1:20" hidden="1" x14ac:dyDescent="0.25">
      <c r="A10987">
        <v>233863</v>
      </c>
      <c r="B10987" t="s">
        <v>2013</v>
      </c>
      <c r="C10987" t="s">
        <v>47</v>
      </c>
      <c r="D10987" t="s">
        <v>1382</v>
      </c>
      <c r="E10987">
        <v>0</v>
      </c>
      <c r="H10987">
        <v>0</v>
      </c>
      <c r="I10987">
        <v>0</v>
      </c>
      <c r="K10987">
        <v>1</v>
      </c>
      <c r="L10987" t="b">
        <v>0</v>
      </c>
      <c r="N10987" t="b">
        <v>0</v>
      </c>
      <c r="O10987" t="b">
        <v>0</v>
      </c>
      <c r="T10987" t="s">
        <v>1968</v>
      </c>
    </row>
    <row r="10988" spans="1:20" hidden="1" x14ac:dyDescent="0.25">
      <c r="A10988">
        <v>233864</v>
      </c>
      <c r="B10988" t="s">
        <v>2013</v>
      </c>
      <c r="C10988" t="s">
        <v>47</v>
      </c>
      <c r="D10988" t="s">
        <v>345</v>
      </c>
      <c r="E10988">
        <v>0</v>
      </c>
      <c r="H10988">
        <v>0</v>
      </c>
      <c r="I10988">
        <v>0</v>
      </c>
      <c r="K10988">
        <v>1</v>
      </c>
      <c r="L10988" t="b">
        <v>0</v>
      </c>
      <c r="N10988" t="b">
        <v>0</v>
      </c>
      <c r="O10988" t="b">
        <v>0</v>
      </c>
      <c r="T10988" t="s">
        <v>1968</v>
      </c>
    </row>
    <row r="10989" spans="1:20" hidden="1" x14ac:dyDescent="0.25">
      <c r="A10989">
        <v>233865</v>
      </c>
      <c r="B10989" t="s">
        <v>2013</v>
      </c>
      <c r="C10989" t="s">
        <v>47</v>
      </c>
      <c r="D10989" t="s">
        <v>1383</v>
      </c>
      <c r="E10989">
        <v>0</v>
      </c>
      <c r="H10989">
        <v>0</v>
      </c>
      <c r="I10989">
        <v>0</v>
      </c>
      <c r="K10989">
        <v>1</v>
      </c>
      <c r="L10989" t="b">
        <v>0</v>
      </c>
      <c r="N10989" t="b">
        <v>0</v>
      </c>
      <c r="O10989" t="b">
        <v>0</v>
      </c>
      <c r="T10989" t="s">
        <v>1968</v>
      </c>
    </row>
    <row r="10990" spans="1:20" hidden="1" x14ac:dyDescent="0.25">
      <c r="A10990">
        <v>233866</v>
      </c>
      <c r="B10990" t="s">
        <v>2013</v>
      </c>
      <c r="C10990" t="s">
        <v>136</v>
      </c>
      <c r="D10990" t="s">
        <v>137</v>
      </c>
      <c r="E10990">
        <v>0</v>
      </c>
      <c r="H10990">
        <v>0</v>
      </c>
      <c r="I10990">
        <v>0</v>
      </c>
      <c r="K10990">
        <v>1</v>
      </c>
      <c r="L10990" t="b">
        <v>0</v>
      </c>
      <c r="N10990" t="b">
        <v>0</v>
      </c>
      <c r="O10990" t="b">
        <v>0</v>
      </c>
      <c r="T10990" t="s">
        <v>1968</v>
      </c>
    </row>
    <row r="10991" spans="1:20" hidden="1" x14ac:dyDescent="0.25">
      <c r="A10991">
        <v>233867</v>
      </c>
      <c r="B10991" t="s">
        <v>2013</v>
      </c>
      <c r="C10991" t="s">
        <v>136</v>
      </c>
      <c r="D10991" t="s">
        <v>170</v>
      </c>
      <c r="E10991">
        <v>0</v>
      </c>
      <c r="H10991">
        <v>0</v>
      </c>
      <c r="I10991">
        <v>0</v>
      </c>
      <c r="K10991">
        <v>2</v>
      </c>
      <c r="L10991" t="b">
        <v>0</v>
      </c>
      <c r="N10991" t="b">
        <v>0</v>
      </c>
      <c r="O10991" t="b">
        <v>0</v>
      </c>
      <c r="T10991" t="s">
        <v>1968</v>
      </c>
    </row>
    <row r="10992" spans="1:20" hidden="1" x14ac:dyDescent="0.25">
      <c r="A10992">
        <v>233868</v>
      </c>
      <c r="B10992" t="s">
        <v>2013</v>
      </c>
      <c r="C10992" t="s">
        <v>1027</v>
      </c>
      <c r="D10992" t="s">
        <v>1974</v>
      </c>
      <c r="E10992">
        <v>85</v>
      </c>
      <c r="F10992" t="s">
        <v>23</v>
      </c>
      <c r="H10992">
        <v>0</v>
      </c>
      <c r="I10992">
        <v>81</v>
      </c>
      <c r="J10992" t="s">
        <v>257</v>
      </c>
      <c r="K10992">
        <v>1</v>
      </c>
      <c r="L10992" t="b">
        <v>0</v>
      </c>
      <c r="N10992" t="b">
        <v>0</v>
      </c>
      <c r="O10992" t="b">
        <v>0</v>
      </c>
      <c r="T10992" t="s">
        <v>1968</v>
      </c>
    </row>
    <row r="10993" spans="1:20" hidden="1" x14ac:dyDescent="0.25">
      <c r="A10993">
        <v>233869</v>
      </c>
      <c r="B10993" t="s">
        <v>2013</v>
      </c>
      <c r="C10993" t="s">
        <v>1027</v>
      </c>
      <c r="D10993" t="s">
        <v>1975</v>
      </c>
      <c r="E10993">
        <v>170</v>
      </c>
      <c r="F10993" t="s">
        <v>23</v>
      </c>
      <c r="H10993">
        <v>0</v>
      </c>
      <c r="I10993">
        <v>162</v>
      </c>
      <c r="J10993" t="s">
        <v>257</v>
      </c>
      <c r="K10993">
        <v>2</v>
      </c>
      <c r="L10993" t="b">
        <v>0</v>
      </c>
      <c r="N10993" t="b">
        <v>0</v>
      </c>
      <c r="O10993" t="b">
        <v>0</v>
      </c>
      <c r="T10993" t="s">
        <v>1968</v>
      </c>
    </row>
    <row r="10994" spans="1:20" hidden="1" x14ac:dyDescent="0.25">
      <c r="A10994">
        <v>233870</v>
      </c>
      <c r="B10994" t="s">
        <v>2013</v>
      </c>
      <c r="C10994" t="s">
        <v>1027</v>
      </c>
      <c r="D10994" t="s">
        <v>1976</v>
      </c>
      <c r="E10994">
        <v>255</v>
      </c>
      <c r="F10994" t="s">
        <v>23</v>
      </c>
      <c r="H10994">
        <v>0</v>
      </c>
      <c r="I10994">
        <v>244</v>
      </c>
      <c r="J10994" t="s">
        <v>257</v>
      </c>
      <c r="K10994">
        <v>3</v>
      </c>
      <c r="L10994" t="b">
        <v>0</v>
      </c>
      <c r="N10994" t="b">
        <v>0</v>
      </c>
      <c r="O10994" t="b">
        <v>0</v>
      </c>
      <c r="T10994" t="s">
        <v>1968</v>
      </c>
    </row>
    <row r="10995" spans="1:20" hidden="1" x14ac:dyDescent="0.25">
      <c r="A10995">
        <v>233871</v>
      </c>
      <c r="B10995" t="s">
        <v>2013</v>
      </c>
      <c r="C10995" t="s">
        <v>1196</v>
      </c>
      <c r="D10995" t="s">
        <v>1977</v>
      </c>
      <c r="E10995">
        <v>0</v>
      </c>
      <c r="H10995">
        <v>0</v>
      </c>
      <c r="I10995">
        <v>0</v>
      </c>
      <c r="K10995">
        <v>2</v>
      </c>
      <c r="L10995" t="b">
        <v>0</v>
      </c>
      <c r="N10995" t="b">
        <v>0</v>
      </c>
      <c r="O10995" t="b">
        <v>0</v>
      </c>
      <c r="T10995" t="s">
        <v>1968</v>
      </c>
    </row>
    <row r="10996" spans="1:20" hidden="1" x14ac:dyDescent="0.25">
      <c r="A10996">
        <v>233872</v>
      </c>
      <c r="B10996" t="s">
        <v>2013</v>
      </c>
      <c r="C10996" t="s">
        <v>53</v>
      </c>
      <c r="D10996" t="s">
        <v>383</v>
      </c>
      <c r="E10996">
        <v>0</v>
      </c>
      <c r="H10996">
        <v>0</v>
      </c>
      <c r="I10996">
        <v>0</v>
      </c>
      <c r="K10996">
        <v>0</v>
      </c>
      <c r="L10996" t="b">
        <v>0</v>
      </c>
      <c r="N10996" t="b">
        <v>0</v>
      </c>
      <c r="O10996" t="b">
        <v>0</v>
      </c>
      <c r="T10996" t="s">
        <v>1968</v>
      </c>
    </row>
    <row r="10997" spans="1:20" hidden="1" x14ac:dyDescent="0.25">
      <c r="A10997">
        <v>233873</v>
      </c>
      <c r="B10997" t="s">
        <v>2013</v>
      </c>
      <c r="C10997" t="s">
        <v>53</v>
      </c>
      <c r="D10997" t="s">
        <v>1978</v>
      </c>
      <c r="E10997">
        <v>389</v>
      </c>
      <c r="F10997" t="s">
        <v>23</v>
      </c>
      <c r="H10997">
        <v>0</v>
      </c>
      <c r="I10997">
        <v>0</v>
      </c>
      <c r="K10997">
        <v>2</v>
      </c>
      <c r="L10997" t="b">
        <v>0</v>
      </c>
      <c r="N10997" t="b">
        <v>0</v>
      </c>
      <c r="O10997" t="b">
        <v>0</v>
      </c>
      <c r="T10997" t="s">
        <v>1968</v>
      </c>
    </row>
    <row r="10998" spans="1:20" hidden="1" x14ac:dyDescent="0.25">
      <c r="A10998">
        <v>233874</v>
      </c>
      <c r="B10998" t="s">
        <v>2013</v>
      </c>
      <c r="C10998" t="s">
        <v>53</v>
      </c>
      <c r="D10998" t="s">
        <v>1979</v>
      </c>
      <c r="E10998">
        <v>349</v>
      </c>
      <c r="F10998" t="s">
        <v>23</v>
      </c>
      <c r="H10998">
        <v>0</v>
      </c>
      <c r="I10998">
        <v>0</v>
      </c>
      <c r="K10998">
        <v>1</v>
      </c>
      <c r="L10998" t="b">
        <v>0</v>
      </c>
      <c r="N10998" t="b">
        <v>0</v>
      </c>
      <c r="O10998" t="b">
        <v>0</v>
      </c>
      <c r="T10998" t="s">
        <v>1968</v>
      </c>
    </row>
    <row r="10999" spans="1:20" hidden="1" x14ac:dyDescent="0.25">
      <c r="A10999">
        <v>233875</v>
      </c>
      <c r="B10999" t="s">
        <v>2013</v>
      </c>
      <c r="C10999" t="s">
        <v>323</v>
      </c>
      <c r="D10999" t="s">
        <v>331</v>
      </c>
      <c r="E10999">
        <v>0</v>
      </c>
      <c r="H10999">
        <v>0</v>
      </c>
      <c r="I10999">
        <v>0</v>
      </c>
      <c r="K10999">
        <v>0</v>
      </c>
      <c r="L10999" t="b">
        <v>0</v>
      </c>
      <c r="N10999" t="b">
        <v>0</v>
      </c>
      <c r="O10999" t="b">
        <v>0</v>
      </c>
      <c r="T10999" t="s">
        <v>1968</v>
      </c>
    </row>
    <row r="11000" spans="1:20" hidden="1" x14ac:dyDescent="0.25">
      <c r="A11000">
        <v>233876</v>
      </c>
      <c r="B11000" t="s">
        <v>2013</v>
      </c>
      <c r="C11000" t="s">
        <v>1207</v>
      </c>
      <c r="D11000" t="s">
        <v>1980</v>
      </c>
      <c r="E11000">
        <v>0</v>
      </c>
      <c r="H11000">
        <v>0</v>
      </c>
      <c r="I11000">
        <v>0</v>
      </c>
      <c r="K11000">
        <v>0</v>
      </c>
      <c r="L11000" t="b">
        <v>0</v>
      </c>
      <c r="N11000" t="b">
        <v>0</v>
      </c>
      <c r="O11000" t="b">
        <v>0</v>
      </c>
      <c r="T11000" t="s">
        <v>1968</v>
      </c>
    </row>
    <row r="11001" spans="1:20" hidden="1" x14ac:dyDescent="0.25">
      <c r="A11001">
        <v>233877</v>
      </c>
      <c r="B11001" t="s">
        <v>2013</v>
      </c>
      <c r="C11001" t="s">
        <v>1207</v>
      </c>
      <c r="D11001" t="s">
        <v>1981</v>
      </c>
      <c r="E11001">
        <v>0</v>
      </c>
      <c r="H11001">
        <v>0</v>
      </c>
      <c r="I11001">
        <v>0</v>
      </c>
      <c r="K11001">
        <v>0</v>
      </c>
      <c r="L11001" t="b">
        <v>0</v>
      </c>
      <c r="N11001" t="b">
        <v>0</v>
      </c>
      <c r="O11001" t="b">
        <v>0</v>
      </c>
      <c r="T11001" t="s">
        <v>1968</v>
      </c>
    </row>
    <row r="11002" spans="1:20" hidden="1" x14ac:dyDescent="0.25">
      <c r="A11002">
        <v>233878</v>
      </c>
      <c r="B11002" t="s">
        <v>2013</v>
      </c>
      <c r="C11002" t="s">
        <v>1207</v>
      </c>
      <c r="D11002" t="s">
        <v>1982</v>
      </c>
      <c r="E11002">
        <v>0</v>
      </c>
      <c r="H11002">
        <v>0</v>
      </c>
      <c r="I11002">
        <v>0</v>
      </c>
      <c r="K11002">
        <v>0</v>
      </c>
      <c r="L11002" t="b">
        <v>0</v>
      </c>
      <c r="N11002" t="b">
        <v>0</v>
      </c>
      <c r="O11002" t="b">
        <v>0</v>
      </c>
      <c r="T11002" t="s">
        <v>1968</v>
      </c>
    </row>
    <row r="11003" spans="1:20" hidden="1" x14ac:dyDescent="0.25">
      <c r="A11003">
        <v>233879</v>
      </c>
      <c r="B11003" t="s">
        <v>2013</v>
      </c>
      <c r="C11003" t="s">
        <v>1207</v>
      </c>
      <c r="D11003" t="s">
        <v>1983</v>
      </c>
      <c r="E11003">
        <v>50</v>
      </c>
      <c r="F11003" t="s">
        <v>23</v>
      </c>
      <c r="H11003">
        <v>0</v>
      </c>
      <c r="I11003">
        <v>0</v>
      </c>
      <c r="K11003">
        <v>1</v>
      </c>
      <c r="L11003" t="b">
        <v>0</v>
      </c>
      <c r="N11003" t="b">
        <v>0</v>
      </c>
      <c r="O11003" t="b">
        <v>0</v>
      </c>
      <c r="T11003" t="s">
        <v>1968</v>
      </c>
    </row>
    <row r="11004" spans="1:20" hidden="1" x14ac:dyDescent="0.25">
      <c r="A11004">
        <v>233880</v>
      </c>
      <c r="B11004" t="s">
        <v>2013</v>
      </c>
      <c r="C11004" t="s">
        <v>817</v>
      </c>
      <c r="D11004" t="s">
        <v>1984</v>
      </c>
      <c r="E11004">
        <v>0</v>
      </c>
      <c r="H11004">
        <v>0</v>
      </c>
      <c r="I11004">
        <v>0</v>
      </c>
      <c r="K11004">
        <v>0</v>
      </c>
      <c r="L11004" t="b">
        <v>0</v>
      </c>
      <c r="N11004" t="b">
        <v>0</v>
      </c>
      <c r="O11004" t="b">
        <v>0</v>
      </c>
      <c r="T11004" t="s">
        <v>1968</v>
      </c>
    </row>
    <row r="11005" spans="1:20" hidden="1" x14ac:dyDescent="0.25">
      <c r="A11005">
        <v>233881</v>
      </c>
      <c r="B11005" t="s">
        <v>2013</v>
      </c>
      <c r="C11005" t="s">
        <v>817</v>
      </c>
      <c r="D11005" t="s">
        <v>1985</v>
      </c>
      <c r="E11005">
        <v>0</v>
      </c>
      <c r="H11005">
        <v>0</v>
      </c>
      <c r="I11005">
        <v>0</v>
      </c>
      <c r="K11005">
        <v>1</v>
      </c>
      <c r="L11005" t="b">
        <v>0</v>
      </c>
      <c r="N11005" t="b">
        <v>0</v>
      </c>
      <c r="O11005" t="b">
        <v>0</v>
      </c>
      <c r="T11005" t="s">
        <v>1968</v>
      </c>
    </row>
    <row r="11006" spans="1:20" hidden="1" x14ac:dyDescent="0.25">
      <c r="A11006">
        <v>233882</v>
      </c>
      <c r="B11006" t="s">
        <v>2013</v>
      </c>
      <c r="C11006" t="s">
        <v>817</v>
      </c>
      <c r="D11006" t="s">
        <v>1986</v>
      </c>
      <c r="E11006">
        <v>0</v>
      </c>
      <c r="H11006">
        <v>0</v>
      </c>
      <c r="I11006">
        <v>0</v>
      </c>
      <c r="K11006">
        <v>2</v>
      </c>
      <c r="L11006" t="b">
        <v>0</v>
      </c>
      <c r="N11006" t="b">
        <v>0</v>
      </c>
      <c r="O11006" t="b">
        <v>0</v>
      </c>
      <c r="T11006" t="s">
        <v>1968</v>
      </c>
    </row>
    <row r="11007" spans="1:20" hidden="1" x14ac:dyDescent="0.25">
      <c r="A11007">
        <v>233883</v>
      </c>
      <c r="B11007" t="s">
        <v>2013</v>
      </c>
      <c r="C11007" t="s">
        <v>1987</v>
      </c>
      <c r="D11007" t="s">
        <v>1988</v>
      </c>
      <c r="E11007">
        <v>0</v>
      </c>
      <c r="H11007">
        <v>0</v>
      </c>
      <c r="I11007">
        <v>0</v>
      </c>
      <c r="K11007">
        <v>0</v>
      </c>
      <c r="L11007" t="b">
        <v>0</v>
      </c>
      <c r="N11007" t="b">
        <v>0</v>
      </c>
      <c r="O11007" t="b">
        <v>0</v>
      </c>
      <c r="T11007" t="s">
        <v>1968</v>
      </c>
    </row>
    <row r="11008" spans="1:20" hidden="1" x14ac:dyDescent="0.25">
      <c r="A11008">
        <v>233884</v>
      </c>
      <c r="B11008" t="s">
        <v>2013</v>
      </c>
      <c r="C11008" t="s">
        <v>1987</v>
      </c>
      <c r="D11008" t="s">
        <v>1989</v>
      </c>
      <c r="E11008">
        <v>49</v>
      </c>
      <c r="F11008" t="s">
        <v>23</v>
      </c>
      <c r="H11008">
        <v>0</v>
      </c>
      <c r="I11008">
        <v>0</v>
      </c>
      <c r="K11008">
        <v>1</v>
      </c>
      <c r="L11008" t="b">
        <v>0</v>
      </c>
      <c r="N11008" t="b">
        <v>0</v>
      </c>
      <c r="O11008" t="b">
        <v>0</v>
      </c>
      <c r="T11008" t="s">
        <v>1968</v>
      </c>
    </row>
    <row r="11009" spans="1:20" hidden="1" x14ac:dyDescent="0.25">
      <c r="A11009">
        <v>233885</v>
      </c>
      <c r="B11009" t="s">
        <v>2013</v>
      </c>
      <c r="C11009" t="s">
        <v>1987</v>
      </c>
      <c r="D11009" t="s">
        <v>1990</v>
      </c>
      <c r="E11009">
        <v>99</v>
      </c>
      <c r="F11009" t="s">
        <v>23</v>
      </c>
      <c r="H11009">
        <v>0</v>
      </c>
      <c r="I11009">
        <v>0</v>
      </c>
      <c r="K11009">
        <v>3</v>
      </c>
      <c r="L11009" t="b">
        <v>0</v>
      </c>
      <c r="N11009" t="b">
        <v>0</v>
      </c>
      <c r="O11009" t="b">
        <v>0</v>
      </c>
      <c r="T11009" t="s">
        <v>1968</v>
      </c>
    </row>
    <row r="11010" spans="1:20" hidden="1" x14ac:dyDescent="0.25">
      <c r="A11010">
        <v>233886</v>
      </c>
      <c r="B11010" t="s">
        <v>2013</v>
      </c>
      <c r="C11010" t="s">
        <v>141</v>
      </c>
      <c r="D11010" t="s">
        <v>1991</v>
      </c>
      <c r="E11010">
        <v>25</v>
      </c>
      <c r="F11010" t="s">
        <v>23</v>
      </c>
      <c r="H11010">
        <v>0</v>
      </c>
      <c r="I11010">
        <v>0</v>
      </c>
      <c r="K11010">
        <v>0</v>
      </c>
      <c r="L11010" t="b">
        <v>0</v>
      </c>
      <c r="N11010" t="b">
        <v>0</v>
      </c>
      <c r="O11010" t="b">
        <v>0</v>
      </c>
      <c r="T11010" t="s">
        <v>1968</v>
      </c>
    </row>
    <row r="11011" spans="1:20" hidden="1" x14ac:dyDescent="0.25">
      <c r="A11011">
        <v>233887</v>
      </c>
      <c r="B11011" t="s">
        <v>2013</v>
      </c>
      <c r="C11011" t="s">
        <v>236</v>
      </c>
      <c r="D11011" t="s">
        <v>1992</v>
      </c>
      <c r="E11011">
        <v>22</v>
      </c>
      <c r="F11011" t="s">
        <v>23</v>
      </c>
      <c r="H11011">
        <v>0</v>
      </c>
      <c r="I11011">
        <v>0</v>
      </c>
      <c r="K11011">
        <v>0</v>
      </c>
      <c r="L11011" t="b">
        <v>0</v>
      </c>
      <c r="N11011" t="b">
        <v>0</v>
      </c>
      <c r="O11011" t="b">
        <v>0</v>
      </c>
      <c r="T11011" t="s">
        <v>1968</v>
      </c>
    </row>
    <row r="11012" spans="1:20" hidden="1" x14ac:dyDescent="0.25">
      <c r="A11012">
        <v>233888</v>
      </c>
      <c r="B11012" t="s">
        <v>2013</v>
      </c>
      <c r="C11012" t="s">
        <v>236</v>
      </c>
      <c r="D11012" t="s">
        <v>1993</v>
      </c>
      <c r="E11012">
        <v>45</v>
      </c>
      <c r="F11012" t="s">
        <v>23</v>
      </c>
      <c r="H11012">
        <v>0</v>
      </c>
      <c r="I11012">
        <v>0</v>
      </c>
      <c r="K11012">
        <v>0</v>
      </c>
      <c r="L11012" t="b">
        <v>0</v>
      </c>
      <c r="N11012" t="b">
        <v>0</v>
      </c>
      <c r="O11012" t="b">
        <v>0</v>
      </c>
      <c r="T11012" t="s">
        <v>1968</v>
      </c>
    </row>
    <row r="11013" spans="1:20" hidden="1" x14ac:dyDescent="0.25">
      <c r="A11013">
        <v>233889</v>
      </c>
      <c r="B11013" t="s">
        <v>2013</v>
      </c>
      <c r="C11013" t="s">
        <v>236</v>
      </c>
      <c r="D11013" t="s">
        <v>1315</v>
      </c>
      <c r="E11013">
        <v>160</v>
      </c>
      <c r="F11013" t="s">
        <v>23</v>
      </c>
      <c r="H11013">
        <v>0</v>
      </c>
      <c r="I11013">
        <v>0</v>
      </c>
      <c r="K11013">
        <v>0</v>
      </c>
      <c r="L11013" t="b">
        <v>0</v>
      </c>
      <c r="N11013" t="b">
        <v>0</v>
      </c>
      <c r="O11013" t="b">
        <v>0</v>
      </c>
      <c r="T11013" t="s">
        <v>1968</v>
      </c>
    </row>
    <row r="11014" spans="1:20" hidden="1" x14ac:dyDescent="0.25">
      <c r="A11014">
        <v>233890</v>
      </c>
      <c r="B11014" t="s">
        <v>2013</v>
      </c>
      <c r="C11014" t="s">
        <v>236</v>
      </c>
      <c r="D11014" t="s">
        <v>1994</v>
      </c>
      <c r="E11014">
        <v>50</v>
      </c>
      <c r="F11014" t="s">
        <v>23</v>
      </c>
      <c r="H11014">
        <v>0</v>
      </c>
      <c r="I11014">
        <v>0</v>
      </c>
      <c r="K11014">
        <v>0</v>
      </c>
      <c r="L11014" t="b">
        <v>0</v>
      </c>
      <c r="N11014" t="b">
        <v>0</v>
      </c>
      <c r="O11014" t="b">
        <v>0</v>
      </c>
      <c r="T11014" t="s">
        <v>1968</v>
      </c>
    </row>
    <row r="11015" spans="1:20" hidden="1" x14ac:dyDescent="0.25">
      <c r="A11015">
        <v>233891</v>
      </c>
      <c r="B11015" t="s">
        <v>2013</v>
      </c>
      <c r="C11015" t="s">
        <v>236</v>
      </c>
      <c r="D11015" t="s">
        <v>1995</v>
      </c>
      <c r="E11015">
        <v>45</v>
      </c>
      <c r="F11015" t="s">
        <v>23</v>
      </c>
      <c r="H11015">
        <v>0</v>
      </c>
      <c r="I11015">
        <v>0</v>
      </c>
      <c r="K11015">
        <v>0</v>
      </c>
      <c r="L11015" t="b">
        <v>0</v>
      </c>
      <c r="N11015" t="b">
        <v>0</v>
      </c>
      <c r="O11015" t="b">
        <v>0</v>
      </c>
      <c r="T11015" t="s">
        <v>1968</v>
      </c>
    </row>
    <row r="11016" spans="1:20" hidden="1" x14ac:dyDescent="0.25">
      <c r="A11016">
        <v>233892</v>
      </c>
      <c r="B11016" t="s">
        <v>2013</v>
      </c>
      <c r="C11016" t="s">
        <v>236</v>
      </c>
      <c r="D11016" t="s">
        <v>1996</v>
      </c>
      <c r="E11016">
        <v>149</v>
      </c>
      <c r="F11016" t="s">
        <v>23</v>
      </c>
      <c r="H11016">
        <v>0</v>
      </c>
      <c r="I11016">
        <v>0</v>
      </c>
      <c r="K11016">
        <v>0</v>
      </c>
      <c r="L11016" t="b">
        <v>0</v>
      </c>
      <c r="N11016" t="b">
        <v>0</v>
      </c>
      <c r="O11016" t="b">
        <v>0</v>
      </c>
      <c r="T11016" t="s">
        <v>1968</v>
      </c>
    </row>
    <row r="11017" spans="1:20" hidden="1" x14ac:dyDescent="0.25">
      <c r="A11017">
        <v>233893</v>
      </c>
      <c r="B11017" t="s">
        <v>2013</v>
      </c>
      <c r="C11017" t="s">
        <v>141</v>
      </c>
      <c r="D11017" t="s">
        <v>1997</v>
      </c>
      <c r="E11017">
        <v>39</v>
      </c>
      <c r="F11017" t="s">
        <v>23</v>
      </c>
      <c r="H11017">
        <v>0</v>
      </c>
      <c r="I11017">
        <v>0</v>
      </c>
      <c r="K11017">
        <v>0</v>
      </c>
      <c r="L11017" t="b">
        <v>0</v>
      </c>
      <c r="N11017" t="b">
        <v>0</v>
      </c>
      <c r="O11017" t="b">
        <v>0</v>
      </c>
      <c r="T11017" t="s">
        <v>1968</v>
      </c>
    </row>
    <row r="11018" spans="1:20" hidden="1" x14ac:dyDescent="0.25">
      <c r="A11018">
        <v>237273</v>
      </c>
      <c r="B11018" t="s">
        <v>2014</v>
      </c>
      <c r="C11018" t="s">
        <v>236</v>
      </c>
      <c r="D11018" t="s">
        <v>2005</v>
      </c>
      <c r="E11018">
        <v>79</v>
      </c>
      <c r="F11018" t="s">
        <v>23</v>
      </c>
      <c r="H11018">
        <v>0</v>
      </c>
      <c r="I11018">
        <v>0</v>
      </c>
      <c r="K11018">
        <v>0</v>
      </c>
      <c r="L11018" t="b">
        <v>0</v>
      </c>
      <c r="N11018" t="b">
        <v>0</v>
      </c>
      <c r="O11018" t="b">
        <v>0</v>
      </c>
      <c r="T11018" t="s">
        <v>1968</v>
      </c>
    </row>
    <row r="11019" spans="1:20" hidden="1" x14ac:dyDescent="0.25">
      <c r="A11019">
        <v>233894</v>
      </c>
      <c r="B11019" t="s">
        <v>2014</v>
      </c>
      <c r="C11019" t="s">
        <v>47</v>
      </c>
      <c r="D11019" t="s">
        <v>1024</v>
      </c>
      <c r="E11019">
        <v>0</v>
      </c>
      <c r="H11019">
        <v>0</v>
      </c>
      <c r="I11019">
        <v>0</v>
      </c>
      <c r="K11019">
        <v>0</v>
      </c>
      <c r="L11019" t="b">
        <v>0</v>
      </c>
      <c r="N11019" t="b">
        <v>0</v>
      </c>
      <c r="O11019" t="b">
        <v>1</v>
      </c>
      <c r="T11019" t="s">
        <v>1968</v>
      </c>
    </row>
    <row r="11020" spans="1:20" hidden="1" x14ac:dyDescent="0.25">
      <c r="A11020">
        <v>233895</v>
      </c>
      <c r="B11020" t="s">
        <v>2014</v>
      </c>
      <c r="C11020" t="s">
        <v>323</v>
      </c>
      <c r="D11020" t="s">
        <v>86</v>
      </c>
      <c r="E11020">
        <v>0</v>
      </c>
      <c r="H11020">
        <v>0</v>
      </c>
      <c r="I11020">
        <v>0</v>
      </c>
      <c r="K11020">
        <v>0</v>
      </c>
      <c r="L11020" t="b">
        <v>0</v>
      </c>
      <c r="N11020" t="b">
        <v>0</v>
      </c>
      <c r="O11020" t="b">
        <v>0</v>
      </c>
      <c r="T11020" t="s">
        <v>1968</v>
      </c>
    </row>
    <row r="11021" spans="1:20" hidden="1" x14ac:dyDescent="0.25">
      <c r="A11021">
        <v>233896</v>
      </c>
      <c r="B11021" t="s">
        <v>2014</v>
      </c>
      <c r="C11021" t="s">
        <v>1027</v>
      </c>
      <c r="D11021" t="s">
        <v>1969</v>
      </c>
      <c r="E11021">
        <v>0</v>
      </c>
      <c r="H11021">
        <v>0</v>
      </c>
      <c r="I11021">
        <v>0</v>
      </c>
      <c r="J11021" t="s">
        <v>257</v>
      </c>
      <c r="K11021">
        <v>0</v>
      </c>
      <c r="L11021" t="b">
        <v>0</v>
      </c>
      <c r="N11021" t="b">
        <v>0</v>
      </c>
      <c r="O11021" t="b">
        <v>0</v>
      </c>
      <c r="T11021" t="s">
        <v>1968</v>
      </c>
    </row>
    <row r="11022" spans="1:20" hidden="1" x14ac:dyDescent="0.25">
      <c r="A11022">
        <v>233897</v>
      </c>
      <c r="B11022" t="s">
        <v>2014</v>
      </c>
      <c r="C11022" t="s">
        <v>53</v>
      </c>
      <c r="D11022" t="s">
        <v>203</v>
      </c>
      <c r="E11022">
        <v>0</v>
      </c>
      <c r="H11022">
        <v>0</v>
      </c>
      <c r="I11022">
        <v>0</v>
      </c>
      <c r="K11022">
        <v>0</v>
      </c>
      <c r="L11022" t="b">
        <v>0</v>
      </c>
      <c r="N11022" t="b">
        <v>0</v>
      </c>
      <c r="O11022" t="b">
        <v>0</v>
      </c>
      <c r="T11022" t="s">
        <v>1968</v>
      </c>
    </row>
    <row r="11023" spans="1:20" hidden="1" x14ac:dyDescent="0.25">
      <c r="A11023">
        <v>233898</v>
      </c>
      <c r="B11023" t="s">
        <v>2014</v>
      </c>
      <c r="C11023" t="s">
        <v>1207</v>
      </c>
      <c r="D11023" t="s">
        <v>1970</v>
      </c>
      <c r="E11023">
        <v>0</v>
      </c>
      <c r="H11023">
        <v>0</v>
      </c>
      <c r="I11023">
        <v>0</v>
      </c>
      <c r="K11023">
        <v>0</v>
      </c>
      <c r="L11023" t="b">
        <v>0</v>
      </c>
      <c r="N11023" t="b">
        <v>0</v>
      </c>
      <c r="O11023" t="b">
        <v>0</v>
      </c>
      <c r="T11023" t="s">
        <v>1968</v>
      </c>
    </row>
    <row r="11024" spans="1:20" hidden="1" x14ac:dyDescent="0.25">
      <c r="A11024">
        <v>233899</v>
      </c>
      <c r="B11024" t="s">
        <v>2014</v>
      </c>
      <c r="C11024" t="s">
        <v>1196</v>
      </c>
      <c r="D11024" t="s">
        <v>1971</v>
      </c>
      <c r="E11024">
        <v>0</v>
      </c>
      <c r="H11024">
        <v>0</v>
      </c>
      <c r="I11024">
        <v>0</v>
      </c>
      <c r="K11024">
        <v>1</v>
      </c>
      <c r="L11024" t="b">
        <v>0</v>
      </c>
      <c r="N11024" t="b">
        <v>0</v>
      </c>
      <c r="O11024" t="b">
        <v>1</v>
      </c>
      <c r="T11024" t="s">
        <v>1968</v>
      </c>
    </row>
    <row r="11025" spans="1:20" hidden="1" x14ac:dyDescent="0.25">
      <c r="A11025">
        <v>233900</v>
      </c>
      <c r="B11025" t="s">
        <v>2014</v>
      </c>
      <c r="C11025" t="s">
        <v>47</v>
      </c>
      <c r="D11025" t="s">
        <v>1048</v>
      </c>
      <c r="E11025">
        <v>150</v>
      </c>
      <c r="F11025" t="s">
        <v>23</v>
      </c>
      <c r="H11025">
        <v>0</v>
      </c>
      <c r="I11025">
        <v>0</v>
      </c>
      <c r="K11025">
        <v>1</v>
      </c>
      <c r="L11025" t="b">
        <v>0</v>
      </c>
      <c r="N11025" t="b">
        <v>0</v>
      </c>
      <c r="O11025" t="b">
        <v>0</v>
      </c>
      <c r="T11025" t="s">
        <v>1968</v>
      </c>
    </row>
    <row r="11026" spans="1:20" hidden="1" x14ac:dyDescent="0.25">
      <c r="A11026">
        <v>233901</v>
      </c>
      <c r="B11026" t="s">
        <v>2014</v>
      </c>
      <c r="C11026" t="s">
        <v>47</v>
      </c>
      <c r="D11026" t="s">
        <v>1972</v>
      </c>
      <c r="E11026">
        <v>150</v>
      </c>
      <c r="F11026" t="s">
        <v>23</v>
      </c>
      <c r="H11026">
        <v>0</v>
      </c>
      <c r="I11026">
        <v>0</v>
      </c>
      <c r="K11026">
        <v>1</v>
      </c>
      <c r="L11026" t="b">
        <v>0</v>
      </c>
      <c r="N11026" t="b">
        <v>0</v>
      </c>
      <c r="O11026" t="b">
        <v>0</v>
      </c>
      <c r="T11026" t="s">
        <v>1968</v>
      </c>
    </row>
    <row r="11027" spans="1:20" hidden="1" x14ac:dyDescent="0.25">
      <c r="A11027">
        <v>233902</v>
      </c>
      <c r="B11027" t="s">
        <v>2014</v>
      </c>
      <c r="C11027" t="s">
        <v>47</v>
      </c>
      <c r="D11027" t="s">
        <v>1973</v>
      </c>
      <c r="E11027">
        <v>150</v>
      </c>
      <c r="F11027" t="s">
        <v>23</v>
      </c>
      <c r="H11027">
        <v>0</v>
      </c>
      <c r="I11027">
        <v>0</v>
      </c>
      <c r="K11027">
        <v>1</v>
      </c>
      <c r="L11027" t="b">
        <v>0</v>
      </c>
      <c r="N11027" t="b">
        <v>0</v>
      </c>
      <c r="O11027" t="b">
        <v>0</v>
      </c>
      <c r="T11027" t="s">
        <v>1968</v>
      </c>
    </row>
    <row r="11028" spans="1:20" hidden="1" x14ac:dyDescent="0.25">
      <c r="A11028">
        <v>233903</v>
      </c>
      <c r="B11028" t="s">
        <v>2014</v>
      </c>
      <c r="C11028" t="s">
        <v>47</v>
      </c>
      <c r="D11028" t="s">
        <v>1368</v>
      </c>
      <c r="E11028">
        <v>150</v>
      </c>
      <c r="F11028" t="s">
        <v>23</v>
      </c>
      <c r="H11028">
        <v>0</v>
      </c>
      <c r="I11028">
        <v>0</v>
      </c>
      <c r="K11028">
        <v>1</v>
      </c>
      <c r="L11028" t="b">
        <v>0</v>
      </c>
      <c r="N11028" t="b">
        <v>0</v>
      </c>
      <c r="O11028" t="b">
        <v>0</v>
      </c>
      <c r="T11028" t="s">
        <v>1968</v>
      </c>
    </row>
    <row r="11029" spans="1:20" hidden="1" x14ac:dyDescent="0.25">
      <c r="A11029">
        <v>233904</v>
      </c>
      <c r="B11029" t="s">
        <v>2014</v>
      </c>
      <c r="C11029" t="s">
        <v>47</v>
      </c>
      <c r="D11029" t="s">
        <v>1382</v>
      </c>
      <c r="E11029">
        <v>150</v>
      </c>
      <c r="F11029" t="s">
        <v>23</v>
      </c>
      <c r="H11029">
        <v>0</v>
      </c>
      <c r="I11029">
        <v>0</v>
      </c>
      <c r="K11029">
        <v>2</v>
      </c>
      <c r="L11029" t="b">
        <v>0</v>
      </c>
      <c r="N11029" t="b">
        <v>0</v>
      </c>
      <c r="O11029" t="b">
        <v>0</v>
      </c>
      <c r="T11029" t="s">
        <v>1968</v>
      </c>
    </row>
    <row r="11030" spans="1:20" hidden="1" x14ac:dyDescent="0.25">
      <c r="A11030">
        <v>233905</v>
      </c>
      <c r="B11030" t="s">
        <v>2014</v>
      </c>
      <c r="C11030" t="s">
        <v>47</v>
      </c>
      <c r="D11030" t="s">
        <v>345</v>
      </c>
      <c r="E11030">
        <v>150</v>
      </c>
      <c r="F11030" t="s">
        <v>23</v>
      </c>
      <c r="H11030">
        <v>0</v>
      </c>
      <c r="I11030">
        <v>0</v>
      </c>
      <c r="K11030">
        <v>2</v>
      </c>
      <c r="L11030" t="b">
        <v>0</v>
      </c>
      <c r="N11030" t="b">
        <v>0</v>
      </c>
      <c r="O11030" t="b">
        <v>0</v>
      </c>
      <c r="T11030" t="s">
        <v>1968</v>
      </c>
    </row>
    <row r="11031" spans="1:20" hidden="1" x14ac:dyDescent="0.25">
      <c r="A11031">
        <v>233906</v>
      </c>
      <c r="B11031" t="s">
        <v>2014</v>
      </c>
      <c r="C11031" t="s">
        <v>47</v>
      </c>
      <c r="D11031" t="s">
        <v>1383</v>
      </c>
      <c r="E11031">
        <v>150</v>
      </c>
      <c r="F11031" t="s">
        <v>23</v>
      </c>
      <c r="H11031">
        <v>0</v>
      </c>
      <c r="I11031">
        <v>0</v>
      </c>
      <c r="K11031">
        <v>2</v>
      </c>
      <c r="L11031" t="b">
        <v>0</v>
      </c>
      <c r="N11031" t="b">
        <v>0</v>
      </c>
      <c r="O11031" t="b">
        <v>0</v>
      </c>
      <c r="T11031" t="s">
        <v>1968</v>
      </c>
    </row>
    <row r="11032" spans="1:20" hidden="1" x14ac:dyDescent="0.25">
      <c r="A11032">
        <v>233907</v>
      </c>
      <c r="B11032" t="s">
        <v>2014</v>
      </c>
      <c r="C11032" t="s">
        <v>136</v>
      </c>
      <c r="D11032" t="s">
        <v>137</v>
      </c>
      <c r="E11032">
        <v>0</v>
      </c>
      <c r="H11032">
        <v>0</v>
      </c>
      <c r="I11032">
        <v>0</v>
      </c>
      <c r="K11032">
        <v>1</v>
      </c>
      <c r="L11032" t="b">
        <v>0</v>
      </c>
      <c r="N11032" t="b">
        <v>0</v>
      </c>
      <c r="O11032" t="b">
        <v>0</v>
      </c>
      <c r="T11032" t="s">
        <v>1968</v>
      </c>
    </row>
    <row r="11033" spans="1:20" hidden="1" x14ac:dyDescent="0.25">
      <c r="A11033">
        <v>233908</v>
      </c>
      <c r="B11033" t="s">
        <v>2014</v>
      </c>
      <c r="C11033" t="s">
        <v>136</v>
      </c>
      <c r="D11033" t="s">
        <v>170</v>
      </c>
      <c r="E11033">
        <v>0</v>
      </c>
      <c r="H11033">
        <v>0</v>
      </c>
      <c r="I11033">
        <v>0</v>
      </c>
      <c r="K11033">
        <v>2</v>
      </c>
      <c r="L11033" t="b">
        <v>0</v>
      </c>
      <c r="N11033" t="b">
        <v>0</v>
      </c>
      <c r="O11033" t="b">
        <v>0</v>
      </c>
      <c r="T11033" t="s">
        <v>1968</v>
      </c>
    </row>
    <row r="11034" spans="1:20" hidden="1" x14ac:dyDescent="0.25">
      <c r="A11034">
        <v>233909</v>
      </c>
      <c r="B11034" t="s">
        <v>2014</v>
      </c>
      <c r="C11034" t="s">
        <v>1027</v>
      </c>
      <c r="D11034" t="s">
        <v>1974</v>
      </c>
      <c r="E11034">
        <v>85</v>
      </c>
      <c r="F11034" t="s">
        <v>23</v>
      </c>
      <c r="H11034">
        <v>0</v>
      </c>
      <c r="I11034">
        <v>115</v>
      </c>
      <c r="J11034" t="s">
        <v>257</v>
      </c>
      <c r="K11034">
        <v>0</v>
      </c>
      <c r="L11034" t="b">
        <v>0</v>
      </c>
      <c r="N11034" t="b">
        <v>0</v>
      </c>
      <c r="O11034" t="b">
        <v>0</v>
      </c>
      <c r="T11034" t="s">
        <v>1968</v>
      </c>
    </row>
    <row r="11035" spans="1:20" hidden="1" x14ac:dyDescent="0.25">
      <c r="A11035">
        <v>233910</v>
      </c>
      <c r="B11035" t="s">
        <v>2014</v>
      </c>
      <c r="C11035" t="s">
        <v>1027</v>
      </c>
      <c r="D11035" t="s">
        <v>1975</v>
      </c>
      <c r="E11035">
        <v>170</v>
      </c>
      <c r="F11035" t="s">
        <v>23</v>
      </c>
      <c r="H11035">
        <v>0</v>
      </c>
      <c r="I11035">
        <v>230</v>
      </c>
      <c r="J11035" t="s">
        <v>257</v>
      </c>
      <c r="K11035">
        <v>2</v>
      </c>
      <c r="L11035" t="b">
        <v>0</v>
      </c>
      <c r="N11035" t="b">
        <v>0</v>
      </c>
      <c r="O11035" t="b">
        <v>0</v>
      </c>
      <c r="T11035" t="s">
        <v>1968</v>
      </c>
    </row>
    <row r="11036" spans="1:20" hidden="1" x14ac:dyDescent="0.25">
      <c r="A11036">
        <v>233911</v>
      </c>
      <c r="B11036" t="s">
        <v>2014</v>
      </c>
      <c r="C11036" t="s">
        <v>1027</v>
      </c>
      <c r="D11036" t="s">
        <v>1976</v>
      </c>
      <c r="E11036">
        <v>255</v>
      </c>
      <c r="F11036" t="s">
        <v>23</v>
      </c>
      <c r="H11036">
        <v>0</v>
      </c>
      <c r="I11036">
        <v>345</v>
      </c>
      <c r="J11036" t="s">
        <v>257</v>
      </c>
      <c r="K11036">
        <v>3</v>
      </c>
      <c r="L11036" t="b">
        <v>0</v>
      </c>
      <c r="N11036" t="b">
        <v>0</v>
      </c>
      <c r="O11036" t="b">
        <v>0</v>
      </c>
      <c r="T11036" t="s">
        <v>1968</v>
      </c>
    </row>
    <row r="11037" spans="1:20" hidden="1" x14ac:dyDescent="0.25">
      <c r="A11037">
        <v>233912</v>
      </c>
      <c r="B11037" t="s">
        <v>2014</v>
      </c>
      <c r="C11037" t="s">
        <v>1196</v>
      </c>
      <c r="D11037" t="s">
        <v>1977</v>
      </c>
      <c r="E11037">
        <v>0</v>
      </c>
      <c r="H11037">
        <v>0</v>
      </c>
      <c r="I11037">
        <v>0</v>
      </c>
      <c r="K11037">
        <v>2</v>
      </c>
      <c r="L11037" t="b">
        <v>0</v>
      </c>
      <c r="N11037" t="b">
        <v>0</v>
      </c>
      <c r="O11037" t="b">
        <v>0</v>
      </c>
      <c r="T11037" t="s">
        <v>1968</v>
      </c>
    </row>
    <row r="11038" spans="1:20" hidden="1" x14ac:dyDescent="0.25">
      <c r="A11038">
        <v>233913</v>
      </c>
      <c r="B11038" t="s">
        <v>2014</v>
      </c>
      <c r="C11038" t="s">
        <v>53</v>
      </c>
      <c r="D11038" t="s">
        <v>383</v>
      </c>
      <c r="E11038">
        <v>0</v>
      </c>
      <c r="H11038">
        <v>0</v>
      </c>
      <c r="I11038">
        <v>0</v>
      </c>
      <c r="K11038">
        <v>0</v>
      </c>
      <c r="L11038" t="b">
        <v>0</v>
      </c>
      <c r="N11038" t="b">
        <v>0</v>
      </c>
      <c r="O11038" t="b">
        <v>0</v>
      </c>
      <c r="T11038" t="s">
        <v>1968</v>
      </c>
    </row>
    <row r="11039" spans="1:20" hidden="1" x14ac:dyDescent="0.25">
      <c r="A11039">
        <v>233914</v>
      </c>
      <c r="B11039" t="s">
        <v>2014</v>
      </c>
      <c r="C11039" t="s">
        <v>53</v>
      </c>
      <c r="D11039" t="s">
        <v>1978</v>
      </c>
      <c r="E11039">
        <v>389</v>
      </c>
      <c r="F11039" t="s">
        <v>23</v>
      </c>
      <c r="H11039">
        <v>0</v>
      </c>
      <c r="I11039">
        <v>0</v>
      </c>
      <c r="K11039">
        <v>2</v>
      </c>
      <c r="L11039" t="b">
        <v>0</v>
      </c>
      <c r="N11039" t="b">
        <v>0</v>
      </c>
      <c r="O11039" t="b">
        <v>0</v>
      </c>
      <c r="T11039" t="s">
        <v>1968</v>
      </c>
    </row>
    <row r="11040" spans="1:20" hidden="1" x14ac:dyDescent="0.25">
      <c r="A11040">
        <v>233915</v>
      </c>
      <c r="B11040" t="s">
        <v>2014</v>
      </c>
      <c r="C11040" t="s">
        <v>53</v>
      </c>
      <c r="D11040" t="s">
        <v>1979</v>
      </c>
      <c r="E11040">
        <v>349</v>
      </c>
      <c r="F11040" t="s">
        <v>23</v>
      </c>
      <c r="H11040">
        <v>0</v>
      </c>
      <c r="I11040">
        <v>0</v>
      </c>
      <c r="K11040">
        <v>1</v>
      </c>
      <c r="L11040" t="b">
        <v>0</v>
      </c>
      <c r="N11040" t="b">
        <v>0</v>
      </c>
      <c r="O11040" t="b">
        <v>0</v>
      </c>
      <c r="T11040" t="s">
        <v>1968</v>
      </c>
    </row>
    <row r="11041" spans="1:20" hidden="1" x14ac:dyDescent="0.25">
      <c r="A11041">
        <v>233916</v>
      </c>
      <c r="B11041" t="s">
        <v>2014</v>
      </c>
      <c r="C11041" t="s">
        <v>323</v>
      </c>
      <c r="D11041" t="s">
        <v>331</v>
      </c>
      <c r="E11041">
        <v>0</v>
      </c>
      <c r="H11041">
        <v>0</v>
      </c>
      <c r="I11041">
        <v>0</v>
      </c>
      <c r="K11041">
        <v>0</v>
      </c>
      <c r="L11041" t="b">
        <v>0</v>
      </c>
      <c r="N11041" t="b">
        <v>0</v>
      </c>
      <c r="O11041" t="b">
        <v>0</v>
      </c>
      <c r="T11041" t="s">
        <v>1968</v>
      </c>
    </row>
    <row r="11042" spans="1:20" hidden="1" x14ac:dyDescent="0.25">
      <c r="A11042">
        <v>233917</v>
      </c>
      <c r="B11042" t="s">
        <v>2014</v>
      </c>
      <c r="C11042" t="s">
        <v>1207</v>
      </c>
      <c r="D11042" t="s">
        <v>1980</v>
      </c>
      <c r="E11042">
        <v>0</v>
      </c>
      <c r="H11042">
        <v>0</v>
      </c>
      <c r="I11042">
        <v>0</v>
      </c>
      <c r="K11042">
        <v>0</v>
      </c>
      <c r="L11042" t="b">
        <v>0</v>
      </c>
      <c r="N11042" t="b">
        <v>0</v>
      </c>
      <c r="O11042" t="b">
        <v>0</v>
      </c>
      <c r="T11042" t="s">
        <v>1968</v>
      </c>
    </row>
    <row r="11043" spans="1:20" hidden="1" x14ac:dyDescent="0.25">
      <c r="A11043">
        <v>233918</v>
      </c>
      <c r="B11043" t="s">
        <v>2014</v>
      </c>
      <c r="C11043" t="s">
        <v>1207</v>
      </c>
      <c r="D11043" t="s">
        <v>1981</v>
      </c>
      <c r="E11043">
        <v>0</v>
      </c>
      <c r="H11043">
        <v>0</v>
      </c>
      <c r="I11043">
        <v>0</v>
      </c>
      <c r="K11043">
        <v>0</v>
      </c>
      <c r="L11043" t="b">
        <v>0</v>
      </c>
      <c r="N11043" t="b">
        <v>0</v>
      </c>
      <c r="O11043" t="b">
        <v>0</v>
      </c>
      <c r="T11043" t="s">
        <v>1968</v>
      </c>
    </row>
    <row r="11044" spans="1:20" hidden="1" x14ac:dyDescent="0.25">
      <c r="A11044">
        <v>233919</v>
      </c>
      <c r="B11044" t="s">
        <v>2014</v>
      </c>
      <c r="C11044" t="s">
        <v>1207</v>
      </c>
      <c r="D11044" t="s">
        <v>1982</v>
      </c>
      <c r="E11044">
        <v>0</v>
      </c>
      <c r="H11044">
        <v>0</v>
      </c>
      <c r="I11044">
        <v>0</v>
      </c>
      <c r="K11044">
        <v>0</v>
      </c>
      <c r="L11044" t="b">
        <v>0</v>
      </c>
      <c r="N11044" t="b">
        <v>0</v>
      </c>
      <c r="O11044" t="b">
        <v>0</v>
      </c>
      <c r="T11044" t="s">
        <v>1968</v>
      </c>
    </row>
    <row r="11045" spans="1:20" hidden="1" x14ac:dyDescent="0.25">
      <c r="A11045">
        <v>233920</v>
      </c>
      <c r="B11045" t="s">
        <v>2014</v>
      </c>
      <c r="C11045" t="s">
        <v>1207</v>
      </c>
      <c r="D11045" t="s">
        <v>1983</v>
      </c>
      <c r="E11045">
        <v>50</v>
      </c>
      <c r="F11045" t="s">
        <v>23</v>
      </c>
      <c r="H11045">
        <v>0</v>
      </c>
      <c r="I11045">
        <v>0</v>
      </c>
      <c r="K11045">
        <v>1</v>
      </c>
      <c r="L11045" t="b">
        <v>0</v>
      </c>
      <c r="N11045" t="b">
        <v>0</v>
      </c>
      <c r="O11045" t="b">
        <v>0</v>
      </c>
      <c r="T11045" t="s">
        <v>1968</v>
      </c>
    </row>
    <row r="11046" spans="1:20" hidden="1" x14ac:dyDescent="0.25">
      <c r="A11046">
        <v>233921</v>
      </c>
      <c r="B11046" t="s">
        <v>2014</v>
      </c>
      <c r="C11046" t="s">
        <v>817</v>
      </c>
      <c r="D11046" t="s">
        <v>1984</v>
      </c>
      <c r="E11046">
        <v>0</v>
      </c>
      <c r="H11046">
        <v>0</v>
      </c>
      <c r="I11046">
        <v>0</v>
      </c>
      <c r="K11046">
        <v>0</v>
      </c>
      <c r="L11046" t="b">
        <v>0</v>
      </c>
      <c r="N11046" t="b">
        <v>0</v>
      </c>
      <c r="O11046" t="b">
        <v>0</v>
      </c>
      <c r="T11046" t="s">
        <v>1968</v>
      </c>
    </row>
    <row r="11047" spans="1:20" hidden="1" x14ac:dyDescent="0.25">
      <c r="A11047">
        <v>233922</v>
      </c>
      <c r="B11047" t="s">
        <v>2014</v>
      </c>
      <c r="C11047" t="s">
        <v>817</v>
      </c>
      <c r="D11047" t="s">
        <v>1985</v>
      </c>
      <c r="E11047">
        <v>0</v>
      </c>
      <c r="H11047">
        <v>0</v>
      </c>
      <c r="I11047">
        <v>0</v>
      </c>
      <c r="K11047">
        <v>1</v>
      </c>
      <c r="L11047" t="b">
        <v>0</v>
      </c>
      <c r="N11047" t="b">
        <v>0</v>
      </c>
      <c r="O11047" t="b">
        <v>0</v>
      </c>
      <c r="T11047" t="s">
        <v>1968</v>
      </c>
    </row>
    <row r="11048" spans="1:20" hidden="1" x14ac:dyDescent="0.25">
      <c r="A11048">
        <v>233923</v>
      </c>
      <c r="B11048" t="s">
        <v>2014</v>
      </c>
      <c r="C11048" t="s">
        <v>817</v>
      </c>
      <c r="D11048" t="s">
        <v>1986</v>
      </c>
      <c r="E11048">
        <v>50</v>
      </c>
      <c r="F11048" t="s">
        <v>23</v>
      </c>
      <c r="H11048">
        <v>0</v>
      </c>
      <c r="I11048">
        <v>0</v>
      </c>
      <c r="K11048">
        <v>2</v>
      </c>
      <c r="L11048" t="b">
        <v>0</v>
      </c>
      <c r="N11048" t="b">
        <v>0</v>
      </c>
      <c r="O11048" t="b">
        <v>0</v>
      </c>
      <c r="T11048" t="s">
        <v>1968</v>
      </c>
    </row>
    <row r="11049" spans="1:20" hidden="1" x14ac:dyDescent="0.25">
      <c r="A11049">
        <v>233924</v>
      </c>
      <c r="B11049" t="s">
        <v>2014</v>
      </c>
      <c r="C11049" t="s">
        <v>1987</v>
      </c>
      <c r="D11049" t="s">
        <v>1988</v>
      </c>
      <c r="E11049">
        <v>0</v>
      </c>
      <c r="H11049">
        <v>0</v>
      </c>
      <c r="I11049">
        <v>0</v>
      </c>
      <c r="K11049">
        <v>0</v>
      </c>
      <c r="L11049" t="b">
        <v>0</v>
      </c>
      <c r="N11049" t="b">
        <v>0</v>
      </c>
      <c r="O11049" t="b">
        <v>0</v>
      </c>
      <c r="T11049" t="s">
        <v>1968</v>
      </c>
    </row>
    <row r="11050" spans="1:20" hidden="1" x14ac:dyDescent="0.25">
      <c r="A11050">
        <v>233925</v>
      </c>
      <c r="B11050" t="s">
        <v>2014</v>
      </c>
      <c r="C11050" t="s">
        <v>1987</v>
      </c>
      <c r="D11050" t="s">
        <v>1989</v>
      </c>
      <c r="E11050">
        <v>49</v>
      </c>
      <c r="F11050" t="s">
        <v>23</v>
      </c>
      <c r="H11050">
        <v>0</v>
      </c>
      <c r="I11050">
        <v>0</v>
      </c>
      <c r="K11050">
        <v>1</v>
      </c>
      <c r="L11050" t="b">
        <v>0</v>
      </c>
      <c r="N11050" t="b">
        <v>0</v>
      </c>
      <c r="O11050" t="b">
        <v>0</v>
      </c>
      <c r="T11050" t="s">
        <v>1968</v>
      </c>
    </row>
    <row r="11051" spans="1:20" hidden="1" x14ac:dyDescent="0.25">
      <c r="A11051">
        <v>233926</v>
      </c>
      <c r="B11051" t="s">
        <v>2014</v>
      </c>
      <c r="C11051" t="s">
        <v>1987</v>
      </c>
      <c r="D11051" t="s">
        <v>1990</v>
      </c>
      <c r="E11051">
        <v>99</v>
      </c>
      <c r="F11051" t="s">
        <v>23</v>
      </c>
      <c r="H11051">
        <v>0</v>
      </c>
      <c r="I11051">
        <v>0</v>
      </c>
      <c r="K11051">
        <v>3</v>
      </c>
      <c r="L11051" t="b">
        <v>0</v>
      </c>
      <c r="N11051" t="b">
        <v>0</v>
      </c>
      <c r="O11051" t="b">
        <v>0</v>
      </c>
      <c r="T11051" t="s">
        <v>1968</v>
      </c>
    </row>
    <row r="11052" spans="1:20" hidden="1" x14ac:dyDescent="0.25">
      <c r="A11052">
        <v>233927</v>
      </c>
      <c r="B11052" t="s">
        <v>2014</v>
      </c>
      <c r="C11052" t="s">
        <v>141</v>
      </c>
      <c r="D11052" t="s">
        <v>1991</v>
      </c>
      <c r="E11052">
        <v>25</v>
      </c>
      <c r="F11052" t="s">
        <v>23</v>
      </c>
      <c r="H11052">
        <v>0</v>
      </c>
      <c r="I11052">
        <v>0</v>
      </c>
      <c r="K11052">
        <v>0</v>
      </c>
      <c r="L11052" t="b">
        <v>0</v>
      </c>
      <c r="N11052" t="b">
        <v>0</v>
      </c>
      <c r="O11052" t="b">
        <v>0</v>
      </c>
      <c r="T11052" t="s">
        <v>1968</v>
      </c>
    </row>
    <row r="11053" spans="1:20" hidden="1" x14ac:dyDescent="0.25">
      <c r="A11053">
        <v>233928</v>
      </c>
      <c r="B11053" t="s">
        <v>2014</v>
      </c>
      <c r="C11053" t="s">
        <v>236</v>
      </c>
      <c r="D11053" t="s">
        <v>1992</v>
      </c>
      <c r="E11053">
        <v>22</v>
      </c>
      <c r="F11053" t="s">
        <v>23</v>
      </c>
      <c r="H11053">
        <v>0</v>
      </c>
      <c r="I11053">
        <v>0</v>
      </c>
      <c r="K11053">
        <v>0</v>
      </c>
      <c r="L11053" t="b">
        <v>0</v>
      </c>
      <c r="N11053" t="b">
        <v>0</v>
      </c>
      <c r="O11053" t="b">
        <v>0</v>
      </c>
      <c r="T11053" t="s">
        <v>1968</v>
      </c>
    </row>
    <row r="11054" spans="1:20" hidden="1" x14ac:dyDescent="0.25">
      <c r="A11054">
        <v>233929</v>
      </c>
      <c r="B11054" t="s">
        <v>2014</v>
      </c>
      <c r="C11054" t="s">
        <v>236</v>
      </c>
      <c r="D11054" t="s">
        <v>1993</v>
      </c>
      <c r="E11054">
        <v>45</v>
      </c>
      <c r="F11054" t="s">
        <v>23</v>
      </c>
      <c r="H11054">
        <v>0</v>
      </c>
      <c r="I11054">
        <v>0</v>
      </c>
      <c r="K11054">
        <v>0</v>
      </c>
      <c r="L11054" t="b">
        <v>0</v>
      </c>
      <c r="N11054" t="b">
        <v>0</v>
      </c>
      <c r="O11054" t="b">
        <v>0</v>
      </c>
      <c r="T11054" t="s">
        <v>1968</v>
      </c>
    </row>
    <row r="11055" spans="1:20" hidden="1" x14ac:dyDescent="0.25">
      <c r="A11055">
        <v>233930</v>
      </c>
      <c r="B11055" t="s">
        <v>2014</v>
      </c>
      <c r="C11055" t="s">
        <v>236</v>
      </c>
      <c r="D11055" t="s">
        <v>1315</v>
      </c>
      <c r="E11055">
        <v>160</v>
      </c>
      <c r="F11055" t="s">
        <v>23</v>
      </c>
      <c r="H11055">
        <v>0</v>
      </c>
      <c r="I11055">
        <v>0</v>
      </c>
      <c r="K11055">
        <v>0</v>
      </c>
      <c r="L11055" t="b">
        <v>0</v>
      </c>
      <c r="N11055" t="b">
        <v>0</v>
      </c>
      <c r="O11055" t="b">
        <v>0</v>
      </c>
      <c r="T11055" t="s">
        <v>1968</v>
      </c>
    </row>
    <row r="11056" spans="1:20" hidden="1" x14ac:dyDescent="0.25">
      <c r="A11056">
        <v>233931</v>
      </c>
      <c r="B11056" t="s">
        <v>2014</v>
      </c>
      <c r="C11056" t="s">
        <v>236</v>
      </c>
      <c r="D11056" t="s">
        <v>1994</v>
      </c>
      <c r="E11056">
        <v>50</v>
      </c>
      <c r="F11056" t="s">
        <v>23</v>
      </c>
      <c r="H11056">
        <v>0</v>
      </c>
      <c r="I11056">
        <v>0</v>
      </c>
      <c r="K11056">
        <v>0</v>
      </c>
      <c r="L11056" t="b">
        <v>0</v>
      </c>
      <c r="N11056" t="b">
        <v>0</v>
      </c>
      <c r="O11056" t="b">
        <v>0</v>
      </c>
      <c r="T11056" t="s">
        <v>1968</v>
      </c>
    </row>
    <row r="11057" spans="1:20" hidden="1" x14ac:dyDescent="0.25">
      <c r="A11057">
        <v>233932</v>
      </c>
      <c r="B11057" t="s">
        <v>2014</v>
      </c>
      <c r="C11057" t="s">
        <v>236</v>
      </c>
      <c r="D11057" t="s">
        <v>1995</v>
      </c>
      <c r="E11057">
        <v>45</v>
      </c>
      <c r="F11057" t="s">
        <v>23</v>
      </c>
      <c r="H11057">
        <v>0</v>
      </c>
      <c r="I11057">
        <v>0</v>
      </c>
      <c r="K11057">
        <v>0</v>
      </c>
      <c r="L11057" t="b">
        <v>0</v>
      </c>
      <c r="N11057" t="b">
        <v>0</v>
      </c>
      <c r="O11057" t="b">
        <v>0</v>
      </c>
      <c r="T11057" t="s">
        <v>1968</v>
      </c>
    </row>
    <row r="11058" spans="1:20" hidden="1" x14ac:dyDescent="0.25">
      <c r="A11058">
        <v>233933</v>
      </c>
      <c r="B11058" t="s">
        <v>2014</v>
      </c>
      <c r="C11058" t="s">
        <v>236</v>
      </c>
      <c r="D11058" t="s">
        <v>1996</v>
      </c>
      <c r="E11058">
        <v>149</v>
      </c>
      <c r="F11058" t="s">
        <v>23</v>
      </c>
      <c r="H11058">
        <v>0</v>
      </c>
      <c r="I11058">
        <v>0</v>
      </c>
      <c r="K11058">
        <v>0</v>
      </c>
      <c r="L11058" t="b">
        <v>0</v>
      </c>
      <c r="N11058" t="b">
        <v>0</v>
      </c>
      <c r="O11058" t="b">
        <v>0</v>
      </c>
      <c r="T11058" t="s">
        <v>1968</v>
      </c>
    </row>
    <row r="11059" spans="1:20" hidden="1" x14ac:dyDescent="0.25">
      <c r="A11059">
        <v>233934</v>
      </c>
      <c r="B11059" t="s">
        <v>2014</v>
      </c>
      <c r="C11059" t="s">
        <v>141</v>
      </c>
      <c r="D11059" t="s">
        <v>1997</v>
      </c>
      <c r="E11059">
        <v>39</v>
      </c>
      <c r="F11059" t="s">
        <v>23</v>
      </c>
      <c r="H11059">
        <v>0</v>
      </c>
      <c r="I11059">
        <v>0</v>
      </c>
      <c r="K11059">
        <v>0</v>
      </c>
      <c r="L11059" t="b">
        <v>0</v>
      </c>
      <c r="N11059" t="b">
        <v>0</v>
      </c>
      <c r="O11059" t="b">
        <v>0</v>
      </c>
      <c r="T11059" t="s">
        <v>1968</v>
      </c>
    </row>
    <row r="11060" spans="1:20" hidden="1" x14ac:dyDescent="0.25">
      <c r="A11060">
        <v>237274</v>
      </c>
      <c r="B11060" t="s">
        <v>2015</v>
      </c>
      <c r="C11060" t="s">
        <v>236</v>
      </c>
      <c r="D11060" t="s">
        <v>2005</v>
      </c>
      <c r="E11060">
        <v>79</v>
      </c>
      <c r="F11060" t="s">
        <v>23</v>
      </c>
      <c r="H11060">
        <v>0</v>
      </c>
      <c r="I11060">
        <v>0</v>
      </c>
      <c r="K11060">
        <v>0</v>
      </c>
      <c r="L11060" t="b">
        <v>0</v>
      </c>
      <c r="N11060" t="b">
        <v>0</v>
      </c>
      <c r="O11060" t="b">
        <v>0</v>
      </c>
      <c r="T11060" t="s">
        <v>1968</v>
      </c>
    </row>
    <row r="11061" spans="1:20" hidden="1" x14ac:dyDescent="0.25">
      <c r="A11061">
        <v>233935</v>
      </c>
      <c r="B11061" t="s">
        <v>2015</v>
      </c>
      <c r="C11061" t="s">
        <v>47</v>
      </c>
      <c r="D11061" t="s">
        <v>1024</v>
      </c>
      <c r="E11061">
        <v>0</v>
      </c>
      <c r="H11061">
        <v>0</v>
      </c>
      <c r="I11061">
        <v>0</v>
      </c>
      <c r="K11061">
        <v>0</v>
      </c>
      <c r="L11061" t="b">
        <v>0</v>
      </c>
      <c r="N11061" t="b">
        <v>0</v>
      </c>
      <c r="O11061" t="b">
        <v>1</v>
      </c>
      <c r="T11061" t="s">
        <v>1968</v>
      </c>
    </row>
    <row r="11062" spans="1:20" hidden="1" x14ac:dyDescent="0.25">
      <c r="A11062">
        <v>233936</v>
      </c>
      <c r="B11062" t="s">
        <v>2015</v>
      </c>
      <c r="C11062" t="s">
        <v>323</v>
      </c>
      <c r="D11062" t="s">
        <v>86</v>
      </c>
      <c r="E11062">
        <v>0</v>
      </c>
      <c r="H11062">
        <v>0</v>
      </c>
      <c r="I11062">
        <v>0</v>
      </c>
      <c r="K11062">
        <v>0</v>
      </c>
      <c r="L11062" t="b">
        <v>0</v>
      </c>
      <c r="N11062" t="b">
        <v>0</v>
      </c>
      <c r="O11062" t="b">
        <v>0</v>
      </c>
      <c r="T11062" t="s">
        <v>1968</v>
      </c>
    </row>
    <row r="11063" spans="1:20" hidden="1" x14ac:dyDescent="0.25">
      <c r="A11063">
        <v>233937</v>
      </c>
      <c r="B11063" t="s">
        <v>2015</v>
      </c>
      <c r="C11063" t="s">
        <v>1027</v>
      </c>
      <c r="D11063" t="s">
        <v>1969</v>
      </c>
      <c r="E11063">
        <v>0</v>
      </c>
      <c r="H11063">
        <v>0</v>
      </c>
      <c r="I11063">
        <v>0</v>
      </c>
      <c r="J11063" t="s">
        <v>257</v>
      </c>
      <c r="K11063">
        <v>0</v>
      </c>
      <c r="L11063" t="b">
        <v>0</v>
      </c>
      <c r="N11063" t="b">
        <v>0</v>
      </c>
      <c r="O11063" t="b">
        <v>0</v>
      </c>
      <c r="T11063" t="s">
        <v>1968</v>
      </c>
    </row>
    <row r="11064" spans="1:20" hidden="1" x14ac:dyDescent="0.25">
      <c r="A11064">
        <v>233938</v>
      </c>
      <c r="B11064" t="s">
        <v>2015</v>
      </c>
      <c r="C11064" t="s">
        <v>53</v>
      </c>
      <c r="D11064" t="s">
        <v>203</v>
      </c>
      <c r="E11064">
        <v>0</v>
      </c>
      <c r="H11064">
        <v>0</v>
      </c>
      <c r="I11064">
        <v>0</v>
      </c>
      <c r="K11064">
        <v>0</v>
      </c>
      <c r="L11064" t="b">
        <v>0</v>
      </c>
      <c r="N11064" t="b">
        <v>0</v>
      </c>
      <c r="O11064" t="b">
        <v>0</v>
      </c>
      <c r="T11064" t="s">
        <v>1968</v>
      </c>
    </row>
    <row r="11065" spans="1:20" hidden="1" x14ac:dyDescent="0.25">
      <c r="A11065">
        <v>233939</v>
      </c>
      <c r="B11065" t="s">
        <v>2015</v>
      </c>
      <c r="C11065" t="s">
        <v>1207</v>
      </c>
      <c r="D11065" t="s">
        <v>1970</v>
      </c>
      <c r="E11065">
        <v>0</v>
      </c>
      <c r="H11065">
        <v>0</v>
      </c>
      <c r="I11065">
        <v>0</v>
      </c>
      <c r="K11065">
        <v>0</v>
      </c>
      <c r="L11065" t="b">
        <v>0</v>
      </c>
      <c r="N11065" t="b">
        <v>0</v>
      </c>
      <c r="O11065" t="b">
        <v>0</v>
      </c>
      <c r="T11065" t="s">
        <v>1968</v>
      </c>
    </row>
    <row r="11066" spans="1:20" hidden="1" x14ac:dyDescent="0.25">
      <c r="A11066">
        <v>233940</v>
      </c>
      <c r="B11066" t="s">
        <v>2015</v>
      </c>
      <c r="C11066" t="s">
        <v>1196</v>
      </c>
      <c r="D11066" t="s">
        <v>1971</v>
      </c>
      <c r="E11066">
        <v>0</v>
      </c>
      <c r="H11066">
        <v>0</v>
      </c>
      <c r="I11066">
        <v>0</v>
      </c>
      <c r="K11066">
        <v>1</v>
      </c>
      <c r="L11066" t="b">
        <v>0</v>
      </c>
      <c r="N11066" t="b">
        <v>0</v>
      </c>
      <c r="O11066" t="b">
        <v>1</v>
      </c>
      <c r="T11066" t="s">
        <v>1968</v>
      </c>
    </row>
    <row r="11067" spans="1:20" hidden="1" x14ac:dyDescent="0.25">
      <c r="A11067">
        <v>233941</v>
      </c>
      <c r="B11067" t="s">
        <v>2015</v>
      </c>
      <c r="C11067" t="s">
        <v>47</v>
      </c>
      <c r="D11067" t="s">
        <v>1048</v>
      </c>
      <c r="E11067">
        <v>150</v>
      </c>
      <c r="F11067" t="s">
        <v>23</v>
      </c>
      <c r="H11067">
        <v>0</v>
      </c>
      <c r="I11067">
        <v>0</v>
      </c>
      <c r="K11067">
        <v>1</v>
      </c>
      <c r="L11067" t="b">
        <v>0</v>
      </c>
      <c r="N11067" t="b">
        <v>0</v>
      </c>
      <c r="O11067" t="b">
        <v>0</v>
      </c>
      <c r="T11067" t="s">
        <v>1968</v>
      </c>
    </row>
    <row r="11068" spans="1:20" hidden="1" x14ac:dyDescent="0.25">
      <c r="A11068">
        <v>233942</v>
      </c>
      <c r="B11068" t="s">
        <v>2015</v>
      </c>
      <c r="C11068" t="s">
        <v>47</v>
      </c>
      <c r="D11068" t="s">
        <v>1972</v>
      </c>
      <c r="E11068">
        <v>150</v>
      </c>
      <c r="F11068" t="s">
        <v>23</v>
      </c>
      <c r="H11068">
        <v>0</v>
      </c>
      <c r="I11068">
        <v>0</v>
      </c>
      <c r="K11068">
        <v>1</v>
      </c>
      <c r="L11068" t="b">
        <v>0</v>
      </c>
      <c r="N11068" t="b">
        <v>0</v>
      </c>
      <c r="O11068" t="b">
        <v>0</v>
      </c>
      <c r="T11068" t="s">
        <v>1968</v>
      </c>
    </row>
    <row r="11069" spans="1:20" hidden="1" x14ac:dyDescent="0.25">
      <c r="A11069">
        <v>233943</v>
      </c>
      <c r="B11069" t="s">
        <v>2015</v>
      </c>
      <c r="C11069" t="s">
        <v>47</v>
      </c>
      <c r="D11069" t="s">
        <v>1973</v>
      </c>
      <c r="E11069">
        <v>150</v>
      </c>
      <c r="F11069" t="s">
        <v>23</v>
      </c>
      <c r="H11069">
        <v>0</v>
      </c>
      <c r="I11069">
        <v>0</v>
      </c>
      <c r="K11069">
        <v>1</v>
      </c>
      <c r="L11069" t="b">
        <v>0</v>
      </c>
      <c r="N11069" t="b">
        <v>0</v>
      </c>
      <c r="O11069" t="b">
        <v>0</v>
      </c>
      <c r="T11069" t="s">
        <v>1968</v>
      </c>
    </row>
    <row r="11070" spans="1:20" hidden="1" x14ac:dyDescent="0.25">
      <c r="A11070">
        <v>233944</v>
      </c>
      <c r="B11070" t="s">
        <v>2015</v>
      </c>
      <c r="C11070" t="s">
        <v>47</v>
      </c>
      <c r="D11070" t="s">
        <v>1368</v>
      </c>
      <c r="E11070">
        <v>150</v>
      </c>
      <c r="F11070" t="s">
        <v>23</v>
      </c>
      <c r="H11070">
        <v>0</v>
      </c>
      <c r="I11070">
        <v>0</v>
      </c>
      <c r="K11070">
        <v>1</v>
      </c>
      <c r="L11070" t="b">
        <v>0</v>
      </c>
      <c r="N11070" t="b">
        <v>0</v>
      </c>
      <c r="O11070" t="b">
        <v>0</v>
      </c>
      <c r="T11070" t="s">
        <v>1968</v>
      </c>
    </row>
    <row r="11071" spans="1:20" hidden="1" x14ac:dyDescent="0.25">
      <c r="A11071">
        <v>233945</v>
      </c>
      <c r="B11071" t="s">
        <v>2015</v>
      </c>
      <c r="C11071" t="s">
        <v>47</v>
      </c>
      <c r="D11071" t="s">
        <v>1382</v>
      </c>
      <c r="E11071">
        <v>150</v>
      </c>
      <c r="F11071" t="s">
        <v>23</v>
      </c>
      <c r="H11071">
        <v>0</v>
      </c>
      <c r="I11071">
        <v>0</v>
      </c>
      <c r="K11071">
        <v>2</v>
      </c>
      <c r="L11071" t="b">
        <v>0</v>
      </c>
      <c r="N11071" t="b">
        <v>0</v>
      </c>
      <c r="O11071" t="b">
        <v>0</v>
      </c>
      <c r="T11071" t="s">
        <v>1968</v>
      </c>
    </row>
    <row r="11072" spans="1:20" hidden="1" x14ac:dyDescent="0.25">
      <c r="A11072">
        <v>233946</v>
      </c>
      <c r="B11072" t="s">
        <v>2015</v>
      </c>
      <c r="C11072" t="s">
        <v>47</v>
      </c>
      <c r="D11072" t="s">
        <v>345</v>
      </c>
      <c r="E11072">
        <v>150</v>
      </c>
      <c r="F11072" t="s">
        <v>23</v>
      </c>
      <c r="H11072">
        <v>0</v>
      </c>
      <c r="I11072">
        <v>0</v>
      </c>
      <c r="K11072">
        <v>2</v>
      </c>
      <c r="L11072" t="b">
        <v>0</v>
      </c>
      <c r="N11072" t="b">
        <v>0</v>
      </c>
      <c r="O11072" t="b">
        <v>0</v>
      </c>
      <c r="T11072" t="s">
        <v>1968</v>
      </c>
    </row>
    <row r="11073" spans="1:20" hidden="1" x14ac:dyDescent="0.25">
      <c r="A11073">
        <v>233947</v>
      </c>
      <c r="B11073" t="s">
        <v>2015</v>
      </c>
      <c r="C11073" t="s">
        <v>47</v>
      </c>
      <c r="D11073" t="s">
        <v>1383</v>
      </c>
      <c r="E11073">
        <v>150</v>
      </c>
      <c r="F11073" t="s">
        <v>23</v>
      </c>
      <c r="H11073">
        <v>0</v>
      </c>
      <c r="I11073">
        <v>0</v>
      </c>
      <c r="K11073">
        <v>2</v>
      </c>
      <c r="L11073" t="b">
        <v>0</v>
      </c>
      <c r="N11073" t="b">
        <v>0</v>
      </c>
      <c r="O11073" t="b">
        <v>0</v>
      </c>
      <c r="T11073" t="s">
        <v>1968</v>
      </c>
    </row>
    <row r="11074" spans="1:20" hidden="1" x14ac:dyDescent="0.25">
      <c r="A11074">
        <v>233948</v>
      </c>
      <c r="B11074" t="s">
        <v>2015</v>
      </c>
      <c r="C11074" t="s">
        <v>136</v>
      </c>
      <c r="D11074" t="s">
        <v>137</v>
      </c>
      <c r="E11074">
        <v>0</v>
      </c>
      <c r="H11074">
        <v>0</v>
      </c>
      <c r="I11074">
        <v>0</v>
      </c>
      <c r="K11074">
        <v>1</v>
      </c>
      <c r="L11074" t="b">
        <v>0</v>
      </c>
      <c r="N11074" t="b">
        <v>0</v>
      </c>
      <c r="O11074" t="b">
        <v>0</v>
      </c>
      <c r="T11074" t="s">
        <v>1968</v>
      </c>
    </row>
    <row r="11075" spans="1:20" hidden="1" x14ac:dyDescent="0.25">
      <c r="A11075">
        <v>233949</v>
      </c>
      <c r="B11075" t="s">
        <v>2015</v>
      </c>
      <c r="C11075" t="s">
        <v>136</v>
      </c>
      <c r="D11075" t="s">
        <v>170</v>
      </c>
      <c r="E11075">
        <v>0</v>
      </c>
      <c r="H11075">
        <v>0</v>
      </c>
      <c r="I11075">
        <v>0</v>
      </c>
      <c r="K11075">
        <v>2</v>
      </c>
      <c r="L11075" t="b">
        <v>0</v>
      </c>
      <c r="N11075" t="b">
        <v>0</v>
      </c>
      <c r="O11075" t="b">
        <v>0</v>
      </c>
      <c r="T11075" t="s">
        <v>1968</v>
      </c>
    </row>
    <row r="11076" spans="1:20" hidden="1" x14ac:dyDescent="0.25">
      <c r="A11076">
        <v>233950</v>
      </c>
      <c r="B11076" t="s">
        <v>2015</v>
      </c>
      <c r="C11076" t="s">
        <v>1027</v>
      </c>
      <c r="D11076" t="s">
        <v>1974</v>
      </c>
      <c r="E11076">
        <v>85</v>
      </c>
      <c r="F11076" t="s">
        <v>23</v>
      </c>
      <c r="H11076">
        <v>0</v>
      </c>
      <c r="I11076">
        <v>120</v>
      </c>
      <c r="J11076" t="s">
        <v>257</v>
      </c>
      <c r="K11076">
        <v>0</v>
      </c>
      <c r="L11076" t="b">
        <v>0</v>
      </c>
      <c r="N11076" t="b">
        <v>0</v>
      </c>
      <c r="O11076" t="b">
        <v>0</v>
      </c>
      <c r="T11076" t="s">
        <v>1968</v>
      </c>
    </row>
    <row r="11077" spans="1:20" hidden="1" x14ac:dyDescent="0.25">
      <c r="A11077">
        <v>233951</v>
      </c>
      <c r="B11077" t="s">
        <v>2015</v>
      </c>
      <c r="C11077" t="s">
        <v>1027</v>
      </c>
      <c r="D11077" t="s">
        <v>1975</v>
      </c>
      <c r="E11077">
        <v>170</v>
      </c>
      <c r="F11077" t="s">
        <v>23</v>
      </c>
      <c r="H11077">
        <v>0</v>
      </c>
      <c r="I11077">
        <v>240</v>
      </c>
      <c r="J11077" t="s">
        <v>257</v>
      </c>
      <c r="K11077">
        <v>2</v>
      </c>
      <c r="L11077" t="b">
        <v>0</v>
      </c>
      <c r="N11077" t="b">
        <v>0</v>
      </c>
      <c r="O11077" t="b">
        <v>0</v>
      </c>
      <c r="T11077" t="s">
        <v>1968</v>
      </c>
    </row>
    <row r="11078" spans="1:20" hidden="1" x14ac:dyDescent="0.25">
      <c r="A11078">
        <v>233952</v>
      </c>
      <c r="B11078" t="s">
        <v>2015</v>
      </c>
      <c r="C11078" t="s">
        <v>1027</v>
      </c>
      <c r="D11078" t="s">
        <v>1976</v>
      </c>
      <c r="E11078">
        <v>255</v>
      </c>
      <c r="F11078" t="s">
        <v>23</v>
      </c>
      <c r="H11078">
        <v>0</v>
      </c>
      <c r="I11078">
        <v>360</v>
      </c>
      <c r="J11078" t="s">
        <v>257</v>
      </c>
      <c r="K11078">
        <v>3</v>
      </c>
      <c r="L11078" t="b">
        <v>0</v>
      </c>
      <c r="N11078" t="b">
        <v>0</v>
      </c>
      <c r="O11078" t="b">
        <v>0</v>
      </c>
      <c r="T11078" t="s">
        <v>1968</v>
      </c>
    </row>
    <row r="11079" spans="1:20" hidden="1" x14ac:dyDescent="0.25">
      <c r="A11079">
        <v>233953</v>
      </c>
      <c r="B11079" t="s">
        <v>2015</v>
      </c>
      <c r="C11079" t="s">
        <v>1196</v>
      </c>
      <c r="D11079" t="s">
        <v>1977</v>
      </c>
      <c r="E11079">
        <v>0</v>
      </c>
      <c r="H11079">
        <v>0</v>
      </c>
      <c r="I11079">
        <v>0</v>
      </c>
      <c r="K11079">
        <v>2</v>
      </c>
      <c r="L11079" t="b">
        <v>0</v>
      </c>
      <c r="N11079" t="b">
        <v>0</v>
      </c>
      <c r="O11079" t="b">
        <v>0</v>
      </c>
      <c r="T11079" t="s">
        <v>1968</v>
      </c>
    </row>
    <row r="11080" spans="1:20" hidden="1" x14ac:dyDescent="0.25">
      <c r="A11080">
        <v>233954</v>
      </c>
      <c r="B11080" t="s">
        <v>2015</v>
      </c>
      <c r="C11080" t="s">
        <v>53</v>
      </c>
      <c r="D11080" t="s">
        <v>383</v>
      </c>
      <c r="E11080">
        <v>0</v>
      </c>
      <c r="H11080">
        <v>0</v>
      </c>
      <c r="I11080">
        <v>0</v>
      </c>
      <c r="K11080">
        <v>0</v>
      </c>
      <c r="L11080" t="b">
        <v>0</v>
      </c>
      <c r="N11080" t="b">
        <v>0</v>
      </c>
      <c r="O11080" t="b">
        <v>0</v>
      </c>
      <c r="T11080" t="s">
        <v>1968</v>
      </c>
    </row>
    <row r="11081" spans="1:20" hidden="1" x14ac:dyDescent="0.25">
      <c r="A11081">
        <v>233955</v>
      </c>
      <c r="B11081" t="s">
        <v>2015</v>
      </c>
      <c r="C11081" t="s">
        <v>53</v>
      </c>
      <c r="D11081" t="s">
        <v>1978</v>
      </c>
      <c r="E11081">
        <v>389</v>
      </c>
      <c r="F11081" t="s">
        <v>23</v>
      </c>
      <c r="H11081">
        <v>0</v>
      </c>
      <c r="I11081">
        <v>0</v>
      </c>
      <c r="K11081">
        <v>2</v>
      </c>
      <c r="L11081" t="b">
        <v>0</v>
      </c>
      <c r="N11081" t="b">
        <v>0</v>
      </c>
      <c r="O11081" t="b">
        <v>0</v>
      </c>
      <c r="T11081" t="s">
        <v>1968</v>
      </c>
    </row>
    <row r="11082" spans="1:20" hidden="1" x14ac:dyDescent="0.25">
      <c r="A11082">
        <v>233956</v>
      </c>
      <c r="B11082" t="s">
        <v>2015</v>
      </c>
      <c r="C11082" t="s">
        <v>53</v>
      </c>
      <c r="D11082" t="s">
        <v>1979</v>
      </c>
      <c r="E11082">
        <v>349</v>
      </c>
      <c r="F11082" t="s">
        <v>23</v>
      </c>
      <c r="H11082">
        <v>0</v>
      </c>
      <c r="I11082">
        <v>0</v>
      </c>
      <c r="K11082">
        <v>1</v>
      </c>
      <c r="L11082" t="b">
        <v>0</v>
      </c>
      <c r="N11082" t="b">
        <v>0</v>
      </c>
      <c r="O11082" t="b">
        <v>0</v>
      </c>
      <c r="T11082" t="s">
        <v>1968</v>
      </c>
    </row>
    <row r="11083" spans="1:20" hidden="1" x14ac:dyDescent="0.25">
      <c r="A11083">
        <v>233957</v>
      </c>
      <c r="B11083" t="s">
        <v>2015</v>
      </c>
      <c r="C11083" t="s">
        <v>323</v>
      </c>
      <c r="D11083" t="s">
        <v>331</v>
      </c>
      <c r="E11083">
        <v>0</v>
      </c>
      <c r="H11083">
        <v>0</v>
      </c>
      <c r="I11083">
        <v>0</v>
      </c>
      <c r="K11083">
        <v>0</v>
      </c>
      <c r="L11083" t="b">
        <v>0</v>
      </c>
      <c r="N11083" t="b">
        <v>0</v>
      </c>
      <c r="O11083" t="b">
        <v>0</v>
      </c>
      <c r="T11083" t="s">
        <v>1968</v>
      </c>
    </row>
    <row r="11084" spans="1:20" hidden="1" x14ac:dyDescent="0.25">
      <c r="A11084">
        <v>233958</v>
      </c>
      <c r="B11084" t="s">
        <v>2015</v>
      </c>
      <c r="C11084" t="s">
        <v>1207</v>
      </c>
      <c r="D11084" t="s">
        <v>1980</v>
      </c>
      <c r="E11084">
        <v>0</v>
      </c>
      <c r="H11084">
        <v>0</v>
      </c>
      <c r="I11084">
        <v>0</v>
      </c>
      <c r="K11084">
        <v>0</v>
      </c>
      <c r="L11084" t="b">
        <v>0</v>
      </c>
      <c r="N11084" t="b">
        <v>0</v>
      </c>
      <c r="O11084" t="b">
        <v>0</v>
      </c>
      <c r="T11084" t="s">
        <v>1968</v>
      </c>
    </row>
    <row r="11085" spans="1:20" hidden="1" x14ac:dyDescent="0.25">
      <c r="A11085">
        <v>233959</v>
      </c>
      <c r="B11085" t="s">
        <v>2015</v>
      </c>
      <c r="C11085" t="s">
        <v>1207</v>
      </c>
      <c r="D11085" t="s">
        <v>1981</v>
      </c>
      <c r="E11085">
        <v>0</v>
      </c>
      <c r="H11085">
        <v>0</v>
      </c>
      <c r="I11085">
        <v>0</v>
      </c>
      <c r="K11085">
        <v>0</v>
      </c>
      <c r="L11085" t="b">
        <v>0</v>
      </c>
      <c r="N11085" t="b">
        <v>0</v>
      </c>
      <c r="O11085" t="b">
        <v>0</v>
      </c>
      <c r="T11085" t="s">
        <v>1968</v>
      </c>
    </row>
    <row r="11086" spans="1:20" hidden="1" x14ac:dyDescent="0.25">
      <c r="A11086">
        <v>233960</v>
      </c>
      <c r="B11086" t="s">
        <v>2015</v>
      </c>
      <c r="C11086" t="s">
        <v>1207</v>
      </c>
      <c r="D11086" t="s">
        <v>1982</v>
      </c>
      <c r="E11086">
        <v>0</v>
      </c>
      <c r="H11086">
        <v>0</v>
      </c>
      <c r="I11086">
        <v>0</v>
      </c>
      <c r="K11086">
        <v>0</v>
      </c>
      <c r="L11086" t="b">
        <v>0</v>
      </c>
      <c r="N11086" t="b">
        <v>0</v>
      </c>
      <c r="O11086" t="b">
        <v>0</v>
      </c>
      <c r="T11086" t="s">
        <v>1968</v>
      </c>
    </row>
    <row r="11087" spans="1:20" hidden="1" x14ac:dyDescent="0.25">
      <c r="A11087">
        <v>233961</v>
      </c>
      <c r="B11087" t="s">
        <v>2015</v>
      </c>
      <c r="C11087" t="s">
        <v>1207</v>
      </c>
      <c r="D11087" t="s">
        <v>1983</v>
      </c>
      <c r="E11087">
        <v>50</v>
      </c>
      <c r="F11087" t="s">
        <v>23</v>
      </c>
      <c r="H11087">
        <v>0</v>
      </c>
      <c r="I11087">
        <v>0</v>
      </c>
      <c r="K11087">
        <v>1</v>
      </c>
      <c r="L11087" t="b">
        <v>0</v>
      </c>
      <c r="N11087" t="b">
        <v>0</v>
      </c>
      <c r="O11087" t="b">
        <v>0</v>
      </c>
      <c r="T11087" t="s">
        <v>1968</v>
      </c>
    </row>
    <row r="11088" spans="1:20" hidden="1" x14ac:dyDescent="0.25">
      <c r="A11088">
        <v>233962</v>
      </c>
      <c r="B11088" t="s">
        <v>2015</v>
      </c>
      <c r="C11088" t="s">
        <v>817</v>
      </c>
      <c r="D11088" t="s">
        <v>1984</v>
      </c>
      <c r="E11088">
        <v>0</v>
      </c>
      <c r="H11088">
        <v>0</v>
      </c>
      <c r="I11088">
        <v>0</v>
      </c>
      <c r="K11088">
        <v>0</v>
      </c>
      <c r="L11088" t="b">
        <v>0</v>
      </c>
      <c r="N11088" t="b">
        <v>0</v>
      </c>
      <c r="O11088" t="b">
        <v>0</v>
      </c>
      <c r="T11088" t="s">
        <v>1968</v>
      </c>
    </row>
    <row r="11089" spans="1:20" hidden="1" x14ac:dyDescent="0.25">
      <c r="A11089">
        <v>233963</v>
      </c>
      <c r="B11089" t="s">
        <v>2015</v>
      </c>
      <c r="C11089" t="s">
        <v>817</v>
      </c>
      <c r="D11089" t="s">
        <v>1985</v>
      </c>
      <c r="E11089">
        <v>0</v>
      </c>
      <c r="H11089">
        <v>0</v>
      </c>
      <c r="I11089">
        <v>0</v>
      </c>
      <c r="K11089">
        <v>1</v>
      </c>
      <c r="L11089" t="b">
        <v>0</v>
      </c>
      <c r="N11089" t="b">
        <v>0</v>
      </c>
      <c r="O11089" t="b">
        <v>0</v>
      </c>
      <c r="T11089" t="s">
        <v>1968</v>
      </c>
    </row>
    <row r="11090" spans="1:20" hidden="1" x14ac:dyDescent="0.25">
      <c r="A11090">
        <v>233964</v>
      </c>
      <c r="B11090" t="s">
        <v>2015</v>
      </c>
      <c r="C11090" t="s">
        <v>817</v>
      </c>
      <c r="D11090" t="s">
        <v>1986</v>
      </c>
      <c r="E11090">
        <v>50</v>
      </c>
      <c r="F11090" t="s">
        <v>23</v>
      </c>
      <c r="H11090">
        <v>0</v>
      </c>
      <c r="I11090">
        <v>0</v>
      </c>
      <c r="K11090">
        <v>2</v>
      </c>
      <c r="L11090" t="b">
        <v>0</v>
      </c>
      <c r="N11090" t="b">
        <v>0</v>
      </c>
      <c r="O11090" t="b">
        <v>0</v>
      </c>
      <c r="T11090" t="s">
        <v>1968</v>
      </c>
    </row>
    <row r="11091" spans="1:20" hidden="1" x14ac:dyDescent="0.25">
      <c r="A11091">
        <v>233965</v>
      </c>
      <c r="B11091" t="s">
        <v>2015</v>
      </c>
      <c r="C11091" t="s">
        <v>1987</v>
      </c>
      <c r="D11091" t="s">
        <v>1988</v>
      </c>
      <c r="E11091">
        <v>0</v>
      </c>
      <c r="H11091">
        <v>0</v>
      </c>
      <c r="I11091">
        <v>0</v>
      </c>
      <c r="K11091">
        <v>0</v>
      </c>
      <c r="L11091" t="b">
        <v>0</v>
      </c>
      <c r="N11091" t="b">
        <v>0</v>
      </c>
      <c r="O11091" t="b">
        <v>0</v>
      </c>
      <c r="T11091" t="s">
        <v>1968</v>
      </c>
    </row>
    <row r="11092" spans="1:20" hidden="1" x14ac:dyDescent="0.25">
      <c r="A11092">
        <v>233966</v>
      </c>
      <c r="B11092" t="s">
        <v>2015</v>
      </c>
      <c r="C11092" t="s">
        <v>1987</v>
      </c>
      <c r="D11092" t="s">
        <v>1989</v>
      </c>
      <c r="E11092">
        <v>49</v>
      </c>
      <c r="F11092" t="s">
        <v>23</v>
      </c>
      <c r="H11092">
        <v>0</v>
      </c>
      <c r="I11092">
        <v>0</v>
      </c>
      <c r="K11092">
        <v>1</v>
      </c>
      <c r="L11092" t="b">
        <v>0</v>
      </c>
      <c r="N11092" t="b">
        <v>0</v>
      </c>
      <c r="O11092" t="b">
        <v>0</v>
      </c>
      <c r="T11092" t="s">
        <v>1968</v>
      </c>
    </row>
    <row r="11093" spans="1:20" hidden="1" x14ac:dyDescent="0.25">
      <c r="A11093">
        <v>233967</v>
      </c>
      <c r="B11093" t="s">
        <v>2015</v>
      </c>
      <c r="C11093" t="s">
        <v>1987</v>
      </c>
      <c r="D11093" t="s">
        <v>1990</v>
      </c>
      <c r="E11093">
        <v>99</v>
      </c>
      <c r="F11093" t="s">
        <v>23</v>
      </c>
      <c r="H11093">
        <v>0</v>
      </c>
      <c r="I11093">
        <v>0</v>
      </c>
      <c r="K11093">
        <v>3</v>
      </c>
      <c r="L11093" t="b">
        <v>0</v>
      </c>
      <c r="N11093" t="b">
        <v>0</v>
      </c>
      <c r="O11093" t="b">
        <v>0</v>
      </c>
      <c r="T11093" t="s">
        <v>1968</v>
      </c>
    </row>
    <row r="11094" spans="1:20" hidden="1" x14ac:dyDescent="0.25">
      <c r="A11094">
        <v>233968</v>
      </c>
      <c r="B11094" t="s">
        <v>2015</v>
      </c>
      <c r="C11094" t="s">
        <v>141</v>
      </c>
      <c r="D11094" t="s">
        <v>1991</v>
      </c>
      <c r="E11094">
        <v>25</v>
      </c>
      <c r="F11094" t="s">
        <v>23</v>
      </c>
      <c r="H11094">
        <v>0</v>
      </c>
      <c r="I11094">
        <v>0</v>
      </c>
      <c r="K11094">
        <v>0</v>
      </c>
      <c r="L11094" t="b">
        <v>0</v>
      </c>
      <c r="N11094" t="b">
        <v>0</v>
      </c>
      <c r="O11094" t="b">
        <v>0</v>
      </c>
      <c r="T11094" t="s">
        <v>1968</v>
      </c>
    </row>
    <row r="11095" spans="1:20" hidden="1" x14ac:dyDescent="0.25">
      <c r="A11095">
        <v>233969</v>
      </c>
      <c r="B11095" t="s">
        <v>2015</v>
      </c>
      <c r="C11095" t="s">
        <v>236</v>
      </c>
      <c r="D11095" t="s">
        <v>1992</v>
      </c>
      <c r="E11095">
        <v>22</v>
      </c>
      <c r="F11095" t="s">
        <v>23</v>
      </c>
      <c r="H11095">
        <v>0</v>
      </c>
      <c r="I11095">
        <v>0</v>
      </c>
      <c r="K11095">
        <v>0</v>
      </c>
      <c r="L11095" t="b">
        <v>0</v>
      </c>
      <c r="N11095" t="b">
        <v>0</v>
      </c>
      <c r="O11095" t="b">
        <v>0</v>
      </c>
      <c r="T11095" t="s">
        <v>1968</v>
      </c>
    </row>
    <row r="11096" spans="1:20" hidden="1" x14ac:dyDescent="0.25">
      <c r="A11096">
        <v>233970</v>
      </c>
      <c r="B11096" t="s">
        <v>2015</v>
      </c>
      <c r="C11096" t="s">
        <v>236</v>
      </c>
      <c r="D11096" t="s">
        <v>1993</v>
      </c>
      <c r="E11096">
        <v>45</v>
      </c>
      <c r="F11096" t="s">
        <v>23</v>
      </c>
      <c r="H11096">
        <v>0</v>
      </c>
      <c r="I11096">
        <v>0</v>
      </c>
      <c r="K11096">
        <v>0</v>
      </c>
      <c r="L11096" t="b">
        <v>0</v>
      </c>
      <c r="N11096" t="b">
        <v>0</v>
      </c>
      <c r="O11096" t="b">
        <v>0</v>
      </c>
      <c r="T11096" t="s">
        <v>1968</v>
      </c>
    </row>
    <row r="11097" spans="1:20" hidden="1" x14ac:dyDescent="0.25">
      <c r="A11097">
        <v>233971</v>
      </c>
      <c r="B11097" t="s">
        <v>2015</v>
      </c>
      <c r="C11097" t="s">
        <v>236</v>
      </c>
      <c r="D11097" t="s">
        <v>1315</v>
      </c>
      <c r="E11097">
        <v>160</v>
      </c>
      <c r="F11097" t="s">
        <v>23</v>
      </c>
      <c r="H11097">
        <v>0</v>
      </c>
      <c r="I11097">
        <v>0</v>
      </c>
      <c r="K11097">
        <v>0</v>
      </c>
      <c r="L11097" t="b">
        <v>0</v>
      </c>
      <c r="N11097" t="b">
        <v>0</v>
      </c>
      <c r="O11097" t="b">
        <v>0</v>
      </c>
      <c r="T11097" t="s">
        <v>1968</v>
      </c>
    </row>
    <row r="11098" spans="1:20" hidden="1" x14ac:dyDescent="0.25">
      <c r="A11098">
        <v>233972</v>
      </c>
      <c r="B11098" t="s">
        <v>2015</v>
      </c>
      <c r="C11098" t="s">
        <v>236</v>
      </c>
      <c r="D11098" t="s">
        <v>1994</v>
      </c>
      <c r="E11098">
        <v>50</v>
      </c>
      <c r="F11098" t="s">
        <v>23</v>
      </c>
      <c r="H11098">
        <v>0</v>
      </c>
      <c r="I11098">
        <v>0</v>
      </c>
      <c r="K11098">
        <v>0</v>
      </c>
      <c r="L11098" t="b">
        <v>0</v>
      </c>
      <c r="N11098" t="b">
        <v>0</v>
      </c>
      <c r="O11098" t="b">
        <v>0</v>
      </c>
      <c r="T11098" t="s">
        <v>1968</v>
      </c>
    </row>
    <row r="11099" spans="1:20" hidden="1" x14ac:dyDescent="0.25">
      <c r="A11099">
        <v>233973</v>
      </c>
      <c r="B11099" t="s">
        <v>2015</v>
      </c>
      <c r="C11099" t="s">
        <v>236</v>
      </c>
      <c r="D11099" t="s">
        <v>1995</v>
      </c>
      <c r="E11099">
        <v>45</v>
      </c>
      <c r="F11099" t="s">
        <v>23</v>
      </c>
      <c r="H11099">
        <v>0</v>
      </c>
      <c r="I11099">
        <v>0</v>
      </c>
      <c r="K11099">
        <v>0</v>
      </c>
      <c r="L11099" t="b">
        <v>0</v>
      </c>
      <c r="N11099" t="b">
        <v>0</v>
      </c>
      <c r="O11099" t="b">
        <v>0</v>
      </c>
      <c r="T11099" t="s">
        <v>1968</v>
      </c>
    </row>
    <row r="11100" spans="1:20" hidden="1" x14ac:dyDescent="0.25">
      <c r="A11100">
        <v>233974</v>
      </c>
      <c r="B11100" t="s">
        <v>2015</v>
      </c>
      <c r="C11100" t="s">
        <v>236</v>
      </c>
      <c r="D11100" t="s">
        <v>1996</v>
      </c>
      <c r="E11100">
        <v>149</v>
      </c>
      <c r="F11100" t="s">
        <v>23</v>
      </c>
      <c r="H11100">
        <v>0</v>
      </c>
      <c r="I11100">
        <v>0</v>
      </c>
      <c r="K11100">
        <v>0</v>
      </c>
      <c r="L11100" t="b">
        <v>0</v>
      </c>
      <c r="N11100" t="b">
        <v>0</v>
      </c>
      <c r="O11100" t="b">
        <v>0</v>
      </c>
      <c r="T11100" t="s">
        <v>1968</v>
      </c>
    </row>
    <row r="11101" spans="1:20" hidden="1" x14ac:dyDescent="0.25">
      <c r="A11101">
        <v>233975</v>
      </c>
      <c r="B11101" t="s">
        <v>2015</v>
      </c>
      <c r="C11101" t="s">
        <v>141</v>
      </c>
      <c r="D11101" t="s">
        <v>1997</v>
      </c>
      <c r="E11101">
        <v>39</v>
      </c>
      <c r="F11101" t="s">
        <v>23</v>
      </c>
      <c r="H11101">
        <v>0</v>
      </c>
      <c r="I11101">
        <v>0</v>
      </c>
      <c r="K11101">
        <v>0</v>
      </c>
      <c r="L11101" t="b">
        <v>0</v>
      </c>
      <c r="N11101" t="b">
        <v>0</v>
      </c>
      <c r="O11101" t="b">
        <v>0</v>
      </c>
      <c r="T11101" t="s">
        <v>1968</v>
      </c>
    </row>
    <row r="11102" spans="1:20" hidden="1" x14ac:dyDescent="0.25">
      <c r="A11102">
        <v>237275</v>
      </c>
      <c r="B11102" t="s">
        <v>2016</v>
      </c>
      <c r="C11102" t="s">
        <v>236</v>
      </c>
      <c r="D11102" t="s">
        <v>2005</v>
      </c>
      <c r="E11102">
        <v>79</v>
      </c>
      <c r="F11102" t="s">
        <v>23</v>
      </c>
      <c r="H11102">
        <v>0</v>
      </c>
      <c r="I11102">
        <v>0</v>
      </c>
      <c r="K11102">
        <v>0</v>
      </c>
      <c r="L11102" t="b">
        <v>0</v>
      </c>
      <c r="N11102" t="b">
        <v>0</v>
      </c>
      <c r="O11102" t="b">
        <v>0</v>
      </c>
      <c r="T11102" t="s">
        <v>1968</v>
      </c>
    </row>
    <row r="11103" spans="1:20" hidden="1" x14ac:dyDescent="0.25">
      <c r="A11103">
        <v>233976</v>
      </c>
      <c r="B11103" t="s">
        <v>2016</v>
      </c>
      <c r="C11103" t="s">
        <v>47</v>
      </c>
      <c r="D11103" t="s">
        <v>1024</v>
      </c>
      <c r="E11103">
        <v>0</v>
      </c>
      <c r="H11103">
        <v>0</v>
      </c>
      <c r="I11103">
        <v>0</v>
      </c>
      <c r="K11103">
        <v>0</v>
      </c>
      <c r="L11103" t="b">
        <v>0</v>
      </c>
      <c r="N11103" t="b">
        <v>0</v>
      </c>
      <c r="O11103" t="b">
        <v>1</v>
      </c>
      <c r="T11103" t="s">
        <v>1968</v>
      </c>
    </row>
    <row r="11104" spans="1:20" hidden="1" x14ac:dyDescent="0.25">
      <c r="A11104">
        <v>233977</v>
      </c>
      <c r="B11104" t="s">
        <v>2016</v>
      </c>
      <c r="C11104" t="s">
        <v>323</v>
      </c>
      <c r="D11104" t="s">
        <v>86</v>
      </c>
      <c r="E11104">
        <v>0</v>
      </c>
      <c r="H11104">
        <v>0</v>
      </c>
      <c r="I11104">
        <v>0</v>
      </c>
      <c r="K11104">
        <v>0</v>
      </c>
      <c r="L11104" t="b">
        <v>0</v>
      </c>
      <c r="N11104" t="b">
        <v>0</v>
      </c>
      <c r="O11104" t="b">
        <v>0</v>
      </c>
      <c r="T11104" t="s">
        <v>1968</v>
      </c>
    </row>
    <row r="11105" spans="1:20" hidden="1" x14ac:dyDescent="0.25">
      <c r="A11105">
        <v>233978</v>
      </c>
      <c r="B11105" t="s">
        <v>2016</v>
      </c>
      <c r="C11105" t="s">
        <v>1027</v>
      </c>
      <c r="D11105" t="s">
        <v>1969</v>
      </c>
      <c r="E11105">
        <v>0</v>
      </c>
      <c r="H11105">
        <v>0</v>
      </c>
      <c r="I11105">
        <v>0</v>
      </c>
      <c r="J11105" t="s">
        <v>257</v>
      </c>
      <c r="K11105">
        <v>0</v>
      </c>
      <c r="L11105" t="b">
        <v>0</v>
      </c>
      <c r="N11105" t="b">
        <v>0</v>
      </c>
      <c r="O11105" t="b">
        <v>0</v>
      </c>
      <c r="T11105" t="s">
        <v>1968</v>
      </c>
    </row>
    <row r="11106" spans="1:20" hidden="1" x14ac:dyDescent="0.25">
      <c r="A11106">
        <v>233979</v>
      </c>
      <c r="B11106" t="s">
        <v>2016</v>
      </c>
      <c r="C11106" t="s">
        <v>53</v>
      </c>
      <c r="D11106" t="s">
        <v>203</v>
      </c>
      <c r="E11106">
        <v>0</v>
      </c>
      <c r="H11106">
        <v>0</v>
      </c>
      <c r="I11106">
        <v>0</v>
      </c>
      <c r="K11106">
        <v>0</v>
      </c>
      <c r="L11106" t="b">
        <v>0</v>
      </c>
      <c r="N11106" t="b">
        <v>0</v>
      </c>
      <c r="O11106" t="b">
        <v>0</v>
      </c>
      <c r="T11106" t="s">
        <v>1968</v>
      </c>
    </row>
    <row r="11107" spans="1:20" hidden="1" x14ac:dyDescent="0.25">
      <c r="A11107">
        <v>233980</v>
      </c>
      <c r="B11107" t="s">
        <v>2016</v>
      </c>
      <c r="C11107" t="s">
        <v>1207</v>
      </c>
      <c r="D11107" t="s">
        <v>1970</v>
      </c>
      <c r="E11107">
        <v>0</v>
      </c>
      <c r="H11107">
        <v>0</v>
      </c>
      <c r="I11107">
        <v>0</v>
      </c>
      <c r="K11107">
        <v>0</v>
      </c>
      <c r="L11107" t="b">
        <v>0</v>
      </c>
      <c r="N11107" t="b">
        <v>0</v>
      </c>
      <c r="O11107" t="b">
        <v>0</v>
      </c>
      <c r="T11107" t="s">
        <v>1968</v>
      </c>
    </row>
    <row r="11108" spans="1:20" hidden="1" x14ac:dyDescent="0.25">
      <c r="A11108">
        <v>233981</v>
      </c>
      <c r="B11108" t="s">
        <v>2016</v>
      </c>
      <c r="C11108" t="s">
        <v>1196</v>
      </c>
      <c r="D11108" t="s">
        <v>1971</v>
      </c>
      <c r="E11108">
        <v>0</v>
      </c>
      <c r="H11108">
        <v>0</v>
      </c>
      <c r="I11108">
        <v>0</v>
      </c>
      <c r="K11108">
        <v>1</v>
      </c>
      <c r="L11108" t="b">
        <v>0</v>
      </c>
      <c r="N11108" t="b">
        <v>0</v>
      </c>
      <c r="O11108" t="b">
        <v>1</v>
      </c>
      <c r="T11108" t="s">
        <v>1968</v>
      </c>
    </row>
    <row r="11109" spans="1:20" hidden="1" x14ac:dyDescent="0.25">
      <c r="A11109">
        <v>233982</v>
      </c>
      <c r="B11109" t="s">
        <v>2016</v>
      </c>
      <c r="C11109" t="s">
        <v>47</v>
      </c>
      <c r="D11109" t="s">
        <v>1048</v>
      </c>
      <c r="E11109">
        <v>150</v>
      </c>
      <c r="F11109" t="s">
        <v>23</v>
      </c>
      <c r="H11109">
        <v>0</v>
      </c>
      <c r="I11109">
        <v>0</v>
      </c>
      <c r="K11109">
        <v>1</v>
      </c>
      <c r="L11109" t="b">
        <v>0</v>
      </c>
      <c r="N11109" t="b">
        <v>0</v>
      </c>
      <c r="O11109" t="b">
        <v>0</v>
      </c>
      <c r="T11109" t="s">
        <v>1968</v>
      </c>
    </row>
    <row r="11110" spans="1:20" hidden="1" x14ac:dyDescent="0.25">
      <c r="A11110">
        <v>233983</v>
      </c>
      <c r="B11110" t="s">
        <v>2016</v>
      </c>
      <c r="C11110" t="s">
        <v>47</v>
      </c>
      <c r="D11110" t="s">
        <v>1972</v>
      </c>
      <c r="E11110">
        <v>150</v>
      </c>
      <c r="F11110" t="s">
        <v>23</v>
      </c>
      <c r="H11110">
        <v>0</v>
      </c>
      <c r="I11110">
        <v>0</v>
      </c>
      <c r="K11110">
        <v>1</v>
      </c>
      <c r="L11110" t="b">
        <v>0</v>
      </c>
      <c r="N11110" t="b">
        <v>0</v>
      </c>
      <c r="O11110" t="b">
        <v>0</v>
      </c>
      <c r="T11110" t="s">
        <v>1968</v>
      </c>
    </row>
    <row r="11111" spans="1:20" hidden="1" x14ac:dyDescent="0.25">
      <c r="A11111">
        <v>233984</v>
      </c>
      <c r="B11111" t="s">
        <v>2016</v>
      </c>
      <c r="C11111" t="s">
        <v>47</v>
      </c>
      <c r="D11111" t="s">
        <v>1973</v>
      </c>
      <c r="E11111">
        <v>150</v>
      </c>
      <c r="F11111" t="s">
        <v>23</v>
      </c>
      <c r="H11111">
        <v>0</v>
      </c>
      <c r="I11111">
        <v>0</v>
      </c>
      <c r="K11111">
        <v>1</v>
      </c>
      <c r="L11111" t="b">
        <v>0</v>
      </c>
      <c r="N11111" t="b">
        <v>0</v>
      </c>
      <c r="O11111" t="b">
        <v>0</v>
      </c>
      <c r="T11111" t="s">
        <v>1968</v>
      </c>
    </row>
    <row r="11112" spans="1:20" hidden="1" x14ac:dyDescent="0.25">
      <c r="A11112">
        <v>233985</v>
      </c>
      <c r="B11112" t="s">
        <v>2016</v>
      </c>
      <c r="C11112" t="s">
        <v>47</v>
      </c>
      <c r="D11112" t="s">
        <v>1368</v>
      </c>
      <c r="E11112">
        <v>150</v>
      </c>
      <c r="F11112" t="s">
        <v>23</v>
      </c>
      <c r="H11112">
        <v>0</v>
      </c>
      <c r="I11112">
        <v>0</v>
      </c>
      <c r="K11112">
        <v>1</v>
      </c>
      <c r="L11112" t="b">
        <v>0</v>
      </c>
      <c r="N11112" t="b">
        <v>0</v>
      </c>
      <c r="O11112" t="b">
        <v>0</v>
      </c>
      <c r="T11112" t="s">
        <v>1968</v>
      </c>
    </row>
    <row r="11113" spans="1:20" hidden="1" x14ac:dyDescent="0.25">
      <c r="A11113">
        <v>233986</v>
      </c>
      <c r="B11113" t="s">
        <v>2016</v>
      </c>
      <c r="C11113" t="s">
        <v>47</v>
      </c>
      <c r="D11113" t="s">
        <v>1382</v>
      </c>
      <c r="E11113">
        <v>150</v>
      </c>
      <c r="F11113" t="s">
        <v>23</v>
      </c>
      <c r="H11113">
        <v>0</v>
      </c>
      <c r="I11113">
        <v>0</v>
      </c>
      <c r="K11113">
        <v>2</v>
      </c>
      <c r="L11113" t="b">
        <v>0</v>
      </c>
      <c r="N11113" t="b">
        <v>0</v>
      </c>
      <c r="O11113" t="b">
        <v>0</v>
      </c>
      <c r="T11113" t="s">
        <v>1968</v>
      </c>
    </row>
    <row r="11114" spans="1:20" hidden="1" x14ac:dyDescent="0.25">
      <c r="A11114">
        <v>233987</v>
      </c>
      <c r="B11114" t="s">
        <v>2016</v>
      </c>
      <c r="C11114" t="s">
        <v>47</v>
      </c>
      <c r="D11114" t="s">
        <v>345</v>
      </c>
      <c r="E11114">
        <v>150</v>
      </c>
      <c r="F11114" t="s">
        <v>23</v>
      </c>
      <c r="H11114">
        <v>0</v>
      </c>
      <c r="I11114">
        <v>0</v>
      </c>
      <c r="K11114">
        <v>2</v>
      </c>
      <c r="L11114" t="b">
        <v>0</v>
      </c>
      <c r="N11114" t="b">
        <v>0</v>
      </c>
      <c r="O11114" t="b">
        <v>0</v>
      </c>
      <c r="T11114" t="s">
        <v>1968</v>
      </c>
    </row>
    <row r="11115" spans="1:20" hidden="1" x14ac:dyDescent="0.25">
      <c r="A11115">
        <v>233988</v>
      </c>
      <c r="B11115" t="s">
        <v>2016</v>
      </c>
      <c r="C11115" t="s">
        <v>47</v>
      </c>
      <c r="D11115" t="s">
        <v>1383</v>
      </c>
      <c r="E11115">
        <v>150</v>
      </c>
      <c r="F11115" t="s">
        <v>23</v>
      </c>
      <c r="H11115">
        <v>0</v>
      </c>
      <c r="I11115">
        <v>0</v>
      </c>
      <c r="K11115">
        <v>2</v>
      </c>
      <c r="L11115" t="b">
        <v>0</v>
      </c>
      <c r="N11115" t="b">
        <v>0</v>
      </c>
      <c r="O11115" t="b">
        <v>0</v>
      </c>
      <c r="T11115" t="s">
        <v>1968</v>
      </c>
    </row>
    <row r="11116" spans="1:20" hidden="1" x14ac:dyDescent="0.25">
      <c r="A11116">
        <v>233989</v>
      </c>
      <c r="B11116" t="s">
        <v>2016</v>
      </c>
      <c r="C11116" t="s">
        <v>136</v>
      </c>
      <c r="D11116" t="s">
        <v>137</v>
      </c>
      <c r="E11116">
        <v>0</v>
      </c>
      <c r="H11116">
        <v>0</v>
      </c>
      <c r="I11116">
        <v>0</v>
      </c>
      <c r="K11116">
        <v>1</v>
      </c>
      <c r="L11116" t="b">
        <v>0</v>
      </c>
      <c r="N11116" t="b">
        <v>0</v>
      </c>
      <c r="O11116" t="b">
        <v>0</v>
      </c>
      <c r="T11116" t="s">
        <v>1968</v>
      </c>
    </row>
    <row r="11117" spans="1:20" hidden="1" x14ac:dyDescent="0.25">
      <c r="A11117">
        <v>233990</v>
      </c>
      <c r="B11117" t="s">
        <v>2016</v>
      </c>
      <c r="C11117" t="s">
        <v>136</v>
      </c>
      <c r="D11117" t="s">
        <v>170</v>
      </c>
      <c r="E11117">
        <v>0</v>
      </c>
      <c r="H11117">
        <v>0</v>
      </c>
      <c r="I11117">
        <v>0</v>
      </c>
      <c r="K11117">
        <v>2</v>
      </c>
      <c r="L11117" t="b">
        <v>0</v>
      </c>
      <c r="N11117" t="b">
        <v>0</v>
      </c>
      <c r="O11117" t="b">
        <v>0</v>
      </c>
      <c r="T11117" t="s">
        <v>1968</v>
      </c>
    </row>
    <row r="11118" spans="1:20" hidden="1" x14ac:dyDescent="0.25">
      <c r="A11118">
        <v>233991</v>
      </c>
      <c r="B11118" t="s">
        <v>2016</v>
      </c>
      <c r="C11118" t="s">
        <v>1027</v>
      </c>
      <c r="D11118" t="s">
        <v>1974</v>
      </c>
      <c r="E11118">
        <v>85</v>
      </c>
      <c r="F11118" t="s">
        <v>23</v>
      </c>
      <c r="H11118">
        <v>0</v>
      </c>
      <c r="I11118">
        <v>133</v>
      </c>
      <c r="J11118" t="s">
        <v>257</v>
      </c>
      <c r="K11118">
        <v>0</v>
      </c>
      <c r="L11118" t="b">
        <v>0</v>
      </c>
      <c r="N11118" t="b">
        <v>0</v>
      </c>
      <c r="O11118" t="b">
        <v>0</v>
      </c>
      <c r="T11118" t="s">
        <v>1968</v>
      </c>
    </row>
    <row r="11119" spans="1:20" hidden="1" x14ac:dyDescent="0.25">
      <c r="A11119">
        <v>233992</v>
      </c>
      <c r="B11119" t="s">
        <v>2016</v>
      </c>
      <c r="C11119" t="s">
        <v>1027</v>
      </c>
      <c r="D11119" t="s">
        <v>1975</v>
      </c>
      <c r="E11119">
        <v>170</v>
      </c>
      <c r="F11119" t="s">
        <v>23</v>
      </c>
      <c r="H11119">
        <v>0</v>
      </c>
      <c r="I11119">
        <v>265</v>
      </c>
      <c r="J11119" t="s">
        <v>257</v>
      </c>
      <c r="K11119">
        <v>2</v>
      </c>
      <c r="L11119" t="b">
        <v>0</v>
      </c>
      <c r="N11119" t="b">
        <v>0</v>
      </c>
      <c r="O11119" t="b">
        <v>0</v>
      </c>
      <c r="T11119" t="s">
        <v>1968</v>
      </c>
    </row>
    <row r="11120" spans="1:20" hidden="1" x14ac:dyDescent="0.25">
      <c r="A11120">
        <v>233993</v>
      </c>
      <c r="B11120" t="s">
        <v>2016</v>
      </c>
      <c r="C11120" t="s">
        <v>1027</v>
      </c>
      <c r="D11120" t="s">
        <v>1976</v>
      </c>
      <c r="E11120">
        <v>255</v>
      </c>
      <c r="F11120" t="s">
        <v>23</v>
      </c>
      <c r="H11120">
        <v>0</v>
      </c>
      <c r="I11120">
        <v>497</v>
      </c>
      <c r="J11120" t="s">
        <v>257</v>
      </c>
      <c r="K11120">
        <v>3</v>
      </c>
      <c r="L11120" t="b">
        <v>0</v>
      </c>
      <c r="N11120" t="b">
        <v>0</v>
      </c>
      <c r="O11120" t="b">
        <v>0</v>
      </c>
      <c r="T11120" t="s">
        <v>1968</v>
      </c>
    </row>
    <row r="11121" spans="1:20" hidden="1" x14ac:dyDescent="0.25">
      <c r="A11121">
        <v>233994</v>
      </c>
      <c r="B11121" t="s">
        <v>2016</v>
      </c>
      <c r="C11121" t="s">
        <v>1196</v>
      </c>
      <c r="D11121" t="s">
        <v>1977</v>
      </c>
      <c r="E11121">
        <v>0</v>
      </c>
      <c r="H11121">
        <v>0</v>
      </c>
      <c r="I11121">
        <v>0</v>
      </c>
      <c r="K11121">
        <v>2</v>
      </c>
      <c r="L11121" t="b">
        <v>0</v>
      </c>
      <c r="N11121" t="b">
        <v>0</v>
      </c>
      <c r="O11121" t="b">
        <v>0</v>
      </c>
      <c r="T11121" t="s">
        <v>1968</v>
      </c>
    </row>
    <row r="11122" spans="1:20" hidden="1" x14ac:dyDescent="0.25">
      <c r="A11122">
        <v>233995</v>
      </c>
      <c r="B11122" t="s">
        <v>2016</v>
      </c>
      <c r="C11122" t="s">
        <v>53</v>
      </c>
      <c r="D11122" t="s">
        <v>383</v>
      </c>
      <c r="E11122">
        <v>0</v>
      </c>
      <c r="H11122">
        <v>0</v>
      </c>
      <c r="I11122">
        <v>0</v>
      </c>
      <c r="K11122">
        <v>0</v>
      </c>
      <c r="L11122" t="b">
        <v>0</v>
      </c>
      <c r="N11122" t="b">
        <v>0</v>
      </c>
      <c r="O11122" t="b">
        <v>0</v>
      </c>
      <c r="T11122" t="s">
        <v>1968</v>
      </c>
    </row>
    <row r="11123" spans="1:20" hidden="1" x14ac:dyDescent="0.25">
      <c r="A11123">
        <v>233996</v>
      </c>
      <c r="B11123" t="s">
        <v>2016</v>
      </c>
      <c r="C11123" t="s">
        <v>53</v>
      </c>
      <c r="D11123" t="s">
        <v>1978</v>
      </c>
      <c r="E11123">
        <v>389</v>
      </c>
      <c r="F11123" t="s">
        <v>23</v>
      </c>
      <c r="H11123">
        <v>0</v>
      </c>
      <c r="I11123">
        <v>0</v>
      </c>
      <c r="K11123">
        <v>2</v>
      </c>
      <c r="L11123" t="b">
        <v>0</v>
      </c>
      <c r="N11123" t="b">
        <v>0</v>
      </c>
      <c r="O11123" t="b">
        <v>0</v>
      </c>
      <c r="T11123" t="s">
        <v>1968</v>
      </c>
    </row>
    <row r="11124" spans="1:20" hidden="1" x14ac:dyDescent="0.25">
      <c r="A11124">
        <v>233997</v>
      </c>
      <c r="B11124" t="s">
        <v>2016</v>
      </c>
      <c r="C11124" t="s">
        <v>53</v>
      </c>
      <c r="D11124" t="s">
        <v>1979</v>
      </c>
      <c r="E11124">
        <v>349</v>
      </c>
      <c r="F11124" t="s">
        <v>23</v>
      </c>
      <c r="H11124">
        <v>0</v>
      </c>
      <c r="I11124">
        <v>0</v>
      </c>
      <c r="K11124">
        <v>1</v>
      </c>
      <c r="L11124" t="b">
        <v>0</v>
      </c>
      <c r="N11124" t="b">
        <v>0</v>
      </c>
      <c r="O11124" t="b">
        <v>0</v>
      </c>
      <c r="T11124" t="s">
        <v>1968</v>
      </c>
    </row>
    <row r="11125" spans="1:20" hidden="1" x14ac:dyDescent="0.25">
      <c r="A11125">
        <v>233998</v>
      </c>
      <c r="B11125" t="s">
        <v>2016</v>
      </c>
      <c r="C11125" t="s">
        <v>323</v>
      </c>
      <c r="D11125" t="s">
        <v>331</v>
      </c>
      <c r="E11125">
        <v>0</v>
      </c>
      <c r="H11125">
        <v>0</v>
      </c>
      <c r="I11125">
        <v>0</v>
      </c>
      <c r="K11125">
        <v>0</v>
      </c>
      <c r="L11125" t="b">
        <v>0</v>
      </c>
      <c r="N11125" t="b">
        <v>0</v>
      </c>
      <c r="O11125" t="b">
        <v>0</v>
      </c>
      <c r="T11125" t="s">
        <v>1968</v>
      </c>
    </row>
    <row r="11126" spans="1:20" hidden="1" x14ac:dyDescent="0.25">
      <c r="A11126">
        <v>233999</v>
      </c>
      <c r="B11126" t="s">
        <v>2016</v>
      </c>
      <c r="C11126" t="s">
        <v>1207</v>
      </c>
      <c r="D11126" t="s">
        <v>1980</v>
      </c>
      <c r="E11126">
        <v>0</v>
      </c>
      <c r="H11126">
        <v>0</v>
      </c>
      <c r="I11126">
        <v>0</v>
      </c>
      <c r="K11126">
        <v>0</v>
      </c>
      <c r="L11126" t="b">
        <v>0</v>
      </c>
      <c r="N11126" t="b">
        <v>0</v>
      </c>
      <c r="O11126" t="b">
        <v>0</v>
      </c>
      <c r="T11126" t="s">
        <v>1968</v>
      </c>
    </row>
    <row r="11127" spans="1:20" hidden="1" x14ac:dyDescent="0.25">
      <c r="A11127">
        <v>234000</v>
      </c>
      <c r="B11127" t="s">
        <v>2016</v>
      </c>
      <c r="C11127" t="s">
        <v>1207</v>
      </c>
      <c r="D11127" t="s">
        <v>1981</v>
      </c>
      <c r="E11127">
        <v>0</v>
      </c>
      <c r="H11127">
        <v>0</v>
      </c>
      <c r="I11127">
        <v>0</v>
      </c>
      <c r="K11127">
        <v>0</v>
      </c>
      <c r="L11127" t="b">
        <v>0</v>
      </c>
      <c r="N11127" t="b">
        <v>0</v>
      </c>
      <c r="O11127" t="b">
        <v>0</v>
      </c>
      <c r="T11127" t="s">
        <v>1968</v>
      </c>
    </row>
    <row r="11128" spans="1:20" hidden="1" x14ac:dyDescent="0.25">
      <c r="A11128">
        <v>234001</v>
      </c>
      <c r="B11128" t="s">
        <v>2016</v>
      </c>
      <c r="C11128" t="s">
        <v>1207</v>
      </c>
      <c r="D11128" t="s">
        <v>1982</v>
      </c>
      <c r="E11128">
        <v>0</v>
      </c>
      <c r="H11128">
        <v>0</v>
      </c>
      <c r="I11128">
        <v>0</v>
      </c>
      <c r="K11128">
        <v>0</v>
      </c>
      <c r="L11128" t="b">
        <v>0</v>
      </c>
      <c r="N11128" t="b">
        <v>0</v>
      </c>
      <c r="O11128" t="b">
        <v>0</v>
      </c>
      <c r="T11128" t="s">
        <v>1968</v>
      </c>
    </row>
    <row r="11129" spans="1:20" hidden="1" x14ac:dyDescent="0.25">
      <c r="A11129">
        <v>234002</v>
      </c>
      <c r="B11129" t="s">
        <v>2016</v>
      </c>
      <c r="C11129" t="s">
        <v>1207</v>
      </c>
      <c r="D11129" t="s">
        <v>1983</v>
      </c>
      <c r="E11129">
        <v>50</v>
      </c>
      <c r="F11129" t="s">
        <v>23</v>
      </c>
      <c r="H11129">
        <v>0</v>
      </c>
      <c r="I11129">
        <v>0</v>
      </c>
      <c r="K11129">
        <v>1</v>
      </c>
      <c r="L11129" t="b">
        <v>0</v>
      </c>
      <c r="N11129" t="b">
        <v>0</v>
      </c>
      <c r="O11129" t="b">
        <v>0</v>
      </c>
      <c r="T11129" t="s">
        <v>1968</v>
      </c>
    </row>
    <row r="11130" spans="1:20" hidden="1" x14ac:dyDescent="0.25">
      <c r="A11130">
        <v>234003</v>
      </c>
      <c r="B11130" t="s">
        <v>2016</v>
      </c>
      <c r="C11130" t="s">
        <v>817</v>
      </c>
      <c r="D11130" t="s">
        <v>1984</v>
      </c>
      <c r="E11130">
        <v>0</v>
      </c>
      <c r="H11130">
        <v>0</v>
      </c>
      <c r="I11130">
        <v>0</v>
      </c>
      <c r="K11130">
        <v>0</v>
      </c>
      <c r="L11130" t="b">
        <v>0</v>
      </c>
      <c r="N11130" t="b">
        <v>0</v>
      </c>
      <c r="O11130" t="b">
        <v>0</v>
      </c>
      <c r="T11130" t="s">
        <v>1968</v>
      </c>
    </row>
    <row r="11131" spans="1:20" hidden="1" x14ac:dyDescent="0.25">
      <c r="A11131">
        <v>234004</v>
      </c>
      <c r="B11131" t="s">
        <v>2016</v>
      </c>
      <c r="C11131" t="s">
        <v>817</v>
      </c>
      <c r="D11131" t="s">
        <v>1985</v>
      </c>
      <c r="E11131">
        <v>0</v>
      </c>
      <c r="H11131">
        <v>0</v>
      </c>
      <c r="I11131">
        <v>0</v>
      </c>
      <c r="K11131">
        <v>1</v>
      </c>
      <c r="L11131" t="b">
        <v>0</v>
      </c>
      <c r="N11131" t="b">
        <v>0</v>
      </c>
      <c r="O11131" t="b">
        <v>0</v>
      </c>
      <c r="T11131" t="s">
        <v>1968</v>
      </c>
    </row>
    <row r="11132" spans="1:20" hidden="1" x14ac:dyDescent="0.25">
      <c r="A11132">
        <v>234005</v>
      </c>
      <c r="B11132" t="s">
        <v>2016</v>
      </c>
      <c r="C11132" t="s">
        <v>817</v>
      </c>
      <c r="D11132" t="s">
        <v>1986</v>
      </c>
      <c r="E11132">
        <v>50</v>
      </c>
      <c r="F11132" t="s">
        <v>23</v>
      </c>
      <c r="H11132">
        <v>0</v>
      </c>
      <c r="I11132">
        <v>0</v>
      </c>
      <c r="K11132">
        <v>2</v>
      </c>
      <c r="L11132" t="b">
        <v>0</v>
      </c>
      <c r="N11132" t="b">
        <v>0</v>
      </c>
      <c r="O11132" t="b">
        <v>0</v>
      </c>
      <c r="T11132" t="s">
        <v>1968</v>
      </c>
    </row>
    <row r="11133" spans="1:20" hidden="1" x14ac:dyDescent="0.25">
      <c r="A11133">
        <v>234006</v>
      </c>
      <c r="B11133" t="s">
        <v>2016</v>
      </c>
      <c r="C11133" t="s">
        <v>1987</v>
      </c>
      <c r="D11133" t="s">
        <v>1988</v>
      </c>
      <c r="E11133">
        <v>0</v>
      </c>
      <c r="H11133">
        <v>0</v>
      </c>
      <c r="I11133">
        <v>0</v>
      </c>
      <c r="K11133">
        <v>0</v>
      </c>
      <c r="L11133" t="b">
        <v>0</v>
      </c>
      <c r="N11133" t="b">
        <v>0</v>
      </c>
      <c r="O11133" t="b">
        <v>0</v>
      </c>
      <c r="T11133" t="s">
        <v>1968</v>
      </c>
    </row>
    <row r="11134" spans="1:20" hidden="1" x14ac:dyDescent="0.25">
      <c r="A11134">
        <v>234007</v>
      </c>
      <c r="B11134" t="s">
        <v>2016</v>
      </c>
      <c r="C11134" t="s">
        <v>1987</v>
      </c>
      <c r="D11134" t="s">
        <v>1989</v>
      </c>
      <c r="E11134">
        <v>49</v>
      </c>
      <c r="F11134" t="s">
        <v>23</v>
      </c>
      <c r="H11134">
        <v>0</v>
      </c>
      <c r="I11134">
        <v>0</v>
      </c>
      <c r="K11134">
        <v>1</v>
      </c>
      <c r="L11134" t="b">
        <v>0</v>
      </c>
      <c r="N11134" t="b">
        <v>0</v>
      </c>
      <c r="O11134" t="b">
        <v>0</v>
      </c>
      <c r="T11134" t="s">
        <v>1968</v>
      </c>
    </row>
    <row r="11135" spans="1:20" hidden="1" x14ac:dyDescent="0.25">
      <c r="A11135">
        <v>234008</v>
      </c>
      <c r="B11135" t="s">
        <v>2016</v>
      </c>
      <c r="C11135" t="s">
        <v>1987</v>
      </c>
      <c r="D11135" t="s">
        <v>1990</v>
      </c>
      <c r="E11135">
        <v>99</v>
      </c>
      <c r="F11135" t="s">
        <v>23</v>
      </c>
      <c r="H11135">
        <v>0</v>
      </c>
      <c r="I11135">
        <v>0</v>
      </c>
      <c r="K11135">
        <v>3</v>
      </c>
      <c r="L11135" t="b">
        <v>0</v>
      </c>
      <c r="N11135" t="b">
        <v>0</v>
      </c>
      <c r="O11135" t="b">
        <v>0</v>
      </c>
      <c r="T11135" t="s">
        <v>1968</v>
      </c>
    </row>
    <row r="11136" spans="1:20" hidden="1" x14ac:dyDescent="0.25">
      <c r="A11136">
        <v>234009</v>
      </c>
      <c r="B11136" t="s">
        <v>2016</v>
      </c>
      <c r="C11136" t="s">
        <v>141</v>
      </c>
      <c r="D11136" t="s">
        <v>1991</v>
      </c>
      <c r="E11136">
        <v>25</v>
      </c>
      <c r="F11136" t="s">
        <v>23</v>
      </c>
      <c r="H11136">
        <v>0</v>
      </c>
      <c r="I11136">
        <v>0</v>
      </c>
      <c r="K11136">
        <v>0</v>
      </c>
      <c r="L11136" t="b">
        <v>0</v>
      </c>
      <c r="N11136" t="b">
        <v>0</v>
      </c>
      <c r="O11136" t="b">
        <v>0</v>
      </c>
      <c r="T11136" t="s">
        <v>1968</v>
      </c>
    </row>
    <row r="11137" spans="1:20" hidden="1" x14ac:dyDescent="0.25">
      <c r="A11137">
        <v>234010</v>
      </c>
      <c r="B11137" t="s">
        <v>2016</v>
      </c>
      <c r="C11137" t="s">
        <v>236</v>
      </c>
      <c r="D11137" t="s">
        <v>1992</v>
      </c>
      <c r="E11137">
        <v>22</v>
      </c>
      <c r="F11137" t="s">
        <v>23</v>
      </c>
      <c r="H11137">
        <v>0</v>
      </c>
      <c r="I11137">
        <v>0</v>
      </c>
      <c r="K11137">
        <v>0</v>
      </c>
      <c r="L11137" t="b">
        <v>0</v>
      </c>
      <c r="N11137" t="b">
        <v>0</v>
      </c>
      <c r="O11137" t="b">
        <v>0</v>
      </c>
      <c r="T11137" t="s">
        <v>1968</v>
      </c>
    </row>
    <row r="11138" spans="1:20" hidden="1" x14ac:dyDescent="0.25">
      <c r="A11138">
        <v>234011</v>
      </c>
      <c r="B11138" t="s">
        <v>2016</v>
      </c>
      <c r="C11138" t="s">
        <v>236</v>
      </c>
      <c r="D11138" t="s">
        <v>1993</v>
      </c>
      <c r="E11138">
        <v>45</v>
      </c>
      <c r="F11138" t="s">
        <v>23</v>
      </c>
      <c r="H11138">
        <v>0</v>
      </c>
      <c r="I11138">
        <v>0</v>
      </c>
      <c r="K11138">
        <v>0</v>
      </c>
      <c r="L11138" t="b">
        <v>0</v>
      </c>
      <c r="N11138" t="b">
        <v>0</v>
      </c>
      <c r="O11138" t="b">
        <v>0</v>
      </c>
      <c r="T11138" t="s">
        <v>1968</v>
      </c>
    </row>
    <row r="11139" spans="1:20" hidden="1" x14ac:dyDescent="0.25">
      <c r="A11139">
        <v>234012</v>
      </c>
      <c r="B11139" t="s">
        <v>2016</v>
      </c>
      <c r="C11139" t="s">
        <v>236</v>
      </c>
      <c r="D11139" t="s">
        <v>1315</v>
      </c>
      <c r="E11139">
        <v>160</v>
      </c>
      <c r="F11139" t="s">
        <v>23</v>
      </c>
      <c r="H11139">
        <v>0</v>
      </c>
      <c r="I11139">
        <v>0</v>
      </c>
      <c r="K11139">
        <v>0</v>
      </c>
      <c r="L11139" t="b">
        <v>0</v>
      </c>
      <c r="N11139" t="b">
        <v>0</v>
      </c>
      <c r="O11139" t="b">
        <v>0</v>
      </c>
      <c r="T11139" t="s">
        <v>1968</v>
      </c>
    </row>
    <row r="11140" spans="1:20" hidden="1" x14ac:dyDescent="0.25">
      <c r="A11140">
        <v>234013</v>
      </c>
      <c r="B11140" t="s">
        <v>2016</v>
      </c>
      <c r="C11140" t="s">
        <v>236</v>
      </c>
      <c r="D11140" t="s">
        <v>1994</v>
      </c>
      <c r="E11140">
        <v>50</v>
      </c>
      <c r="F11140" t="s">
        <v>23</v>
      </c>
      <c r="H11140">
        <v>0</v>
      </c>
      <c r="I11140">
        <v>0</v>
      </c>
      <c r="K11140">
        <v>0</v>
      </c>
      <c r="L11140" t="b">
        <v>0</v>
      </c>
      <c r="N11140" t="b">
        <v>0</v>
      </c>
      <c r="O11140" t="b">
        <v>0</v>
      </c>
      <c r="T11140" t="s">
        <v>1968</v>
      </c>
    </row>
    <row r="11141" spans="1:20" hidden="1" x14ac:dyDescent="0.25">
      <c r="A11141">
        <v>234014</v>
      </c>
      <c r="B11141" t="s">
        <v>2016</v>
      </c>
      <c r="C11141" t="s">
        <v>236</v>
      </c>
      <c r="D11141" t="s">
        <v>1995</v>
      </c>
      <c r="E11141">
        <v>45</v>
      </c>
      <c r="F11141" t="s">
        <v>23</v>
      </c>
      <c r="H11141">
        <v>0</v>
      </c>
      <c r="I11141">
        <v>0</v>
      </c>
      <c r="K11141">
        <v>0</v>
      </c>
      <c r="L11141" t="b">
        <v>0</v>
      </c>
      <c r="N11141" t="b">
        <v>0</v>
      </c>
      <c r="O11141" t="b">
        <v>0</v>
      </c>
      <c r="T11141" t="s">
        <v>1968</v>
      </c>
    </row>
    <row r="11142" spans="1:20" hidden="1" x14ac:dyDescent="0.25">
      <c r="A11142">
        <v>234015</v>
      </c>
      <c r="B11142" t="s">
        <v>2016</v>
      </c>
      <c r="C11142" t="s">
        <v>236</v>
      </c>
      <c r="D11142" t="s">
        <v>1996</v>
      </c>
      <c r="E11142">
        <v>149</v>
      </c>
      <c r="F11142" t="s">
        <v>23</v>
      </c>
      <c r="H11142">
        <v>0</v>
      </c>
      <c r="I11142">
        <v>0</v>
      </c>
      <c r="K11142">
        <v>0</v>
      </c>
      <c r="L11142" t="b">
        <v>0</v>
      </c>
      <c r="N11142" t="b">
        <v>0</v>
      </c>
      <c r="O11142" t="b">
        <v>0</v>
      </c>
      <c r="T11142" t="s">
        <v>1968</v>
      </c>
    </row>
    <row r="11143" spans="1:20" hidden="1" x14ac:dyDescent="0.25">
      <c r="A11143">
        <v>234016</v>
      </c>
      <c r="B11143" t="s">
        <v>2016</v>
      </c>
      <c r="C11143" t="s">
        <v>141</v>
      </c>
      <c r="D11143" t="s">
        <v>1997</v>
      </c>
      <c r="E11143">
        <v>39</v>
      </c>
      <c r="F11143" t="s">
        <v>23</v>
      </c>
      <c r="H11143">
        <v>0</v>
      </c>
      <c r="I11143">
        <v>0</v>
      </c>
      <c r="K11143">
        <v>0</v>
      </c>
      <c r="L11143" t="b">
        <v>0</v>
      </c>
      <c r="N11143" t="b">
        <v>0</v>
      </c>
      <c r="O11143" t="b">
        <v>0</v>
      </c>
      <c r="T11143" t="s">
        <v>1968</v>
      </c>
    </row>
    <row r="11144" spans="1:20" hidden="1" x14ac:dyDescent="0.25">
      <c r="A11144">
        <v>234017</v>
      </c>
      <c r="B11144" t="s">
        <v>2017</v>
      </c>
      <c r="C11144" t="s">
        <v>47</v>
      </c>
      <c r="D11144" t="s">
        <v>1024</v>
      </c>
      <c r="E11144">
        <v>0</v>
      </c>
      <c r="H11144">
        <v>0</v>
      </c>
      <c r="I11144">
        <v>0</v>
      </c>
      <c r="K11144">
        <v>0</v>
      </c>
      <c r="L11144" t="b">
        <v>0</v>
      </c>
      <c r="N11144" t="b">
        <v>0</v>
      </c>
      <c r="O11144" t="b">
        <v>1</v>
      </c>
      <c r="T11144" t="s">
        <v>1968</v>
      </c>
    </row>
    <row r="11145" spans="1:20" hidden="1" x14ac:dyDescent="0.25">
      <c r="A11145">
        <v>234018</v>
      </c>
      <c r="B11145" t="s">
        <v>2017</v>
      </c>
      <c r="C11145" t="s">
        <v>323</v>
      </c>
      <c r="D11145" t="s">
        <v>86</v>
      </c>
      <c r="E11145">
        <v>0</v>
      </c>
      <c r="H11145">
        <v>0</v>
      </c>
      <c r="I11145">
        <v>0</v>
      </c>
      <c r="K11145">
        <v>0</v>
      </c>
      <c r="L11145" t="b">
        <v>0</v>
      </c>
      <c r="N11145" t="b">
        <v>0</v>
      </c>
      <c r="O11145" t="b">
        <v>0</v>
      </c>
      <c r="T11145" t="s">
        <v>1968</v>
      </c>
    </row>
    <row r="11146" spans="1:20" hidden="1" x14ac:dyDescent="0.25">
      <c r="A11146">
        <v>234019</v>
      </c>
      <c r="B11146" t="s">
        <v>2017</v>
      </c>
      <c r="C11146" t="s">
        <v>1027</v>
      </c>
      <c r="D11146" t="s">
        <v>1969</v>
      </c>
      <c r="E11146">
        <v>0</v>
      </c>
      <c r="H11146">
        <v>0</v>
      </c>
      <c r="I11146">
        <v>0</v>
      </c>
      <c r="J11146" t="s">
        <v>257</v>
      </c>
      <c r="K11146">
        <v>0</v>
      </c>
      <c r="L11146" t="b">
        <v>0</v>
      </c>
      <c r="N11146" t="b">
        <v>0</v>
      </c>
      <c r="O11146" t="b">
        <v>0</v>
      </c>
      <c r="T11146" t="s">
        <v>1968</v>
      </c>
    </row>
    <row r="11147" spans="1:20" hidden="1" x14ac:dyDescent="0.25">
      <c r="A11147">
        <v>234020</v>
      </c>
      <c r="B11147" t="s">
        <v>2017</v>
      </c>
      <c r="C11147" t="s">
        <v>53</v>
      </c>
      <c r="D11147" t="s">
        <v>203</v>
      </c>
      <c r="E11147">
        <v>0</v>
      </c>
      <c r="H11147">
        <v>0</v>
      </c>
      <c r="I11147">
        <v>0</v>
      </c>
      <c r="K11147">
        <v>0</v>
      </c>
      <c r="L11147" t="b">
        <v>0</v>
      </c>
      <c r="N11147" t="b">
        <v>0</v>
      </c>
      <c r="O11147" t="b">
        <v>0</v>
      </c>
      <c r="T11147" t="s">
        <v>1968</v>
      </c>
    </row>
    <row r="11148" spans="1:20" hidden="1" x14ac:dyDescent="0.25">
      <c r="A11148">
        <v>234021</v>
      </c>
      <c r="B11148" t="s">
        <v>2017</v>
      </c>
      <c r="C11148" t="s">
        <v>1207</v>
      </c>
      <c r="D11148" t="s">
        <v>1970</v>
      </c>
      <c r="E11148">
        <v>0</v>
      </c>
      <c r="H11148">
        <v>0</v>
      </c>
      <c r="I11148">
        <v>0</v>
      </c>
      <c r="K11148">
        <v>0</v>
      </c>
      <c r="L11148" t="b">
        <v>0</v>
      </c>
      <c r="N11148" t="b">
        <v>0</v>
      </c>
      <c r="O11148" t="b">
        <v>0</v>
      </c>
      <c r="T11148" t="s">
        <v>1968</v>
      </c>
    </row>
    <row r="11149" spans="1:20" hidden="1" x14ac:dyDescent="0.25">
      <c r="A11149">
        <v>234022</v>
      </c>
      <c r="B11149" t="s">
        <v>2017</v>
      </c>
      <c r="C11149" t="s">
        <v>1196</v>
      </c>
      <c r="D11149" t="s">
        <v>1971</v>
      </c>
      <c r="E11149">
        <v>0</v>
      </c>
      <c r="H11149">
        <v>0</v>
      </c>
      <c r="I11149">
        <v>0</v>
      </c>
      <c r="K11149">
        <v>1</v>
      </c>
      <c r="L11149" t="b">
        <v>0</v>
      </c>
      <c r="N11149" t="b">
        <v>0</v>
      </c>
      <c r="O11149" t="b">
        <v>1</v>
      </c>
      <c r="T11149" t="s">
        <v>1968</v>
      </c>
    </row>
    <row r="11150" spans="1:20" hidden="1" x14ac:dyDescent="0.25">
      <c r="A11150">
        <v>234023</v>
      </c>
      <c r="B11150" t="s">
        <v>2017</v>
      </c>
      <c r="C11150" t="s">
        <v>47</v>
      </c>
      <c r="D11150" t="s">
        <v>1048</v>
      </c>
      <c r="E11150">
        <v>200</v>
      </c>
      <c r="F11150" t="s">
        <v>23</v>
      </c>
      <c r="H11150">
        <v>0</v>
      </c>
      <c r="I11150">
        <v>0</v>
      </c>
      <c r="K11150">
        <v>1</v>
      </c>
      <c r="L11150" t="b">
        <v>0</v>
      </c>
      <c r="N11150" t="b">
        <v>0</v>
      </c>
      <c r="O11150" t="b">
        <v>0</v>
      </c>
      <c r="T11150" t="s">
        <v>1968</v>
      </c>
    </row>
    <row r="11151" spans="1:20" hidden="1" x14ac:dyDescent="0.25">
      <c r="A11151">
        <v>234024</v>
      </c>
      <c r="B11151" t="s">
        <v>2017</v>
      </c>
      <c r="C11151" t="s">
        <v>47</v>
      </c>
      <c r="D11151" t="s">
        <v>1368</v>
      </c>
      <c r="E11151">
        <v>200</v>
      </c>
      <c r="F11151" t="s">
        <v>23</v>
      </c>
      <c r="H11151">
        <v>0</v>
      </c>
      <c r="I11151">
        <v>0</v>
      </c>
      <c r="K11151">
        <v>1</v>
      </c>
      <c r="L11151" t="b">
        <v>0</v>
      </c>
      <c r="N11151" t="b">
        <v>0</v>
      </c>
      <c r="O11151" t="b">
        <v>0</v>
      </c>
      <c r="T11151" t="s">
        <v>1968</v>
      </c>
    </row>
    <row r="11152" spans="1:20" hidden="1" x14ac:dyDescent="0.25">
      <c r="A11152">
        <v>234025</v>
      </c>
      <c r="B11152" t="s">
        <v>2017</v>
      </c>
      <c r="C11152" t="s">
        <v>136</v>
      </c>
      <c r="D11152" t="s">
        <v>137</v>
      </c>
      <c r="E11152">
        <v>0</v>
      </c>
      <c r="H11152">
        <v>0</v>
      </c>
      <c r="I11152">
        <v>0</v>
      </c>
      <c r="K11152">
        <v>1</v>
      </c>
      <c r="L11152" t="b">
        <v>0</v>
      </c>
      <c r="N11152" t="b">
        <v>0</v>
      </c>
      <c r="O11152" t="b">
        <v>0</v>
      </c>
      <c r="T11152" t="s">
        <v>1968</v>
      </c>
    </row>
    <row r="11153" spans="1:20" hidden="1" x14ac:dyDescent="0.25">
      <c r="A11153">
        <v>234026</v>
      </c>
      <c r="B11153" t="s">
        <v>2017</v>
      </c>
      <c r="C11153" t="s">
        <v>136</v>
      </c>
      <c r="D11153" t="s">
        <v>170</v>
      </c>
      <c r="E11153">
        <v>0</v>
      </c>
      <c r="H11153">
        <v>0</v>
      </c>
      <c r="I11153">
        <v>0</v>
      </c>
      <c r="K11153">
        <v>2</v>
      </c>
      <c r="L11153" t="b">
        <v>0</v>
      </c>
      <c r="N11153" t="b">
        <v>0</v>
      </c>
      <c r="O11153" t="b">
        <v>0</v>
      </c>
      <c r="T11153" t="s">
        <v>1968</v>
      </c>
    </row>
    <row r="11154" spans="1:20" hidden="1" x14ac:dyDescent="0.25">
      <c r="A11154">
        <v>234027</v>
      </c>
      <c r="B11154" t="s">
        <v>2017</v>
      </c>
      <c r="C11154" t="s">
        <v>1027</v>
      </c>
      <c r="D11154" t="s">
        <v>1974</v>
      </c>
      <c r="E11154">
        <v>85</v>
      </c>
      <c r="F11154" t="s">
        <v>23</v>
      </c>
      <c r="H11154">
        <v>0</v>
      </c>
      <c r="I11154">
        <v>73</v>
      </c>
      <c r="J11154" t="s">
        <v>257</v>
      </c>
      <c r="K11154">
        <v>0</v>
      </c>
      <c r="L11154" t="b">
        <v>0</v>
      </c>
      <c r="N11154" t="b">
        <v>0</v>
      </c>
      <c r="O11154" t="b">
        <v>0</v>
      </c>
      <c r="T11154" t="s">
        <v>1968</v>
      </c>
    </row>
    <row r="11155" spans="1:20" hidden="1" x14ac:dyDescent="0.25">
      <c r="A11155">
        <v>234030</v>
      </c>
      <c r="B11155" t="s">
        <v>2017</v>
      </c>
      <c r="C11155" t="s">
        <v>1196</v>
      </c>
      <c r="D11155" t="s">
        <v>1977</v>
      </c>
      <c r="E11155">
        <v>0</v>
      </c>
      <c r="H11155">
        <v>0</v>
      </c>
      <c r="I11155">
        <v>0</v>
      </c>
      <c r="K11155">
        <v>2</v>
      </c>
      <c r="L11155" t="b">
        <v>0</v>
      </c>
      <c r="N11155" t="b">
        <v>0</v>
      </c>
      <c r="O11155" t="b">
        <v>0</v>
      </c>
      <c r="T11155" t="s">
        <v>1968</v>
      </c>
    </row>
    <row r="11156" spans="1:20" hidden="1" x14ac:dyDescent="0.25">
      <c r="A11156">
        <v>234031</v>
      </c>
      <c r="B11156" t="s">
        <v>2017</v>
      </c>
      <c r="C11156" t="s">
        <v>53</v>
      </c>
      <c r="D11156" t="s">
        <v>383</v>
      </c>
      <c r="E11156">
        <v>0</v>
      </c>
      <c r="H11156">
        <v>0</v>
      </c>
      <c r="I11156">
        <v>0</v>
      </c>
      <c r="K11156">
        <v>0</v>
      </c>
      <c r="L11156" t="b">
        <v>0</v>
      </c>
      <c r="N11156" t="b">
        <v>0</v>
      </c>
      <c r="O11156" t="b">
        <v>0</v>
      </c>
      <c r="T11156" t="s">
        <v>1968</v>
      </c>
    </row>
    <row r="11157" spans="1:20" hidden="1" x14ac:dyDescent="0.25">
      <c r="A11157">
        <v>234032</v>
      </c>
      <c r="B11157" t="s">
        <v>2017</v>
      </c>
      <c r="C11157" t="s">
        <v>53</v>
      </c>
      <c r="D11157" t="s">
        <v>1978</v>
      </c>
      <c r="E11157">
        <v>389</v>
      </c>
      <c r="F11157" t="s">
        <v>23</v>
      </c>
      <c r="H11157">
        <v>0</v>
      </c>
      <c r="I11157">
        <v>0</v>
      </c>
      <c r="K11157">
        <v>2</v>
      </c>
      <c r="L11157" t="b">
        <v>0</v>
      </c>
      <c r="N11157" t="b">
        <v>0</v>
      </c>
      <c r="O11157" t="b">
        <v>0</v>
      </c>
      <c r="T11157" t="s">
        <v>1968</v>
      </c>
    </row>
    <row r="11158" spans="1:20" hidden="1" x14ac:dyDescent="0.25">
      <c r="A11158">
        <v>234033</v>
      </c>
      <c r="B11158" t="s">
        <v>2017</v>
      </c>
      <c r="C11158" t="s">
        <v>53</v>
      </c>
      <c r="D11158" t="s">
        <v>1979</v>
      </c>
      <c r="E11158">
        <v>349</v>
      </c>
      <c r="F11158" t="s">
        <v>23</v>
      </c>
      <c r="H11158">
        <v>0</v>
      </c>
      <c r="I11158">
        <v>0</v>
      </c>
      <c r="K11158">
        <v>1</v>
      </c>
      <c r="L11158" t="b">
        <v>0</v>
      </c>
      <c r="N11158" t="b">
        <v>0</v>
      </c>
      <c r="O11158" t="b">
        <v>0</v>
      </c>
      <c r="T11158" t="s">
        <v>1968</v>
      </c>
    </row>
    <row r="11159" spans="1:20" hidden="1" x14ac:dyDescent="0.25">
      <c r="A11159">
        <v>234034</v>
      </c>
      <c r="B11159" t="s">
        <v>2017</v>
      </c>
      <c r="C11159" t="s">
        <v>323</v>
      </c>
      <c r="D11159" t="s">
        <v>331</v>
      </c>
      <c r="E11159">
        <v>0</v>
      </c>
      <c r="H11159">
        <v>0</v>
      </c>
      <c r="I11159">
        <v>0</v>
      </c>
      <c r="K11159">
        <v>0</v>
      </c>
      <c r="L11159" t="b">
        <v>0</v>
      </c>
      <c r="N11159" t="b">
        <v>0</v>
      </c>
      <c r="O11159" t="b">
        <v>0</v>
      </c>
      <c r="T11159" t="s">
        <v>1968</v>
      </c>
    </row>
    <row r="11160" spans="1:20" hidden="1" x14ac:dyDescent="0.25">
      <c r="A11160">
        <v>234035</v>
      </c>
      <c r="B11160" t="s">
        <v>2017</v>
      </c>
      <c r="C11160" t="s">
        <v>1207</v>
      </c>
      <c r="D11160" t="s">
        <v>1980</v>
      </c>
      <c r="E11160">
        <v>0</v>
      </c>
      <c r="H11160">
        <v>0</v>
      </c>
      <c r="I11160">
        <v>0</v>
      </c>
      <c r="K11160">
        <v>0</v>
      </c>
      <c r="L11160" t="b">
        <v>0</v>
      </c>
      <c r="N11160" t="b">
        <v>0</v>
      </c>
      <c r="O11160" t="b">
        <v>0</v>
      </c>
      <c r="T11160" t="s">
        <v>1968</v>
      </c>
    </row>
    <row r="11161" spans="1:20" hidden="1" x14ac:dyDescent="0.25">
      <c r="A11161">
        <v>234036</v>
      </c>
      <c r="B11161" t="s">
        <v>2017</v>
      </c>
      <c r="C11161" t="s">
        <v>1207</v>
      </c>
      <c r="D11161" t="s">
        <v>1981</v>
      </c>
      <c r="E11161">
        <v>0</v>
      </c>
      <c r="H11161">
        <v>0</v>
      </c>
      <c r="I11161">
        <v>0</v>
      </c>
      <c r="K11161">
        <v>0</v>
      </c>
      <c r="L11161" t="b">
        <v>0</v>
      </c>
      <c r="N11161" t="b">
        <v>0</v>
      </c>
      <c r="O11161" t="b">
        <v>0</v>
      </c>
      <c r="T11161" t="s">
        <v>1968</v>
      </c>
    </row>
    <row r="11162" spans="1:20" hidden="1" x14ac:dyDescent="0.25">
      <c r="A11162">
        <v>234037</v>
      </c>
      <c r="B11162" t="s">
        <v>2017</v>
      </c>
      <c r="C11162" t="s">
        <v>1207</v>
      </c>
      <c r="D11162" t="s">
        <v>1982</v>
      </c>
      <c r="E11162">
        <v>0</v>
      </c>
      <c r="H11162">
        <v>0</v>
      </c>
      <c r="I11162">
        <v>0</v>
      </c>
      <c r="K11162">
        <v>0</v>
      </c>
      <c r="L11162" t="b">
        <v>0</v>
      </c>
      <c r="N11162" t="b">
        <v>0</v>
      </c>
      <c r="O11162" t="b">
        <v>0</v>
      </c>
      <c r="T11162" t="s">
        <v>1968</v>
      </c>
    </row>
    <row r="11163" spans="1:20" hidden="1" x14ac:dyDescent="0.25">
      <c r="A11163">
        <v>234038</v>
      </c>
      <c r="B11163" t="s">
        <v>2017</v>
      </c>
      <c r="C11163" t="s">
        <v>1207</v>
      </c>
      <c r="D11163" t="s">
        <v>1983</v>
      </c>
      <c r="E11163">
        <v>50</v>
      </c>
      <c r="F11163" t="s">
        <v>23</v>
      </c>
      <c r="H11163">
        <v>0</v>
      </c>
      <c r="I11163">
        <v>0</v>
      </c>
      <c r="K11163">
        <v>1</v>
      </c>
      <c r="L11163" t="b">
        <v>0</v>
      </c>
      <c r="N11163" t="b">
        <v>0</v>
      </c>
      <c r="O11163" t="b">
        <v>0</v>
      </c>
      <c r="T11163" t="s">
        <v>1968</v>
      </c>
    </row>
    <row r="11164" spans="1:20" hidden="1" x14ac:dyDescent="0.25">
      <c r="A11164">
        <v>234039</v>
      </c>
      <c r="B11164" t="s">
        <v>2017</v>
      </c>
      <c r="C11164" t="s">
        <v>817</v>
      </c>
      <c r="D11164" t="s">
        <v>1984</v>
      </c>
      <c r="E11164">
        <v>0</v>
      </c>
      <c r="H11164">
        <v>0</v>
      </c>
      <c r="I11164">
        <v>0</v>
      </c>
      <c r="K11164">
        <v>0</v>
      </c>
      <c r="L11164" t="b">
        <v>0</v>
      </c>
      <c r="N11164" t="b">
        <v>0</v>
      </c>
      <c r="O11164" t="b">
        <v>0</v>
      </c>
      <c r="T11164" t="s">
        <v>1968</v>
      </c>
    </row>
    <row r="11165" spans="1:20" hidden="1" x14ac:dyDescent="0.25">
      <c r="A11165">
        <v>234040</v>
      </c>
      <c r="B11165" t="s">
        <v>2017</v>
      </c>
      <c r="C11165" t="s">
        <v>817</v>
      </c>
      <c r="D11165" t="s">
        <v>1985</v>
      </c>
      <c r="E11165">
        <v>25</v>
      </c>
      <c r="F11165" t="s">
        <v>23</v>
      </c>
      <c r="H11165">
        <v>0</v>
      </c>
      <c r="I11165">
        <v>0</v>
      </c>
      <c r="K11165">
        <v>1</v>
      </c>
      <c r="L11165" t="b">
        <v>0</v>
      </c>
      <c r="N11165" t="b">
        <v>0</v>
      </c>
      <c r="O11165" t="b">
        <v>0</v>
      </c>
      <c r="T11165" t="s">
        <v>1968</v>
      </c>
    </row>
    <row r="11166" spans="1:20" hidden="1" x14ac:dyDescent="0.25">
      <c r="A11166">
        <v>234041</v>
      </c>
      <c r="B11166" t="s">
        <v>2017</v>
      </c>
      <c r="C11166" t="s">
        <v>817</v>
      </c>
      <c r="D11166" t="s">
        <v>1986</v>
      </c>
      <c r="E11166">
        <v>50</v>
      </c>
      <c r="F11166" t="s">
        <v>23</v>
      </c>
      <c r="H11166">
        <v>0</v>
      </c>
      <c r="I11166">
        <v>0</v>
      </c>
      <c r="K11166">
        <v>2</v>
      </c>
      <c r="L11166" t="b">
        <v>0</v>
      </c>
      <c r="N11166" t="b">
        <v>0</v>
      </c>
      <c r="O11166" t="b">
        <v>0</v>
      </c>
      <c r="T11166" t="s">
        <v>1968</v>
      </c>
    </row>
    <row r="11167" spans="1:20" hidden="1" x14ac:dyDescent="0.25">
      <c r="A11167">
        <v>234042</v>
      </c>
      <c r="B11167" t="s">
        <v>2017</v>
      </c>
      <c r="C11167" t="s">
        <v>1987</v>
      </c>
      <c r="D11167" t="s">
        <v>1988</v>
      </c>
      <c r="E11167">
        <v>0</v>
      </c>
      <c r="H11167">
        <v>0</v>
      </c>
      <c r="I11167">
        <v>0</v>
      </c>
      <c r="K11167">
        <v>0</v>
      </c>
      <c r="L11167" t="b">
        <v>0</v>
      </c>
      <c r="N11167" t="b">
        <v>0</v>
      </c>
      <c r="O11167" t="b">
        <v>0</v>
      </c>
      <c r="T11167" t="s">
        <v>1968</v>
      </c>
    </row>
    <row r="11168" spans="1:20" hidden="1" x14ac:dyDescent="0.25">
      <c r="A11168">
        <v>234043</v>
      </c>
      <c r="B11168" t="s">
        <v>2017</v>
      </c>
      <c r="C11168" t="s">
        <v>1987</v>
      </c>
      <c r="D11168" t="s">
        <v>1989</v>
      </c>
      <c r="E11168">
        <v>49</v>
      </c>
      <c r="F11168" t="s">
        <v>23</v>
      </c>
      <c r="H11168">
        <v>0</v>
      </c>
      <c r="I11168">
        <v>0</v>
      </c>
      <c r="K11168">
        <v>1</v>
      </c>
      <c r="L11168" t="b">
        <v>0</v>
      </c>
      <c r="N11168" t="b">
        <v>0</v>
      </c>
      <c r="O11168" t="b">
        <v>0</v>
      </c>
      <c r="T11168" t="s">
        <v>1968</v>
      </c>
    </row>
    <row r="11169" spans="1:20" hidden="1" x14ac:dyDescent="0.25">
      <c r="A11169">
        <v>234044</v>
      </c>
      <c r="B11169" t="s">
        <v>2017</v>
      </c>
      <c r="C11169" t="s">
        <v>1987</v>
      </c>
      <c r="D11169" t="s">
        <v>1990</v>
      </c>
      <c r="E11169">
        <v>99</v>
      </c>
      <c r="F11169" t="s">
        <v>23</v>
      </c>
      <c r="H11169">
        <v>0</v>
      </c>
      <c r="I11169">
        <v>0</v>
      </c>
      <c r="K11169">
        <v>3</v>
      </c>
      <c r="L11169" t="b">
        <v>0</v>
      </c>
      <c r="N11169" t="b">
        <v>0</v>
      </c>
      <c r="O11169" t="b">
        <v>0</v>
      </c>
      <c r="T11169" t="s">
        <v>1968</v>
      </c>
    </row>
    <row r="11170" spans="1:20" hidden="1" x14ac:dyDescent="0.25">
      <c r="A11170">
        <v>234045</v>
      </c>
      <c r="B11170" t="s">
        <v>2017</v>
      </c>
      <c r="C11170" t="s">
        <v>141</v>
      </c>
      <c r="D11170" t="s">
        <v>1991</v>
      </c>
      <c r="E11170">
        <v>25</v>
      </c>
      <c r="F11170" t="s">
        <v>23</v>
      </c>
      <c r="H11170">
        <v>0</v>
      </c>
      <c r="I11170">
        <v>0</v>
      </c>
      <c r="K11170">
        <v>0</v>
      </c>
      <c r="L11170" t="b">
        <v>0</v>
      </c>
      <c r="N11170" t="b">
        <v>0</v>
      </c>
      <c r="O11170" t="b">
        <v>0</v>
      </c>
      <c r="T11170" t="s">
        <v>1968</v>
      </c>
    </row>
    <row r="11171" spans="1:20" hidden="1" x14ac:dyDescent="0.25">
      <c r="A11171">
        <v>234046</v>
      </c>
      <c r="B11171" t="s">
        <v>2017</v>
      </c>
      <c r="C11171" t="s">
        <v>236</v>
      </c>
      <c r="D11171" t="s">
        <v>1992</v>
      </c>
      <c r="E11171">
        <v>22</v>
      </c>
      <c r="F11171" t="s">
        <v>23</v>
      </c>
      <c r="H11171">
        <v>0</v>
      </c>
      <c r="I11171">
        <v>0</v>
      </c>
      <c r="K11171">
        <v>0</v>
      </c>
      <c r="L11171" t="b">
        <v>0</v>
      </c>
      <c r="N11171" t="b">
        <v>0</v>
      </c>
      <c r="O11171" t="b">
        <v>0</v>
      </c>
      <c r="T11171" t="s">
        <v>1968</v>
      </c>
    </row>
    <row r="11172" spans="1:20" hidden="1" x14ac:dyDescent="0.25">
      <c r="A11172">
        <v>234047</v>
      </c>
      <c r="B11172" t="s">
        <v>2017</v>
      </c>
      <c r="C11172" t="s">
        <v>236</v>
      </c>
      <c r="D11172" t="s">
        <v>1993</v>
      </c>
      <c r="E11172">
        <v>45</v>
      </c>
      <c r="F11172" t="s">
        <v>23</v>
      </c>
      <c r="H11172">
        <v>0</v>
      </c>
      <c r="I11172">
        <v>0</v>
      </c>
      <c r="K11172">
        <v>0</v>
      </c>
      <c r="L11172" t="b">
        <v>0</v>
      </c>
      <c r="N11172" t="b">
        <v>0</v>
      </c>
      <c r="O11172" t="b">
        <v>0</v>
      </c>
      <c r="T11172" t="s">
        <v>1968</v>
      </c>
    </row>
    <row r="11173" spans="1:20" hidden="1" x14ac:dyDescent="0.25">
      <c r="A11173">
        <v>234048</v>
      </c>
      <c r="B11173" t="s">
        <v>2017</v>
      </c>
      <c r="C11173" t="s">
        <v>236</v>
      </c>
      <c r="D11173" t="s">
        <v>1315</v>
      </c>
      <c r="E11173">
        <v>160</v>
      </c>
      <c r="F11173" t="s">
        <v>23</v>
      </c>
      <c r="H11173">
        <v>0</v>
      </c>
      <c r="I11173">
        <v>0</v>
      </c>
      <c r="K11173">
        <v>0</v>
      </c>
      <c r="L11173" t="b">
        <v>0</v>
      </c>
      <c r="N11173" t="b">
        <v>0</v>
      </c>
      <c r="O11173" t="b">
        <v>0</v>
      </c>
      <c r="T11173" t="s">
        <v>1968</v>
      </c>
    </row>
    <row r="11174" spans="1:20" hidden="1" x14ac:dyDescent="0.25">
      <c r="A11174">
        <v>234049</v>
      </c>
      <c r="B11174" t="s">
        <v>2017</v>
      </c>
      <c r="C11174" t="s">
        <v>236</v>
      </c>
      <c r="D11174" t="s">
        <v>1994</v>
      </c>
      <c r="E11174">
        <v>50</v>
      </c>
      <c r="F11174" t="s">
        <v>23</v>
      </c>
      <c r="H11174">
        <v>0</v>
      </c>
      <c r="I11174">
        <v>0</v>
      </c>
      <c r="K11174">
        <v>0</v>
      </c>
      <c r="L11174" t="b">
        <v>0</v>
      </c>
      <c r="N11174" t="b">
        <v>0</v>
      </c>
      <c r="O11174" t="b">
        <v>0</v>
      </c>
      <c r="T11174" t="s">
        <v>1968</v>
      </c>
    </row>
    <row r="11175" spans="1:20" hidden="1" x14ac:dyDescent="0.25">
      <c r="A11175">
        <v>234050</v>
      </c>
      <c r="B11175" t="s">
        <v>2017</v>
      </c>
      <c r="C11175" t="s">
        <v>236</v>
      </c>
      <c r="D11175" t="s">
        <v>1995</v>
      </c>
      <c r="E11175">
        <v>45</v>
      </c>
      <c r="F11175" t="s">
        <v>23</v>
      </c>
      <c r="H11175">
        <v>0</v>
      </c>
      <c r="I11175">
        <v>0</v>
      </c>
      <c r="K11175">
        <v>0</v>
      </c>
      <c r="L11175" t="b">
        <v>0</v>
      </c>
      <c r="N11175" t="b">
        <v>0</v>
      </c>
      <c r="O11175" t="b">
        <v>0</v>
      </c>
      <c r="T11175" t="s">
        <v>1968</v>
      </c>
    </row>
    <row r="11176" spans="1:20" hidden="1" x14ac:dyDescent="0.25">
      <c r="A11176">
        <v>234051</v>
      </c>
      <c r="B11176" t="s">
        <v>2017</v>
      </c>
      <c r="C11176" t="s">
        <v>236</v>
      </c>
      <c r="D11176" t="s">
        <v>1996</v>
      </c>
      <c r="E11176">
        <v>149</v>
      </c>
      <c r="F11176" t="s">
        <v>23</v>
      </c>
      <c r="H11176">
        <v>0</v>
      </c>
      <c r="I11176">
        <v>0</v>
      </c>
      <c r="K11176">
        <v>0</v>
      </c>
      <c r="L11176" t="b">
        <v>0</v>
      </c>
      <c r="N11176" t="b">
        <v>0</v>
      </c>
      <c r="O11176" t="b">
        <v>0</v>
      </c>
      <c r="T11176" t="s">
        <v>1968</v>
      </c>
    </row>
    <row r="11177" spans="1:20" hidden="1" x14ac:dyDescent="0.25">
      <c r="A11177">
        <v>234052</v>
      </c>
      <c r="B11177" t="s">
        <v>2017</v>
      </c>
      <c r="C11177" t="s">
        <v>141</v>
      </c>
      <c r="D11177" t="s">
        <v>1997</v>
      </c>
      <c r="E11177">
        <v>39</v>
      </c>
      <c r="F11177" t="s">
        <v>23</v>
      </c>
      <c r="H11177">
        <v>0</v>
      </c>
      <c r="I11177">
        <v>0</v>
      </c>
      <c r="K11177">
        <v>0</v>
      </c>
      <c r="L11177" t="b">
        <v>0</v>
      </c>
      <c r="N11177" t="b">
        <v>0</v>
      </c>
      <c r="O11177" t="b">
        <v>0</v>
      </c>
      <c r="T11177" t="s">
        <v>1968</v>
      </c>
    </row>
    <row r="11178" spans="1:20" hidden="1" x14ac:dyDescent="0.25">
      <c r="A11178">
        <v>234053</v>
      </c>
      <c r="B11178" t="s">
        <v>2018</v>
      </c>
      <c r="C11178" t="s">
        <v>47</v>
      </c>
      <c r="D11178" t="s">
        <v>1024</v>
      </c>
      <c r="E11178">
        <v>0</v>
      </c>
      <c r="H11178">
        <v>0</v>
      </c>
      <c r="I11178">
        <v>0</v>
      </c>
      <c r="K11178">
        <v>0</v>
      </c>
      <c r="L11178" t="b">
        <v>0</v>
      </c>
      <c r="N11178" t="b">
        <v>0</v>
      </c>
      <c r="O11178" t="b">
        <v>1</v>
      </c>
      <c r="T11178" t="s">
        <v>1968</v>
      </c>
    </row>
    <row r="11179" spans="1:20" hidden="1" x14ac:dyDescent="0.25">
      <c r="A11179">
        <v>234054</v>
      </c>
      <c r="B11179" t="s">
        <v>2018</v>
      </c>
      <c r="C11179" t="s">
        <v>323</v>
      </c>
      <c r="D11179" t="s">
        <v>86</v>
      </c>
      <c r="E11179">
        <v>0</v>
      </c>
      <c r="H11179">
        <v>0</v>
      </c>
      <c r="I11179">
        <v>0</v>
      </c>
      <c r="K11179">
        <v>0</v>
      </c>
      <c r="L11179" t="b">
        <v>0</v>
      </c>
      <c r="N11179" t="b">
        <v>0</v>
      </c>
      <c r="O11179" t="b">
        <v>0</v>
      </c>
      <c r="T11179" t="s">
        <v>1968</v>
      </c>
    </row>
    <row r="11180" spans="1:20" hidden="1" x14ac:dyDescent="0.25">
      <c r="A11180">
        <v>234055</v>
      </c>
      <c r="B11180" t="s">
        <v>2018</v>
      </c>
      <c r="C11180" t="s">
        <v>1027</v>
      </c>
      <c r="D11180" t="s">
        <v>1969</v>
      </c>
      <c r="E11180">
        <v>0</v>
      </c>
      <c r="H11180">
        <v>0</v>
      </c>
      <c r="I11180">
        <v>0</v>
      </c>
      <c r="J11180" t="s">
        <v>257</v>
      </c>
      <c r="K11180">
        <v>0</v>
      </c>
      <c r="L11180" t="b">
        <v>0</v>
      </c>
      <c r="N11180" t="b">
        <v>0</v>
      </c>
      <c r="O11180" t="b">
        <v>0</v>
      </c>
      <c r="T11180" t="s">
        <v>1968</v>
      </c>
    </row>
    <row r="11181" spans="1:20" hidden="1" x14ac:dyDescent="0.25">
      <c r="A11181">
        <v>234056</v>
      </c>
      <c r="B11181" t="s">
        <v>2018</v>
      </c>
      <c r="C11181" t="s">
        <v>53</v>
      </c>
      <c r="D11181" t="s">
        <v>203</v>
      </c>
      <c r="E11181">
        <v>0</v>
      </c>
      <c r="H11181">
        <v>0</v>
      </c>
      <c r="I11181">
        <v>0</v>
      </c>
      <c r="K11181">
        <v>0</v>
      </c>
      <c r="L11181" t="b">
        <v>0</v>
      </c>
      <c r="N11181" t="b">
        <v>0</v>
      </c>
      <c r="O11181" t="b">
        <v>0</v>
      </c>
      <c r="T11181" t="s">
        <v>1968</v>
      </c>
    </row>
    <row r="11182" spans="1:20" hidden="1" x14ac:dyDescent="0.25">
      <c r="A11182">
        <v>234057</v>
      </c>
      <c r="B11182" t="s">
        <v>2018</v>
      </c>
      <c r="C11182" t="s">
        <v>1207</v>
      </c>
      <c r="D11182" t="s">
        <v>1970</v>
      </c>
      <c r="E11182">
        <v>0</v>
      </c>
      <c r="H11182">
        <v>0</v>
      </c>
      <c r="I11182">
        <v>0</v>
      </c>
      <c r="K11182">
        <v>0</v>
      </c>
      <c r="L11182" t="b">
        <v>0</v>
      </c>
      <c r="N11182" t="b">
        <v>0</v>
      </c>
      <c r="O11182" t="b">
        <v>0</v>
      </c>
      <c r="T11182" t="s">
        <v>1968</v>
      </c>
    </row>
    <row r="11183" spans="1:20" hidden="1" x14ac:dyDescent="0.25">
      <c r="A11183">
        <v>234058</v>
      </c>
      <c r="B11183" t="s">
        <v>2018</v>
      </c>
      <c r="C11183" t="s">
        <v>1196</v>
      </c>
      <c r="D11183" t="s">
        <v>1971</v>
      </c>
      <c r="E11183">
        <v>0</v>
      </c>
      <c r="H11183">
        <v>0</v>
      </c>
      <c r="I11183">
        <v>0</v>
      </c>
      <c r="K11183">
        <v>1</v>
      </c>
      <c r="L11183" t="b">
        <v>0</v>
      </c>
      <c r="N11183" t="b">
        <v>0</v>
      </c>
      <c r="O11183" t="b">
        <v>1</v>
      </c>
      <c r="T11183" t="s">
        <v>1968</v>
      </c>
    </row>
    <row r="11184" spans="1:20" hidden="1" x14ac:dyDescent="0.25">
      <c r="A11184">
        <v>234059</v>
      </c>
      <c r="B11184" t="s">
        <v>2018</v>
      </c>
      <c r="C11184" t="s">
        <v>47</v>
      </c>
      <c r="D11184" t="s">
        <v>1048</v>
      </c>
      <c r="E11184">
        <v>200</v>
      </c>
      <c r="F11184" t="s">
        <v>23</v>
      </c>
      <c r="H11184">
        <v>0</v>
      </c>
      <c r="I11184">
        <v>0</v>
      </c>
      <c r="K11184">
        <v>1</v>
      </c>
      <c r="L11184" t="b">
        <v>0</v>
      </c>
      <c r="N11184" t="b">
        <v>0</v>
      </c>
      <c r="O11184" t="b">
        <v>0</v>
      </c>
      <c r="T11184" t="s">
        <v>1968</v>
      </c>
    </row>
    <row r="11185" spans="1:20" hidden="1" x14ac:dyDescent="0.25">
      <c r="A11185">
        <v>234060</v>
      </c>
      <c r="B11185" t="s">
        <v>2018</v>
      </c>
      <c r="C11185" t="s">
        <v>47</v>
      </c>
      <c r="D11185" t="s">
        <v>1368</v>
      </c>
      <c r="E11185">
        <v>200</v>
      </c>
      <c r="F11185" t="s">
        <v>23</v>
      </c>
      <c r="H11185">
        <v>0</v>
      </c>
      <c r="I11185">
        <v>0</v>
      </c>
      <c r="K11185">
        <v>1</v>
      </c>
      <c r="L11185" t="b">
        <v>0</v>
      </c>
      <c r="N11185" t="b">
        <v>0</v>
      </c>
      <c r="O11185" t="b">
        <v>0</v>
      </c>
      <c r="T11185" t="s">
        <v>1968</v>
      </c>
    </row>
    <row r="11186" spans="1:20" hidden="1" x14ac:dyDescent="0.25">
      <c r="A11186">
        <v>234061</v>
      </c>
      <c r="B11186" t="s">
        <v>2018</v>
      </c>
      <c r="C11186" t="s">
        <v>136</v>
      </c>
      <c r="D11186" t="s">
        <v>137</v>
      </c>
      <c r="E11186">
        <v>0</v>
      </c>
      <c r="H11186">
        <v>0</v>
      </c>
      <c r="I11186">
        <v>0</v>
      </c>
      <c r="K11186">
        <v>1</v>
      </c>
      <c r="L11186" t="b">
        <v>0</v>
      </c>
      <c r="N11186" t="b">
        <v>0</v>
      </c>
      <c r="O11186" t="b">
        <v>0</v>
      </c>
      <c r="T11186" t="s">
        <v>1968</v>
      </c>
    </row>
    <row r="11187" spans="1:20" hidden="1" x14ac:dyDescent="0.25">
      <c r="A11187">
        <v>234062</v>
      </c>
      <c r="B11187" t="s">
        <v>2018</v>
      </c>
      <c r="C11187" t="s">
        <v>136</v>
      </c>
      <c r="D11187" t="s">
        <v>170</v>
      </c>
      <c r="E11187">
        <v>0</v>
      </c>
      <c r="H11187">
        <v>0</v>
      </c>
      <c r="I11187">
        <v>0</v>
      </c>
      <c r="K11187">
        <v>2</v>
      </c>
      <c r="L11187" t="b">
        <v>0</v>
      </c>
      <c r="N11187" t="b">
        <v>0</v>
      </c>
      <c r="O11187" t="b">
        <v>0</v>
      </c>
      <c r="T11187" t="s">
        <v>1968</v>
      </c>
    </row>
    <row r="11188" spans="1:20" hidden="1" x14ac:dyDescent="0.25">
      <c r="A11188">
        <v>234063</v>
      </c>
      <c r="B11188" t="s">
        <v>2018</v>
      </c>
      <c r="C11188" t="s">
        <v>1027</v>
      </c>
      <c r="D11188" t="s">
        <v>1974</v>
      </c>
      <c r="E11188">
        <v>85</v>
      </c>
      <c r="F11188" t="s">
        <v>23</v>
      </c>
      <c r="H11188">
        <v>0</v>
      </c>
      <c r="I11188">
        <v>37</v>
      </c>
      <c r="J11188" t="s">
        <v>257</v>
      </c>
      <c r="K11188">
        <v>0</v>
      </c>
      <c r="L11188" t="b">
        <v>0</v>
      </c>
      <c r="N11188" t="b">
        <v>0</v>
      </c>
      <c r="O11188" t="b">
        <v>0</v>
      </c>
      <c r="T11188" t="s">
        <v>1968</v>
      </c>
    </row>
    <row r="11189" spans="1:20" hidden="1" x14ac:dyDescent="0.25">
      <c r="A11189">
        <v>234064</v>
      </c>
      <c r="B11189" t="s">
        <v>2018</v>
      </c>
      <c r="C11189" t="s">
        <v>1196</v>
      </c>
      <c r="D11189" t="s">
        <v>1977</v>
      </c>
      <c r="E11189">
        <v>0</v>
      </c>
      <c r="H11189">
        <v>0</v>
      </c>
      <c r="I11189">
        <v>0</v>
      </c>
      <c r="K11189">
        <v>2</v>
      </c>
      <c r="L11189" t="b">
        <v>0</v>
      </c>
      <c r="N11189" t="b">
        <v>0</v>
      </c>
      <c r="O11189" t="b">
        <v>0</v>
      </c>
      <c r="T11189" t="s">
        <v>1968</v>
      </c>
    </row>
    <row r="11190" spans="1:20" hidden="1" x14ac:dyDescent="0.25">
      <c r="A11190">
        <v>234065</v>
      </c>
      <c r="B11190" t="s">
        <v>2018</v>
      </c>
      <c r="C11190" t="s">
        <v>53</v>
      </c>
      <c r="D11190" t="s">
        <v>383</v>
      </c>
      <c r="E11190">
        <v>0</v>
      </c>
      <c r="H11190">
        <v>0</v>
      </c>
      <c r="I11190">
        <v>0</v>
      </c>
      <c r="K11190">
        <v>0</v>
      </c>
      <c r="L11190" t="b">
        <v>0</v>
      </c>
      <c r="N11190" t="b">
        <v>0</v>
      </c>
      <c r="O11190" t="b">
        <v>0</v>
      </c>
      <c r="T11190" t="s">
        <v>1968</v>
      </c>
    </row>
    <row r="11191" spans="1:20" hidden="1" x14ac:dyDescent="0.25">
      <c r="A11191">
        <v>234066</v>
      </c>
      <c r="B11191" t="s">
        <v>2018</v>
      </c>
      <c r="C11191" t="s">
        <v>53</v>
      </c>
      <c r="D11191" t="s">
        <v>1978</v>
      </c>
      <c r="E11191">
        <v>389</v>
      </c>
      <c r="F11191" t="s">
        <v>23</v>
      </c>
      <c r="H11191">
        <v>0</v>
      </c>
      <c r="I11191">
        <v>0</v>
      </c>
      <c r="K11191">
        <v>2</v>
      </c>
      <c r="L11191" t="b">
        <v>0</v>
      </c>
      <c r="N11191" t="b">
        <v>0</v>
      </c>
      <c r="O11191" t="b">
        <v>0</v>
      </c>
      <c r="T11191" t="s">
        <v>1968</v>
      </c>
    </row>
    <row r="11192" spans="1:20" hidden="1" x14ac:dyDescent="0.25">
      <c r="A11192">
        <v>234067</v>
      </c>
      <c r="B11192" t="s">
        <v>2018</v>
      </c>
      <c r="C11192" t="s">
        <v>53</v>
      </c>
      <c r="D11192" t="s">
        <v>1979</v>
      </c>
      <c r="E11192">
        <v>349</v>
      </c>
      <c r="F11192" t="s">
        <v>23</v>
      </c>
      <c r="H11192">
        <v>0</v>
      </c>
      <c r="I11192">
        <v>0</v>
      </c>
      <c r="K11192">
        <v>1</v>
      </c>
      <c r="L11192" t="b">
        <v>0</v>
      </c>
      <c r="N11192" t="b">
        <v>0</v>
      </c>
      <c r="O11192" t="b">
        <v>0</v>
      </c>
      <c r="T11192" t="s">
        <v>1968</v>
      </c>
    </row>
    <row r="11193" spans="1:20" hidden="1" x14ac:dyDescent="0.25">
      <c r="A11193">
        <v>234068</v>
      </c>
      <c r="B11193" t="s">
        <v>2018</v>
      </c>
      <c r="C11193" t="s">
        <v>323</v>
      </c>
      <c r="D11193" t="s">
        <v>331</v>
      </c>
      <c r="E11193">
        <v>0</v>
      </c>
      <c r="H11193">
        <v>0</v>
      </c>
      <c r="I11193">
        <v>0</v>
      </c>
      <c r="K11193">
        <v>0</v>
      </c>
      <c r="L11193" t="b">
        <v>0</v>
      </c>
      <c r="N11193" t="b">
        <v>0</v>
      </c>
      <c r="O11193" t="b">
        <v>0</v>
      </c>
      <c r="T11193" t="s">
        <v>1968</v>
      </c>
    </row>
    <row r="11194" spans="1:20" hidden="1" x14ac:dyDescent="0.25">
      <c r="A11194">
        <v>234069</v>
      </c>
      <c r="B11194" t="s">
        <v>2018</v>
      </c>
      <c r="C11194" t="s">
        <v>1207</v>
      </c>
      <c r="D11194" t="s">
        <v>1980</v>
      </c>
      <c r="E11194">
        <v>0</v>
      </c>
      <c r="H11194">
        <v>0</v>
      </c>
      <c r="I11194">
        <v>0</v>
      </c>
      <c r="K11194">
        <v>0</v>
      </c>
      <c r="L11194" t="b">
        <v>0</v>
      </c>
      <c r="N11194" t="b">
        <v>0</v>
      </c>
      <c r="O11194" t="b">
        <v>0</v>
      </c>
      <c r="T11194" t="s">
        <v>1968</v>
      </c>
    </row>
    <row r="11195" spans="1:20" hidden="1" x14ac:dyDescent="0.25">
      <c r="A11195">
        <v>234070</v>
      </c>
      <c r="B11195" t="s">
        <v>2018</v>
      </c>
      <c r="C11195" t="s">
        <v>1207</v>
      </c>
      <c r="D11195" t="s">
        <v>1981</v>
      </c>
      <c r="E11195">
        <v>0</v>
      </c>
      <c r="H11195">
        <v>0</v>
      </c>
      <c r="I11195">
        <v>0</v>
      </c>
      <c r="K11195">
        <v>0</v>
      </c>
      <c r="L11195" t="b">
        <v>0</v>
      </c>
      <c r="N11195" t="b">
        <v>0</v>
      </c>
      <c r="O11195" t="b">
        <v>0</v>
      </c>
      <c r="T11195" t="s">
        <v>1968</v>
      </c>
    </row>
    <row r="11196" spans="1:20" hidden="1" x14ac:dyDescent="0.25">
      <c r="A11196">
        <v>234071</v>
      </c>
      <c r="B11196" t="s">
        <v>2018</v>
      </c>
      <c r="C11196" t="s">
        <v>1207</v>
      </c>
      <c r="D11196" t="s">
        <v>1982</v>
      </c>
      <c r="E11196">
        <v>0</v>
      </c>
      <c r="H11196">
        <v>0</v>
      </c>
      <c r="I11196">
        <v>0</v>
      </c>
      <c r="K11196">
        <v>0</v>
      </c>
      <c r="L11196" t="b">
        <v>0</v>
      </c>
      <c r="N11196" t="b">
        <v>0</v>
      </c>
      <c r="O11196" t="b">
        <v>0</v>
      </c>
      <c r="T11196" t="s">
        <v>1968</v>
      </c>
    </row>
    <row r="11197" spans="1:20" hidden="1" x14ac:dyDescent="0.25">
      <c r="A11197">
        <v>234072</v>
      </c>
      <c r="B11197" t="s">
        <v>2018</v>
      </c>
      <c r="C11197" t="s">
        <v>1207</v>
      </c>
      <c r="D11197" t="s">
        <v>1983</v>
      </c>
      <c r="E11197">
        <v>50</v>
      </c>
      <c r="F11197" t="s">
        <v>23</v>
      </c>
      <c r="H11197">
        <v>0</v>
      </c>
      <c r="I11197">
        <v>0</v>
      </c>
      <c r="K11197">
        <v>1</v>
      </c>
      <c r="L11197" t="b">
        <v>0</v>
      </c>
      <c r="N11197" t="b">
        <v>0</v>
      </c>
      <c r="O11197" t="b">
        <v>0</v>
      </c>
      <c r="T11197" t="s">
        <v>1968</v>
      </c>
    </row>
    <row r="11198" spans="1:20" hidden="1" x14ac:dyDescent="0.25">
      <c r="A11198">
        <v>234073</v>
      </c>
      <c r="B11198" t="s">
        <v>2018</v>
      </c>
      <c r="C11198" t="s">
        <v>817</v>
      </c>
      <c r="D11198" t="s">
        <v>1984</v>
      </c>
      <c r="E11198">
        <v>0</v>
      </c>
      <c r="H11198">
        <v>0</v>
      </c>
      <c r="I11198">
        <v>0</v>
      </c>
      <c r="K11198">
        <v>0</v>
      </c>
      <c r="L11198" t="b">
        <v>0</v>
      </c>
      <c r="N11198" t="b">
        <v>0</v>
      </c>
      <c r="O11198" t="b">
        <v>0</v>
      </c>
      <c r="T11198" t="s">
        <v>1968</v>
      </c>
    </row>
    <row r="11199" spans="1:20" hidden="1" x14ac:dyDescent="0.25">
      <c r="A11199">
        <v>234074</v>
      </c>
      <c r="B11199" t="s">
        <v>2018</v>
      </c>
      <c r="C11199" t="s">
        <v>817</v>
      </c>
      <c r="D11199" t="s">
        <v>1985</v>
      </c>
      <c r="E11199">
        <v>25</v>
      </c>
      <c r="F11199" t="s">
        <v>23</v>
      </c>
      <c r="H11199">
        <v>0</v>
      </c>
      <c r="I11199">
        <v>0</v>
      </c>
      <c r="K11199">
        <v>1</v>
      </c>
      <c r="L11199" t="b">
        <v>0</v>
      </c>
      <c r="N11199" t="b">
        <v>0</v>
      </c>
      <c r="O11199" t="b">
        <v>0</v>
      </c>
      <c r="T11199" t="s">
        <v>1968</v>
      </c>
    </row>
    <row r="11200" spans="1:20" hidden="1" x14ac:dyDescent="0.25">
      <c r="A11200">
        <v>234075</v>
      </c>
      <c r="B11200" t="s">
        <v>2018</v>
      </c>
      <c r="C11200" t="s">
        <v>817</v>
      </c>
      <c r="D11200" t="s">
        <v>1986</v>
      </c>
      <c r="E11200">
        <v>50</v>
      </c>
      <c r="F11200" t="s">
        <v>23</v>
      </c>
      <c r="H11200">
        <v>0</v>
      </c>
      <c r="I11200">
        <v>0</v>
      </c>
      <c r="K11200">
        <v>2</v>
      </c>
      <c r="L11200" t="b">
        <v>0</v>
      </c>
      <c r="N11200" t="b">
        <v>0</v>
      </c>
      <c r="O11200" t="b">
        <v>0</v>
      </c>
      <c r="T11200" t="s">
        <v>1968</v>
      </c>
    </row>
    <row r="11201" spans="1:20" hidden="1" x14ac:dyDescent="0.25">
      <c r="A11201">
        <v>234076</v>
      </c>
      <c r="B11201" t="s">
        <v>2018</v>
      </c>
      <c r="C11201" t="s">
        <v>1987</v>
      </c>
      <c r="D11201" t="s">
        <v>1988</v>
      </c>
      <c r="E11201">
        <v>0</v>
      </c>
      <c r="H11201">
        <v>0</v>
      </c>
      <c r="I11201">
        <v>0</v>
      </c>
      <c r="K11201">
        <v>0</v>
      </c>
      <c r="L11201" t="b">
        <v>0</v>
      </c>
      <c r="N11201" t="b">
        <v>0</v>
      </c>
      <c r="O11201" t="b">
        <v>0</v>
      </c>
      <c r="T11201" t="s">
        <v>1968</v>
      </c>
    </row>
    <row r="11202" spans="1:20" hidden="1" x14ac:dyDescent="0.25">
      <c r="A11202">
        <v>234077</v>
      </c>
      <c r="B11202" t="s">
        <v>2018</v>
      </c>
      <c r="C11202" t="s">
        <v>1987</v>
      </c>
      <c r="D11202" t="s">
        <v>1989</v>
      </c>
      <c r="E11202">
        <v>49</v>
      </c>
      <c r="F11202" t="s">
        <v>23</v>
      </c>
      <c r="H11202">
        <v>0</v>
      </c>
      <c r="I11202">
        <v>0</v>
      </c>
      <c r="K11202">
        <v>1</v>
      </c>
      <c r="L11202" t="b">
        <v>0</v>
      </c>
      <c r="N11202" t="b">
        <v>0</v>
      </c>
      <c r="O11202" t="b">
        <v>0</v>
      </c>
      <c r="T11202" t="s">
        <v>1968</v>
      </c>
    </row>
    <row r="11203" spans="1:20" hidden="1" x14ac:dyDescent="0.25">
      <c r="A11203">
        <v>234078</v>
      </c>
      <c r="B11203" t="s">
        <v>2018</v>
      </c>
      <c r="C11203" t="s">
        <v>1987</v>
      </c>
      <c r="D11203" t="s">
        <v>1990</v>
      </c>
      <c r="E11203">
        <v>99</v>
      </c>
      <c r="F11203" t="s">
        <v>23</v>
      </c>
      <c r="H11203">
        <v>0</v>
      </c>
      <c r="I11203">
        <v>0</v>
      </c>
      <c r="K11203">
        <v>3</v>
      </c>
      <c r="L11203" t="b">
        <v>0</v>
      </c>
      <c r="N11203" t="b">
        <v>0</v>
      </c>
      <c r="O11203" t="b">
        <v>0</v>
      </c>
      <c r="T11203" t="s">
        <v>1968</v>
      </c>
    </row>
    <row r="11204" spans="1:20" hidden="1" x14ac:dyDescent="0.25">
      <c r="A11204">
        <v>234079</v>
      </c>
      <c r="B11204" t="s">
        <v>2018</v>
      </c>
      <c r="C11204" t="s">
        <v>141</v>
      </c>
      <c r="D11204" t="s">
        <v>1991</v>
      </c>
      <c r="E11204">
        <v>25</v>
      </c>
      <c r="F11204" t="s">
        <v>23</v>
      </c>
      <c r="H11204">
        <v>0</v>
      </c>
      <c r="I11204">
        <v>0</v>
      </c>
      <c r="K11204">
        <v>0</v>
      </c>
      <c r="L11204" t="b">
        <v>0</v>
      </c>
      <c r="N11204" t="b">
        <v>0</v>
      </c>
      <c r="O11204" t="b">
        <v>0</v>
      </c>
      <c r="T11204" t="s">
        <v>1968</v>
      </c>
    </row>
    <row r="11205" spans="1:20" hidden="1" x14ac:dyDescent="0.25">
      <c r="A11205">
        <v>234080</v>
      </c>
      <c r="B11205" t="s">
        <v>2018</v>
      </c>
      <c r="C11205" t="s">
        <v>236</v>
      </c>
      <c r="D11205" t="s">
        <v>1992</v>
      </c>
      <c r="E11205">
        <v>22</v>
      </c>
      <c r="F11205" t="s">
        <v>23</v>
      </c>
      <c r="H11205">
        <v>0</v>
      </c>
      <c r="I11205">
        <v>0</v>
      </c>
      <c r="K11205">
        <v>0</v>
      </c>
      <c r="L11205" t="b">
        <v>0</v>
      </c>
      <c r="N11205" t="b">
        <v>0</v>
      </c>
      <c r="O11205" t="b">
        <v>0</v>
      </c>
      <c r="T11205" t="s">
        <v>1968</v>
      </c>
    </row>
    <row r="11206" spans="1:20" hidden="1" x14ac:dyDescent="0.25">
      <c r="A11206">
        <v>234081</v>
      </c>
      <c r="B11206" t="s">
        <v>2018</v>
      </c>
      <c r="C11206" t="s">
        <v>236</v>
      </c>
      <c r="D11206" t="s">
        <v>1993</v>
      </c>
      <c r="E11206">
        <v>45</v>
      </c>
      <c r="F11206" t="s">
        <v>23</v>
      </c>
      <c r="H11206">
        <v>0</v>
      </c>
      <c r="I11206">
        <v>0</v>
      </c>
      <c r="K11206">
        <v>0</v>
      </c>
      <c r="L11206" t="b">
        <v>0</v>
      </c>
      <c r="N11206" t="b">
        <v>0</v>
      </c>
      <c r="O11206" t="b">
        <v>0</v>
      </c>
      <c r="T11206" t="s">
        <v>1968</v>
      </c>
    </row>
    <row r="11207" spans="1:20" hidden="1" x14ac:dyDescent="0.25">
      <c r="A11207">
        <v>234082</v>
      </c>
      <c r="B11207" t="s">
        <v>2018</v>
      </c>
      <c r="C11207" t="s">
        <v>236</v>
      </c>
      <c r="D11207" t="s">
        <v>1315</v>
      </c>
      <c r="E11207">
        <v>160</v>
      </c>
      <c r="F11207" t="s">
        <v>23</v>
      </c>
      <c r="H11207">
        <v>0</v>
      </c>
      <c r="I11207">
        <v>0</v>
      </c>
      <c r="K11207">
        <v>0</v>
      </c>
      <c r="L11207" t="b">
        <v>0</v>
      </c>
      <c r="N11207" t="b">
        <v>0</v>
      </c>
      <c r="O11207" t="b">
        <v>0</v>
      </c>
      <c r="T11207" t="s">
        <v>1968</v>
      </c>
    </row>
    <row r="11208" spans="1:20" hidden="1" x14ac:dyDescent="0.25">
      <c r="A11208">
        <v>234083</v>
      </c>
      <c r="B11208" t="s">
        <v>2018</v>
      </c>
      <c r="C11208" t="s">
        <v>236</v>
      </c>
      <c r="D11208" t="s">
        <v>1994</v>
      </c>
      <c r="E11208">
        <v>50</v>
      </c>
      <c r="F11208" t="s">
        <v>23</v>
      </c>
      <c r="H11208">
        <v>0</v>
      </c>
      <c r="I11208">
        <v>0</v>
      </c>
      <c r="K11208">
        <v>0</v>
      </c>
      <c r="L11208" t="b">
        <v>0</v>
      </c>
      <c r="N11208" t="b">
        <v>0</v>
      </c>
      <c r="O11208" t="b">
        <v>0</v>
      </c>
      <c r="T11208" t="s">
        <v>1968</v>
      </c>
    </row>
    <row r="11209" spans="1:20" hidden="1" x14ac:dyDescent="0.25">
      <c r="A11209">
        <v>234084</v>
      </c>
      <c r="B11209" t="s">
        <v>2018</v>
      </c>
      <c r="C11209" t="s">
        <v>236</v>
      </c>
      <c r="D11209" t="s">
        <v>1995</v>
      </c>
      <c r="E11209">
        <v>45</v>
      </c>
      <c r="F11209" t="s">
        <v>23</v>
      </c>
      <c r="H11209">
        <v>0</v>
      </c>
      <c r="I11209">
        <v>0</v>
      </c>
      <c r="K11209">
        <v>0</v>
      </c>
      <c r="L11209" t="b">
        <v>0</v>
      </c>
      <c r="N11209" t="b">
        <v>0</v>
      </c>
      <c r="O11209" t="b">
        <v>0</v>
      </c>
      <c r="T11209" t="s">
        <v>1968</v>
      </c>
    </row>
    <row r="11210" spans="1:20" hidden="1" x14ac:dyDescent="0.25">
      <c r="A11210">
        <v>234085</v>
      </c>
      <c r="B11210" t="s">
        <v>2018</v>
      </c>
      <c r="C11210" t="s">
        <v>236</v>
      </c>
      <c r="D11210" t="s">
        <v>1996</v>
      </c>
      <c r="E11210">
        <v>149</v>
      </c>
      <c r="F11210" t="s">
        <v>23</v>
      </c>
      <c r="H11210">
        <v>0</v>
      </c>
      <c r="I11210">
        <v>0</v>
      </c>
      <c r="K11210">
        <v>0</v>
      </c>
      <c r="L11210" t="b">
        <v>0</v>
      </c>
      <c r="N11210" t="b">
        <v>0</v>
      </c>
      <c r="O11210" t="b">
        <v>0</v>
      </c>
      <c r="T11210" t="s">
        <v>1968</v>
      </c>
    </row>
    <row r="11211" spans="1:20" hidden="1" x14ac:dyDescent="0.25">
      <c r="A11211">
        <v>234086</v>
      </c>
      <c r="B11211" t="s">
        <v>2018</v>
      </c>
      <c r="C11211" t="s">
        <v>141</v>
      </c>
      <c r="D11211" t="s">
        <v>1997</v>
      </c>
      <c r="E11211">
        <v>39</v>
      </c>
      <c r="F11211" t="s">
        <v>23</v>
      </c>
      <c r="H11211">
        <v>0</v>
      </c>
      <c r="I11211">
        <v>0</v>
      </c>
      <c r="K11211">
        <v>0</v>
      </c>
      <c r="L11211" t="b">
        <v>0</v>
      </c>
      <c r="N11211" t="b">
        <v>0</v>
      </c>
      <c r="O11211" t="b">
        <v>0</v>
      </c>
      <c r="T11211" t="s">
        <v>1968</v>
      </c>
    </row>
    <row r="11212" spans="1:20" hidden="1" x14ac:dyDescent="0.25">
      <c r="A11212">
        <v>234090</v>
      </c>
      <c r="B11212" t="s">
        <v>2019</v>
      </c>
      <c r="C11212" t="s">
        <v>47</v>
      </c>
      <c r="D11212" t="s">
        <v>2020</v>
      </c>
      <c r="E11212">
        <v>0</v>
      </c>
      <c r="H11212">
        <v>0</v>
      </c>
      <c r="I11212">
        <v>0</v>
      </c>
      <c r="K11212">
        <v>1</v>
      </c>
      <c r="L11212" t="b">
        <v>0</v>
      </c>
      <c r="N11212" t="b">
        <v>0</v>
      </c>
      <c r="O11212" t="b">
        <v>0</v>
      </c>
      <c r="P11212" t="s">
        <v>2021</v>
      </c>
      <c r="Q11212" t="s">
        <v>2022</v>
      </c>
      <c r="T11212" t="s">
        <v>372</v>
      </c>
    </row>
    <row r="11213" spans="1:20" hidden="1" x14ac:dyDescent="0.25">
      <c r="A11213">
        <v>234091</v>
      </c>
      <c r="B11213" t="s">
        <v>2019</v>
      </c>
      <c r="C11213" t="s">
        <v>47</v>
      </c>
      <c r="D11213" t="s">
        <v>163</v>
      </c>
      <c r="E11213">
        <v>0</v>
      </c>
      <c r="H11213">
        <v>0</v>
      </c>
      <c r="I11213">
        <v>0</v>
      </c>
      <c r="K11213">
        <v>0</v>
      </c>
      <c r="L11213" t="b">
        <v>0</v>
      </c>
      <c r="N11213" t="b">
        <v>0</v>
      </c>
      <c r="O11213" t="b">
        <v>0</v>
      </c>
      <c r="T11213" t="s">
        <v>372</v>
      </c>
    </row>
    <row r="11214" spans="1:20" hidden="1" x14ac:dyDescent="0.25">
      <c r="A11214">
        <v>234092</v>
      </c>
      <c r="B11214" t="s">
        <v>2019</v>
      </c>
      <c r="C11214" t="s">
        <v>47</v>
      </c>
      <c r="D11214" t="s">
        <v>2023</v>
      </c>
      <c r="E11214">
        <v>0</v>
      </c>
      <c r="H11214">
        <v>0</v>
      </c>
      <c r="I11214">
        <v>0</v>
      </c>
      <c r="K11214">
        <v>2</v>
      </c>
      <c r="L11214" t="b">
        <v>0</v>
      </c>
      <c r="N11214" t="b">
        <v>0</v>
      </c>
      <c r="O11214" t="b">
        <v>0</v>
      </c>
      <c r="P11214" t="s">
        <v>2024</v>
      </c>
      <c r="Q11214" t="s">
        <v>2025</v>
      </c>
      <c r="T11214" t="s">
        <v>372</v>
      </c>
    </row>
    <row r="11215" spans="1:20" hidden="1" x14ac:dyDescent="0.25">
      <c r="A11215">
        <v>234093</v>
      </c>
      <c r="B11215" t="s">
        <v>2019</v>
      </c>
      <c r="C11215" t="s">
        <v>47</v>
      </c>
      <c r="D11215" t="s">
        <v>2026</v>
      </c>
      <c r="E11215">
        <v>0</v>
      </c>
      <c r="H11215">
        <v>0</v>
      </c>
      <c r="I11215">
        <v>0</v>
      </c>
      <c r="K11215">
        <v>3</v>
      </c>
      <c r="L11215" t="b">
        <v>0</v>
      </c>
      <c r="N11215" t="b">
        <v>0</v>
      </c>
      <c r="O11215" t="b">
        <v>0</v>
      </c>
      <c r="P11215" t="s">
        <v>2027</v>
      </c>
      <c r="Q11215" t="s">
        <v>2028</v>
      </c>
      <c r="T11215" t="s">
        <v>372</v>
      </c>
    </row>
    <row r="11216" spans="1:20" hidden="1" x14ac:dyDescent="0.25">
      <c r="A11216">
        <v>234094</v>
      </c>
      <c r="B11216" t="s">
        <v>2019</v>
      </c>
      <c r="C11216" t="s">
        <v>47</v>
      </c>
      <c r="D11216" t="s">
        <v>2029</v>
      </c>
      <c r="E11216">
        <v>0</v>
      </c>
      <c r="H11216">
        <v>0</v>
      </c>
      <c r="I11216">
        <v>0</v>
      </c>
      <c r="K11216">
        <v>4</v>
      </c>
      <c r="L11216" t="b">
        <v>0</v>
      </c>
      <c r="N11216" t="b">
        <v>0</v>
      </c>
      <c r="O11216" t="b">
        <v>0</v>
      </c>
      <c r="P11216" t="s">
        <v>2030</v>
      </c>
      <c r="Q11216" t="s">
        <v>2031</v>
      </c>
      <c r="T11216" t="s">
        <v>372</v>
      </c>
    </row>
    <row r="11217" spans="1:20" hidden="1" x14ac:dyDescent="0.25">
      <c r="A11217">
        <v>234095</v>
      </c>
      <c r="B11217" t="s">
        <v>2019</v>
      </c>
      <c r="C11217" t="s">
        <v>47</v>
      </c>
      <c r="D11217" t="s">
        <v>1182</v>
      </c>
      <c r="E11217">
        <v>0</v>
      </c>
      <c r="H11217">
        <v>0</v>
      </c>
      <c r="I11217">
        <v>0</v>
      </c>
      <c r="K11217">
        <v>5</v>
      </c>
      <c r="L11217" t="b">
        <v>0</v>
      </c>
      <c r="N11217" t="b">
        <v>0</v>
      </c>
      <c r="O11217" t="b">
        <v>0</v>
      </c>
      <c r="P11217" t="s">
        <v>2032</v>
      </c>
      <c r="Q11217" t="s">
        <v>2033</v>
      </c>
      <c r="T11217" t="s">
        <v>372</v>
      </c>
    </row>
    <row r="11218" spans="1:20" hidden="1" x14ac:dyDescent="0.25">
      <c r="A11218">
        <v>234096</v>
      </c>
      <c r="B11218" t="s">
        <v>2019</v>
      </c>
      <c r="C11218" t="s">
        <v>47</v>
      </c>
      <c r="D11218" t="s">
        <v>2034</v>
      </c>
      <c r="E11218">
        <v>0</v>
      </c>
      <c r="H11218">
        <v>0</v>
      </c>
      <c r="I11218">
        <v>0</v>
      </c>
      <c r="K11218">
        <v>6</v>
      </c>
      <c r="L11218" t="b">
        <v>0</v>
      </c>
      <c r="N11218" t="b">
        <v>0</v>
      </c>
      <c r="O11218" t="b">
        <v>0</v>
      </c>
      <c r="P11218" t="s">
        <v>2035</v>
      </c>
      <c r="Q11218" t="s">
        <v>2036</v>
      </c>
      <c r="T11218" t="s">
        <v>372</v>
      </c>
    </row>
    <row r="11219" spans="1:20" hidden="1" x14ac:dyDescent="0.25">
      <c r="A11219">
        <v>234097</v>
      </c>
      <c r="B11219" t="s">
        <v>2019</v>
      </c>
      <c r="C11219" t="s">
        <v>47</v>
      </c>
      <c r="D11219" t="s">
        <v>2037</v>
      </c>
      <c r="E11219">
        <v>0</v>
      </c>
      <c r="H11219">
        <v>0</v>
      </c>
      <c r="I11219">
        <v>0</v>
      </c>
      <c r="K11219">
        <v>7</v>
      </c>
      <c r="L11219" t="b">
        <v>0</v>
      </c>
      <c r="N11219" t="b">
        <v>0</v>
      </c>
      <c r="O11219" t="b">
        <v>0</v>
      </c>
      <c r="P11219" t="s">
        <v>2038</v>
      </c>
      <c r="Q11219" t="s">
        <v>2039</v>
      </c>
      <c r="T11219" t="s">
        <v>372</v>
      </c>
    </row>
    <row r="11220" spans="1:20" hidden="1" x14ac:dyDescent="0.25">
      <c r="A11220">
        <v>234098</v>
      </c>
      <c r="B11220" t="s">
        <v>2019</v>
      </c>
      <c r="C11220" t="s">
        <v>47</v>
      </c>
      <c r="D11220" t="s">
        <v>1938</v>
      </c>
      <c r="E11220">
        <v>0</v>
      </c>
      <c r="H11220">
        <v>0</v>
      </c>
      <c r="I11220">
        <v>0</v>
      </c>
      <c r="K11220">
        <v>8</v>
      </c>
      <c r="L11220" t="b">
        <v>0</v>
      </c>
      <c r="N11220" t="b">
        <v>0</v>
      </c>
      <c r="O11220" t="b">
        <v>0</v>
      </c>
      <c r="P11220" t="s">
        <v>2040</v>
      </c>
      <c r="Q11220" t="s">
        <v>2041</v>
      </c>
      <c r="T11220" t="s">
        <v>372</v>
      </c>
    </row>
    <row r="11221" spans="1:20" hidden="1" x14ac:dyDescent="0.25">
      <c r="A11221">
        <v>234099</v>
      </c>
      <c r="B11221" t="s">
        <v>2019</v>
      </c>
      <c r="C11221" t="s">
        <v>47</v>
      </c>
      <c r="D11221" t="s">
        <v>259</v>
      </c>
      <c r="E11221">
        <v>0</v>
      </c>
      <c r="H11221">
        <v>0</v>
      </c>
      <c r="I11221">
        <v>0</v>
      </c>
      <c r="K11221">
        <v>9</v>
      </c>
      <c r="L11221" t="b">
        <v>0</v>
      </c>
      <c r="N11221" t="b">
        <v>0</v>
      </c>
      <c r="O11221" t="b">
        <v>0</v>
      </c>
      <c r="P11221" t="s">
        <v>2042</v>
      </c>
      <c r="Q11221" t="s">
        <v>2043</v>
      </c>
      <c r="T11221" t="s">
        <v>372</v>
      </c>
    </row>
    <row r="11222" spans="1:20" hidden="1" x14ac:dyDescent="0.25">
      <c r="A11222">
        <v>234100</v>
      </c>
      <c r="B11222" t="s">
        <v>2019</v>
      </c>
      <c r="C11222" t="s">
        <v>47</v>
      </c>
      <c r="D11222" t="s">
        <v>2044</v>
      </c>
      <c r="E11222">
        <v>0</v>
      </c>
      <c r="H11222">
        <v>0</v>
      </c>
      <c r="I11222">
        <v>0</v>
      </c>
      <c r="K11222">
        <v>10</v>
      </c>
      <c r="L11222" t="b">
        <v>0</v>
      </c>
      <c r="N11222" t="b">
        <v>0</v>
      </c>
      <c r="O11222" t="b">
        <v>0</v>
      </c>
      <c r="P11222" t="s">
        <v>2045</v>
      </c>
      <c r="Q11222" t="s">
        <v>2046</v>
      </c>
      <c r="T11222" t="s">
        <v>372</v>
      </c>
    </row>
    <row r="11223" spans="1:20" hidden="1" x14ac:dyDescent="0.25">
      <c r="A11223">
        <v>234101</v>
      </c>
      <c r="B11223" t="s">
        <v>2019</v>
      </c>
      <c r="C11223" t="s">
        <v>47</v>
      </c>
      <c r="D11223" t="s">
        <v>2047</v>
      </c>
      <c r="E11223">
        <v>0</v>
      </c>
      <c r="H11223">
        <v>0</v>
      </c>
      <c r="I11223">
        <v>0</v>
      </c>
      <c r="K11223">
        <v>11</v>
      </c>
      <c r="L11223" t="b">
        <v>0</v>
      </c>
      <c r="N11223" t="b">
        <v>0</v>
      </c>
      <c r="O11223" t="b">
        <v>0</v>
      </c>
      <c r="P11223" t="s">
        <v>2048</v>
      </c>
      <c r="Q11223" t="s">
        <v>2049</v>
      </c>
      <c r="T11223" t="s">
        <v>372</v>
      </c>
    </row>
    <row r="11224" spans="1:20" hidden="1" x14ac:dyDescent="0.25">
      <c r="A11224">
        <v>234102</v>
      </c>
      <c r="B11224" t="s">
        <v>2019</v>
      </c>
      <c r="C11224" t="s">
        <v>47</v>
      </c>
      <c r="D11224" t="s">
        <v>2050</v>
      </c>
      <c r="E11224">
        <v>0</v>
      </c>
      <c r="H11224">
        <v>0</v>
      </c>
      <c r="I11224">
        <v>0</v>
      </c>
      <c r="K11224">
        <v>12</v>
      </c>
      <c r="L11224" t="b">
        <v>0</v>
      </c>
      <c r="N11224" t="b">
        <v>0</v>
      </c>
      <c r="O11224" t="b">
        <v>0</v>
      </c>
      <c r="P11224" t="s">
        <v>2051</v>
      </c>
      <c r="Q11224" t="s">
        <v>2052</v>
      </c>
      <c r="T11224" t="s">
        <v>372</v>
      </c>
    </row>
    <row r="11225" spans="1:20" hidden="1" x14ac:dyDescent="0.25">
      <c r="A11225">
        <v>234103</v>
      </c>
      <c r="B11225" t="s">
        <v>2019</v>
      </c>
      <c r="C11225" t="s">
        <v>47</v>
      </c>
      <c r="D11225" t="s">
        <v>2053</v>
      </c>
      <c r="E11225">
        <v>0</v>
      </c>
      <c r="H11225">
        <v>0</v>
      </c>
      <c r="I11225">
        <v>0</v>
      </c>
      <c r="K11225">
        <v>13</v>
      </c>
      <c r="L11225" t="b">
        <v>0</v>
      </c>
      <c r="N11225" t="b">
        <v>0</v>
      </c>
      <c r="O11225" t="b">
        <v>0</v>
      </c>
      <c r="P11225" t="s">
        <v>2054</v>
      </c>
      <c r="Q11225" t="s">
        <v>2055</v>
      </c>
      <c r="T11225" t="s">
        <v>372</v>
      </c>
    </row>
    <row r="11226" spans="1:20" hidden="1" x14ac:dyDescent="0.25">
      <c r="A11226">
        <v>234104</v>
      </c>
      <c r="B11226" t="s">
        <v>2019</v>
      </c>
      <c r="C11226" t="s">
        <v>47</v>
      </c>
      <c r="D11226" t="s">
        <v>2056</v>
      </c>
      <c r="E11226">
        <v>0</v>
      </c>
      <c r="H11226">
        <v>0</v>
      </c>
      <c r="I11226">
        <v>0</v>
      </c>
      <c r="K11226">
        <v>14</v>
      </c>
      <c r="L11226" t="b">
        <v>0</v>
      </c>
      <c r="N11226" t="b">
        <v>0</v>
      </c>
      <c r="O11226" t="b">
        <v>0</v>
      </c>
      <c r="P11226" t="s">
        <v>2057</v>
      </c>
      <c r="Q11226" t="s">
        <v>2058</v>
      </c>
      <c r="T11226" t="s">
        <v>372</v>
      </c>
    </row>
    <row r="11227" spans="1:20" hidden="1" x14ac:dyDescent="0.25">
      <c r="A11227">
        <v>234105</v>
      </c>
      <c r="B11227" t="s">
        <v>2019</v>
      </c>
      <c r="C11227" t="s">
        <v>2059</v>
      </c>
      <c r="D11227" t="s">
        <v>2060</v>
      </c>
      <c r="E11227">
        <v>0</v>
      </c>
      <c r="H11227">
        <v>0</v>
      </c>
      <c r="I11227">
        <v>0</v>
      </c>
      <c r="K11227">
        <v>0</v>
      </c>
      <c r="L11227" t="b">
        <v>0</v>
      </c>
      <c r="N11227" t="b">
        <v>0</v>
      </c>
      <c r="O11227" t="b">
        <v>0</v>
      </c>
      <c r="T11227" t="s">
        <v>372</v>
      </c>
    </row>
    <row r="11228" spans="1:20" hidden="1" x14ac:dyDescent="0.25">
      <c r="A11228">
        <v>234106</v>
      </c>
      <c r="B11228" t="s">
        <v>2019</v>
      </c>
      <c r="C11228" t="s">
        <v>2059</v>
      </c>
      <c r="D11228" t="s">
        <v>2061</v>
      </c>
      <c r="E11228">
        <v>0</v>
      </c>
      <c r="H11228">
        <v>0</v>
      </c>
      <c r="I11228">
        <v>0</v>
      </c>
      <c r="K11228">
        <v>1</v>
      </c>
      <c r="L11228" t="b">
        <v>0</v>
      </c>
      <c r="N11228" t="b">
        <v>0</v>
      </c>
      <c r="O11228" t="b">
        <v>0</v>
      </c>
      <c r="T11228" t="s">
        <v>372</v>
      </c>
    </row>
    <row r="11229" spans="1:20" hidden="1" x14ac:dyDescent="0.25">
      <c r="A11229">
        <v>234107</v>
      </c>
      <c r="B11229" t="s">
        <v>2019</v>
      </c>
      <c r="C11229" t="s">
        <v>2059</v>
      </c>
      <c r="D11229" t="s">
        <v>2062</v>
      </c>
      <c r="E11229">
        <v>0</v>
      </c>
      <c r="H11229">
        <v>0</v>
      </c>
      <c r="I11229">
        <v>0</v>
      </c>
      <c r="K11229">
        <v>2</v>
      </c>
      <c r="L11229" t="b">
        <v>0</v>
      </c>
      <c r="N11229" t="b">
        <v>0</v>
      </c>
      <c r="O11229" t="b">
        <v>0</v>
      </c>
      <c r="T11229" t="s">
        <v>372</v>
      </c>
    </row>
    <row r="11230" spans="1:20" hidden="1" x14ac:dyDescent="0.25">
      <c r="A11230">
        <v>234108</v>
      </c>
      <c r="B11230" t="s">
        <v>2019</v>
      </c>
      <c r="C11230" t="s">
        <v>2059</v>
      </c>
      <c r="D11230" t="s">
        <v>2063</v>
      </c>
      <c r="E11230">
        <v>0</v>
      </c>
      <c r="H11230">
        <v>0</v>
      </c>
      <c r="I11230">
        <v>0</v>
      </c>
      <c r="K11230">
        <v>3</v>
      </c>
      <c r="L11230" t="b">
        <v>0</v>
      </c>
      <c r="N11230" t="b">
        <v>0</v>
      </c>
      <c r="O11230" t="b">
        <v>0</v>
      </c>
      <c r="T11230" t="s">
        <v>372</v>
      </c>
    </row>
    <row r="11231" spans="1:20" hidden="1" x14ac:dyDescent="0.25">
      <c r="A11231">
        <v>234109</v>
      </c>
      <c r="B11231" t="s">
        <v>2019</v>
      </c>
      <c r="C11231" t="s">
        <v>2059</v>
      </c>
      <c r="D11231" t="s">
        <v>2064</v>
      </c>
      <c r="E11231">
        <v>0</v>
      </c>
      <c r="H11231">
        <v>0</v>
      </c>
      <c r="I11231">
        <v>0</v>
      </c>
      <c r="K11231">
        <v>4</v>
      </c>
      <c r="L11231" t="b">
        <v>0</v>
      </c>
      <c r="N11231" t="b">
        <v>0</v>
      </c>
      <c r="O11231" t="b">
        <v>0</v>
      </c>
      <c r="T11231" t="s">
        <v>372</v>
      </c>
    </row>
    <row r="11232" spans="1:20" hidden="1" x14ac:dyDescent="0.25">
      <c r="A11232">
        <v>234110</v>
      </c>
      <c r="B11232" t="s">
        <v>2019</v>
      </c>
      <c r="C11232" t="s">
        <v>2059</v>
      </c>
      <c r="D11232" t="s">
        <v>2065</v>
      </c>
      <c r="E11232">
        <v>0</v>
      </c>
      <c r="H11232">
        <v>0</v>
      </c>
      <c r="I11232">
        <v>0</v>
      </c>
      <c r="K11232">
        <v>5</v>
      </c>
      <c r="L11232" t="b">
        <v>0</v>
      </c>
      <c r="N11232" t="b">
        <v>0</v>
      </c>
      <c r="O11232" t="b">
        <v>0</v>
      </c>
      <c r="T11232" t="s">
        <v>372</v>
      </c>
    </row>
    <row r="11233" spans="1:20" hidden="1" x14ac:dyDescent="0.25">
      <c r="A11233">
        <v>234111</v>
      </c>
      <c r="B11233" t="s">
        <v>2019</v>
      </c>
      <c r="C11233" t="s">
        <v>2059</v>
      </c>
      <c r="D11233" t="s">
        <v>2066</v>
      </c>
      <c r="E11233">
        <v>0</v>
      </c>
      <c r="H11233">
        <v>0</v>
      </c>
      <c r="I11233">
        <v>0</v>
      </c>
      <c r="K11233">
        <v>6</v>
      </c>
      <c r="L11233" t="b">
        <v>0</v>
      </c>
      <c r="N11233" t="b">
        <v>0</v>
      </c>
      <c r="O11233" t="b">
        <v>0</v>
      </c>
      <c r="T11233" t="s">
        <v>372</v>
      </c>
    </row>
    <row r="11234" spans="1:20" hidden="1" x14ac:dyDescent="0.25">
      <c r="A11234">
        <v>234112</v>
      </c>
      <c r="B11234" t="s">
        <v>2019</v>
      </c>
      <c r="C11234" t="s">
        <v>2059</v>
      </c>
      <c r="D11234" t="s">
        <v>2067</v>
      </c>
      <c r="E11234">
        <v>0</v>
      </c>
      <c r="H11234">
        <v>0</v>
      </c>
      <c r="I11234">
        <v>0</v>
      </c>
      <c r="K11234">
        <v>7</v>
      </c>
      <c r="L11234" t="b">
        <v>0</v>
      </c>
      <c r="N11234" t="b">
        <v>0</v>
      </c>
      <c r="O11234" t="b">
        <v>0</v>
      </c>
      <c r="T11234" t="s">
        <v>372</v>
      </c>
    </row>
    <row r="11235" spans="1:20" hidden="1" x14ac:dyDescent="0.25">
      <c r="A11235">
        <v>234113</v>
      </c>
      <c r="B11235" t="s">
        <v>2019</v>
      </c>
      <c r="C11235" t="s">
        <v>2059</v>
      </c>
      <c r="D11235" t="s">
        <v>2068</v>
      </c>
      <c r="E11235">
        <v>0</v>
      </c>
      <c r="H11235">
        <v>0</v>
      </c>
      <c r="I11235">
        <v>0</v>
      </c>
      <c r="K11235">
        <v>8</v>
      </c>
      <c r="L11235" t="b">
        <v>0</v>
      </c>
      <c r="N11235" t="b">
        <v>0</v>
      </c>
      <c r="O11235" t="b">
        <v>0</v>
      </c>
      <c r="T11235" t="s">
        <v>372</v>
      </c>
    </row>
    <row r="11236" spans="1:20" hidden="1" x14ac:dyDescent="0.25">
      <c r="A11236">
        <v>234114</v>
      </c>
      <c r="B11236" t="s">
        <v>2019</v>
      </c>
      <c r="C11236" t="s">
        <v>2059</v>
      </c>
      <c r="D11236" t="s">
        <v>2069</v>
      </c>
      <c r="E11236">
        <v>0</v>
      </c>
      <c r="H11236">
        <v>0</v>
      </c>
      <c r="I11236">
        <v>0</v>
      </c>
      <c r="K11236">
        <v>9</v>
      </c>
      <c r="L11236" t="b">
        <v>0</v>
      </c>
      <c r="N11236" t="b">
        <v>0</v>
      </c>
      <c r="O11236" t="b">
        <v>0</v>
      </c>
      <c r="T11236" t="s">
        <v>372</v>
      </c>
    </row>
    <row r="11237" spans="1:20" hidden="1" x14ac:dyDescent="0.25">
      <c r="A11237">
        <v>234115</v>
      </c>
      <c r="B11237" t="s">
        <v>2019</v>
      </c>
      <c r="C11237" t="s">
        <v>53</v>
      </c>
      <c r="D11237" t="s">
        <v>163</v>
      </c>
      <c r="E11237">
        <v>0</v>
      </c>
      <c r="H11237">
        <v>0</v>
      </c>
      <c r="I11237">
        <v>0</v>
      </c>
      <c r="K11237">
        <v>0</v>
      </c>
      <c r="L11237" t="b">
        <v>0</v>
      </c>
      <c r="N11237" t="b">
        <v>0</v>
      </c>
      <c r="O11237" t="b">
        <v>0</v>
      </c>
      <c r="T11237" t="s">
        <v>372</v>
      </c>
    </row>
    <row r="11238" spans="1:20" hidden="1" x14ac:dyDescent="0.25">
      <c r="A11238">
        <v>234116</v>
      </c>
      <c r="B11238" t="s">
        <v>2019</v>
      </c>
      <c r="C11238" t="s">
        <v>53</v>
      </c>
      <c r="D11238" t="s">
        <v>463</v>
      </c>
      <c r="E11238">
        <v>0</v>
      </c>
      <c r="H11238">
        <v>0</v>
      </c>
      <c r="I11238">
        <v>0</v>
      </c>
      <c r="K11238">
        <v>1</v>
      </c>
      <c r="L11238" t="b">
        <v>0</v>
      </c>
      <c r="N11238" t="b">
        <v>0</v>
      </c>
      <c r="O11238" t="b">
        <v>0</v>
      </c>
      <c r="T11238" t="s">
        <v>372</v>
      </c>
    </row>
    <row r="11239" spans="1:20" hidden="1" x14ac:dyDescent="0.25">
      <c r="A11239">
        <v>234117</v>
      </c>
      <c r="B11239" t="s">
        <v>2019</v>
      </c>
      <c r="C11239" t="s">
        <v>53</v>
      </c>
      <c r="D11239" t="s">
        <v>2070</v>
      </c>
      <c r="E11239">
        <v>111</v>
      </c>
      <c r="F11239" t="s">
        <v>23</v>
      </c>
      <c r="H11239">
        <v>0</v>
      </c>
      <c r="I11239">
        <v>0</v>
      </c>
      <c r="K11239">
        <v>2</v>
      </c>
      <c r="L11239" t="b">
        <v>0</v>
      </c>
      <c r="N11239" t="b">
        <v>0</v>
      </c>
      <c r="O11239" t="b">
        <v>0</v>
      </c>
      <c r="T11239" t="s">
        <v>372</v>
      </c>
    </row>
    <row r="11240" spans="1:20" hidden="1" x14ac:dyDescent="0.25">
      <c r="A11240">
        <v>234118</v>
      </c>
      <c r="B11240" t="s">
        <v>2019</v>
      </c>
      <c r="C11240" t="s">
        <v>53</v>
      </c>
      <c r="D11240" t="s">
        <v>2071</v>
      </c>
      <c r="E11240">
        <v>214</v>
      </c>
      <c r="F11240" t="s">
        <v>23</v>
      </c>
      <c r="H11240">
        <v>0</v>
      </c>
      <c r="I11240">
        <v>0</v>
      </c>
      <c r="K11240">
        <v>3</v>
      </c>
      <c r="L11240" t="b">
        <v>0</v>
      </c>
      <c r="N11240" t="b">
        <v>0</v>
      </c>
      <c r="O11240" t="b">
        <v>0</v>
      </c>
      <c r="T11240" t="s">
        <v>372</v>
      </c>
    </row>
    <row r="11241" spans="1:20" hidden="1" x14ac:dyDescent="0.25">
      <c r="A11241">
        <v>234119</v>
      </c>
      <c r="B11241" t="s">
        <v>2019</v>
      </c>
      <c r="C11241" t="s">
        <v>53</v>
      </c>
      <c r="D11241" t="s">
        <v>101</v>
      </c>
      <c r="E11241">
        <v>271</v>
      </c>
      <c r="H11241">
        <v>0</v>
      </c>
      <c r="I11241">
        <v>0</v>
      </c>
      <c r="K11241">
        <v>4</v>
      </c>
      <c r="L11241" t="b">
        <v>0</v>
      </c>
      <c r="N11241" t="b">
        <v>0</v>
      </c>
      <c r="O11241" t="b">
        <v>0</v>
      </c>
      <c r="T11241" t="s">
        <v>372</v>
      </c>
    </row>
    <row r="11242" spans="1:20" hidden="1" x14ac:dyDescent="0.25">
      <c r="A11242">
        <v>234120</v>
      </c>
      <c r="B11242" t="s">
        <v>2019</v>
      </c>
      <c r="C11242" t="s">
        <v>53</v>
      </c>
      <c r="D11242" t="s">
        <v>383</v>
      </c>
      <c r="E11242">
        <v>322</v>
      </c>
      <c r="F11242" t="s">
        <v>23</v>
      </c>
      <c r="H11242">
        <v>0</v>
      </c>
      <c r="I11242">
        <v>0</v>
      </c>
      <c r="K11242">
        <v>5</v>
      </c>
      <c r="L11242" t="b">
        <v>0</v>
      </c>
      <c r="N11242" t="b">
        <v>0</v>
      </c>
      <c r="O11242" t="b">
        <v>0</v>
      </c>
      <c r="T11242" t="s">
        <v>372</v>
      </c>
    </row>
    <row r="11243" spans="1:20" hidden="1" x14ac:dyDescent="0.25">
      <c r="A11243">
        <v>234121</v>
      </c>
      <c r="B11243" t="s">
        <v>2019</v>
      </c>
      <c r="C11243" t="s">
        <v>53</v>
      </c>
      <c r="D11243" t="s">
        <v>2072</v>
      </c>
      <c r="E11243">
        <v>513</v>
      </c>
      <c r="F11243" t="s">
        <v>23</v>
      </c>
      <c r="H11243">
        <v>0</v>
      </c>
      <c r="I11243">
        <v>0</v>
      </c>
      <c r="K11243">
        <v>6</v>
      </c>
      <c r="L11243" t="b">
        <v>0</v>
      </c>
      <c r="N11243" t="b">
        <v>0</v>
      </c>
      <c r="O11243" t="b">
        <v>0</v>
      </c>
      <c r="T11243" t="s">
        <v>372</v>
      </c>
    </row>
    <row r="11244" spans="1:20" hidden="1" x14ac:dyDescent="0.25">
      <c r="A11244">
        <v>234122</v>
      </c>
      <c r="B11244" t="s">
        <v>2073</v>
      </c>
      <c r="C11244" t="s">
        <v>47</v>
      </c>
      <c r="D11244" t="s">
        <v>2020</v>
      </c>
      <c r="E11244">
        <v>0</v>
      </c>
      <c r="H11244">
        <v>0</v>
      </c>
      <c r="I11244">
        <v>0</v>
      </c>
      <c r="K11244">
        <v>1</v>
      </c>
      <c r="L11244" t="b">
        <v>0</v>
      </c>
      <c r="N11244" t="b">
        <v>0</v>
      </c>
      <c r="O11244" t="b">
        <v>0</v>
      </c>
      <c r="P11244" t="s">
        <v>2074</v>
      </c>
      <c r="Q11244" t="s">
        <v>2022</v>
      </c>
      <c r="T11244" t="s">
        <v>372</v>
      </c>
    </row>
    <row r="11245" spans="1:20" hidden="1" x14ac:dyDescent="0.25">
      <c r="A11245">
        <v>234123</v>
      </c>
      <c r="B11245" t="s">
        <v>2073</v>
      </c>
      <c r="C11245" t="s">
        <v>47</v>
      </c>
      <c r="D11245" t="s">
        <v>163</v>
      </c>
      <c r="E11245">
        <v>0</v>
      </c>
      <c r="H11245">
        <v>0</v>
      </c>
      <c r="I11245">
        <v>0</v>
      </c>
      <c r="K11245">
        <v>0</v>
      </c>
      <c r="L11245" t="b">
        <v>0</v>
      </c>
      <c r="N11245" t="b">
        <v>0</v>
      </c>
      <c r="O11245" t="b">
        <v>0</v>
      </c>
      <c r="P11245" t="s">
        <v>2075</v>
      </c>
      <c r="T11245" t="s">
        <v>372</v>
      </c>
    </row>
    <row r="11246" spans="1:20" hidden="1" x14ac:dyDescent="0.25">
      <c r="A11246">
        <v>234124</v>
      </c>
      <c r="B11246" t="s">
        <v>2073</v>
      </c>
      <c r="C11246" t="s">
        <v>47</v>
      </c>
      <c r="D11246" t="s">
        <v>2023</v>
      </c>
      <c r="E11246">
        <v>0</v>
      </c>
      <c r="H11246">
        <v>0</v>
      </c>
      <c r="I11246">
        <v>0</v>
      </c>
      <c r="K11246">
        <v>2</v>
      </c>
      <c r="L11246" t="b">
        <v>0</v>
      </c>
      <c r="N11246" t="b">
        <v>0</v>
      </c>
      <c r="O11246" t="b">
        <v>0</v>
      </c>
      <c r="P11246" t="s">
        <v>2076</v>
      </c>
      <c r="Q11246" t="s">
        <v>2025</v>
      </c>
      <c r="T11246" t="s">
        <v>372</v>
      </c>
    </row>
    <row r="11247" spans="1:20" hidden="1" x14ac:dyDescent="0.25">
      <c r="A11247">
        <v>234125</v>
      </c>
      <c r="B11247" t="s">
        <v>2073</v>
      </c>
      <c r="C11247" t="s">
        <v>47</v>
      </c>
      <c r="D11247" t="s">
        <v>2026</v>
      </c>
      <c r="E11247">
        <v>0</v>
      </c>
      <c r="H11247">
        <v>0</v>
      </c>
      <c r="I11247">
        <v>0</v>
      </c>
      <c r="K11247">
        <v>3</v>
      </c>
      <c r="L11247" t="b">
        <v>0</v>
      </c>
      <c r="N11247" t="b">
        <v>0</v>
      </c>
      <c r="O11247" t="b">
        <v>0</v>
      </c>
      <c r="P11247" t="s">
        <v>2077</v>
      </c>
      <c r="Q11247" t="s">
        <v>2028</v>
      </c>
      <c r="T11247" t="s">
        <v>372</v>
      </c>
    </row>
    <row r="11248" spans="1:20" hidden="1" x14ac:dyDescent="0.25">
      <c r="A11248">
        <v>234126</v>
      </c>
      <c r="B11248" t="s">
        <v>2073</v>
      </c>
      <c r="C11248" t="s">
        <v>47</v>
      </c>
      <c r="D11248" t="s">
        <v>2029</v>
      </c>
      <c r="E11248">
        <v>0</v>
      </c>
      <c r="H11248">
        <v>0</v>
      </c>
      <c r="I11248">
        <v>0</v>
      </c>
      <c r="K11248">
        <v>4</v>
      </c>
      <c r="L11248" t="b">
        <v>0</v>
      </c>
      <c r="N11248" t="b">
        <v>0</v>
      </c>
      <c r="O11248" t="b">
        <v>0</v>
      </c>
      <c r="P11248" t="s">
        <v>2078</v>
      </c>
      <c r="Q11248" t="s">
        <v>2031</v>
      </c>
      <c r="T11248" t="s">
        <v>372</v>
      </c>
    </row>
    <row r="11249" spans="1:20" hidden="1" x14ac:dyDescent="0.25">
      <c r="A11249">
        <v>234127</v>
      </c>
      <c r="B11249" t="s">
        <v>2073</v>
      </c>
      <c r="C11249" t="s">
        <v>47</v>
      </c>
      <c r="D11249" t="s">
        <v>1182</v>
      </c>
      <c r="E11249">
        <v>0</v>
      </c>
      <c r="H11249">
        <v>0</v>
      </c>
      <c r="I11249">
        <v>0</v>
      </c>
      <c r="K11249">
        <v>5</v>
      </c>
      <c r="L11249" t="b">
        <v>0</v>
      </c>
      <c r="N11249" t="b">
        <v>0</v>
      </c>
      <c r="O11249" t="b">
        <v>0</v>
      </c>
      <c r="P11249" t="s">
        <v>2079</v>
      </c>
      <c r="Q11249" t="s">
        <v>2033</v>
      </c>
      <c r="T11249" t="s">
        <v>372</v>
      </c>
    </row>
    <row r="11250" spans="1:20" hidden="1" x14ac:dyDescent="0.25">
      <c r="A11250">
        <v>234128</v>
      </c>
      <c r="B11250" t="s">
        <v>2073</v>
      </c>
      <c r="C11250" t="s">
        <v>47</v>
      </c>
      <c r="D11250" t="s">
        <v>2034</v>
      </c>
      <c r="E11250">
        <v>0</v>
      </c>
      <c r="H11250">
        <v>0</v>
      </c>
      <c r="I11250">
        <v>0</v>
      </c>
      <c r="K11250">
        <v>6</v>
      </c>
      <c r="L11250" t="b">
        <v>0</v>
      </c>
      <c r="N11250" t="b">
        <v>0</v>
      </c>
      <c r="O11250" t="b">
        <v>0</v>
      </c>
      <c r="P11250" t="s">
        <v>2080</v>
      </c>
      <c r="Q11250" t="s">
        <v>2036</v>
      </c>
      <c r="T11250" t="s">
        <v>372</v>
      </c>
    </row>
    <row r="11251" spans="1:20" hidden="1" x14ac:dyDescent="0.25">
      <c r="A11251">
        <v>234129</v>
      </c>
      <c r="B11251" t="s">
        <v>2073</v>
      </c>
      <c r="C11251" t="s">
        <v>47</v>
      </c>
      <c r="D11251" t="s">
        <v>2037</v>
      </c>
      <c r="E11251">
        <v>0</v>
      </c>
      <c r="H11251">
        <v>0</v>
      </c>
      <c r="I11251">
        <v>0</v>
      </c>
      <c r="K11251">
        <v>7</v>
      </c>
      <c r="L11251" t="b">
        <v>0</v>
      </c>
      <c r="N11251" t="b">
        <v>0</v>
      </c>
      <c r="O11251" t="b">
        <v>0</v>
      </c>
      <c r="P11251" t="s">
        <v>2081</v>
      </c>
      <c r="Q11251" t="s">
        <v>2039</v>
      </c>
      <c r="T11251" t="s">
        <v>372</v>
      </c>
    </row>
    <row r="11252" spans="1:20" hidden="1" x14ac:dyDescent="0.25">
      <c r="A11252">
        <v>234130</v>
      </c>
      <c r="B11252" t="s">
        <v>2073</v>
      </c>
      <c r="C11252" t="s">
        <v>47</v>
      </c>
      <c r="D11252" t="s">
        <v>1938</v>
      </c>
      <c r="E11252">
        <v>0</v>
      </c>
      <c r="H11252">
        <v>0</v>
      </c>
      <c r="I11252">
        <v>0</v>
      </c>
      <c r="K11252">
        <v>8</v>
      </c>
      <c r="L11252" t="b">
        <v>0</v>
      </c>
      <c r="N11252" t="b">
        <v>0</v>
      </c>
      <c r="O11252" t="b">
        <v>0</v>
      </c>
      <c r="P11252" t="s">
        <v>2082</v>
      </c>
      <c r="Q11252" t="s">
        <v>2041</v>
      </c>
      <c r="T11252" t="s">
        <v>372</v>
      </c>
    </row>
    <row r="11253" spans="1:20" hidden="1" x14ac:dyDescent="0.25">
      <c r="A11253">
        <v>234131</v>
      </c>
      <c r="B11253" t="s">
        <v>2073</v>
      </c>
      <c r="C11253" t="s">
        <v>47</v>
      </c>
      <c r="D11253" t="s">
        <v>259</v>
      </c>
      <c r="E11253">
        <v>0</v>
      </c>
      <c r="H11253">
        <v>0</v>
      </c>
      <c r="I11253">
        <v>0</v>
      </c>
      <c r="K11253">
        <v>9</v>
      </c>
      <c r="L11253" t="b">
        <v>0</v>
      </c>
      <c r="N11253" t="b">
        <v>0</v>
      </c>
      <c r="O11253" t="b">
        <v>0</v>
      </c>
      <c r="P11253" t="s">
        <v>2083</v>
      </c>
      <c r="Q11253" t="s">
        <v>2043</v>
      </c>
      <c r="T11253" t="s">
        <v>372</v>
      </c>
    </row>
    <row r="11254" spans="1:20" hidden="1" x14ac:dyDescent="0.25">
      <c r="A11254">
        <v>234132</v>
      </c>
      <c r="B11254" t="s">
        <v>2073</v>
      </c>
      <c r="C11254" t="s">
        <v>47</v>
      </c>
      <c r="D11254" t="s">
        <v>2044</v>
      </c>
      <c r="E11254">
        <v>0</v>
      </c>
      <c r="H11254">
        <v>0</v>
      </c>
      <c r="I11254">
        <v>0</v>
      </c>
      <c r="K11254">
        <v>10</v>
      </c>
      <c r="L11254" t="b">
        <v>0</v>
      </c>
      <c r="N11254" t="b">
        <v>0</v>
      </c>
      <c r="O11254" t="b">
        <v>0</v>
      </c>
      <c r="P11254" t="s">
        <v>2084</v>
      </c>
      <c r="Q11254" t="s">
        <v>2046</v>
      </c>
      <c r="T11254" t="s">
        <v>372</v>
      </c>
    </row>
    <row r="11255" spans="1:20" hidden="1" x14ac:dyDescent="0.25">
      <c r="A11255">
        <v>234133</v>
      </c>
      <c r="B11255" t="s">
        <v>2073</v>
      </c>
      <c r="C11255" t="s">
        <v>47</v>
      </c>
      <c r="D11255" t="s">
        <v>2047</v>
      </c>
      <c r="E11255">
        <v>0</v>
      </c>
      <c r="H11255">
        <v>0</v>
      </c>
      <c r="I11255">
        <v>0</v>
      </c>
      <c r="K11255">
        <v>11</v>
      </c>
      <c r="L11255" t="b">
        <v>0</v>
      </c>
      <c r="N11255" t="b">
        <v>0</v>
      </c>
      <c r="O11255" t="b">
        <v>0</v>
      </c>
      <c r="P11255" t="s">
        <v>2085</v>
      </c>
      <c r="Q11255" t="s">
        <v>2049</v>
      </c>
      <c r="T11255" t="s">
        <v>372</v>
      </c>
    </row>
    <row r="11256" spans="1:20" hidden="1" x14ac:dyDescent="0.25">
      <c r="A11256">
        <v>234134</v>
      </c>
      <c r="B11256" t="s">
        <v>2073</v>
      </c>
      <c r="C11256" t="s">
        <v>47</v>
      </c>
      <c r="D11256" t="s">
        <v>2050</v>
      </c>
      <c r="E11256">
        <v>0</v>
      </c>
      <c r="H11256">
        <v>0</v>
      </c>
      <c r="I11256">
        <v>0</v>
      </c>
      <c r="K11256">
        <v>12</v>
      </c>
      <c r="L11256" t="b">
        <v>0</v>
      </c>
      <c r="N11256" t="b">
        <v>0</v>
      </c>
      <c r="O11256" t="b">
        <v>0</v>
      </c>
      <c r="P11256" t="s">
        <v>2051</v>
      </c>
      <c r="Q11256" t="s">
        <v>2052</v>
      </c>
      <c r="T11256" t="s">
        <v>372</v>
      </c>
    </row>
    <row r="11257" spans="1:20" hidden="1" x14ac:dyDescent="0.25">
      <c r="A11257">
        <v>234135</v>
      </c>
      <c r="B11257" t="s">
        <v>2073</v>
      </c>
      <c r="C11257" t="s">
        <v>47</v>
      </c>
      <c r="D11257" t="s">
        <v>2053</v>
      </c>
      <c r="E11257">
        <v>0</v>
      </c>
      <c r="H11257">
        <v>0</v>
      </c>
      <c r="I11257">
        <v>0</v>
      </c>
      <c r="K11257">
        <v>13</v>
      </c>
      <c r="L11257" t="b">
        <v>0</v>
      </c>
      <c r="N11257" t="b">
        <v>0</v>
      </c>
      <c r="O11257" t="b">
        <v>0</v>
      </c>
      <c r="P11257" t="s">
        <v>2054</v>
      </c>
      <c r="Q11257" t="s">
        <v>2055</v>
      </c>
      <c r="T11257" t="s">
        <v>372</v>
      </c>
    </row>
    <row r="11258" spans="1:20" hidden="1" x14ac:dyDescent="0.25">
      <c r="A11258">
        <v>234136</v>
      </c>
      <c r="B11258" t="s">
        <v>2073</v>
      </c>
      <c r="C11258" t="s">
        <v>47</v>
      </c>
      <c r="D11258" t="s">
        <v>2056</v>
      </c>
      <c r="E11258">
        <v>0</v>
      </c>
      <c r="H11258">
        <v>0</v>
      </c>
      <c r="I11258">
        <v>0</v>
      </c>
      <c r="K11258">
        <v>14</v>
      </c>
      <c r="L11258" t="b">
        <v>0</v>
      </c>
      <c r="N11258" t="b">
        <v>0</v>
      </c>
      <c r="O11258" t="b">
        <v>0</v>
      </c>
      <c r="P11258" t="s">
        <v>2057</v>
      </c>
      <c r="Q11258" t="s">
        <v>2058</v>
      </c>
      <c r="T11258" t="s">
        <v>372</v>
      </c>
    </row>
    <row r="11259" spans="1:20" hidden="1" x14ac:dyDescent="0.25">
      <c r="A11259">
        <v>234137</v>
      </c>
      <c r="B11259" t="s">
        <v>2073</v>
      </c>
      <c r="C11259" t="s">
        <v>2059</v>
      </c>
      <c r="D11259" t="s">
        <v>2060</v>
      </c>
      <c r="E11259">
        <v>0</v>
      </c>
      <c r="H11259">
        <v>0</v>
      </c>
      <c r="I11259">
        <v>0</v>
      </c>
      <c r="K11259">
        <v>0</v>
      </c>
      <c r="L11259" t="b">
        <v>0</v>
      </c>
      <c r="N11259" t="b">
        <v>0</v>
      </c>
      <c r="O11259" t="b">
        <v>0</v>
      </c>
      <c r="T11259" t="s">
        <v>372</v>
      </c>
    </row>
    <row r="11260" spans="1:20" hidden="1" x14ac:dyDescent="0.25">
      <c r="A11260">
        <v>234138</v>
      </c>
      <c r="B11260" t="s">
        <v>2073</v>
      </c>
      <c r="C11260" t="s">
        <v>2059</v>
      </c>
      <c r="D11260" t="s">
        <v>2061</v>
      </c>
      <c r="E11260">
        <v>0</v>
      </c>
      <c r="H11260">
        <v>0</v>
      </c>
      <c r="I11260">
        <v>0</v>
      </c>
      <c r="K11260">
        <v>1</v>
      </c>
      <c r="L11260" t="b">
        <v>0</v>
      </c>
      <c r="N11260" t="b">
        <v>0</v>
      </c>
      <c r="O11260" t="b">
        <v>0</v>
      </c>
      <c r="T11260" t="s">
        <v>372</v>
      </c>
    </row>
    <row r="11261" spans="1:20" hidden="1" x14ac:dyDescent="0.25">
      <c r="A11261">
        <v>234139</v>
      </c>
      <c r="B11261" t="s">
        <v>2073</v>
      </c>
      <c r="C11261" t="s">
        <v>2059</v>
      </c>
      <c r="D11261" t="s">
        <v>2062</v>
      </c>
      <c r="E11261">
        <v>0</v>
      </c>
      <c r="H11261">
        <v>0</v>
      </c>
      <c r="I11261">
        <v>0</v>
      </c>
      <c r="K11261">
        <v>2</v>
      </c>
      <c r="L11261" t="b">
        <v>0</v>
      </c>
      <c r="N11261" t="b">
        <v>0</v>
      </c>
      <c r="O11261" t="b">
        <v>0</v>
      </c>
      <c r="T11261" t="s">
        <v>372</v>
      </c>
    </row>
    <row r="11262" spans="1:20" hidden="1" x14ac:dyDescent="0.25">
      <c r="A11262">
        <v>234140</v>
      </c>
      <c r="B11262" t="s">
        <v>2073</v>
      </c>
      <c r="C11262" t="s">
        <v>2059</v>
      </c>
      <c r="D11262" t="s">
        <v>2063</v>
      </c>
      <c r="E11262">
        <v>0</v>
      </c>
      <c r="H11262">
        <v>0</v>
      </c>
      <c r="I11262">
        <v>0</v>
      </c>
      <c r="K11262">
        <v>3</v>
      </c>
      <c r="L11262" t="b">
        <v>0</v>
      </c>
      <c r="N11262" t="b">
        <v>0</v>
      </c>
      <c r="O11262" t="b">
        <v>0</v>
      </c>
      <c r="T11262" t="s">
        <v>372</v>
      </c>
    </row>
    <row r="11263" spans="1:20" hidden="1" x14ac:dyDescent="0.25">
      <c r="A11263">
        <v>234141</v>
      </c>
      <c r="B11263" t="s">
        <v>2073</v>
      </c>
      <c r="C11263" t="s">
        <v>2059</v>
      </c>
      <c r="D11263" t="s">
        <v>2064</v>
      </c>
      <c r="E11263">
        <v>0</v>
      </c>
      <c r="H11263">
        <v>0</v>
      </c>
      <c r="I11263">
        <v>0</v>
      </c>
      <c r="K11263">
        <v>4</v>
      </c>
      <c r="L11263" t="b">
        <v>0</v>
      </c>
      <c r="N11263" t="b">
        <v>0</v>
      </c>
      <c r="O11263" t="b">
        <v>0</v>
      </c>
      <c r="T11263" t="s">
        <v>372</v>
      </c>
    </row>
    <row r="11264" spans="1:20" hidden="1" x14ac:dyDescent="0.25">
      <c r="A11264">
        <v>234142</v>
      </c>
      <c r="B11264" t="s">
        <v>2073</v>
      </c>
      <c r="C11264" t="s">
        <v>2059</v>
      </c>
      <c r="D11264" t="s">
        <v>2065</v>
      </c>
      <c r="E11264">
        <v>0</v>
      </c>
      <c r="H11264">
        <v>0</v>
      </c>
      <c r="I11264">
        <v>0</v>
      </c>
      <c r="K11264">
        <v>5</v>
      </c>
      <c r="L11264" t="b">
        <v>0</v>
      </c>
      <c r="N11264" t="b">
        <v>0</v>
      </c>
      <c r="O11264" t="b">
        <v>0</v>
      </c>
      <c r="T11264" t="s">
        <v>372</v>
      </c>
    </row>
    <row r="11265" spans="1:20" hidden="1" x14ac:dyDescent="0.25">
      <c r="A11265">
        <v>234143</v>
      </c>
      <c r="B11265" t="s">
        <v>2073</v>
      </c>
      <c r="C11265" t="s">
        <v>2059</v>
      </c>
      <c r="D11265" t="s">
        <v>2066</v>
      </c>
      <c r="E11265">
        <v>0</v>
      </c>
      <c r="H11265">
        <v>0</v>
      </c>
      <c r="I11265">
        <v>0</v>
      </c>
      <c r="K11265">
        <v>6</v>
      </c>
      <c r="L11265" t="b">
        <v>0</v>
      </c>
      <c r="N11265" t="b">
        <v>0</v>
      </c>
      <c r="O11265" t="b">
        <v>0</v>
      </c>
      <c r="T11265" t="s">
        <v>372</v>
      </c>
    </row>
    <row r="11266" spans="1:20" hidden="1" x14ac:dyDescent="0.25">
      <c r="A11266">
        <v>234144</v>
      </c>
      <c r="B11266" t="s">
        <v>2073</v>
      </c>
      <c r="C11266" t="s">
        <v>2059</v>
      </c>
      <c r="D11266" t="s">
        <v>2067</v>
      </c>
      <c r="E11266">
        <v>0</v>
      </c>
      <c r="H11266">
        <v>0</v>
      </c>
      <c r="I11266">
        <v>0</v>
      </c>
      <c r="K11266">
        <v>7</v>
      </c>
      <c r="L11266" t="b">
        <v>0</v>
      </c>
      <c r="N11266" t="b">
        <v>0</v>
      </c>
      <c r="O11266" t="b">
        <v>0</v>
      </c>
      <c r="T11266" t="s">
        <v>372</v>
      </c>
    </row>
    <row r="11267" spans="1:20" hidden="1" x14ac:dyDescent="0.25">
      <c r="A11267">
        <v>234145</v>
      </c>
      <c r="B11267" t="s">
        <v>2073</v>
      </c>
      <c r="C11267" t="s">
        <v>2059</v>
      </c>
      <c r="D11267" t="s">
        <v>2068</v>
      </c>
      <c r="E11267">
        <v>0</v>
      </c>
      <c r="H11267">
        <v>0</v>
      </c>
      <c r="I11267">
        <v>0</v>
      </c>
      <c r="K11267">
        <v>8</v>
      </c>
      <c r="L11267" t="b">
        <v>0</v>
      </c>
      <c r="N11267" t="b">
        <v>0</v>
      </c>
      <c r="O11267" t="b">
        <v>0</v>
      </c>
      <c r="T11267" t="s">
        <v>372</v>
      </c>
    </row>
    <row r="11268" spans="1:20" hidden="1" x14ac:dyDescent="0.25">
      <c r="A11268">
        <v>234146</v>
      </c>
      <c r="B11268" t="s">
        <v>2073</v>
      </c>
      <c r="C11268" t="s">
        <v>2059</v>
      </c>
      <c r="D11268" t="s">
        <v>2069</v>
      </c>
      <c r="E11268">
        <v>0</v>
      </c>
      <c r="H11268">
        <v>0</v>
      </c>
      <c r="I11268">
        <v>0</v>
      </c>
      <c r="K11268">
        <v>9</v>
      </c>
      <c r="L11268" t="b">
        <v>0</v>
      </c>
      <c r="N11268" t="b">
        <v>0</v>
      </c>
      <c r="O11268" t="b">
        <v>0</v>
      </c>
      <c r="T11268" t="s">
        <v>372</v>
      </c>
    </row>
    <row r="11269" spans="1:20" hidden="1" x14ac:dyDescent="0.25">
      <c r="A11269">
        <v>234147</v>
      </c>
      <c r="B11269" t="s">
        <v>2073</v>
      </c>
      <c r="C11269" t="s">
        <v>53</v>
      </c>
      <c r="D11269" t="s">
        <v>163</v>
      </c>
      <c r="E11269">
        <v>0</v>
      </c>
      <c r="H11269">
        <v>0</v>
      </c>
      <c r="I11269">
        <v>0</v>
      </c>
      <c r="K11269">
        <v>0</v>
      </c>
      <c r="L11269" t="b">
        <v>0</v>
      </c>
      <c r="N11269" t="b">
        <v>0</v>
      </c>
      <c r="O11269" t="b">
        <v>0</v>
      </c>
      <c r="T11269" t="s">
        <v>372</v>
      </c>
    </row>
    <row r="11270" spans="1:20" hidden="1" x14ac:dyDescent="0.25">
      <c r="A11270">
        <v>234148</v>
      </c>
      <c r="B11270" t="s">
        <v>2073</v>
      </c>
      <c r="C11270" t="s">
        <v>53</v>
      </c>
      <c r="D11270" t="s">
        <v>463</v>
      </c>
      <c r="E11270">
        <v>0</v>
      </c>
      <c r="H11270">
        <v>0</v>
      </c>
      <c r="I11270">
        <v>0</v>
      </c>
      <c r="K11270">
        <v>1</v>
      </c>
      <c r="L11270" t="b">
        <v>0</v>
      </c>
      <c r="N11270" t="b">
        <v>0</v>
      </c>
      <c r="O11270" t="b">
        <v>0</v>
      </c>
      <c r="T11270" t="s">
        <v>372</v>
      </c>
    </row>
    <row r="11271" spans="1:20" hidden="1" x14ac:dyDescent="0.25">
      <c r="A11271">
        <v>234149</v>
      </c>
      <c r="B11271" t="s">
        <v>2073</v>
      </c>
      <c r="C11271" t="s">
        <v>53</v>
      </c>
      <c r="D11271" t="s">
        <v>2070</v>
      </c>
      <c r="E11271">
        <v>111</v>
      </c>
      <c r="F11271" t="s">
        <v>23</v>
      </c>
      <c r="H11271">
        <v>0</v>
      </c>
      <c r="I11271">
        <v>0</v>
      </c>
      <c r="K11271">
        <v>2</v>
      </c>
      <c r="L11271" t="b">
        <v>0</v>
      </c>
      <c r="N11271" t="b">
        <v>0</v>
      </c>
      <c r="O11271" t="b">
        <v>0</v>
      </c>
      <c r="T11271" t="s">
        <v>372</v>
      </c>
    </row>
    <row r="11272" spans="1:20" hidden="1" x14ac:dyDescent="0.25">
      <c r="A11272">
        <v>234150</v>
      </c>
      <c r="B11272" t="s">
        <v>2073</v>
      </c>
      <c r="C11272" t="s">
        <v>53</v>
      </c>
      <c r="D11272" t="s">
        <v>2071</v>
      </c>
      <c r="E11272">
        <v>214</v>
      </c>
      <c r="F11272" t="s">
        <v>23</v>
      </c>
      <c r="H11272">
        <v>0</v>
      </c>
      <c r="I11272">
        <v>0</v>
      </c>
      <c r="K11272">
        <v>3</v>
      </c>
      <c r="L11272" t="b">
        <v>0</v>
      </c>
      <c r="N11272" t="b">
        <v>0</v>
      </c>
      <c r="O11272" t="b">
        <v>0</v>
      </c>
      <c r="T11272" t="s">
        <v>372</v>
      </c>
    </row>
    <row r="11273" spans="1:20" hidden="1" x14ac:dyDescent="0.25">
      <c r="A11273">
        <v>234151</v>
      </c>
      <c r="B11273" t="s">
        <v>2073</v>
      </c>
      <c r="C11273" t="s">
        <v>53</v>
      </c>
      <c r="D11273" t="s">
        <v>101</v>
      </c>
      <c r="E11273">
        <v>271</v>
      </c>
      <c r="H11273">
        <v>0</v>
      </c>
      <c r="I11273">
        <v>0</v>
      </c>
      <c r="K11273">
        <v>4</v>
      </c>
      <c r="L11273" t="b">
        <v>0</v>
      </c>
      <c r="N11273" t="b">
        <v>0</v>
      </c>
      <c r="O11273" t="b">
        <v>0</v>
      </c>
      <c r="T11273" t="s">
        <v>372</v>
      </c>
    </row>
    <row r="11274" spans="1:20" hidden="1" x14ac:dyDescent="0.25">
      <c r="A11274">
        <v>234152</v>
      </c>
      <c r="B11274" t="s">
        <v>2073</v>
      </c>
      <c r="C11274" t="s">
        <v>53</v>
      </c>
      <c r="D11274" t="s">
        <v>383</v>
      </c>
      <c r="E11274">
        <v>322</v>
      </c>
      <c r="F11274" t="s">
        <v>23</v>
      </c>
      <c r="H11274">
        <v>0</v>
      </c>
      <c r="I11274">
        <v>0</v>
      </c>
      <c r="K11274">
        <v>5</v>
      </c>
      <c r="L11274" t="b">
        <v>0</v>
      </c>
      <c r="N11274" t="b">
        <v>0</v>
      </c>
      <c r="O11274" t="b">
        <v>0</v>
      </c>
      <c r="T11274" t="s">
        <v>372</v>
      </c>
    </row>
    <row r="11275" spans="1:20" hidden="1" x14ac:dyDescent="0.25">
      <c r="A11275">
        <v>234153</v>
      </c>
      <c r="B11275" t="s">
        <v>2073</v>
      </c>
      <c r="C11275" t="s">
        <v>53</v>
      </c>
      <c r="D11275" t="s">
        <v>2072</v>
      </c>
      <c r="E11275">
        <v>513</v>
      </c>
      <c r="F11275" t="s">
        <v>23</v>
      </c>
      <c r="H11275">
        <v>0</v>
      </c>
      <c r="I11275">
        <v>0</v>
      </c>
      <c r="K11275">
        <v>6</v>
      </c>
      <c r="L11275" t="b">
        <v>0</v>
      </c>
      <c r="N11275" t="b">
        <v>0</v>
      </c>
      <c r="O11275" t="b">
        <v>0</v>
      </c>
      <c r="T11275" t="s">
        <v>372</v>
      </c>
    </row>
    <row r="11276" spans="1:20" hidden="1" x14ac:dyDescent="0.25">
      <c r="A11276">
        <v>234154</v>
      </c>
      <c r="B11276" t="s">
        <v>2086</v>
      </c>
      <c r="C11276" t="s">
        <v>47</v>
      </c>
      <c r="D11276" t="s">
        <v>2020</v>
      </c>
      <c r="E11276">
        <v>0</v>
      </c>
      <c r="H11276">
        <v>0</v>
      </c>
      <c r="I11276">
        <v>0</v>
      </c>
      <c r="K11276">
        <v>1</v>
      </c>
      <c r="L11276" t="b">
        <v>0</v>
      </c>
      <c r="N11276" t="b">
        <v>0</v>
      </c>
      <c r="O11276" t="b">
        <v>0</v>
      </c>
      <c r="P11276" t="s">
        <v>2087</v>
      </c>
      <c r="Q11276" t="s">
        <v>2022</v>
      </c>
      <c r="T11276" t="s">
        <v>372</v>
      </c>
    </row>
    <row r="11277" spans="1:20" hidden="1" x14ac:dyDescent="0.25">
      <c r="A11277">
        <v>234155</v>
      </c>
      <c r="B11277" t="s">
        <v>2086</v>
      </c>
      <c r="C11277" t="s">
        <v>47</v>
      </c>
      <c r="D11277" t="s">
        <v>163</v>
      </c>
      <c r="E11277">
        <v>0</v>
      </c>
      <c r="H11277">
        <v>0</v>
      </c>
      <c r="I11277">
        <v>0</v>
      </c>
      <c r="K11277">
        <v>0</v>
      </c>
      <c r="L11277" t="b">
        <v>0</v>
      </c>
      <c r="N11277" t="b">
        <v>0</v>
      </c>
      <c r="O11277" t="b">
        <v>0</v>
      </c>
      <c r="P11277" t="s">
        <v>2088</v>
      </c>
      <c r="T11277" t="s">
        <v>372</v>
      </c>
    </row>
    <row r="11278" spans="1:20" hidden="1" x14ac:dyDescent="0.25">
      <c r="A11278">
        <v>234156</v>
      </c>
      <c r="B11278" t="s">
        <v>2086</v>
      </c>
      <c r="C11278" t="s">
        <v>47</v>
      </c>
      <c r="D11278" t="s">
        <v>2023</v>
      </c>
      <c r="E11278">
        <v>0</v>
      </c>
      <c r="H11278">
        <v>0</v>
      </c>
      <c r="I11278">
        <v>0</v>
      </c>
      <c r="K11278">
        <v>2</v>
      </c>
      <c r="L11278" t="b">
        <v>0</v>
      </c>
      <c r="N11278" t="b">
        <v>0</v>
      </c>
      <c r="O11278" t="b">
        <v>0</v>
      </c>
      <c r="P11278" t="s">
        <v>2089</v>
      </c>
      <c r="Q11278" t="s">
        <v>2025</v>
      </c>
      <c r="T11278" t="s">
        <v>372</v>
      </c>
    </row>
    <row r="11279" spans="1:20" hidden="1" x14ac:dyDescent="0.25">
      <c r="A11279">
        <v>234157</v>
      </c>
      <c r="B11279" t="s">
        <v>2086</v>
      </c>
      <c r="C11279" t="s">
        <v>47</v>
      </c>
      <c r="D11279" t="s">
        <v>2026</v>
      </c>
      <c r="E11279">
        <v>0</v>
      </c>
      <c r="H11279">
        <v>0</v>
      </c>
      <c r="I11279">
        <v>0</v>
      </c>
      <c r="K11279">
        <v>3</v>
      </c>
      <c r="L11279" t="b">
        <v>0</v>
      </c>
      <c r="N11279" t="b">
        <v>0</v>
      </c>
      <c r="O11279" t="b">
        <v>0</v>
      </c>
      <c r="P11279" t="s">
        <v>2090</v>
      </c>
      <c r="Q11279" t="s">
        <v>2028</v>
      </c>
      <c r="T11279" t="s">
        <v>372</v>
      </c>
    </row>
    <row r="11280" spans="1:20" hidden="1" x14ac:dyDescent="0.25">
      <c r="A11280">
        <v>234158</v>
      </c>
      <c r="B11280" t="s">
        <v>2086</v>
      </c>
      <c r="C11280" t="s">
        <v>47</v>
      </c>
      <c r="D11280" t="s">
        <v>2029</v>
      </c>
      <c r="E11280">
        <v>0</v>
      </c>
      <c r="H11280">
        <v>0</v>
      </c>
      <c r="I11280">
        <v>0</v>
      </c>
      <c r="K11280">
        <v>4</v>
      </c>
      <c r="L11280" t="b">
        <v>0</v>
      </c>
      <c r="N11280" t="b">
        <v>0</v>
      </c>
      <c r="O11280" t="b">
        <v>0</v>
      </c>
      <c r="P11280" t="s">
        <v>2091</v>
      </c>
      <c r="Q11280" t="s">
        <v>2031</v>
      </c>
      <c r="T11280" t="s">
        <v>372</v>
      </c>
    </row>
    <row r="11281" spans="1:20" hidden="1" x14ac:dyDescent="0.25">
      <c r="A11281">
        <v>234159</v>
      </c>
      <c r="B11281" t="s">
        <v>2086</v>
      </c>
      <c r="C11281" t="s">
        <v>47</v>
      </c>
      <c r="D11281" t="s">
        <v>1182</v>
      </c>
      <c r="E11281">
        <v>0</v>
      </c>
      <c r="H11281">
        <v>0</v>
      </c>
      <c r="I11281">
        <v>0</v>
      </c>
      <c r="K11281">
        <v>5</v>
      </c>
      <c r="L11281" t="b">
        <v>0</v>
      </c>
      <c r="N11281" t="b">
        <v>0</v>
      </c>
      <c r="O11281" t="b">
        <v>0</v>
      </c>
      <c r="P11281" t="s">
        <v>2092</v>
      </c>
      <c r="Q11281" t="s">
        <v>2033</v>
      </c>
      <c r="T11281" t="s">
        <v>372</v>
      </c>
    </row>
    <row r="11282" spans="1:20" hidden="1" x14ac:dyDescent="0.25">
      <c r="A11282">
        <v>234160</v>
      </c>
      <c r="B11282" t="s">
        <v>2086</v>
      </c>
      <c r="C11282" t="s">
        <v>47</v>
      </c>
      <c r="D11282" t="s">
        <v>2034</v>
      </c>
      <c r="E11282">
        <v>0</v>
      </c>
      <c r="H11282">
        <v>0</v>
      </c>
      <c r="I11282">
        <v>0</v>
      </c>
      <c r="K11282">
        <v>6</v>
      </c>
      <c r="L11282" t="b">
        <v>0</v>
      </c>
      <c r="N11282" t="b">
        <v>0</v>
      </c>
      <c r="O11282" t="b">
        <v>0</v>
      </c>
      <c r="P11282" t="s">
        <v>2093</v>
      </c>
      <c r="Q11282" t="s">
        <v>2036</v>
      </c>
      <c r="T11282" t="s">
        <v>372</v>
      </c>
    </row>
    <row r="11283" spans="1:20" hidden="1" x14ac:dyDescent="0.25">
      <c r="A11283">
        <v>234161</v>
      </c>
      <c r="B11283" t="s">
        <v>2086</v>
      </c>
      <c r="C11283" t="s">
        <v>47</v>
      </c>
      <c r="D11283" t="s">
        <v>2037</v>
      </c>
      <c r="E11283">
        <v>0</v>
      </c>
      <c r="H11283">
        <v>0</v>
      </c>
      <c r="I11283">
        <v>0</v>
      </c>
      <c r="K11283">
        <v>7</v>
      </c>
      <c r="L11283" t="b">
        <v>0</v>
      </c>
      <c r="N11283" t="b">
        <v>0</v>
      </c>
      <c r="O11283" t="b">
        <v>0</v>
      </c>
      <c r="P11283" t="s">
        <v>2094</v>
      </c>
      <c r="Q11283" t="s">
        <v>2039</v>
      </c>
      <c r="T11283" t="s">
        <v>372</v>
      </c>
    </row>
    <row r="11284" spans="1:20" hidden="1" x14ac:dyDescent="0.25">
      <c r="A11284">
        <v>234162</v>
      </c>
      <c r="B11284" t="s">
        <v>2086</v>
      </c>
      <c r="C11284" t="s">
        <v>47</v>
      </c>
      <c r="D11284" t="s">
        <v>1938</v>
      </c>
      <c r="E11284">
        <v>0</v>
      </c>
      <c r="H11284">
        <v>0</v>
      </c>
      <c r="I11284">
        <v>0</v>
      </c>
      <c r="K11284">
        <v>8</v>
      </c>
      <c r="L11284" t="b">
        <v>0</v>
      </c>
      <c r="N11284" t="b">
        <v>0</v>
      </c>
      <c r="O11284" t="b">
        <v>0</v>
      </c>
      <c r="P11284" t="s">
        <v>2095</v>
      </c>
      <c r="Q11284" t="s">
        <v>2041</v>
      </c>
      <c r="T11284" t="s">
        <v>372</v>
      </c>
    </row>
    <row r="11285" spans="1:20" hidden="1" x14ac:dyDescent="0.25">
      <c r="A11285">
        <v>234163</v>
      </c>
      <c r="B11285" t="s">
        <v>2086</v>
      </c>
      <c r="C11285" t="s">
        <v>47</v>
      </c>
      <c r="D11285" t="s">
        <v>259</v>
      </c>
      <c r="E11285">
        <v>0</v>
      </c>
      <c r="H11285">
        <v>0</v>
      </c>
      <c r="I11285">
        <v>0</v>
      </c>
      <c r="K11285">
        <v>9</v>
      </c>
      <c r="L11285" t="b">
        <v>0</v>
      </c>
      <c r="N11285" t="b">
        <v>0</v>
      </c>
      <c r="O11285" t="b">
        <v>0</v>
      </c>
      <c r="P11285" t="s">
        <v>2096</v>
      </c>
      <c r="Q11285" t="s">
        <v>2043</v>
      </c>
      <c r="T11285" t="s">
        <v>372</v>
      </c>
    </row>
    <row r="11286" spans="1:20" hidden="1" x14ac:dyDescent="0.25">
      <c r="A11286">
        <v>234164</v>
      </c>
      <c r="B11286" t="s">
        <v>2086</v>
      </c>
      <c r="C11286" t="s">
        <v>47</v>
      </c>
      <c r="D11286" t="s">
        <v>2044</v>
      </c>
      <c r="E11286">
        <v>0</v>
      </c>
      <c r="H11286">
        <v>0</v>
      </c>
      <c r="I11286">
        <v>0</v>
      </c>
      <c r="K11286">
        <v>10</v>
      </c>
      <c r="L11286" t="b">
        <v>0</v>
      </c>
      <c r="N11286" t="b">
        <v>0</v>
      </c>
      <c r="O11286" t="b">
        <v>0</v>
      </c>
      <c r="P11286" t="s">
        <v>2097</v>
      </c>
      <c r="Q11286" t="s">
        <v>2046</v>
      </c>
      <c r="T11286" t="s">
        <v>372</v>
      </c>
    </row>
    <row r="11287" spans="1:20" hidden="1" x14ac:dyDescent="0.25">
      <c r="A11287">
        <v>234165</v>
      </c>
      <c r="B11287" t="s">
        <v>2086</v>
      </c>
      <c r="C11287" t="s">
        <v>47</v>
      </c>
      <c r="D11287" t="s">
        <v>2047</v>
      </c>
      <c r="E11287">
        <v>0</v>
      </c>
      <c r="H11287">
        <v>0</v>
      </c>
      <c r="I11287">
        <v>0</v>
      </c>
      <c r="K11287">
        <v>11</v>
      </c>
      <c r="L11287" t="b">
        <v>0</v>
      </c>
      <c r="N11287" t="b">
        <v>0</v>
      </c>
      <c r="O11287" t="b">
        <v>0</v>
      </c>
      <c r="P11287" t="s">
        <v>2098</v>
      </c>
      <c r="Q11287" t="s">
        <v>2049</v>
      </c>
      <c r="T11287" t="s">
        <v>372</v>
      </c>
    </row>
    <row r="11288" spans="1:20" hidden="1" x14ac:dyDescent="0.25">
      <c r="A11288">
        <v>234166</v>
      </c>
      <c r="B11288" t="s">
        <v>2086</v>
      </c>
      <c r="C11288" t="s">
        <v>47</v>
      </c>
      <c r="D11288" t="s">
        <v>2050</v>
      </c>
      <c r="E11288">
        <v>0</v>
      </c>
      <c r="H11288">
        <v>0</v>
      </c>
      <c r="I11288">
        <v>0</v>
      </c>
      <c r="K11288">
        <v>12</v>
      </c>
      <c r="L11288" t="b">
        <v>0</v>
      </c>
      <c r="N11288" t="b">
        <v>0</v>
      </c>
      <c r="O11288" t="b">
        <v>0</v>
      </c>
      <c r="P11288" t="s">
        <v>2051</v>
      </c>
      <c r="Q11288" t="s">
        <v>2052</v>
      </c>
      <c r="T11288" t="s">
        <v>372</v>
      </c>
    </row>
    <row r="11289" spans="1:20" hidden="1" x14ac:dyDescent="0.25">
      <c r="A11289">
        <v>234167</v>
      </c>
      <c r="B11289" t="s">
        <v>2086</v>
      </c>
      <c r="C11289" t="s">
        <v>47</v>
      </c>
      <c r="D11289" t="s">
        <v>2053</v>
      </c>
      <c r="E11289">
        <v>0</v>
      </c>
      <c r="H11289">
        <v>0</v>
      </c>
      <c r="I11289">
        <v>0</v>
      </c>
      <c r="K11289">
        <v>13</v>
      </c>
      <c r="L11289" t="b">
        <v>0</v>
      </c>
      <c r="N11289" t="b">
        <v>0</v>
      </c>
      <c r="O11289" t="b">
        <v>0</v>
      </c>
      <c r="P11289" t="s">
        <v>2054</v>
      </c>
      <c r="Q11289" t="s">
        <v>2055</v>
      </c>
      <c r="T11289" t="s">
        <v>372</v>
      </c>
    </row>
    <row r="11290" spans="1:20" hidden="1" x14ac:dyDescent="0.25">
      <c r="A11290">
        <v>234168</v>
      </c>
      <c r="B11290" t="s">
        <v>2086</v>
      </c>
      <c r="C11290" t="s">
        <v>47</v>
      </c>
      <c r="D11290" t="s">
        <v>2056</v>
      </c>
      <c r="E11290">
        <v>0</v>
      </c>
      <c r="H11290">
        <v>0</v>
      </c>
      <c r="I11290">
        <v>0</v>
      </c>
      <c r="K11290">
        <v>14</v>
      </c>
      <c r="L11290" t="b">
        <v>0</v>
      </c>
      <c r="N11290" t="b">
        <v>0</v>
      </c>
      <c r="O11290" t="b">
        <v>0</v>
      </c>
      <c r="P11290" t="s">
        <v>2057</v>
      </c>
      <c r="Q11290" t="s">
        <v>2058</v>
      </c>
      <c r="T11290" t="s">
        <v>372</v>
      </c>
    </row>
    <row r="11291" spans="1:20" hidden="1" x14ac:dyDescent="0.25">
      <c r="A11291">
        <v>234169</v>
      </c>
      <c r="B11291" t="s">
        <v>2086</v>
      </c>
      <c r="C11291" t="s">
        <v>2059</v>
      </c>
      <c r="D11291" t="s">
        <v>2060</v>
      </c>
      <c r="E11291">
        <v>0</v>
      </c>
      <c r="H11291">
        <v>0</v>
      </c>
      <c r="I11291">
        <v>0</v>
      </c>
      <c r="K11291">
        <v>0</v>
      </c>
      <c r="L11291" t="b">
        <v>0</v>
      </c>
      <c r="N11291" t="b">
        <v>0</v>
      </c>
      <c r="O11291" t="b">
        <v>0</v>
      </c>
      <c r="T11291" t="s">
        <v>372</v>
      </c>
    </row>
    <row r="11292" spans="1:20" hidden="1" x14ac:dyDescent="0.25">
      <c r="A11292">
        <v>234170</v>
      </c>
      <c r="B11292" t="s">
        <v>2086</v>
      </c>
      <c r="C11292" t="s">
        <v>2059</v>
      </c>
      <c r="D11292" t="s">
        <v>2061</v>
      </c>
      <c r="E11292">
        <v>0</v>
      </c>
      <c r="H11292">
        <v>0</v>
      </c>
      <c r="I11292">
        <v>0</v>
      </c>
      <c r="K11292">
        <v>1</v>
      </c>
      <c r="L11292" t="b">
        <v>0</v>
      </c>
      <c r="N11292" t="b">
        <v>0</v>
      </c>
      <c r="O11292" t="b">
        <v>0</v>
      </c>
      <c r="T11292" t="s">
        <v>372</v>
      </c>
    </row>
    <row r="11293" spans="1:20" hidden="1" x14ac:dyDescent="0.25">
      <c r="A11293">
        <v>234171</v>
      </c>
      <c r="B11293" t="s">
        <v>2086</v>
      </c>
      <c r="C11293" t="s">
        <v>2059</v>
      </c>
      <c r="D11293" t="s">
        <v>2062</v>
      </c>
      <c r="E11293">
        <v>0</v>
      </c>
      <c r="H11293">
        <v>0</v>
      </c>
      <c r="I11293">
        <v>0</v>
      </c>
      <c r="K11293">
        <v>2</v>
      </c>
      <c r="L11293" t="b">
        <v>0</v>
      </c>
      <c r="N11293" t="b">
        <v>0</v>
      </c>
      <c r="O11293" t="b">
        <v>0</v>
      </c>
      <c r="T11293" t="s">
        <v>372</v>
      </c>
    </row>
    <row r="11294" spans="1:20" hidden="1" x14ac:dyDescent="0.25">
      <c r="A11294">
        <v>234172</v>
      </c>
      <c r="B11294" t="s">
        <v>2086</v>
      </c>
      <c r="C11294" t="s">
        <v>2059</v>
      </c>
      <c r="D11294" t="s">
        <v>2063</v>
      </c>
      <c r="E11294">
        <v>0</v>
      </c>
      <c r="H11294">
        <v>0</v>
      </c>
      <c r="I11294">
        <v>0</v>
      </c>
      <c r="K11294">
        <v>3</v>
      </c>
      <c r="L11294" t="b">
        <v>0</v>
      </c>
      <c r="N11294" t="b">
        <v>0</v>
      </c>
      <c r="O11294" t="b">
        <v>0</v>
      </c>
      <c r="T11294" t="s">
        <v>372</v>
      </c>
    </row>
    <row r="11295" spans="1:20" hidden="1" x14ac:dyDescent="0.25">
      <c r="A11295">
        <v>234173</v>
      </c>
      <c r="B11295" t="s">
        <v>2086</v>
      </c>
      <c r="C11295" t="s">
        <v>2059</v>
      </c>
      <c r="D11295" t="s">
        <v>2064</v>
      </c>
      <c r="E11295">
        <v>0</v>
      </c>
      <c r="H11295">
        <v>0</v>
      </c>
      <c r="I11295">
        <v>0</v>
      </c>
      <c r="K11295">
        <v>4</v>
      </c>
      <c r="L11295" t="b">
        <v>0</v>
      </c>
      <c r="N11295" t="b">
        <v>0</v>
      </c>
      <c r="O11295" t="b">
        <v>0</v>
      </c>
      <c r="T11295" t="s">
        <v>372</v>
      </c>
    </row>
    <row r="11296" spans="1:20" hidden="1" x14ac:dyDescent="0.25">
      <c r="A11296">
        <v>234174</v>
      </c>
      <c r="B11296" t="s">
        <v>2086</v>
      </c>
      <c r="C11296" t="s">
        <v>2059</v>
      </c>
      <c r="D11296" t="s">
        <v>2065</v>
      </c>
      <c r="E11296">
        <v>0</v>
      </c>
      <c r="H11296">
        <v>0</v>
      </c>
      <c r="I11296">
        <v>0</v>
      </c>
      <c r="K11296">
        <v>5</v>
      </c>
      <c r="L11296" t="b">
        <v>0</v>
      </c>
      <c r="N11296" t="b">
        <v>0</v>
      </c>
      <c r="O11296" t="b">
        <v>0</v>
      </c>
      <c r="T11296" t="s">
        <v>372</v>
      </c>
    </row>
    <row r="11297" spans="1:20" hidden="1" x14ac:dyDescent="0.25">
      <c r="A11297">
        <v>234175</v>
      </c>
      <c r="B11297" t="s">
        <v>2086</v>
      </c>
      <c r="C11297" t="s">
        <v>2059</v>
      </c>
      <c r="D11297" t="s">
        <v>2066</v>
      </c>
      <c r="E11297">
        <v>0</v>
      </c>
      <c r="H11297">
        <v>0</v>
      </c>
      <c r="I11297">
        <v>0</v>
      </c>
      <c r="K11297">
        <v>6</v>
      </c>
      <c r="L11297" t="b">
        <v>0</v>
      </c>
      <c r="N11297" t="b">
        <v>0</v>
      </c>
      <c r="O11297" t="b">
        <v>0</v>
      </c>
      <c r="T11297" t="s">
        <v>372</v>
      </c>
    </row>
    <row r="11298" spans="1:20" hidden="1" x14ac:dyDescent="0.25">
      <c r="A11298">
        <v>234176</v>
      </c>
      <c r="B11298" t="s">
        <v>2086</v>
      </c>
      <c r="C11298" t="s">
        <v>2059</v>
      </c>
      <c r="D11298" t="s">
        <v>2067</v>
      </c>
      <c r="E11298">
        <v>0</v>
      </c>
      <c r="H11298">
        <v>0</v>
      </c>
      <c r="I11298">
        <v>0</v>
      </c>
      <c r="K11298">
        <v>7</v>
      </c>
      <c r="L11298" t="b">
        <v>0</v>
      </c>
      <c r="N11298" t="b">
        <v>0</v>
      </c>
      <c r="O11298" t="b">
        <v>0</v>
      </c>
      <c r="T11298" t="s">
        <v>372</v>
      </c>
    </row>
    <row r="11299" spans="1:20" hidden="1" x14ac:dyDescent="0.25">
      <c r="A11299">
        <v>234177</v>
      </c>
      <c r="B11299" t="s">
        <v>2086</v>
      </c>
      <c r="C11299" t="s">
        <v>2059</v>
      </c>
      <c r="D11299" t="s">
        <v>2068</v>
      </c>
      <c r="E11299">
        <v>0</v>
      </c>
      <c r="H11299">
        <v>0</v>
      </c>
      <c r="I11299">
        <v>0</v>
      </c>
      <c r="K11299">
        <v>8</v>
      </c>
      <c r="L11299" t="b">
        <v>0</v>
      </c>
      <c r="N11299" t="b">
        <v>0</v>
      </c>
      <c r="O11299" t="b">
        <v>0</v>
      </c>
      <c r="T11299" t="s">
        <v>372</v>
      </c>
    </row>
    <row r="11300" spans="1:20" hidden="1" x14ac:dyDescent="0.25">
      <c r="A11300">
        <v>234178</v>
      </c>
      <c r="B11300" t="s">
        <v>2086</v>
      </c>
      <c r="C11300" t="s">
        <v>2059</v>
      </c>
      <c r="D11300" t="s">
        <v>2069</v>
      </c>
      <c r="E11300">
        <v>0</v>
      </c>
      <c r="H11300">
        <v>0</v>
      </c>
      <c r="I11300">
        <v>0</v>
      </c>
      <c r="K11300">
        <v>9</v>
      </c>
      <c r="L11300" t="b">
        <v>0</v>
      </c>
      <c r="N11300" t="b">
        <v>0</v>
      </c>
      <c r="O11300" t="b">
        <v>0</v>
      </c>
      <c r="T11300" t="s">
        <v>372</v>
      </c>
    </row>
    <row r="11301" spans="1:20" hidden="1" x14ac:dyDescent="0.25">
      <c r="A11301">
        <v>234179</v>
      </c>
      <c r="B11301" t="s">
        <v>2086</v>
      </c>
      <c r="C11301" t="s">
        <v>53</v>
      </c>
      <c r="D11301" t="s">
        <v>163</v>
      </c>
      <c r="E11301">
        <v>0</v>
      </c>
      <c r="H11301">
        <v>0</v>
      </c>
      <c r="I11301">
        <v>0</v>
      </c>
      <c r="K11301">
        <v>0</v>
      </c>
      <c r="L11301" t="b">
        <v>0</v>
      </c>
      <c r="N11301" t="b">
        <v>0</v>
      </c>
      <c r="O11301" t="b">
        <v>0</v>
      </c>
      <c r="T11301" t="s">
        <v>372</v>
      </c>
    </row>
    <row r="11302" spans="1:20" hidden="1" x14ac:dyDescent="0.25">
      <c r="A11302">
        <v>234180</v>
      </c>
      <c r="B11302" t="s">
        <v>2086</v>
      </c>
      <c r="C11302" t="s">
        <v>53</v>
      </c>
      <c r="D11302" t="s">
        <v>463</v>
      </c>
      <c r="E11302">
        <v>0</v>
      </c>
      <c r="H11302">
        <v>0</v>
      </c>
      <c r="I11302">
        <v>0</v>
      </c>
      <c r="K11302">
        <v>1</v>
      </c>
      <c r="L11302" t="b">
        <v>0</v>
      </c>
      <c r="N11302" t="b">
        <v>0</v>
      </c>
      <c r="O11302" t="b">
        <v>0</v>
      </c>
      <c r="T11302" t="s">
        <v>372</v>
      </c>
    </row>
    <row r="11303" spans="1:20" hidden="1" x14ac:dyDescent="0.25">
      <c r="A11303">
        <v>234181</v>
      </c>
      <c r="B11303" t="s">
        <v>2086</v>
      </c>
      <c r="C11303" t="s">
        <v>53</v>
      </c>
      <c r="D11303" t="s">
        <v>2070</v>
      </c>
      <c r="E11303">
        <v>111</v>
      </c>
      <c r="F11303" t="s">
        <v>23</v>
      </c>
      <c r="H11303">
        <v>0</v>
      </c>
      <c r="I11303">
        <v>0</v>
      </c>
      <c r="K11303">
        <v>2</v>
      </c>
      <c r="L11303" t="b">
        <v>0</v>
      </c>
      <c r="N11303" t="b">
        <v>0</v>
      </c>
      <c r="O11303" t="b">
        <v>0</v>
      </c>
      <c r="T11303" t="s">
        <v>372</v>
      </c>
    </row>
    <row r="11304" spans="1:20" hidden="1" x14ac:dyDescent="0.25">
      <c r="A11304">
        <v>234182</v>
      </c>
      <c r="B11304" t="s">
        <v>2086</v>
      </c>
      <c r="C11304" t="s">
        <v>53</v>
      </c>
      <c r="D11304" t="s">
        <v>2071</v>
      </c>
      <c r="E11304">
        <v>214</v>
      </c>
      <c r="F11304" t="s">
        <v>23</v>
      </c>
      <c r="H11304">
        <v>0</v>
      </c>
      <c r="I11304">
        <v>0</v>
      </c>
      <c r="K11304">
        <v>3</v>
      </c>
      <c r="L11304" t="b">
        <v>0</v>
      </c>
      <c r="N11304" t="b">
        <v>0</v>
      </c>
      <c r="O11304" t="b">
        <v>0</v>
      </c>
      <c r="T11304" t="s">
        <v>372</v>
      </c>
    </row>
    <row r="11305" spans="1:20" hidden="1" x14ac:dyDescent="0.25">
      <c r="A11305">
        <v>234183</v>
      </c>
      <c r="B11305" t="s">
        <v>2086</v>
      </c>
      <c r="C11305" t="s">
        <v>53</v>
      </c>
      <c r="D11305" t="s">
        <v>101</v>
      </c>
      <c r="E11305">
        <v>271</v>
      </c>
      <c r="H11305">
        <v>0</v>
      </c>
      <c r="I11305">
        <v>0</v>
      </c>
      <c r="K11305">
        <v>4</v>
      </c>
      <c r="L11305" t="b">
        <v>0</v>
      </c>
      <c r="N11305" t="b">
        <v>0</v>
      </c>
      <c r="O11305" t="b">
        <v>0</v>
      </c>
      <c r="T11305" t="s">
        <v>372</v>
      </c>
    </row>
    <row r="11306" spans="1:20" hidden="1" x14ac:dyDescent="0.25">
      <c r="A11306">
        <v>234184</v>
      </c>
      <c r="B11306" t="s">
        <v>2086</v>
      </c>
      <c r="C11306" t="s">
        <v>53</v>
      </c>
      <c r="D11306" t="s">
        <v>383</v>
      </c>
      <c r="E11306">
        <v>322</v>
      </c>
      <c r="F11306" t="s">
        <v>23</v>
      </c>
      <c r="H11306">
        <v>0</v>
      </c>
      <c r="I11306">
        <v>0</v>
      </c>
      <c r="K11306">
        <v>5</v>
      </c>
      <c r="L11306" t="b">
        <v>0</v>
      </c>
      <c r="N11306" t="b">
        <v>0</v>
      </c>
      <c r="O11306" t="b">
        <v>0</v>
      </c>
      <c r="T11306" t="s">
        <v>372</v>
      </c>
    </row>
    <row r="11307" spans="1:20" hidden="1" x14ac:dyDescent="0.25">
      <c r="A11307">
        <v>234185</v>
      </c>
      <c r="B11307" t="s">
        <v>2086</v>
      </c>
      <c r="C11307" t="s">
        <v>53</v>
      </c>
      <c r="D11307" t="s">
        <v>2072</v>
      </c>
      <c r="E11307">
        <v>513</v>
      </c>
      <c r="F11307" t="s">
        <v>23</v>
      </c>
      <c r="H11307">
        <v>0</v>
      </c>
      <c r="I11307">
        <v>0</v>
      </c>
      <c r="K11307">
        <v>6</v>
      </c>
      <c r="L11307" t="b">
        <v>0</v>
      </c>
      <c r="N11307" t="b">
        <v>0</v>
      </c>
      <c r="O11307" t="b">
        <v>0</v>
      </c>
      <c r="T11307" t="s">
        <v>372</v>
      </c>
    </row>
    <row r="11308" spans="1:20" hidden="1" x14ac:dyDescent="0.25">
      <c r="A11308">
        <v>234186</v>
      </c>
      <c r="B11308" t="s">
        <v>2099</v>
      </c>
      <c r="C11308" t="s">
        <v>47</v>
      </c>
      <c r="D11308" t="s">
        <v>2020</v>
      </c>
      <c r="E11308">
        <v>0</v>
      </c>
      <c r="H11308">
        <v>0</v>
      </c>
      <c r="I11308">
        <v>0</v>
      </c>
      <c r="K11308">
        <v>1</v>
      </c>
      <c r="L11308" t="b">
        <v>0</v>
      </c>
      <c r="N11308" t="b">
        <v>0</v>
      </c>
      <c r="O11308" t="b">
        <v>0</v>
      </c>
      <c r="P11308" t="s">
        <v>2100</v>
      </c>
      <c r="Q11308" t="s">
        <v>2022</v>
      </c>
      <c r="T11308" t="s">
        <v>372</v>
      </c>
    </row>
    <row r="11309" spans="1:20" hidden="1" x14ac:dyDescent="0.25">
      <c r="A11309">
        <v>234187</v>
      </c>
      <c r="B11309" t="s">
        <v>2099</v>
      </c>
      <c r="C11309" t="s">
        <v>47</v>
      </c>
      <c r="D11309" t="s">
        <v>163</v>
      </c>
      <c r="E11309">
        <v>0</v>
      </c>
      <c r="H11309">
        <v>0</v>
      </c>
      <c r="I11309">
        <v>0</v>
      </c>
      <c r="K11309">
        <v>0</v>
      </c>
      <c r="L11309" t="b">
        <v>0</v>
      </c>
      <c r="N11309" t="b">
        <v>0</v>
      </c>
      <c r="O11309" t="b">
        <v>0</v>
      </c>
      <c r="P11309" t="s">
        <v>2101</v>
      </c>
      <c r="T11309" t="s">
        <v>372</v>
      </c>
    </row>
    <row r="11310" spans="1:20" hidden="1" x14ac:dyDescent="0.25">
      <c r="A11310">
        <v>234188</v>
      </c>
      <c r="B11310" t="s">
        <v>2099</v>
      </c>
      <c r="C11310" t="s">
        <v>47</v>
      </c>
      <c r="D11310" t="s">
        <v>2023</v>
      </c>
      <c r="E11310">
        <v>0</v>
      </c>
      <c r="H11310">
        <v>0</v>
      </c>
      <c r="I11310">
        <v>0</v>
      </c>
      <c r="K11310">
        <v>2</v>
      </c>
      <c r="L11310" t="b">
        <v>0</v>
      </c>
      <c r="N11310" t="b">
        <v>0</v>
      </c>
      <c r="O11310" t="b">
        <v>0</v>
      </c>
      <c r="P11310" t="s">
        <v>2102</v>
      </c>
      <c r="Q11310" t="s">
        <v>2025</v>
      </c>
      <c r="T11310" t="s">
        <v>372</v>
      </c>
    </row>
    <row r="11311" spans="1:20" hidden="1" x14ac:dyDescent="0.25">
      <c r="A11311">
        <v>234189</v>
      </c>
      <c r="B11311" t="s">
        <v>2099</v>
      </c>
      <c r="C11311" t="s">
        <v>47</v>
      </c>
      <c r="D11311" t="s">
        <v>2026</v>
      </c>
      <c r="E11311">
        <v>0</v>
      </c>
      <c r="H11311">
        <v>0</v>
      </c>
      <c r="I11311">
        <v>0</v>
      </c>
      <c r="K11311">
        <v>3</v>
      </c>
      <c r="L11311" t="b">
        <v>0</v>
      </c>
      <c r="N11311" t="b">
        <v>0</v>
      </c>
      <c r="O11311" t="b">
        <v>0</v>
      </c>
      <c r="P11311" t="s">
        <v>2103</v>
      </c>
      <c r="Q11311" t="s">
        <v>2028</v>
      </c>
      <c r="T11311" t="s">
        <v>372</v>
      </c>
    </row>
    <row r="11312" spans="1:20" hidden="1" x14ac:dyDescent="0.25">
      <c r="A11312">
        <v>234190</v>
      </c>
      <c r="B11312" t="s">
        <v>2099</v>
      </c>
      <c r="C11312" t="s">
        <v>47</v>
      </c>
      <c r="D11312" t="s">
        <v>2029</v>
      </c>
      <c r="E11312">
        <v>0</v>
      </c>
      <c r="H11312">
        <v>0</v>
      </c>
      <c r="I11312">
        <v>0</v>
      </c>
      <c r="K11312">
        <v>4</v>
      </c>
      <c r="L11312" t="b">
        <v>0</v>
      </c>
      <c r="N11312" t="b">
        <v>0</v>
      </c>
      <c r="O11312" t="b">
        <v>0</v>
      </c>
      <c r="P11312" t="s">
        <v>2104</v>
      </c>
      <c r="Q11312" t="s">
        <v>2031</v>
      </c>
      <c r="T11312" t="s">
        <v>372</v>
      </c>
    </row>
    <row r="11313" spans="1:20" hidden="1" x14ac:dyDescent="0.25">
      <c r="A11313">
        <v>234191</v>
      </c>
      <c r="B11313" t="s">
        <v>2099</v>
      </c>
      <c r="C11313" t="s">
        <v>47</v>
      </c>
      <c r="D11313" t="s">
        <v>1182</v>
      </c>
      <c r="E11313">
        <v>0</v>
      </c>
      <c r="H11313">
        <v>0</v>
      </c>
      <c r="I11313">
        <v>0</v>
      </c>
      <c r="K11313">
        <v>5</v>
      </c>
      <c r="L11313" t="b">
        <v>0</v>
      </c>
      <c r="N11313" t="b">
        <v>0</v>
      </c>
      <c r="O11313" t="b">
        <v>0</v>
      </c>
      <c r="P11313" t="s">
        <v>2105</v>
      </c>
      <c r="Q11313" t="s">
        <v>2033</v>
      </c>
      <c r="T11313" t="s">
        <v>372</v>
      </c>
    </row>
    <row r="11314" spans="1:20" hidden="1" x14ac:dyDescent="0.25">
      <c r="A11314">
        <v>234192</v>
      </c>
      <c r="B11314" t="s">
        <v>2099</v>
      </c>
      <c r="C11314" t="s">
        <v>47</v>
      </c>
      <c r="D11314" t="s">
        <v>2034</v>
      </c>
      <c r="E11314">
        <v>0</v>
      </c>
      <c r="H11314">
        <v>0</v>
      </c>
      <c r="I11314">
        <v>0</v>
      </c>
      <c r="K11314">
        <v>6</v>
      </c>
      <c r="L11314" t="b">
        <v>0</v>
      </c>
      <c r="N11314" t="b">
        <v>0</v>
      </c>
      <c r="O11314" t="b">
        <v>0</v>
      </c>
      <c r="P11314" t="s">
        <v>2106</v>
      </c>
      <c r="Q11314" t="s">
        <v>2036</v>
      </c>
      <c r="T11314" t="s">
        <v>372</v>
      </c>
    </row>
    <row r="11315" spans="1:20" hidden="1" x14ac:dyDescent="0.25">
      <c r="A11315">
        <v>234193</v>
      </c>
      <c r="B11315" t="s">
        <v>2099</v>
      </c>
      <c r="C11315" t="s">
        <v>47</v>
      </c>
      <c r="D11315" t="s">
        <v>2037</v>
      </c>
      <c r="E11315">
        <v>0</v>
      </c>
      <c r="H11315">
        <v>0</v>
      </c>
      <c r="I11315">
        <v>0</v>
      </c>
      <c r="K11315">
        <v>7</v>
      </c>
      <c r="L11315" t="b">
        <v>0</v>
      </c>
      <c r="N11315" t="b">
        <v>0</v>
      </c>
      <c r="O11315" t="b">
        <v>0</v>
      </c>
      <c r="P11315" t="s">
        <v>2107</v>
      </c>
      <c r="Q11315" t="s">
        <v>2039</v>
      </c>
      <c r="T11315" t="s">
        <v>372</v>
      </c>
    </row>
    <row r="11316" spans="1:20" hidden="1" x14ac:dyDescent="0.25">
      <c r="A11316">
        <v>234194</v>
      </c>
      <c r="B11316" t="s">
        <v>2099</v>
      </c>
      <c r="C11316" t="s">
        <v>47</v>
      </c>
      <c r="D11316" t="s">
        <v>1938</v>
      </c>
      <c r="E11316">
        <v>0</v>
      </c>
      <c r="H11316">
        <v>0</v>
      </c>
      <c r="I11316">
        <v>0</v>
      </c>
      <c r="K11316">
        <v>8</v>
      </c>
      <c r="L11316" t="b">
        <v>0</v>
      </c>
      <c r="N11316" t="b">
        <v>0</v>
      </c>
      <c r="O11316" t="b">
        <v>0</v>
      </c>
      <c r="P11316" t="s">
        <v>2108</v>
      </c>
      <c r="Q11316" t="s">
        <v>2041</v>
      </c>
      <c r="T11316" t="s">
        <v>372</v>
      </c>
    </row>
    <row r="11317" spans="1:20" hidden="1" x14ac:dyDescent="0.25">
      <c r="A11317">
        <v>234195</v>
      </c>
      <c r="B11317" t="s">
        <v>2099</v>
      </c>
      <c r="C11317" t="s">
        <v>47</v>
      </c>
      <c r="D11317" t="s">
        <v>259</v>
      </c>
      <c r="E11317">
        <v>0</v>
      </c>
      <c r="H11317">
        <v>0</v>
      </c>
      <c r="I11317">
        <v>0</v>
      </c>
      <c r="K11317">
        <v>9</v>
      </c>
      <c r="L11317" t="b">
        <v>0</v>
      </c>
      <c r="N11317" t="b">
        <v>0</v>
      </c>
      <c r="O11317" t="b">
        <v>0</v>
      </c>
      <c r="P11317" t="s">
        <v>2109</v>
      </c>
      <c r="Q11317" t="s">
        <v>2043</v>
      </c>
      <c r="T11317" t="s">
        <v>372</v>
      </c>
    </row>
    <row r="11318" spans="1:20" hidden="1" x14ac:dyDescent="0.25">
      <c r="A11318">
        <v>234196</v>
      </c>
      <c r="B11318" t="s">
        <v>2099</v>
      </c>
      <c r="C11318" t="s">
        <v>47</v>
      </c>
      <c r="D11318" t="s">
        <v>2044</v>
      </c>
      <c r="E11318">
        <v>0</v>
      </c>
      <c r="H11318">
        <v>0</v>
      </c>
      <c r="I11318">
        <v>0</v>
      </c>
      <c r="K11318">
        <v>10</v>
      </c>
      <c r="L11318" t="b">
        <v>0</v>
      </c>
      <c r="N11318" t="b">
        <v>0</v>
      </c>
      <c r="O11318" t="b">
        <v>0</v>
      </c>
      <c r="P11318" t="s">
        <v>2110</v>
      </c>
      <c r="Q11318" t="s">
        <v>2046</v>
      </c>
      <c r="T11318" t="s">
        <v>372</v>
      </c>
    </row>
    <row r="11319" spans="1:20" hidden="1" x14ac:dyDescent="0.25">
      <c r="A11319">
        <v>234197</v>
      </c>
      <c r="B11319" t="s">
        <v>2099</v>
      </c>
      <c r="C11319" t="s">
        <v>47</v>
      </c>
      <c r="D11319" t="s">
        <v>2047</v>
      </c>
      <c r="E11319">
        <v>0</v>
      </c>
      <c r="H11319">
        <v>0</v>
      </c>
      <c r="I11319">
        <v>0</v>
      </c>
      <c r="K11319">
        <v>11</v>
      </c>
      <c r="L11319" t="b">
        <v>0</v>
      </c>
      <c r="N11319" t="b">
        <v>0</v>
      </c>
      <c r="O11319" t="b">
        <v>0</v>
      </c>
      <c r="P11319" t="s">
        <v>2111</v>
      </c>
      <c r="Q11319" t="s">
        <v>2049</v>
      </c>
      <c r="T11319" t="s">
        <v>372</v>
      </c>
    </row>
    <row r="11320" spans="1:20" hidden="1" x14ac:dyDescent="0.25">
      <c r="A11320">
        <v>234198</v>
      </c>
      <c r="B11320" t="s">
        <v>2099</v>
      </c>
      <c r="C11320" t="s">
        <v>47</v>
      </c>
      <c r="D11320" t="s">
        <v>2050</v>
      </c>
      <c r="E11320">
        <v>0</v>
      </c>
      <c r="H11320">
        <v>0</v>
      </c>
      <c r="I11320">
        <v>0</v>
      </c>
      <c r="K11320">
        <v>12</v>
      </c>
      <c r="L11320" t="b">
        <v>0</v>
      </c>
      <c r="N11320" t="b">
        <v>0</v>
      </c>
      <c r="O11320" t="b">
        <v>0</v>
      </c>
      <c r="P11320" t="s">
        <v>2051</v>
      </c>
      <c r="Q11320" t="s">
        <v>2052</v>
      </c>
      <c r="T11320" t="s">
        <v>372</v>
      </c>
    </row>
    <row r="11321" spans="1:20" hidden="1" x14ac:dyDescent="0.25">
      <c r="A11321">
        <v>234199</v>
      </c>
      <c r="B11321" t="s">
        <v>2099</v>
      </c>
      <c r="C11321" t="s">
        <v>47</v>
      </c>
      <c r="D11321" t="s">
        <v>2053</v>
      </c>
      <c r="E11321">
        <v>0</v>
      </c>
      <c r="H11321">
        <v>0</v>
      </c>
      <c r="I11321">
        <v>0</v>
      </c>
      <c r="K11321">
        <v>13</v>
      </c>
      <c r="L11321" t="b">
        <v>0</v>
      </c>
      <c r="N11321" t="b">
        <v>0</v>
      </c>
      <c r="O11321" t="b">
        <v>0</v>
      </c>
      <c r="P11321" t="s">
        <v>2054</v>
      </c>
      <c r="Q11321" t="s">
        <v>2055</v>
      </c>
      <c r="T11321" t="s">
        <v>372</v>
      </c>
    </row>
    <row r="11322" spans="1:20" hidden="1" x14ac:dyDescent="0.25">
      <c r="A11322">
        <v>234200</v>
      </c>
      <c r="B11322" t="s">
        <v>2099</v>
      </c>
      <c r="C11322" t="s">
        <v>47</v>
      </c>
      <c r="D11322" t="s">
        <v>2056</v>
      </c>
      <c r="E11322">
        <v>0</v>
      </c>
      <c r="H11322">
        <v>0</v>
      </c>
      <c r="I11322">
        <v>0</v>
      </c>
      <c r="K11322">
        <v>14</v>
      </c>
      <c r="L11322" t="b">
        <v>0</v>
      </c>
      <c r="N11322" t="b">
        <v>0</v>
      </c>
      <c r="O11322" t="b">
        <v>0</v>
      </c>
      <c r="P11322" t="s">
        <v>2057</v>
      </c>
      <c r="Q11322" t="s">
        <v>2058</v>
      </c>
      <c r="T11322" t="s">
        <v>372</v>
      </c>
    </row>
    <row r="11323" spans="1:20" hidden="1" x14ac:dyDescent="0.25">
      <c r="A11323">
        <v>234201</v>
      </c>
      <c r="B11323" t="s">
        <v>2099</v>
      </c>
      <c r="C11323" t="s">
        <v>2059</v>
      </c>
      <c r="D11323" t="s">
        <v>2060</v>
      </c>
      <c r="E11323">
        <v>0</v>
      </c>
      <c r="H11323">
        <v>0</v>
      </c>
      <c r="I11323">
        <v>0</v>
      </c>
      <c r="K11323">
        <v>0</v>
      </c>
      <c r="L11323" t="b">
        <v>0</v>
      </c>
      <c r="N11323" t="b">
        <v>0</v>
      </c>
      <c r="O11323" t="b">
        <v>0</v>
      </c>
      <c r="T11323" t="s">
        <v>372</v>
      </c>
    </row>
    <row r="11324" spans="1:20" hidden="1" x14ac:dyDescent="0.25">
      <c r="A11324">
        <v>234202</v>
      </c>
      <c r="B11324" t="s">
        <v>2099</v>
      </c>
      <c r="C11324" t="s">
        <v>2059</v>
      </c>
      <c r="D11324" t="s">
        <v>2061</v>
      </c>
      <c r="E11324">
        <v>0</v>
      </c>
      <c r="H11324">
        <v>0</v>
      </c>
      <c r="I11324">
        <v>0</v>
      </c>
      <c r="K11324">
        <v>1</v>
      </c>
      <c r="L11324" t="b">
        <v>0</v>
      </c>
      <c r="N11324" t="b">
        <v>0</v>
      </c>
      <c r="O11324" t="b">
        <v>0</v>
      </c>
      <c r="T11324" t="s">
        <v>372</v>
      </c>
    </row>
    <row r="11325" spans="1:20" hidden="1" x14ac:dyDescent="0.25">
      <c r="A11325">
        <v>234203</v>
      </c>
      <c r="B11325" t="s">
        <v>2099</v>
      </c>
      <c r="C11325" t="s">
        <v>2059</v>
      </c>
      <c r="D11325" t="s">
        <v>2062</v>
      </c>
      <c r="E11325">
        <v>0</v>
      </c>
      <c r="H11325">
        <v>0</v>
      </c>
      <c r="I11325">
        <v>0</v>
      </c>
      <c r="K11325">
        <v>2</v>
      </c>
      <c r="L11325" t="b">
        <v>0</v>
      </c>
      <c r="N11325" t="b">
        <v>0</v>
      </c>
      <c r="O11325" t="b">
        <v>0</v>
      </c>
      <c r="T11325" t="s">
        <v>372</v>
      </c>
    </row>
    <row r="11326" spans="1:20" hidden="1" x14ac:dyDescent="0.25">
      <c r="A11326">
        <v>234204</v>
      </c>
      <c r="B11326" t="s">
        <v>2099</v>
      </c>
      <c r="C11326" t="s">
        <v>2059</v>
      </c>
      <c r="D11326" t="s">
        <v>2063</v>
      </c>
      <c r="E11326">
        <v>0</v>
      </c>
      <c r="H11326">
        <v>0</v>
      </c>
      <c r="I11326">
        <v>0</v>
      </c>
      <c r="K11326">
        <v>3</v>
      </c>
      <c r="L11326" t="b">
        <v>0</v>
      </c>
      <c r="N11326" t="b">
        <v>0</v>
      </c>
      <c r="O11326" t="b">
        <v>0</v>
      </c>
      <c r="T11326" t="s">
        <v>372</v>
      </c>
    </row>
    <row r="11327" spans="1:20" hidden="1" x14ac:dyDescent="0.25">
      <c r="A11327">
        <v>234205</v>
      </c>
      <c r="B11327" t="s">
        <v>2099</v>
      </c>
      <c r="C11327" t="s">
        <v>2059</v>
      </c>
      <c r="D11327" t="s">
        <v>2064</v>
      </c>
      <c r="E11327">
        <v>0</v>
      </c>
      <c r="H11327">
        <v>0</v>
      </c>
      <c r="I11327">
        <v>0</v>
      </c>
      <c r="K11327">
        <v>4</v>
      </c>
      <c r="L11327" t="b">
        <v>0</v>
      </c>
      <c r="N11327" t="b">
        <v>0</v>
      </c>
      <c r="O11327" t="b">
        <v>0</v>
      </c>
      <c r="T11327" t="s">
        <v>372</v>
      </c>
    </row>
    <row r="11328" spans="1:20" hidden="1" x14ac:dyDescent="0.25">
      <c r="A11328">
        <v>234206</v>
      </c>
      <c r="B11328" t="s">
        <v>2099</v>
      </c>
      <c r="C11328" t="s">
        <v>2059</v>
      </c>
      <c r="D11328" t="s">
        <v>2065</v>
      </c>
      <c r="E11328">
        <v>0</v>
      </c>
      <c r="H11328">
        <v>0</v>
      </c>
      <c r="I11328">
        <v>0</v>
      </c>
      <c r="K11328">
        <v>5</v>
      </c>
      <c r="L11328" t="b">
        <v>0</v>
      </c>
      <c r="N11328" t="b">
        <v>0</v>
      </c>
      <c r="O11328" t="b">
        <v>0</v>
      </c>
      <c r="T11328" t="s">
        <v>372</v>
      </c>
    </row>
    <row r="11329" spans="1:20" hidden="1" x14ac:dyDescent="0.25">
      <c r="A11329">
        <v>234207</v>
      </c>
      <c r="B11329" t="s">
        <v>2099</v>
      </c>
      <c r="C11329" t="s">
        <v>2059</v>
      </c>
      <c r="D11329" t="s">
        <v>2066</v>
      </c>
      <c r="E11329">
        <v>0</v>
      </c>
      <c r="H11329">
        <v>0</v>
      </c>
      <c r="I11329">
        <v>0</v>
      </c>
      <c r="K11329">
        <v>6</v>
      </c>
      <c r="L11329" t="b">
        <v>0</v>
      </c>
      <c r="N11329" t="b">
        <v>0</v>
      </c>
      <c r="O11329" t="b">
        <v>0</v>
      </c>
      <c r="T11329" t="s">
        <v>372</v>
      </c>
    </row>
    <row r="11330" spans="1:20" hidden="1" x14ac:dyDescent="0.25">
      <c r="A11330">
        <v>234208</v>
      </c>
      <c r="B11330" t="s">
        <v>2099</v>
      </c>
      <c r="C11330" t="s">
        <v>2059</v>
      </c>
      <c r="D11330" t="s">
        <v>2067</v>
      </c>
      <c r="E11330">
        <v>0</v>
      </c>
      <c r="H11330">
        <v>0</v>
      </c>
      <c r="I11330">
        <v>0</v>
      </c>
      <c r="K11330">
        <v>7</v>
      </c>
      <c r="L11330" t="b">
        <v>0</v>
      </c>
      <c r="N11330" t="b">
        <v>0</v>
      </c>
      <c r="O11330" t="b">
        <v>0</v>
      </c>
      <c r="T11330" t="s">
        <v>372</v>
      </c>
    </row>
    <row r="11331" spans="1:20" hidden="1" x14ac:dyDescent="0.25">
      <c r="A11331">
        <v>234209</v>
      </c>
      <c r="B11331" t="s">
        <v>2099</v>
      </c>
      <c r="C11331" t="s">
        <v>2059</v>
      </c>
      <c r="D11331" t="s">
        <v>2068</v>
      </c>
      <c r="E11331">
        <v>0</v>
      </c>
      <c r="H11331">
        <v>0</v>
      </c>
      <c r="I11331">
        <v>0</v>
      </c>
      <c r="K11331">
        <v>8</v>
      </c>
      <c r="L11331" t="b">
        <v>0</v>
      </c>
      <c r="N11331" t="b">
        <v>0</v>
      </c>
      <c r="O11331" t="b">
        <v>0</v>
      </c>
      <c r="T11331" t="s">
        <v>372</v>
      </c>
    </row>
    <row r="11332" spans="1:20" hidden="1" x14ac:dyDescent="0.25">
      <c r="A11332">
        <v>234210</v>
      </c>
      <c r="B11332" t="s">
        <v>2099</v>
      </c>
      <c r="C11332" t="s">
        <v>2059</v>
      </c>
      <c r="D11332" t="s">
        <v>2069</v>
      </c>
      <c r="E11332">
        <v>0</v>
      </c>
      <c r="H11332">
        <v>0</v>
      </c>
      <c r="I11332">
        <v>0</v>
      </c>
      <c r="K11332">
        <v>9</v>
      </c>
      <c r="L11332" t="b">
        <v>0</v>
      </c>
      <c r="N11332" t="b">
        <v>0</v>
      </c>
      <c r="O11332" t="b">
        <v>0</v>
      </c>
      <c r="T11332" t="s">
        <v>372</v>
      </c>
    </row>
    <row r="11333" spans="1:20" hidden="1" x14ac:dyDescent="0.25">
      <c r="A11333">
        <v>234211</v>
      </c>
      <c r="B11333" t="s">
        <v>2099</v>
      </c>
      <c r="C11333" t="s">
        <v>53</v>
      </c>
      <c r="D11333" t="s">
        <v>163</v>
      </c>
      <c r="E11333">
        <v>0</v>
      </c>
      <c r="H11333">
        <v>0</v>
      </c>
      <c r="I11333">
        <v>0</v>
      </c>
      <c r="K11333">
        <v>0</v>
      </c>
      <c r="L11333" t="b">
        <v>0</v>
      </c>
      <c r="N11333" t="b">
        <v>0</v>
      </c>
      <c r="O11333" t="b">
        <v>0</v>
      </c>
      <c r="T11333" t="s">
        <v>372</v>
      </c>
    </row>
    <row r="11334" spans="1:20" hidden="1" x14ac:dyDescent="0.25">
      <c r="A11334">
        <v>234212</v>
      </c>
      <c r="B11334" t="s">
        <v>2099</v>
      </c>
      <c r="C11334" t="s">
        <v>53</v>
      </c>
      <c r="D11334" t="s">
        <v>463</v>
      </c>
      <c r="E11334">
        <v>0</v>
      </c>
      <c r="H11334">
        <v>0</v>
      </c>
      <c r="I11334">
        <v>0</v>
      </c>
      <c r="K11334">
        <v>1</v>
      </c>
      <c r="L11334" t="b">
        <v>0</v>
      </c>
      <c r="N11334" t="b">
        <v>0</v>
      </c>
      <c r="O11334" t="b">
        <v>0</v>
      </c>
      <c r="T11334" t="s">
        <v>372</v>
      </c>
    </row>
    <row r="11335" spans="1:20" hidden="1" x14ac:dyDescent="0.25">
      <c r="A11335">
        <v>234213</v>
      </c>
      <c r="B11335" t="s">
        <v>2099</v>
      </c>
      <c r="C11335" t="s">
        <v>53</v>
      </c>
      <c r="D11335" t="s">
        <v>2070</v>
      </c>
      <c r="E11335">
        <v>111</v>
      </c>
      <c r="F11335" t="s">
        <v>23</v>
      </c>
      <c r="H11335">
        <v>0</v>
      </c>
      <c r="I11335">
        <v>0</v>
      </c>
      <c r="K11335">
        <v>2</v>
      </c>
      <c r="L11335" t="b">
        <v>0</v>
      </c>
      <c r="N11335" t="b">
        <v>0</v>
      </c>
      <c r="O11335" t="b">
        <v>0</v>
      </c>
      <c r="T11335" t="s">
        <v>372</v>
      </c>
    </row>
    <row r="11336" spans="1:20" hidden="1" x14ac:dyDescent="0.25">
      <c r="A11336">
        <v>234214</v>
      </c>
      <c r="B11336" t="s">
        <v>2099</v>
      </c>
      <c r="C11336" t="s">
        <v>53</v>
      </c>
      <c r="D11336" t="s">
        <v>2071</v>
      </c>
      <c r="E11336">
        <v>214</v>
      </c>
      <c r="F11336" t="s">
        <v>23</v>
      </c>
      <c r="H11336">
        <v>0</v>
      </c>
      <c r="I11336">
        <v>0</v>
      </c>
      <c r="K11336">
        <v>3</v>
      </c>
      <c r="L11336" t="b">
        <v>0</v>
      </c>
      <c r="N11336" t="b">
        <v>0</v>
      </c>
      <c r="O11336" t="b">
        <v>0</v>
      </c>
      <c r="T11336" t="s">
        <v>372</v>
      </c>
    </row>
    <row r="11337" spans="1:20" hidden="1" x14ac:dyDescent="0.25">
      <c r="A11337">
        <v>234215</v>
      </c>
      <c r="B11337" t="s">
        <v>2099</v>
      </c>
      <c r="C11337" t="s">
        <v>53</v>
      </c>
      <c r="D11337" t="s">
        <v>101</v>
      </c>
      <c r="E11337">
        <v>271</v>
      </c>
      <c r="H11337">
        <v>0</v>
      </c>
      <c r="I11337">
        <v>0</v>
      </c>
      <c r="K11337">
        <v>4</v>
      </c>
      <c r="L11337" t="b">
        <v>0</v>
      </c>
      <c r="N11337" t="b">
        <v>0</v>
      </c>
      <c r="O11337" t="b">
        <v>0</v>
      </c>
      <c r="T11337" t="s">
        <v>372</v>
      </c>
    </row>
    <row r="11338" spans="1:20" hidden="1" x14ac:dyDescent="0.25">
      <c r="A11338">
        <v>234216</v>
      </c>
      <c r="B11338" t="s">
        <v>2099</v>
      </c>
      <c r="C11338" t="s">
        <v>53</v>
      </c>
      <c r="D11338" t="s">
        <v>383</v>
      </c>
      <c r="E11338">
        <v>322</v>
      </c>
      <c r="F11338" t="s">
        <v>23</v>
      </c>
      <c r="H11338">
        <v>0</v>
      </c>
      <c r="I11338">
        <v>0</v>
      </c>
      <c r="K11338">
        <v>5</v>
      </c>
      <c r="L11338" t="b">
        <v>0</v>
      </c>
      <c r="N11338" t="b">
        <v>0</v>
      </c>
      <c r="O11338" t="b">
        <v>0</v>
      </c>
      <c r="T11338" t="s">
        <v>372</v>
      </c>
    </row>
    <row r="11339" spans="1:20" hidden="1" x14ac:dyDescent="0.25">
      <c r="A11339">
        <v>234217</v>
      </c>
      <c r="B11339" t="s">
        <v>2099</v>
      </c>
      <c r="C11339" t="s">
        <v>53</v>
      </c>
      <c r="D11339" t="s">
        <v>2072</v>
      </c>
      <c r="E11339">
        <v>513</v>
      </c>
      <c r="F11339" t="s">
        <v>23</v>
      </c>
      <c r="H11339">
        <v>0</v>
      </c>
      <c r="I11339">
        <v>0</v>
      </c>
      <c r="K11339">
        <v>6</v>
      </c>
      <c r="L11339" t="b">
        <v>0</v>
      </c>
      <c r="N11339" t="b">
        <v>0</v>
      </c>
      <c r="O11339" t="b">
        <v>0</v>
      </c>
      <c r="T11339" t="s">
        <v>372</v>
      </c>
    </row>
    <row r="11340" spans="1:20" hidden="1" x14ac:dyDescent="0.25">
      <c r="A11340">
        <v>234218</v>
      </c>
      <c r="B11340" t="s">
        <v>2112</v>
      </c>
      <c r="C11340" t="s">
        <v>47</v>
      </c>
      <c r="D11340" t="s">
        <v>1024</v>
      </c>
      <c r="E11340">
        <v>0</v>
      </c>
      <c r="H11340">
        <v>0</v>
      </c>
      <c r="I11340">
        <v>0</v>
      </c>
      <c r="K11340">
        <v>0</v>
      </c>
      <c r="L11340" t="b">
        <v>0</v>
      </c>
      <c r="N11340" t="b">
        <v>0</v>
      </c>
      <c r="O11340" t="b">
        <v>1</v>
      </c>
      <c r="T11340" t="s">
        <v>1968</v>
      </c>
    </row>
    <row r="11341" spans="1:20" hidden="1" x14ac:dyDescent="0.25">
      <c r="A11341">
        <v>234219</v>
      </c>
      <c r="B11341" t="s">
        <v>2112</v>
      </c>
      <c r="C11341" t="s">
        <v>323</v>
      </c>
      <c r="D11341" t="s">
        <v>86</v>
      </c>
      <c r="E11341">
        <v>0</v>
      </c>
      <c r="H11341">
        <v>0</v>
      </c>
      <c r="I11341">
        <v>0</v>
      </c>
      <c r="K11341">
        <v>0</v>
      </c>
      <c r="L11341" t="b">
        <v>0</v>
      </c>
      <c r="N11341" t="b">
        <v>0</v>
      </c>
      <c r="O11341" t="b">
        <v>0</v>
      </c>
      <c r="T11341" t="s">
        <v>1968</v>
      </c>
    </row>
    <row r="11342" spans="1:20" hidden="1" x14ac:dyDescent="0.25">
      <c r="A11342">
        <v>234220</v>
      </c>
      <c r="B11342" t="s">
        <v>2112</v>
      </c>
      <c r="C11342" t="s">
        <v>1027</v>
      </c>
      <c r="D11342" t="s">
        <v>1969</v>
      </c>
      <c r="E11342">
        <v>0</v>
      </c>
      <c r="H11342">
        <v>0</v>
      </c>
      <c r="I11342">
        <v>0</v>
      </c>
      <c r="J11342" t="s">
        <v>257</v>
      </c>
      <c r="K11342">
        <v>0</v>
      </c>
      <c r="L11342" t="b">
        <v>0</v>
      </c>
      <c r="N11342" t="b">
        <v>0</v>
      </c>
      <c r="O11342" t="b">
        <v>0</v>
      </c>
      <c r="T11342" t="s">
        <v>1968</v>
      </c>
    </row>
    <row r="11343" spans="1:20" hidden="1" x14ac:dyDescent="0.25">
      <c r="A11343">
        <v>234221</v>
      </c>
      <c r="B11343" t="s">
        <v>2112</v>
      </c>
      <c r="C11343" t="s">
        <v>53</v>
      </c>
      <c r="D11343" t="s">
        <v>203</v>
      </c>
      <c r="E11343">
        <v>0</v>
      </c>
      <c r="H11343">
        <v>0</v>
      </c>
      <c r="I11343">
        <v>0</v>
      </c>
      <c r="K11343">
        <v>0</v>
      </c>
      <c r="L11343" t="b">
        <v>0</v>
      </c>
      <c r="N11343" t="b">
        <v>0</v>
      </c>
      <c r="O11343" t="b">
        <v>0</v>
      </c>
      <c r="T11343" t="s">
        <v>1968</v>
      </c>
    </row>
    <row r="11344" spans="1:20" hidden="1" x14ac:dyDescent="0.25">
      <c r="A11344">
        <v>234222</v>
      </c>
      <c r="B11344" t="s">
        <v>2112</v>
      </c>
      <c r="C11344" t="s">
        <v>1196</v>
      </c>
      <c r="D11344" t="s">
        <v>1971</v>
      </c>
      <c r="E11344">
        <v>0</v>
      </c>
      <c r="H11344">
        <v>0</v>
      </c>
      <c r="I11344">
        <v>0</v>
      </c>
      <c r="K11344">
        <v>1</v>
      </c>
      <c r="L11344" t="b">
        <v>0</v>
      </c>
      <c r="N11344" t="b">
        <v>0</v>
      </c>
      <c r="O11344" t="b">
        <v>1</v>
      </c>
      <c r="T11344" t="s">
        <v>1968</v>
      </c>
    </row>
    <row r="11345" spans="1:20" hidden="1" x14ac:dyDescent="0.25">
      <c r="A11345">
        <v>234223</v>
      </c>
      <c r="B11345" t="s">
        <v>2112</v>
      </c>
      <c r="C11345" t="s">
        <v>47</v>
      </c>
      <c r="D11345" t="s">
        <v>1048</v>
      </c>
      <c r="E11345">
        <v>0</v>
      </c>
      <c r="H11345">
        <v>0</v>
      </c>
      <c r="I11345">
        <v>0</v>
      </c>
      <c r="K11345">
        <v>1</v>
      </c>
      <c r="L11345" t="b">
        <v>0</v>
      </c>
      <c r="N11345" t="b">
        <v>0</v>
      </c>
      <c r="O11345" t="b">
        <v>0</v>
      </c>
      <c r="T11345" t="s">
        <v>1968</v>
      </c>
    </row>
    <row r="11346" spans="1:20" hidden="1" x14ac:dyDescent="0.25">
      <c r="A11346">
        <v>234224</v>
      </c>
      <c r="B11346" t="s">
        <v>2112</v>
      </c>
      <c r="C11346" t="s">
        <v>47</v>
      </c>
      <c r="D11346" t="s">
        <v>1368</v>
      </c>
      <c r="E11346">
        <v>0</v>
      </c>
      <c r="H11346">
        <v>0</v>
      </c>
      <c r="I11346">
        <v>0</v>
      </c>
      <c r="K11346">
        <v>1</v>
      </c>
      <c r="L11346" t="b">
        <v>0</v>
      </c>
      <c r="N11346" t="b">
        <v>0</v>
      </c>
      <c r="O11346" t="b">
        <v>0</v>
      </c>
      <c r="T11346" t="s">
        <v>1968</v>
      </c>
    </row>
    <row r="11347" spans="1:20" hidden="1" x14ac:dyDescent="0.25">
      <c r="A11347">
        <v>234225</v>
      </c>
      <c r="B11347" t="s">
        <v>2112</v>
      </c>
      <c r="C11347" t="s">
        <v>136</v>
      </c>
      <c r="D11347" t="s">
        <v>137</v>
      </c>
      <c r="E11347">
        <v>0</v>
      </c>
      <c r="H11347">
        <v>0</v>
      </c>
      <c r="I11347">
        <v>0</v>
      </c>
      <c r="K11347">
        <v>1</v>
      </c>
      <c r="L11347" t="b">
        <v>0</v>
      </c>
      <c r="N11347" t="b">
        <v>0</v>
      </c>
      <c r="O11347" t="b">
        <v>0</v>
      </c>
      <c r="T11347" t="s">
        <v>1968</v>
      </c>
    </row>
    <row r="11348" spans="1:20" hidden="1" x14ac:dyDescent="0.25">
      <c r="A11348">
        <v>234226</v>
      </c>
      <c r="B11348" t="s">
        <v>2112</v>
      </c>
      <c r="C11348" t="s">
        <v>136</v>
      </c>
      <c r="D11348" t="s">
        <v>170</v>
      </c>
      <c r="E11348">
        <v>0</v>
      </c>
      <c r="H11348">
        <v>0</v>
      </c>
      <c r="I11348">
        <v>0</v>
      </c>
      <c r="K11348">
        <v>2</v>
      </c>
      <c r="L11348" t="b">
        <v>0</v>
      </c>
      <c r="N11348" t="b">
        <v>0</v>
      </c>
      <c r="O11348" t="b">
        <v>0</v>
      </c>
      <c r="T11348" t="s">
        <v>1968</v>
      </c>
    </row>
    <row r="11349" spans="1:20" hidden="1" x14ac:dyDescent="0.25">
      <c r="A11349">
        <v>234227</v>
      </c>
      <c r="B11349" t="s">
        <v>2112</v>
      </c>
      <c r="C11349" t="s">
        <v>1027</v>
      </c>
      <c r="D11349" t="s">
        <v>1974</v>
      </c>
      <c r="E11349">
        <v>85</v>
      </c>
      <c r="F11349" t="s">
        <v>23</v>
      </c>
      <c r="H11349">
        <v>0</v>
      </c>
      <c r="I11349">
        <v>38</v>
      </c>
      <c r="J11349" t="s">
        <v>257</v>
      </c>
      <c r="K11349">
        <v>0</v>
      </c>
      <c r="L11349" t="b">
        <v>0</v>
      </c>
      <c r="N11349" t="b">
        <v>0</v>
      </c>
      <c r="O11349" t="b">
        <v>0</v>
      </c>
      <c r="T11349" t="s">
        <v>1968</v>
      </c>
    </row>
    <row r="11350" spans="1:20" hidden="1" x14ac:dyDescent="0.25">
      <c r="A11350">
        <v>234228</v>
      </c>
      <c r="B11350" t="s">
        <v>2112</v>
      </c>
      <c r="C11350" t="s">
        <v>1027</v>
      </c>
      <c r="D11350" t="s">
        <v>1975</v>
      </c>
      <c r="E11350">
        <v>170</v>
      </c>
      <c r="F11350" t="s">
        <v>23</v>
      </c>
      <c r="H11350">
        <v>0</v>
      </c>
      <c r="I11350">
        <v>75</v>
      </c>
      <c r="J11350" t="s">
        <v>257</v>
      </c>
      <c r="K11350">
        <v>2</v>
      </c>
      <c r="L11350" t="b">
        <v>0</v>
      </c>
      <c r="N11350" t="b">
        <v>0</v>
      </c>
      <c r="O11350" t="b">
        <v>0</v>
      </c>
      <c r="T11350" t="s">
        <v>1968</v>
      </c>
    </row>
    <row r="11351" spans="1:20" hidden="1" x14ac:dyDescent="0.25">
      <c r="A11351">
        <v>234229</v>
      </c>
      <c r="B11351" t="s">
        <v>2112</v>
      </c>
      <c r="C11351" t="s">
        <v>1196</v>
      </c>
      <c r="D11351" t="s">
        <v>1977</v>
      </c>
      <c r="E11351">
        <v>0</v>
      </c>
      <c r="H11351">
        <v>0</v>
      </c>
      <c r="I11351">
        <v>0</v>
      </c>
      <c r="K11351">
        <v>2</v>
      </c>
      <c r="L11351" t="b">
        <v>0</v>
      </c>
      <c r="N11351" t="b">
        <v>0</v>
      </c>
      <c r="O11351" t="b">
        <v>0</v>
      </c>
      <c r="T11351" t="s">
        <v>1968</v>
      </c>
    </row>
    <row r="11352" spans="1:20" hidden="1" x14ac:dyDescent="0.25">
      <c r="A11352">
        <v>234230</v>
      </c>
      <c r="B11352" t="s">
        <v>2112</v>
      </c>
      <c r="C11352" t="s">
        <v>53</v>
      </c>
      <c r="D11352" t="s">
        <v>383</v>
      </c>
      <c r="E11352">
        <v>0</v>
      </c>
      <c r="H11352">
        <v>0</v>
      </c>
      <c r="I11352">
        <v>0</v>
      </c>
      <c r="K11352">
        <v>0</v>
      </c>
      <c r="L11352" t="b">
        <v>0</v>
      </c>
      <c r="N11352" t="b">
        <v>0</v>
      </c>
      <c r="O11352" t="b">
        <v>0</v>
      </c>
      <c r="T11352" t="s">
        <v>1968</v>
      </c>
    </row>
    <row r="11353" spans="1:20" hidden="1" x14ac:dyDescent="0.25">
      <c r="A11353">
        <v>234231</v>
      </c>
      <c r="B11353" t="s">
        <v>2112</v>
      </c>
      <c r="C11353" t="s">
        <v>53</v>
      </c>
      <c r="D11353" t="s">
        <v>1978</v>
      </c>
      <c r="E11353">
        <v>389</v>
      </c>
      <c r="F11353" t="s">
        <v>23</v>
      </c>
      <c r="H11353">
        <v>0</v>
      </c>
      <c r="I11353">
        <v>0</v>
      </c>
      <c r="K11353">
        <v>2</v>
      </c>
      <c r="L11353" t="b">
        <v>0</v>
      </c>
      <c r="N11353" t="b">
        <v>0</v>
      </c>
      <c r="O11353" t="b">
        <v>0</v>
      </c>
      <c r="T11353" t="s">
        <v>1968</v>
      </c>
    </row>
    <row r="11354" spans="1:20" hidden="1" x14ac:dyDescent="0.25">
      <c r="A11354">
        <v>234232</v>
      </c>
      <c r="B11354" t="s">
        <v>2112</v>
      </c>
      <c r="C11354" t="s">
        <v>53</v>
      </c>
      <c r="D11354" t="s">
        <v>1979</v>
      </c>
      <c r="E11354">
        <v>349</v>
      </c>
      <c r="F11354" t="s">
        <v>23</v>
      </c>
      <c r="H11354">
        <v>0</v>
      </c>
      <c r="I11354">
        <v>0</v>
      </c>
      <c r="K11354">
        <v>1</v>
      </c>
      <c r="L11354" t="b">
        <v>0</v>
      </c>
      <c r="N11354" t="b">
        <v>0</v>
      </c>
      <c r="O11354" t="b">
        <v>0</v>
      </c>
      <c r="T11354" t="s">
        <v>1968</v>
      </c>
    </row>
    <row r="11355" spans="1:20" hidden="1" x14ac:dyDescent="0.25">
      <c r="A11355">
        <v>234233</v>
      </c>
      <c r="B11355" t="s">
        <v>2112</v>
      </c>
      <c r="C11355" t="s">
        <v>323</v>
      </c>
      <c r="D11355" t="s">
        <v>331</v>
      </c>
      <c r="E11355">
        <v>0</v>
      </c>
      <c r="H11355">
        <v>0</v>
      </c>
      <c r="I11355">
        <v>0</v>
      </c>
      <c r="K11355">
        <v>0</v>
      </c>
      <c r="L11355" t="b">
        <v>0</v>
      </c>
      <c r="N11355" t="b">
        <v>0</v>
      </c>
      <c r="O11355" t="b">
        <v>0</v>
      </c>
      <c r="T11355" t="s">
        <v>1968</v>
      </c>
    </row>
    <row r="11356" spans="1:20" hidden="1" x14ac:dyDescent="0.25">
      <c r="A11356">
        <v>234234</v>
      </c>
      <c r="B11356" t="s">
        <v>2112</v>
      </c>
      <c r="C11356" t="s">
        <v>817</v>
      </c>
      <c r="D11356" t="s">
        <v>1984</v>
      </c>
      <c r="E11356">
        <v>0</v>
      </c>
      <c r="H11356">
        <v>0</v>
      </c>
      <c r="I11356">
        <v>0</v>
      </c>
      <c r="K11356">
        <v>0</v>
      </c>
      <c r="L11356" t="b">
        <v>0</v>
      </c>
      <c r="N11356" t="b">
        <v>0</v>
      </c>
      <c r="O11356" t="b">
        <v>0</v>
      </c>
      <c r="T11356" t="s">
        <v>1968</v>
      </c>
    </row>
    <row r="11357" spans="1:20" hidden="1" x14ac:dyDescent="0.25">
      <c r="A11357">
        <v>234235</v>
      </c>
      <c r="B11357" t="s">
        <v>2112</v>
      </c>
      <c r="C11357" t="s">
        <v>817</v>
      </c>
      <c r="D11357" t="s">
        <v>1985</v>
      </c>
      <c r="E11357">
        <v>25</v>
      </c>
      <c r="F11357" t="s">
        <v>23</v>
      </c>
      <c r="H11357">
        <v>0</v>
      </c>
      <c r="I11357">
        <v>0</v>
      </c>
      <c r="K11357">
        <v>1</v>
      </c>
      <c r="L11357" t="b">
        <v>0</v>
      </c>
      <c r="N11357" t="b">
        <v>0</v>
      </c>
      <c r="O11357" t="b">
        <v>0</v>
      </c>
      <c r="T11357" t="s">
        <v>1968</v>
      </c>
    </row>
    <row r="11358" spans="1:20" hidden="1" x14ac:dyDescent="0.25">
      <c r="A11358">
        <v>234236</v>
      </c>
      <c r="B11358" t="s">
        <v>2112</v>
      </c>
      <c r="C11358" t="s">
        <v>817</v>
      </c>
      <c r="D11358" t="s">
        <v>1986</v>
      </c>
      <c r="E11358">
        <v>50</v>
      </c>
      <c r="F11358" t="s">
        <v>23</v>
      </c>
      <c r="H11358">
        <v>0</v>
      </c>
      <c r="I11358">
        <v>0</v>
      </c>
      <c r="K11358">
        <v>2</v>
      </c>
      <c r="L11358" t="b">
        <v>0</v>
      </c>
      <c r="N11358" t="b">
        <v>0</v>
      </c>
      <c r="O11358" t="b">
        <v>0</v>
      </c>
      <c r="T11358" t="s">
        <v>1968</v>
      </c>
    </row>
    <row r="11359" spans="1:20" hidden="1" x14ac:dyDescent="0.25">
      <c r="A11359">
        <v>234237</v>
      </c>
      <c r="B11359" t="s">
        <v>2112</v>
      </c>
      <c r="C11359" t="s">
        <v>1987</v>
      </c>
      <c r="D11359" t="s">
        <v>1988</v>
      </c>
      <c r="E11359">
        <v>0</v>
      </c>
      <c r="H11359">
        <v>0</v>
      </c>
      <c r="I11359">
        <v>0</v>
      </c>
      <c r="K11359">
        <v>0</v>
      </c>
      <c r="L11359" t="b">
        <v>0</v>
      </c>
      <c r="N11359" t="b">
        <v>0</v>
      </c>
      <c r="O11359" t="b">
        <v>0</v>
      </c>
      <c r="T11359" t="s">
        <v>1968</v>
      </c>
    </row>
    <row r="11360" spans="1:20" hidden="1" x14ac:dyDescent="0.25">
      <c r="A11360">
        <v>234238</v>
      </c>
      <c r="B11360" t="s">
        <v>2112</v>
      </c>
      <c r="C11360" t="s">
        <v>1987</v>
      </c>
      <c r="D11360" t="s">
        <v>1989</v>
      </c>
      <c r="E11360">
        <v>49</v>
      </c>
      <c r="F11360" t="s">
        <v>23</v>
      </c>
      <c r="H11360">
        <v>0</v>
      </c>
      <c r="I11360">
        <v>0</v>
      </c>
      <c r="K11360">
        <v>1</v>
      </c>
      <c r="L11360" t="b">
        <v>0</v>
      </c>
      <c r="N11360" t="b">
        <v>0</v>
      </c>
      <c r="O11360" t="b">
        <v>0</v>
      </c>
      <c r="T11360" t="s">
        <v>1968</v>
      </c>
    </row>
    <row r="11361" spans="1:20" hidden="1" x14ac:dyDescent="0.25">
      <c r="A11361">
        <v>234239</v>
      </c>
      <c r="B11361" t="s">
        <v>2112</v>
      </c>
      <c r="C11361" t="s">
        <v>1987</v>
      </c>
      <c r="D11361" t="s">
        <v>1990</v>
      </c>
      <c r="E11361">
        <v>99</v>
      </c>
      <c r="F11361" t="s">
        <v>23</v>
      </c>
      <c r="H11361">
        <v>0</v>
      </c>
      <c r="I11361">
        <v>0</v>
      </c>
      <c r="K11361">
        <v>3</v>
      </c>
      <c r="L11361" t="b">
        <v>0</v>
      </c>
      <c r="N11361" t="b">
        <v>0</v>
      </c>
      <c r="O11361" t="b">
        <v>0</v>
      </c>
      <c r="T11361" t="s">
        <v>1968</v>
      </c>
    </row>
    <row r="11362" spans="1:20" hidden="1" x14ac:dyDescent="0.25">
      <c r="A11362">
        <v>234240</v>
      </c>
      <c r="B11362" t="s">
        <v>2112</v>
      </c>
      <c r="C11362" t="s">
        <v>141</v>
      </c>
      <c r="D11362" t="s">
        <v>1991</v>
      </c>
      <c r="E11362">
        <v>25</v>
      </c>
      <c r="F11362" t="s">
        <v>23</v>
      </c>
      <c r="H11362">
        <v>0</v>
      </c>
      <c r="I11362">
        <v>0</v>
      </c>
      <c r="K11362">
        <v>0</v>
      </c>
      <c r="L11362" t="b">
        <v>0</v>
      </c>
      <c r="N11362" t="b">
        <v>0</v>
      </c>
      <c r="O11362" t="b">
        <v>0</v>
      </c>
      <c r="T11362" t="s">
        <v>1968</v>
      </c>
    </row>
    <row r="11363" spans="1:20" hidden="1" x14ac:dyDescent="0.25">
      <c r="A11363">
        <v>234241</v>
      </c>
      <c r="B11363" t="s">
        <v>2112</v>
      </c>
      <c r="C11363" t="s">
        <v>236</v>
      </c>
      <c r="D11363" t="s">
        <v>1992</v>
      </c>
      <c r="E11363">
        <v>22</v>
      </c>
      <c r="F11363" t="s">
        <v>23</v>
      </c>
      <c r="H11363">
        <v>0</v>
      </c>
      <c r="I11363">
        <v>0</v>
      </c>
      <c r="K11363">
        <v>0</v>
      </c>
      <c r="L11363" t="b">
        <v>0</v>
      </c>
      <c r="N11363" t="b">
        <v>0</v>
      </c>
      <c r="O11363" t="b">
        <v>0</v>
      </c>
      <c r="T11363" t="s">
        <v>1968</v>
      </c>
    </row>
    <row r="11364" spans="1:20" hidden="1" x14ac:dyDescent="0.25">
      <c r="A11364">
        <v>234242</v>
      </c>
      <c r="B11364" t="s">
        <v>2112</v>
      </c>
      <c r="C11364" t="s">
        <v>236</v>
      </c>
      <c r="D11364" t="s">
        <v>1993</v>
      </c>
      <c r="E11364">
        <v>45</v>
      </c>
      <c r="F11364" t="s">
        <v>23</v>
      </c>
      <c r="H11364">
        <v>0</v>
      </c>
      <c r="I11364">
        <v>0</v>
      </c>
      <c r="K11364">
        <v>0</v>
      </c>
      <c r="L11364" t="b">
        <v>0</v>
      </c>
      <c r="N11364" t="b">
        <v>0</v>
      </c>
      <c r="O11364" t="b">
        <v>0</v>
      </c>
      <c r="T11364" t="s">
        <v>1968</v>
      </c>
    </row>
    <row r="11365" spans="1:20" hidden="1" x14ac:dyDescent="0.25">
      <c r="A11365">
        <v>234243</v>
      </c>
      <c r="B11365" t="s">
        <v>2112</v>
      </c>
      <c r="C11365" t="s">
        <v>236</v>
      </c>
      <c r="D11365" t="s">
        <v>1315</v>
      </c>
      <c r="E11365">
        <v>160</v>
      </c>
      <c r="F11365" t="s">
        <v>23</v>
      </c>
      <c r="H11365">
        <v>0</v>
      </c>
      <c r="I11365">
        <v>0</v>
      </c>
      <c r="K11365">
        <v>0</v>
      </c>
      <c r="L11365" t="b">
        <v>0</v>
      </c>
      <c r="N11365" t="b">
        <v>0</v>
      </c>
      <c r="O11365" t="b">
        <v>0</v>
      </c>
      <c r="T11365" t="s">
        <v>1968</v>
      </c>
    </row>
    <row r="11366" spans="1:20" hidden="1" x14ac:dyDescent="0.25">
      <c r="A11366">
        <v>234244</v>
      </c>
      <c r="B11366" t="s">
        <v>2112</v>
      </c>
      <c r="C11366" t="s">
        <v>236</v>
      </c>
      <c r="D11366" t="s">
        <v>1994</v>
      </c>
      <c r="E11366">
        <v>50</v>
      </c>
      <c r="F11366" t="s">
        <v>23</v>
      </c>
      <c r="H11366">
        <v>0</v>
      </c>
      <c r="I11366">
        <v>0</v>
      </c>
      <c r="K11366">
        <v>0</v>
      </c>
      <c r="L11366" t="b">
        <v>0</v>
      </c>
      <c r="N11366" t="b">
        <v>0</v>
      </c>
      <c r="O11366" t="b">
        <v>0</v>
      </c>
      <c r="T11366" t="s">
        <v>1968</v>
      </c>
    </row>
    <row r="11367" spans="1:20" hidden="1" x14ac:dyDescent="0.25">
      <c r="A11367">
        <v>234245</v>
      </c>
      <c r="B11367" t="s">
        <v>2112</v>
      </c>
      <c r="C11367" t="s">
        <v>236</v>
      </c>
      <c r="D11367" t="s">
        <v>1995</v>
      </c>
      <c r="E11367">
        <v>45</v>
      </c>
      <c r="F11367" t="s">
        <v>23</v>
      </c>
      <c r="H11367">
        <v>0</v>
      </c>
      <c r="I11367">
        <v>0</v>
      </c>
      <c r="K11367">
        <v>0</v>
      </c>
      <c r="L11367" t="b">
        <v>0</v>
      </c>
      <c r="N11367" t="b">
        <v>0</v>
      </c>
      <c r="O11367" t="b">
        <v>0</v>
      </c>
      <c r="T11367" t="s">
        <v>1968</v>
      </c>
    </row>
    <row r="11368" spans="1:20" hidden="1" x14ac:dyDescent="0.25">
      <c r="A11368">
        <v>234246</v>
      </c>
      <c r="B11368" t="s">
        <v>2112</v>
      </c>
      <c r="C11368" t="s">
        <v>236</v>
      </c>
      <c r="D11368" t="s">
        <v>1996</v>
      </c>
      <c r="E11368">
        <v>149</v>
      </c>
      <c r="F11368" t="s">
        <v>23</v>
      </c>
      <c r="H11368">
        <v>0</v>
      </c>
      <c r="I11368">
        <v>0</v>
      </c>
      <c r="K11368">
        <v>0</v>
      </c>
      <c r="L11368" t="b">
        <v>0</v>
      </c>
      <c r="N11368" t="b">
        <v>0</v>
      </c>
      <c r="O11368" t="b">
        <v>0</v>
      </c>
      <c r="T11368" t="s">
        <v>1968</v>
      </c>
    </row>
    <row r="11369" spans="1:20" hidden="1" x14ac:dyDescent="0.25">
      <c r="A11369">
        <v>234247</v>
      </c>
      <c r="B11369" t="s">
        <v>2112</v>
      </c>
      <c r="C11369" t="s">
        <v>141</v>
      </c>
      <c r="D11369" t="s">
        <v>1997</v>
      </c>
      <c r="E11369">
        <v>39</v>
      </c>
      <c r="F11369" t="s">
        <v>23</v>
      </c>
      <c r="H11369">
        <v>0</v>
      </c>
      <c r="I11369">
        <v>0</v>
      </c>
      <c r="K11369">
        <v>0</v>
      </c>
      <c r="L11369" t="b">
        <v>0</v>
      </c>
      <c r="N11369" t="b">
        <v>0</v>
      </c>
      <c r="O11369" t="b">
        <v>0</v>
      </c>
      <c r="T11369" t="s">
        <v>1968</v>
      </c>
    </row>
    <row r="11370" spans="1:20" hidden="1" x14ac:dyDescent="0.25">
      <c r="A11370">
        <v>234248</v>
      </c>
      <c r="B11370" t="s">
        <v>2112</v>
      </c>
      <c r="C11370" t="s">
        <v>47</v>
      </c>
      <c r="D11370" t="s">
        <v>1972</v>
      </c>
      <c r="E11370">
        <v>0</v>
      </c>
      <c r="H11370">
        <v>0</v>
      </c>
      <c r="I11370">
        <v>0</v>
      </c>
      <c r="K11370">
        <v>1</v>
      </c>
      <c r="L11370" t="b">
        <v>0</v>
      </c>
      <c r="N11370" t="b">
        <v>0</v>
      </c>
      <c r="O11370" t="b">
        <v>0</v>
      </c>
      <c r="T11370" t="s">
        <v>1968</v>
      </c>
    </row>
    <row r="11371" spans="1:20" hidden="1" x14ac:dyDescent="0.25">
      <c r="A11371">
        <v>234249</v>
      </c>
      <c r="B11371" t="s">
        <v>2112</v>
      </c>
      <c r="C11371" t="s">
        <v>47</v>
      </c>
      <c r="D11371" t="s">
        <v>1973</v>
      </c>
      <c r="E11371">
        <v>0</v>
      </c>
      <c r="H11371">
        <v>0</v>
      </c>
      <c r="I11371">
        <v>0</v>
      </c>
      <c r="K11371">
        <v>1</v>
      </c>
      <c r="L11371" t="b">
        <v>0</v>
      </c>
      <c r="N11371" t="b">
        <v>0</v>
      </c>
      <c r="O11371" t="b">
        <v>0</v>
      </c>
      <c r="T11371" t="s">
        <v>1968</v>
      </c>
    </row>
    <row r="11372" spans="1:20" hidden="1" x14ac:dyDescent="0.25">
      <c r="A11372">
        <v>234250</v>
      </c>
      <c r="B11372" t="s">
        <v>2112</v>
      </c>
      <c r="C11372" t="s">
        <v>47</v>
      </c>
      <c r="D11372" t="s">
        <v>1368</v>
      </c>
      <c r="E11372">
        <v>0</v>
      </c>
      <c r="H11372">
        <v>0</v>
      </c>
      <c r="I11372">
        <v>0</v>
      </c>
      <c r="K11372">
        <v>1</v>
      </c>
      <c r="L11372" t="b">
        <v>0</v>
      </c>
      <c r="N11372" t="b">
        <v>0</v>
      </c>
      <c r="O11372" t="b">
        <v>0</v>
      </c>
      <c r="T11372" t="s">
        <v>1968</v>
      </c>
    </row>
    <row r="11373" spans="1:20" hidden="1" x14ac:dyDescent="0.25">
      <c r="A11373">
        <v>234251</v>
      </c>
      <c r="B11373" t="s">
        <v>2112</v>
      </c>
      <c r="C11373" t="s">
        <v>47</v>
      </c>
      <c r="D11373" t="s">
        <v>1382</v>
      </c>
      <c r="E11373">
        <v>50</v>
      </c>
      <c r="F11373" t="s">
        <v>23</v>
      </c>
      <c r="H11373">
        <v>0</v>
      </c>
      <c r="I11373">
        <v>0</v>
      </c>
      <c r="K11373">
        <v>2</v>
      </c>
      <c r="L11373" t="b">
        <v>0</v>
      </c>
      <c r="N11373" t="b">
        <v>0</v>
      </c>
      <c r="O11373" t="b">
        <v>0</v>
      </c>
      <c r="T11373" t="s">
        <v>1968</v>
      </c>
    </row>
    <row r="11374" spans="1:20" hidden="1" x14ac:dyDescent="0.25">
      <c r="A11374">
        <v>234252</v>
      </c>
      <c r="B11374" t="s">
        <v>2112</v>
      </c>
      <c r="C11374" t="s">
        <v>47</v>
      </c>
      <c r="D11374" t="s">
        <v>345</v>
      </c>
      <c r="E11374">
        <v>50</v>
      </c>
      <c r="F11374" t="s">
        <v>23</v>
      </c>
      <c r="H11374">
        <v>0</v>
      </c>
      <c r="I11374">
        <v>0</v>
      </c>
      <c r="K11374">
        <v>2</v>
      </c>
      <c r="L11374" t="b">
        <v>0</v>
      </c>
      <c r="N11374" t="b">
        <v>0</v>
      </c>
      <c r="O11374" t="b">
        <v>0</v>
      </c>
      <c r="T11374" t="s">
        <v>1968</v>
      </c>
    </row>
    <row r="11375" spans="1:20" hidden="1" x14ac:dyDescent="0.25">
      <c r="A11375">
        <v>234253</v>
      </c>
      <c r="B11375" t="s">
        <v>2112</v>
      </c>
      <c r="C11375" t="s">
        <v>47</v>
      </c>
      <c r="D11375" t="s">
        <v>1383</v>
      </c>
      <c r="E11375">
        <v>50</v>
      </c>
      <c r="F11375" t="s">
        <v>23</v>
      </c>
      <c r="H11375">
        <v>0</v>
      </c>
      <c r="I11375">
        <v>0</v>
      </c>
      <c r="K11375">
        <v>2</v>
      </c>
      <c r="L11375" t="b">
        <v>0</v>
      </c>
      <c r="N11375" t="b">
        <v>0</v>
      </c>
      <c r="O11375" t="b">
        <v>0</v>
      </c>
      <c r="T11375" t="s">
        <v>1968</v>
      </c>
    </row>
    <row r="11376" spans="1:20" hidden="1" x14ac:dyDescent="0.25">
      <c r="A11376">
        <v>234254</v>
      </c>
      <c r="B11376" t="s">
        <v>2112</v>
      </c>
      <c r="C11376" t="s">
        <v>2007</v>
      </c>
      <c r="D11376" t="s">
        <v>2008</v>
      </c>
      <c r="E11376">
        <v>0</v>
      </c>
      <c r="H11376">
        <v>0</v>
      </c>
      <c r="I11376">
        <v>0</v>
      </c>
      <c r="K11376">
        <v>0</v>
      </c>
      <c r="L11376" t="b">
        <v>0</v>
      </c>
      <c r="N11376" t="b">
        <v>0</v>
      </c>
      <c r="O11376" t="b">
        <v>0</v>
      </c>
      <c r="T11376" t="s">
        <v>1968</v>
      </c>
    </row>
    <row r="11377" spans="1:20" hidden="1" x14ac:dyDescent="0.25">
      <c r="A11377">
        <v>234255</v>
      </c>
      <c r="B11377" t="s">
        <v>2112</v>
      </c>
      <c r="C11377" t="s">
        <v>2007</v>
      </c>
      <c r="D11377" t="s">
        <v>2009</v>
      </c>
      <c r="E11377">
        <v>200</v>
      </c>
      <c r="F11377" t="s">
        <v>23</v>
      </c>
      <c r="H11377">
        <v>0</v>
      </c>
      <c r="I11377">
        <v>45</v>
      </c>
      <c r="J11377" t="s">
        <v>257</v>
      </c>
      <c r="K11377">
        <v>1</v>
      </c>
      <c r="L11377" t="b">
        <v>0</v>
      </c>
      <c r="N11377" t="b">
        <v>0</v>
      </c>
      <c r="O11377" t="b">
        <v>0</v>
      </c>
      <c r="T11377" t="s">
        <v>1968</v>
      </c>
    </row>
    <row r="11378" spans="1:20" hidden="1" x14ac:dyDescent="0.25">
      <c r="A11378">
        <v>234256</v>
      </c>
      <c r="B11378" t="s">
        <v>2112</v>
      </c>
      <c r="C11378" t="s">
        <v>2007</v>
      </c>
      <c r="D11378" t="s">
        <v>2010</v>
      </c>
      <c r="E11378">
        <v>400</v>
      </c>
      <c r="F11378" t="s">
        <v>23</v>
      </c>
      <c r="H11378">
        <v>0</v>
      </c>
      <c r="I11378">
        <v>113</v>
      </c>
      <c r="J11378" t="s">
        <v>257</v>
      </c>
      <c r="K11378">
        <v>2</v>
      </c>
      <c r="L11378" t="b">
        <v>0</v>
      </c>
      <c r="N11378" t="b">
        <v>0</v>
      </c>
      <c r="O11378" t="b">
        <v>0</v>
      </c>
      <c r="T11378" t="s">
        <v>1968</v>
      </c>
    </row>
    <row r="11379" spans="1:20" hidden="1" x14ac:dyDescent="0.25">
      <c r="A11379">
        <v>234257</v>
      </c>
      <c r="B11379" t="s">
        <v>2112</v>
      </c>
      <c r="C11379" t="s">
        <v>2007</v>
      </c>
      <c r="D11379" t="s">
        <v>2011</v>
      </c>
      <c r="E11379">
        <v>600</v>
      </c>
      <c r="F11379" t="s">
        <v>23</v>
      </c>
      <c r="H11379">
        <v>0</v>
      </c>
      <c r="I11379">
        <v>247</v>
      </c>
      <c r="J11379" t="s">
        <v>257</v>
      </c>
      <c r="K11379">
        <v>3</v>
      </c>
      <c r="L11379" t="b">
        <v>0</v>
      </c>
      <c r="N11379" t="b">
        <v>0</v>
      </c>
      <c r="O11379" t="b">
        <v>0</v>
      </c>
      <c r="T11379" t="s">
        <v>1968</v>
      </c>
    </row>
    <row r="11380" spans="1:20" hidden="1" x14ac:dyDescent="0.25">
      <c r="A11380">
        <v>234258</v>
      </c>
      <c r="B11380" t="s">
        <v>2113</v>
      </c>
      <c r="C11380" t="s">
        <v>47</v>
      </c>
      <c r="D11380" t="s">
        <v>2020</v>
      </c>
      <c r="E11380">
        <v>0</v>
      </c>
      <c r="H11380">
        <v>0</v>
      </c>
      <c r="I11380">
        <v>0</v>
      </c>
      <c r="K11380">
        <v>1</v>
      </c>
      <c r="L11380" t="b">
        <v>0</v>
      </c>
      <c r="N11380" t="b">
        <v>0</v>
      </c>
      <c r="O11380" t="b">
        <v>0</v>
      </c>
      <c r="P11380" t="s">
        <v>2114</v>
      </c>
      <c r="Q11380" t="s">
        <v>2022</v>
      </c>
      <c r="T11380" t="s">
        <v>372</v>
      </c>
    </row>
    <row r="11381" spans="1:20" hidden="1" x14ac:dyDescent="0.25">
      <c r="A11381">
        <v>234259</v>
      </c>
      <c r="B11381" t="s">
        <v>2113</v>
      </c>
      <c r="C11381" t="s">
        <v>47</v>
      </c>
      <c r="D11381" t="s">
        <v>163</v>
      </c>
      <c r="E11381">
        <v>0</v>
      </c>
      <c r="H11381">
        <v>0</v>
      </c>
      <c r="I11381">
        <v>0</v>
      </c>
      <c r="K11381">
        <v>0</v>
      </c>
      <c r="L11381" t="b">
        <v>0</v>
      </c>
      <c r="N11381" t="b">
        <v>0</v>
      </c>
      <c r="O11381" t="b">
        <v>0</v>
      </c>
      <c r="P11381" t="s">
        <v>2115</v>
      </c>
      <c r="T11381" t="s">
        <v>372</v>
      </c>
    </row>
    <row r="11382" spans="1:20" hidden="1" x14ac:dyDescent="0.25">
      <c r="A11382">
        <v>234260</v>
      </c>
      <c r="B11382" t="s">
        <v>2113</v>
      </c>
      <c r="C11382" t="s">
        <v>47</v>
      </c>
      <c r="D11382" t="s">
        <v>2023</v>
      </c>
      <c r="E11382">
        <v>0</v>
      </c>
      <c r="H11382">
        <v>0</v>
      </c>
      <c r="I11382">
        <v>0</v>
      </c>
      <c r="K11382">
        <v>2</v>
      </c>
      <c r="L11382" t="b">
        <v>0</v>
      </c>
      <c r="N11382" t="b">
        <v>0</v>
      </c>
      <c r="O11382" t="b">
        <v>0</v>
      </c>
      <c r="P11382" t="s">
        <v>2116</v>
      </c>
      <c r="Q11382" t="s">
        <v>2025</v>
      </c>
      <c r="T11382" t="s">
        <v>372</v>
      </c>
    </row>
    <row r="11383" spans="1:20" hidden="1" x14ac:dyDescent="0.25">
      <c r="A11383">
        <v>234261</v>
      </c>
      <c r="B11383" t="s">
        <v>2113</v>
      </c>
      <c r="C11383" t="s">
        <v>47</v>
      </c>
      <c r="D11383" t="s">
        <v>2026</v>
      </c>
      <c r="E11383">
        <v>0</v>
      </c>
      <c r="H11383">
        <v>0</v>
      </c>
      <c r="I11383">
        <v>0</v>
      </c>
      <c r="K11383">
        <v>3</v>
      </c>
      <c r="L11383" t="b">
        <v>0</v>
      </c>
      <c r="N11383" t="b">
        <v>0</v>
      </c>
      <c r="O11383" t="b">
        <v>0</v>
      </c>
      <c r="P11383" t="s">
        <v>2117</v>
      </c>
      <c r="Q11383" t="s">
        <v>2028</v>
      </c>
      <c r="T11383" t="s">
        <v>372</v>
      </c>
    </row>
    <row r="11384" spans="1:20" hidden="1" x14ac:dyDescent="0.25">
      <c r="A11384">
        <v>234262</v>
      </c>
      <c r="B11384" t="s">
        <v>2113</v>
      </c>
      <c r="C11384" t="s">
        <v>47</v>
      </c>
      <c r="D11384" t="s">
        <v>2029</v>
      </c>
      <c r="E11384">
        <v>0</v>
      </c>
      <c r="H11384">
        <v>0</v>
      </c>
      <c r="I11384">
        <v>0</v>
      </c>
      <c r="K11384">
        <v>4</v>
      </c>
      <c r="L11384" t="b">
        <v>0</v>
      </c>
      <c r="N11384" t="b">
        <v>0</v>
      </c>
      <c r="O11384" t="b">
        <v>0</v>
      </c>
      <c r="P11384" t="s">
        <v>2118</v>
      </c>
      <c r="Q11384" t="s">
        <v>2031</v>
      </c>
      <c r="T11384" t="s">
        <v>372</v>
      </c>
    </row>
    <row r="11385" spans="1:20" hidden="1" x14ac:dyDescent="0.25">
      <c r="A11385">
        <v>234263</v>
      </c>
      <c r="B11385" t="s">
        <v>2113</v>
      </c>
      <c r="C11385" t="s">
        <v>47</v>
      </c>
      <c r="D11385" t="s">
        <v>1182</v>
      </c>
      <c r="E11385">
        <v>0</v>
      </c>
      <c r="H11385">
        <v>0</v>
      </c>
      <c r="I11385">
        <v>0</v>
      </c>
      <c r="K11385">
        <v>5</v>
      </c>
      <c r="L11385" t="b">
        <v>0</v>
      </c>
      <c r="N11385" t="b">
        <v>0</v>
      </c>
      <c r="O11385" t="b">
        <v>0</v>
      </c>
      <c r="P11385" t="s">
        <v>2119</v>
      </c>
      <c r="Q11385" t="s">
        <v>2033</v>
      </c>
      <c r="T11385" t="s">
        <v>372</v>
      </c>
    </row>
    <row r="11386" spans="1:20" hidden="1" x14ac:dyDescent="0.25">
      <c r="A11386">
        <v>234264</v>
      </c>
      <c r="B11386" t="s">
        <v>2113</v>
      </c>
      <c r="C11386" t="s">
        <v>47</v>
      </c>
      <c r="D11386" t="s">
        <v>2034</v>
      </c>
      <c r="E11386">
        <v>0</v>
      </c>
      <c r="H11386">
        <v>0</v>
      </c>
      <c r="I11386">
        <v>0</v>
      </c>
      <c r="K11386">
        <v>6</v>
      </c>
      <c r="L11386" t="b">
        <v>0</v>
      </c>
      <c r="N11386" t="b">
        <v>0</v>
      </c>
      <c r="O11386" t="b">
        <v>0</v>
      </c>
      <c r="P11386" t="s">
        <v>2120</v>
      </c>
      <c r="Q11386" t="s">
        <v>2036</v>
      </c>
      <c r="T11386" t="s">
        <v>372</v>
      </c>
    </row>
    <row r="11387" spans="1:20" hidden="1" x14ac:dyDescent="0.25">
      <c r="A11387">
        <v>234265</v>
      </c>
      <c r="B11387" t="s">
        <v>2113</v>
      </c>
      <c r="C11387" t="s">
        <v>47</v>
      </c>
      <c r="D11387" t="s">
        <v>2037</v>
      </c>
      <c r="E11387">
        <v>0</v>
      </c>
      <c r="H11387">
        <v>0</v>
      </c>
      <c r="I11387">
        <v>0</v>
      </c>
      <c r="K11387">
        <v>7</v>
      </c>
      <c r="L11387" t="b">
        <v>0</v>
      </c>
      <c r="N11387" t="b">
        <v>0</v>
      </c>
      <c r="O11387" t="b">
        <v>0</v>
      </c>
      <c r="P11387" t="s">
        <v>2121</v>
      </c>
      <c r="Q11387" t="s">
        <v>2039</v>
      </c>
      <c r="T11387" t="s">
        <v>372</v>
      </c>
    </row>
    <row r="11388" spans="1:20" hidden="1" x14ac:dyDescent="0.25">
      <c r="A11388">
        <v>234266</v>
      </c>
      <c r="B11388" t="s">
        <v>2113</v>
      </c>
      <c r="C11388" t="s">
        <v>47</v>
      </c>
      <c r="D11388" t="s">
        <v>1938</v>
      </c>
      <c r="E11388">
        <v>0</v>
      </c>
      <c r="H11388">
        <v>0</v>
      </c>
      <c r="I11388">
        <v>0</v>
      </c>
      <c r="K11388">
        <v>8</v>
      </c>
      <c r="L11388" t="b">
        <v>0</v>
      </c>
      <c r="N11388" t="b">
        <v>0</v>
      </c>
      <c r="O11388" t="b">
        <v>0</v>
      </c>
      <c r="P11388" t="s">
        <v>2122</v>
      </c>
      <c r="Q11388" t="s">
        <v>2041</v>
      </c>
      <c r="T11388" t="s">
        <v>372</v>
      </c>
    </row>
    <row r="11389" spans="1:20" hidden="1" x14ac:dyDescent="0.25">
      <c r="A11389">
        <v>234267</v>
      </c>
      <c r="B11389" t="s">
        <v>2113</v>
      </c>
      <c r="C11389" t="s">
        <v>47</v>
      </c>
      <c r="D11389" t="s">
        <v>259</v>
      </c>
      <c r="E11389">
        <v>0</v>
      </c>
      <c r="H11389">
        <v>0</v>
      </c>
      <c r="I11389">
        <v>0</v>
      </c>
      <c r="K11389">
        <v>9</v>
      </c>
      <c r="L11389" t="b">
        <v>0</v>
      </c>
      <c r="N11389" t="b">
        <v>0</v>
      </c>
      <c r="O11389" t="b">
        <v>0</v>
      </c>
      <c r="P11389" t="s">
        <v>2123</v>
      </c>
      <c r="Q11389" t="s">
        <v>2043</v>
      </c>
      <c r="T11389" t="s">
        <v>372</v>
      </c>
    </row>
    <row r="11390" spans="1:20" hidden="1" x14ac:dyDescent="0.25">
      <c r="A11390">
        <v>234268</v>
      </c>
      <c r="B11390" t="s">
        <v>2113</v>
      </c>
      <c r="C11390" t="s">
        <v>47</v>
      </c>
      <c r="D11390" t="s">
        <v>2044</v>
      </c>
      <c r="E11390">
        <v>0</v>
      </c>
      <c r="H11390">
        <v>0</v>
      </c>
      <c r="I11390">
        <v>0</v>
      </c>
      <c r="K11390">
        <v>10</v>
      </c>
      <c r="L11390" t="b">
        <v>0</v>
      </c>
      <c r="N11390" t="b">
        <v>0</v>
      </c>
      <c r="O11390" t="b">
        <v>0</v>
      </c>
      <c r="P11390" t="s">
        <v>2124</v>
      </c>
      <c r="Q11390" t="s">
        <v>2046</v>
      </c>
      <c r="T11390" t="s">
        <v>372</v>
      </c>
    </row>
    <row r="11391" spans="1:20" hidden="1" x14ac:dyDescent="0.25">
      <c r="A11391">
        <v>234269</v>
      </c>
      <c r="B11391" t="s">
        <v>2113</v>
      </c>
      <c r="C11391" t="s">
        <v>47</v>
      </c>
      <c r="D11391" t="s">
        <v>2047</v>
      </c>
      <c r="E11391">
        <v>0</v>
      </c>
      <c r="H11391">
        <v>0</v>
      </c>
      <c r="I11391">
        <v>0</v>
      </c>
      <c r="K11391">
        <v>11</v>
      </c>
      <c r="L11391" t="b">
        <v>0</v>
      </c>
      <c r="N11391" t="b">
        <v>0</v>
      </c>
      <c r="O11391" t="b">
        <v>0</v>
      </c>
      <c r="P11391" t="s">
        <v>2125</v>
      </c>
      <c r="Q11391" t="s">
        <v>2049</v>
      </c>
      <c r="T11391" t="s">
        <v>372</v>
      </c>
    </row>
    <row r="11392" spans="1:20" hidden="1" x14ac:dyDescent="0.25">
      <c r="A11392">
        <v>234270</v>
      </c>
      <c r="B11392" t="s">
        <v>2113</v>
      </c>
      <c r="C11392" t="s">
        <v>47</v>
      </c>
      <c r="D11392" t="s">
        <v>2050</v>
      </c>
      <c r="E11392">
        <v>0</v>
      </c>
      <c r="H11392">
        <v>0</v>
      </c>
      <c r="I11392">
        <v>0</v>
      </c>
      <c r="K11392">
        <v>12</v>
      </c>
      <c r="L11392" t="b">
        <v>0</v>
      </c>
      <c r="N11392" t="b">
        <v>0</v>
      </c>
      <c r="O11392" t="b">
        <v>0</v>
      </c>
      <c r="P11392" t="s">
        <v>2051</v>
      </c>
      <c r="Q11392" t="s">
        <v>2052</v>
      </c>
      <c r="T11392" t="s">
        <v>372</v>
      </c>
    </row>
    <row r="11393" spans="1:20" hidden="1" x14ac:dyDescent="0.25">
      <c r="A11393">
        <v>234271</v>
      </c>
      <c r="B11393" t="s">
        <v>2113</v>
      </c>
      <c r="C11393" t="s">
        <v>47</v>
      </c>
      <c r="D11393" t="s">
        <v>2053</v>
      </c>
      <c r="E11393">
        <v>0</v>
      </c>
      <c r="H11393">
        <v>0</v>
      </c>
      <c r="I11393">
        <v>0</v>
      </c>
      <c r="K11393">
        <v>13</v>
      </c>
      <c r="L11393" t="b">
        <v>0</v>
      </c>
      <c r="N11393" t="b">
        <v>0</v>
      </c>
      <c r="O11393" t="b">
        <v>0</v>
      </c>
      <c r="P11393" t="s">
        <v>2054</v>
      </c>
      <c r="Q11393" t="s">
        <v>2055</v>
      </c>
      <c r="T11393" t="s">
        <v>372</v>
      </c>
    </row>
    <row r="11394" spans="1:20" hidden="1" x14ac:dyDescent="0.25">
      <c r="A11394">
        <v>234272</v>
      </c>
      <c r="B11394" t="s">
        <v>2113</v>
      </c>
      <c r="C11394" t="s">
        <v>47</v>
      </c>
      <c r="D11394" t="s">
        <v>2056</v>
      </c>
      <c r="E11394">
        <v>0</v>
      </c>
      <c r="H11394">
        <v>0</v>
      </c>
      <c r="I11394">
        <v>0</v>
      </c>
      <c r="K11394">
        <v>14</v>
      </c>
      <c r="L11394" t="b">
        <v>0</v>
      </c>
      <c r="N11394" t="b">
        <v>0</v>
      </c>
      <c r="O11394" t="b">
        <v>0</v>
      </c>
      <c r="P11394" t="s">
        <v>2057</v>
      </c>
      <c r="Q11394" t="s">
        <v>2058</v>
      </c>
      <c r="T11394" t="s">
        <v>372</v>
      </c>
    </row>
    <row r="11395" spans="1:20" hidden="1" x14ac:dyDescent="0.25">
      <c r="A11395">
        <v>234273</v>
      </c>
      <c r="B11395" t="s">
        <v>2113</v>
      </c>
      <c r="C11395" t="s">
        <v>2059</v>
      </c>
      <c r="D11395" t="s">
        <v>2060</v>
      </c>
      <c r="E11395">
        <v>0</v>
      </c>
      <c r="H11395">
        <v>0</v>
      </c>
      <c r="I11395">
        <v>0</v>
      </c>
      <c r="K11395">
        <v>0</v>
      </c>
      <c r="L11395" t="b">
        <v>0</v>
      </c>
      <c r="N11395" t="b">
        <v>0</v>
      </c>
      <c r="O11395" t="b">
        <v>0</v>
      </c>
      <c r="T11395" t="s">
        <v>372</v>
      </c>
    </row>
    <row r="11396" spans="1:20" hidden="1" x14ac:dyDescent="0.25">
      <c r="A11396">
        <v>234274</v>
      </c>
      <c r="B11396" t="s">
        <v>2113</v>
      </c>
      <c r="C11396" t="s">
        <v>2059</v>
      </c>
      <c r="D11396" t="s">
        <v>2061</v>
      </c>
      <c r="E11396">
        <v>0</v>
      </c>
      <c r="H11396">
        <v>0</v>
      </c>
      <c r="I11396">
        <v>0</v>
      </c>
      <c r="K11396">
        <v>1</v>
      </c>
      <c r="L11396" t="b">
        <v>0</v>
      </c>
      <c r="N11396" t="b">
        <v>0</v>
      </c>
      <c r="O11396" t="b">
        <v>0</v>
      </c>
      <c r="T11396" t="s">
        <v>372</v>
      </c>
    </row>
    <row r="11397" spans="1:20" hidden="1" x14ac:dyDescent="0.25">
      <c r="A11397">
        <v>234275</v>
      </c>
      <c r="B11397" t="s">
        <v>2113</v>
      </c>
      <c r="C11397" t="s">
        <v>2059</v>
      </c>
      <c r="D11397" t="s">
        <v>2062</v>
      </c>
      <c r="E11397">
        <v>0</v>
      </c>
      <c r="H11397">
        <v>0</v>
      </c>
      <c r="I11397">
        <v>0</v>
      </c>
      <c r="K11397">
        <v>2</v>
      </c>
      <c r="L11397" t="b">
        <v>0</v>
      </c>
      <c r="N11397" t="b">
        <v>0</v>
      </c>
      <c r="O11397" t="b">
        <v>0</v>
      </c>
      <c r="T11397" t="s">
        <v>372</v>
      </c>
    </row>
    <row r="11398" spans="1:20" hidden="1" x14ac:dyDescent="0.25">
      <c r="A11398">
        <v>234276</v>
      </c>
      <c r="B11398" t="s">
        <v>2113</v>
      </c>
      <c r="C11398" t="s">
        <v>2059</v>
      </c>
      <c r="D11398" t="s">
        <v>2063</v>
      </c>
      <c r="E11398">
        <v>0</v>
      </c>
      <c r="H11398">
        <v>0</v>
      </c>
      <c r="I11398">
        <v>0</v>
      </c>
      <c r="K11398">
        <v>3</v>
      </c>
      <c r="L11398" t="b">
        <v>0</v>
      </c>
      <c r="N11398" t="b">
        <v>0</v>
      </c>
      <c r="O11398" t="b">
        <v>0</v>
      </c>
      <c r="T11398" t="s">
        <v>372</v>
      </c>
    </row>
    <row r="11399" spans="1:20" hidden="1" x14ac:dyDescent="0.25">
      <c r="A11399">
        <v>234277</v>
      </c>
      <c r="B11399" t="s">
        <v>2113</v>
      </c>
      <c r="C11399" t="s">
        <v>2059</v>
      </c>
      <c r="D11399" t="s">
        <v>2064</v>
      </c>
      <c r="E11399">
        <v>0</v>
      </c>
      <c r="H11399">
        <v>0</v>
      </c>
      <c r="I11399">
        <v>0</v>
      </c>
      <c r="K11399">
        <v>4</v>
      </c>
      <c r="L11399" t="b">
        <v>0</v>
      </c>
      <c r="N11399" t="b">
        <v>0</v>
      </c>
      <c r="O11399" t="b">
        <v>0</v>
      </c>
      <c r="T11399" t="s">
        <v>372</v>
      </c>
    </row>
    <row r="11400" spans="1:20" hidden="1" x14ac:dyDescent="0.25">
      <c r="A11400">
        <v>234278</v>
      </c>
      <c r="B11400" t="s">
        <v>2113</v>
      </c>
      <c r="C11400" t="s">
        <v>2059</v>
      </c>
      <c r="D11400" t="s">
        <v>2065</v>
      </c>
      <c r="E11400">
        <v>0</v>
      </c>
      <c r="H11400">
        <v>0</v>
      </c>
      <c r="I11400">
        <v>0</v>
      </c>
      <c r="K11400">
        <v>5</v>
      </c>
      <c r="L11400" t="b">
        <v>0</v>
      </c>
      <c r="N11400" t="b">
        <v>0</v>
      </c>
      <c r="O11400" t="b">
        <v>0</v>
      </c>
      <c r="T11400" t="s">
        <v>372</v>
      </c>
    </row>
    <row r="11401" spans="1:20" hidden="1" x14ac:dyDescent="0.25">
      <c r="A11401">
        <v>234279</v>
      </c>
      <c r="B11401" t="s">
        <v>2113</v>
      </c>
      <c r="C11401" t="s">
        <v>2059</v>
      </c>
      <c r="D11401" t="s">
        <v>2066</v>
      </c>
      <c r="E11401">
        <v>0</v>
      </c>
      <c r="H11401">
        <v>0</v>
      </c>
      <c r="I11401">
        <v>0</v>
      </c>
      <c r="K11401">
        <v>6</v>
      </c>
      <c r="L11401" t="b">
        <v>0</v>
      </c>
      <c r="N11401" t="b">
        <v>0</v>
      </c>
      <c r="O11401" t="b">
        <v>0</v>
      </c>
      <c r="T11401" t="s">
        <v>372</v>
      </c>
    </row>
    <row r="11402" spans="1:20" hidden="1" x14ac:dyDescent="0.25">
      <c r="A11402">
        <v>234280</v>
      </c>
      <c r="B11402" t="s">
        <v>2113</v>
      </c>
      <c r="C11402" t="s">
        <v>2059</v>
      </c>
      <c r="D11402" t="s">
        <v>2067</v>
      </c>
      <c r="E11402">
        <v>0</v>
      </c>
      <c r="H11402">
        <v>0</v>
      </c>
      <c r="I11402">
        <v>0</v>
      </c>
      <c r="K11402">
        <v>7</v>
      </c>
      <c r="L11402" t="b">
        <v>0</v>
      </c>
      <c r="N11402" t="b">
        <v>0</v>
      </c>
      <c r="O11402" t="b">
        <v>0</v>
      </c>
      <c r="T11402" t="s">
        <v>372</v>
      </c>
    </row>
    <row r="11403" spans="1:20" hidden="1" x14ac:dyDescent="0.25">
      <c r="A11403">
        <v>234281</v>
      </c>
      <c r="B11403" t="s">
        <v>2113</v>
      </c>
      <c r="C11403" t="s">
        <v>2059</v>
      </c>
      <c r="D11403" t="s">
        <v>2068</v>
      </c>
      <c r="E11403">
        <v>0</v>
      </c>
      <c r="H11403">
        <v>0</v>
      </c>
      <c r="I11403">
        <v>0</v>
      </c>
      <c r="K11403">
        <v>8</v>
      </c>
      <c r="L11403" t="b">
        <v>0</v>
      </c>
      <c r="N11403" t="b">
        <v>0</v>
      </c>
      <c r="O11403" t="b">
        <v>0</v>
      </c>
      <c r="T11403" t="s">
        <v>372</v>
      </c>
    </row>
    <row r="11404" spans="1:20" hidden="1" x14ac:dyDescent="0.25">
      <c r="A11404">
        <v>234282</v>
      </c>
      <c r="B11404" t="s">
        <v>2113</v>
      </c>
      <c r="C11404" t="s">
        <v>2059</v>
      </c>
      <c r="D11404" t="s">
        <v>2069</v>
      </c>
      <c r="E11404">
        <v>0</v>
      </c>
      <c r="H11404">
        <v>0</v>
      </c>
      <c r="I11404">
        <v>0</v>
      </c>
      <c r="K11404">
        <v>9</v>
      </c>
      <c r="L11404" t="b">
        <v>0</v>
      </c>
      <c r="N11404" t="b">
        <v>0</v>
      </c>
      <c r="O11404" t="b">
        <v>0</v>
      </c>
      <c r="T11404" t="s">
        <v>372</v>
      </c>
    </row>
    <row r="11405" spans="1:20" hidden="1" x14ac:dyDescent="0.25">
      <c r="A11405">
        <v>234283</v>
      </c>
      <c r="B11405" t="s">
        <v>2113</v>
      </c>
      <c r="C11405" t="s">
        <v>53</v>
      </c>
      <c r="D11405" t="s">
        <v>163</v>
      </c>
      <c r="E11405">
        <v>0</v>
      </c>
      <c r="H11405">
        <v>0</v>
      </c>
      <c r="I11405">
        <v>0</v>
      </c>
      <c r="K11405">
        <v>0</v>
      </c>
      <c r="L11405" t="b">
        <v>0</v>
      </c>
      <c r="N11405" t="b">
        <v>0</v>
      </c>
      <c r="O11405" t="b">
        <v>0</v>
      </c>
      <c r="T11405" t="s">
        <v>372</v>
      </c>
    </row>
    <row r="11406" spans="1:20" hidden="1" x14ac:dyDescent="0.25">
      <c r="A11406">
        <v>234284</v>
      </c>
      <c r="B11406" t="s">
        <v>2113</v>
      </c>
      <c r="C11406" t="s">
        <v>53</v>
      </c>
      <c r="D11406" t="s">
        <v>463</v>
      </c>
      <c r="E11406">
        <v>0</v>
      </c>
      <c r="H11406">
        <v>0</v>
      </c>
      <c r="I11406">
        <v>0</v>
      </c>
      <c r="K11406">
        <v>1</v>
      </c>
      <c r="L11406" t="b">
        <v>0</v>
      </c>
      <c r="N11406" t="b">
        <v>0</v>
      </c>
      <c r="O11406" t="b">
        <v>0</v>
      </c>
      <c r="T11406" t="s">
        <v>372</v>
      </c>
    </row>
    <row r="11407" spans="1:20" hidden="1" x14ac:dyDescent="0.25">
      <c r="A11407">
        <v>234285</v>
      </c>
      <c r="B11407" t="s">
        <v>2113</v>
      </c>
      <c r="C11407" t="s">
        <v>53</v>
      </c>
      <c r="D11407" t="s">
        <v>2070</v>
      </c>
      <c r="E11407">
        <v>111</v>
      </c>
      <c r="F11407" t="s">
        <v>23</v>
      </c>
      <c r="H11407">
        <v>0</v>
      </c>
      <c r="I11407">
        <v>0</v>
      </c>
      <c r="K11407">
        <v>2</v>
      </c>
      <c r="L11407" t="b">
        <v>0</v>
      </c>
      <c r="N11407" t="b">
        <v>0</v>
      </c>
      <c r="O11407" t="b">
        <v>0</v>
      </c>
      <c r="T11407" t="s">
        <v>372</v>
      </c>
    </row>
    <row r="11408" spans="1:20" hidden="1" x14ac:dyDescent="0.25">
      <c r="A11408">
        <v>234286</v>
      </c>
      <c r="B11408" t="s">
        <v>2113</v>
      </c>
      <c r="C11408" t="s">
        <v>53</v>
      </c>
      <c r="D11408" t="s">
        <v>2071</v>
      </c>
      <c r="E11408">
        <v>214</v>
      </c>
      <c r="F11408" t="s">
        <v>23</v>
      </c>
      <c r="H11408">
        <v>0</v>
      </c>
      <c r="I11408">
        <v>0</v>
      </c>
      <c r="K11408">
        <v>3</v>
      </c>
      <c r="L11408" t="b">
        <v>0</v>
      </c>
      <c r="N11408" t="b">
        <v>0</v>
      </c>
      <c r="O11408" t="b">
        <v>0</v>
      </c>
      <c r="T11408" t="s">
        <v>372</v>
      </c>
    </row>
    <row r="11409" spans="1:20" hidden="1" x14ac:dyDescent="0.25">
      <c r="A11409">
        <v>234287</v>
      </c>
      <c r="B11409" t="s">
        <v>2113</v>
      </c>
      <c r="C11409" t="s">
        <v>53</v>
      </c>
      <c r="D11409" t="s">
        <v>101</v>
      </c>
      <c r="E11409">
        <v>271</v>
      </c>
      <c r="H11409">
        <v>0</v>
      </c>
      <c r="I11409">
        <v>0</v>
      </c>
      <c r="K11409">
        <v>4</v>
      </c>
      <c r="L11409" t="b">
        <v>0</v>
      </c>
      <c r="N11409" t="b">
        <v>0</v>
      </c>
      <c r="O11409" t="b">
        <v>0</v>
      </c>
      <c r="T11409" t="s">
        <v>372</v>
      </c>
    </row>
    <row r="11410" spans="1:20" hidden="1" x14ac:dyDescent="0.25">
      <c r="A11410">
        <v>234288</v>
      </c>
      <c r="B11410" t="s">
        <v>2113</v>
      </c>
      <c r="C11410" t="s">
        <v>53</v>
      </c>
      <c r="D11410" t="s">
        <v>383</v>
      </c>
      <c r="E11410">
        <v>322</v>
      </c>
      <c r="F11410" t="s">
        <v>23</v>
      </c>
      <c r="H11410">
        <v>0</v>
      </c>
      <c r="I11410">
        <v>0</v>
      </c>
      <c r="K11410">
        <v>5</v>
      </c>
      <c r="L11410" t="b">
        <v>0</v>
      </c>
      <c r="N11410" t="b">
        <v>0</v>
      </c>
      <c r="O11410" t="b">
        <v>0</v>
      </c>
      <c r="T11410" t="s">
        <v>372</v>
      </c>
    </row>
    <row r="11411" spans="1:20" hidden="1" x14ac:dyDescent="0.25">
      <c r="A11411">
        <v>234289</v>
      </c>
      <c r="B11411" t="s">
        <v>2113</v>
      </c>
      <c r="C11411" t="s">
        <v>53</v>
      </c>
      <c r="D11411" t="s">
        <v>2072</v>
      </c>
      <c r="E11411">
        <v>513</v>
      </c>
      <c r="F11411" t="s">
        <v>23</v>
      </c>
      <c r="H11411">
        <v>0</v>
      </c>
      <c r="I11411">
        <v>0</v>
      </c>
      <c r="K11411">
        <v>6</v>
      </c>
      <c r="L11411" t="b">
        <v>0</v>
      </c>
      <c r="N11411" t="b">
        <v>0</v>
      </c>
      <c r="O11411" t="b">
        <v>0</v>
      </c>
      <c r="T11411" t="s">
        <v>372</v>
      </c>
    </row>
    <row r="11412" spans="1:20" hidden="1" x14ac:dyDescent="0.25">
      <c r="A11412">
        <v>234290</v>
      </c>
      <c r="B11412" t="s">
        <v>2126</v>
      </c>
      <c r="C11412" t="s">
        <v>47</v>
      </c>
      <c r="D11412" t="s">
        <v>1024</v>
      </c>
      <c r="E11412">
        <v>0</v>
      </c>
      <c r="H11412">
        <v>0</v>
      </c>
      <c r="I11412">
        <v>0</v>
      </c>
      <c r="K11412">
        <v>0</v>
      </c>
      <c r="L11412" t="b">
        <v>0</v>
      </c>
      <c r="N11412" t="b">
        <v>0</v>
      </c>
      <c r="O11412" t="b">
        <v>1</v>
      </c>
      <c r="T11412" t="s">
        <v>1968</v>
      </c>
    </row>
    <row r="11413" spans="1:20" hidden="1" x14ac:dyDescent="0.25">
      <c r="A11413">
        <v>234291</v>
      </c>
      <c r="B11413" t="s">
        <v>2126</v>
      </c>
      <c r="C11413" t="s">
        <v>323</v>
      </c>
      <c r="D11413" t="s">
        <v>86</v>
      </c>
      <c r="E11413">
        <v>0</v>
      </c>
      <c r="H11413">
        <v>0</v>
      </c>
      <c r="I11413">
        <v>0</v>
      </c>
      <c r="K11413">
        <v>0</v>
      </c>
      <c r="L11413" t="b">
        <v>0</v>
      </c>
      <c r="N11413" t="b">
        <v>0</v>
      </c>
      <c r="O11413" t="b">
        <v>0</v>
      </c>
      <c r="T11413" t="s">
        <v>1968</v>
      </c>
    </row>
    <row r="11414" spans="1:20" hidden="1" x14ac:dyDescent="0.25">
      <c r="A11414">
        <v>234292</v>
      </c>
      <c r="B11414" t="s">
        <v>2126</v>
      </c>
      <c r="C11414" t="s">
        <v>1027</v>
      </c>
      <c r="D11414" t="s">
        <v>1969</v>
      </c>
      <c r="E11414">
        <v>0</v>
      </c>
      <c r="H11414">
        <v>0</v>
      </c>
      <c r="I11414">
        <v>0</v>
      </c>
      <c r="J11414" t="s">
        <v>257</v>
      </c>
      <c r="K11414">
        <v>0</v>
      </c>
      <c r="L11414" t="b">
        <v>0</v>
      </c>
      <c r="N11414" t="b">
        <v>0</v>
      </c>
      <c r="O11414" t="b">
        <v>0</v>
      </c>
      <c r="T11414" t="s">
        <v>1968</v>
      </c>
    </row>
    <row r="11415" spans="1:20" hidden="1" x14ac:dyDescent="0.25">
      <c r="A11415">
        <v>234293</v>
      </c>
      <c r="B11415" t="s">
        <v>2126</v>
      </c>
      <c r="C11415" t="s">
        <v>53</v>
      </c>
      <c r="D11415" t="s">
        <v>203</v>
      </c>
      <c r="E11415">
        <v>0</v>
      </c>
      <c r="H11415">
        <v>0</v>
      </c>
      <c r="I11415">
        <v>0</v>
      </c>
      <c r="K11415">
        <v>0</v>
      </c>
      <c r="L11415" t="b">
        <v>0</v>
      </c>
      <c r="N11415" t="b">
        <v>0</v>
      </c>
      <c r="O11415" t="b">
        <v>0</v>
      </c>
      <c r="T11415" t="s">
        <v>1968</v>
      </c>
    </row>
    <row r="11416" spans="1:20" hidden="1" x14ac:dyDescent="0.25">
      <c r="A11416">
        <v>234294</v>
      </c>
      <c r="B11416" t="s">
        <v>2126</v>
      </c>
      <c r="C11416" t="s">
        <v>1196</v>
      </c>
      <c r="D11416" t="s">
        <v>1971</v>
      </c>
      <c r="E11416">
        <v>0</v>
      </c>
      <c r="H11416">
        <v>0</v>
      </c>
      <c r="I11416">
        <v>0</v>
      </c>
      <c r="K11416">
        <v>1</v>
      </c>
      <c r="L11416" t="b">
        <v>0</v>
      </c>
      <c r="N11416" t="b">
        <v>0</v>
      </c>
      <c r="O11416" t="b">
        <v>1</v>
      </c>
      <c r="T11416" t="s">
        <v>1968</v>
      </c>
    </row>
    <row r="11417" spans="1:20" hidden="1" x14ac:dyDescent="0.25">
      <c r="A11417">
        <v>234295</v>
      </c>
      <c r="B11417" t="s">
        <v>2126</v>
      </c>
      <c r="C11417" t="s">
        <v>47</v>
      </c>
      <c r="D11417" t="s">
        <v>1048</v>
      </c>
      <c r="E11417">
        <v>0</v>
      </c>
      <c r="H11417">
        <v>0</v>
      </c>
      <c r="I11417">
        <v>0</v>
      </c>
      <c r="K11417">
        <v>1</v>
      </c>
      <c r="L11417" t="b">
        <v>0</v>
      </c>
      <c r="N11417" t="b">
        <v>0</v>
      </c>
      <c r="O11417" t="b">
        <v>0</v>
      </c>
      <c r="T11417" t="s">
        <v>1968</v>
      </c>
    </row>
    <row r="11418" spans="1:20" hidden="1" x14ac:dyDescent="0.25">
      <c r="A11418">
        <v>234296</v>
      </c>
      <c r="B11418" t="s">
        <v>2126</v>
      </c>
      <c r="C11418" t="s">
        <v>47</v>
      </c>
      <c r="D11418" t="s">
        <v>1368</v>
      </c>
      <c r="E11418">
        <v>0</v>
      </c>
      <c r="H11418">
        <v>0</v>
      </c>
      <c r="I11418">
        <v>0</v>
      </c>
      <c r="K11418">
        <v>1</v>
      </c>
      <c r="L11418" t="b">
        <v>0</v>
      </c>
      <c r="N11418" t="b">
        <v>0</v>
      </c>
      <c r="O11418" t="b">
        <v>0</v>
      </c>
      <c r="T11418" t="s">
        <v>1968</v>
      </c>
    </row>
    <row r="11419" spans="1:20" hidden="1" x14ac:dyDescent="0.25">
      <c r="A11419">
        <v>234297</v>
      </c>
      <c r="B11419" t="s">
        <v>2126</v>
      </c>
      <c r="C11419" t="s">
        <v>136</v>
      </c>
      <c r="D11419" t="s">
        <v>137</v>
      </c>
      <c r="E11419">
        <v>0</v>
      </c>
      <c r="H11419">
        <v>0</v>
      </c>
      <c r="I11419">
        <v>0</v>
      </c>
      <c r="K11419">
        <v>1</v>
      </c>
      <c r="L11419" t="b">
        <v>0</v>
      </c>
      <c r="N11419" t="b">
        <v>0</v>
      </c>
      <c r="O11419" t="b">
        <v>0</v>
      </c>
      <c r="T11419" t="s">
        <v>1968</v>
      </c>
    </row>
    <row r="11420" spans="1:20" hidden="1" x14ac:dyDescent="0.25">
      <c r="A11420">
        <v>234298</v>
      </c>
      <c r="B11420" t="s">
        <v>2126</v>
      </c>
      <c r="C11420" t="s">
        <v>136</v>
      </c>
      <c r="D11420" t="s">
        <v>170</v>
      </c>
      <c r="E11420">
        <v>0</v>
      </c>
      <c r="H11420">
        <v>0</v>
      </c>
      <c r="I11420">
        <v>0</v>
      </c>
      <c r="K11420">
        <v>2</v>
      </c>
      <c r="L11420" t="b">
        <v>0</v>
      </c>
      <c r="N11420" t="b">
        <v>0</v>
      </c>
      <c r="O11420" t="b">
        <v>0</v>
      </c>
      <c r="T11420" t="s">
        <v>1968</v>
      </c>
    </row>
    <row r="11421" spans="1:20" hidden="1" x14ac:dyDescent="0.25">
      <c r="A11421">
        <v>234299</v>
      </c>
      <c r="B11421" t="s">
        <v>2126</v>
      </c>
      <c r="C11421" t="s">
        <v>1027</v>
      </c>
      <c r="D11421" t="s">
        <v>1974</v>
      </c>
      <c r="E11421">
        <v>85</v>
      </c>
      <c r="F11421" t="s">
        <v>23</v>
      </c>
      <c r="H11421">
        <v>0</v>
      </c>
      <c r="I11421">
        <v>37</v>
      </c>
      <c r="J11421" t="s">
        <v>257</v>
      </c>
      <c r="K11421">
        <v>0</v>
      </c>
      <c r="L11421" t="b">
        <v>0</v>
      </c>
      <c r="N11421" t="b">
        <v>0</v>
      </c>
      <c r="O11421" t="b">
        <v>0</v>
      </c>
      <c r="T11421" t="s">
        <v>1968</v>
      </c>
    </row>
    <row r="11422" spans="1:20" hidden="1" x14ac:dyDescent="0.25">
      <c r="A11422">
        <v>234300</v>
      </c>
      <c r="B11422" t="s">
        <v>2126</v>
      </c>
      <c r="C11422" t="s">
        <v>1027</v>
      </c>
      <c r="D11422" t="s">
        <v>1975</v>
      </c>
      <c r="E11422">
        <v>170</v>
      </c>
      <c r="F11422" t="s">
        <v>23</v>
      </c>
      <c r="H11422">
        <v>0</v>
      </c>
      <c r="I11422">
        <v>75</v>
      </c>
      <c r="J11422" t="s">
        <v>257</v>
      </c>
      <c r="K11422">
        <v>2</v>
      </c>
      <c r="L11422" t="b">
        <v>0</v>
      </c>
      <c r="N11422" t="b">
        <v>0</v>
      </c>
      <c r="O11422" t="b">
        <v>0</v>
      </c>
      <c r="T11422" t="s">
        <v>1968</v>
      </c>
    </row>
    <row r="11423" spans="1:20" hidden="1" x14ac:dyDescent="0.25">
      <c r="A11423">
        <v>234301</v>
      </c>
      <c r="B11423" t="s">
        <v>2126</v>
      </c>
      <c r="C11423" t="s">
        <v>1196</v>
      </c>
      <c r="D11423" t="s">
        <v>1977</v>
      </c>
      <c r="E11423">
        <v>0</v>
      </c>
      <c r="H11423">
        <v>0</v>
      </c>
      <c r="I11423">
        <v>0</v>
      </c>
      <c r="K11423">
        <v>2</v>
      </c>
      <c r="L11423" t="b">
        <v>0</v>
      </c>
      <c r="N11423" t="b">
        <v>0</v>
      </c>
      <c r="O11423" t="b">
        <v>0</v>
      </c>
      <c r="T11423" t="s">
        <v>1968</v>
      </c>
    </row>
    <row r="11424" spans="1:20" hidden="1" x14ac:dyDescent="0.25">
      <c r="A11424">
        <v>234302</v>
      </c>
      <c r="B11424" t="s">
        <v>2126</v>
      </c>
      <c r="C11424" t="s">
        <v>53</v>
      </c>
      <c r="D11424" t="s">
        <v>383</v>
      </c>
      <c r="E11424">
        <v>0</v>
      </c>
      <c r="H11424">
        <v>0</v>
      </c>
      <c r="I11424">
        <v>0</v>
      </c>
      <c r="K11424">
        <v>0</v>
      </c>
      <c r="L11424" t="b">
        <v>0</v>
      </c>
      <c r="N11424" t="b">
        <v>0</v>
      </c>
      <c r="O11424" t="b">
        <v>0</v>
      </c>
      <c r="T11424" t="s">
        <v>1968</v>
      </c>
    </row>
    <row r="11425" spans="1:20" hidden="1" x14ac:dyDescent="0.25">
      <c r="A11425">
        <v>234303</v>
      </c>
      <c r="B11425" t="s">
        <v>2126</v>
      </c>
      <c r="C11425" t="s">
        <v>53</v>
      </c>
      <c r="D11425" t="s">
        <v>1978</v>
      </c>
      <c r="E11425">
        <v>389</v>
      </c>
      <c r="F11425" t="s">
        <v>23</v>
      </c>
      <c r="H11425">
        <v>0</v>
      </c>
      <c r="I11425">
        <v>0</v>
      </c>
      <c r="K11425">
        <v>2</v>
      </c>
      <c r="L11425" t="b">
        <v>0</v>
      </c>
      <c r="N11425" t="b">
        <v>0</v>
      </c>
      <c r="O11425" t="b">
        <v>0</v>
      </c>
      <c r="T11425" t="s">
        <v>1968</v>
      </c>
    </row>
    <row r="11426" spans="1:20" hidden="1" x14ac:dyDescent="0.25">
      <c r="A11426">
        <v>234304</v>
      </c>
      <c r="B11426" t="s">
        <v>2126</v>
      </c>
      <c r="C11426" t="s">
        <v>53</v>
      </c>
      <c r="D11426" t="s">
        <v>1979</v>
      </c>
      <c r="E11426">
        <v>349</v>
      </c>
      <c r="F11426" t="s">
        <v>23</v>
      </c>
      <c r="H11426">
        <v>0</v>
      </c>
      <c r="I11426">
        <v>0</v>
      </c>
      <c r="K11426">
        <v>1</v>
      </c>
      <c r="L11426" t="b">
        <v>0</v>
      </c>
      <c r="N11426" t="b">
        <v>0</v>
      </c>
      <c r="O11426" t="b">
        <v>0</v>
      </c>
      <c r="T11426" t="s">
        <v>1968</v>
      </c>
    </row>
    <row r="11427" spans="1:20" hidden="1" x14ac:dyDescent="0.25">
      <c r="A11427">
        <v>234305</v>
      </c>
      <c r="B11427" t="s">
        <v>2126</v>
      </c>
      <c r="C11427" t="s">
        <v>323</v>
      </c>
      <c r="D11427" t="s">
        <v>331</v>
      </c>
      <c r="E11427">
        <v>0</v>
      </c>
      <c r="H11427">
        <v>0</v>
      </c>
      <c r="I11427">
        <v>0</v>
      </c>
      <c r="K11427">
        <v>0</v>
      </c>
      <c r="L11427" t="b">
        <v>0</v>
      </c>
      <c r="N11427" t="b">
        <v>0</v>
      </c>
      <c r="O11427" t="b">
        <v>0</v>
      </c>
      <c r="T11427" t="s">
        <v>1968</v>
      </c>
    </row>
    <row r="11428" spans="1:20" hidden="1" x14ac:dyDescent="0.25">
      <c r="A11428">
        <v>234306</v>
      </c>
      <c r="B11428" t="s">
        <v>2126</v>
      </c>
      <c r="C11428" t="s">
        <v>817</v>
      </c>
      <c r="D11428" t="s">
        <v>1984</v>
      </c>
      <c r="E11428">
        <v>0</v>
      </c>
      <c r="H11428">
        <v>0</v>
      </c>
      <c r="I11428">
        <v>0</v>
      </c>
      <c r="K11428">
        <v>0</v>
      </c>
      <c r="L11428" t="b">
        <v>0</v>
      </c>
      <c r="N11428" t="b">
        <v>0</v>
      </c>
      <c r="O11428" t="b">
        <v>0</v>
      </c>
      <c r="T11428" t="s">
        <v>1968</v>
      </c>
    </row>
    <row r="11429" spans="1:20" hidden="1" x14ac:dyDescent="0.25">
      <c r="A11429">
        <v>234307</v>
      </c>
      <c r="B11429" t="s">
        <v>2126</v>
      </c>
      <c r="C11429" t="s">
        <v>817</v>
      </c>
      <c r="D11429" t="s">
        <v>1985</v>
      </c>
      <c r="E11429">
        <v>25</v>
      </c>
      <c r="F11429" t="s">
        <v>23</v>
      </c>
      <c r="H11429">
        <v>0</v>
      </c>
      <c r="I11429">
        <v>0</v>
      </c>
      <c r="K11429">
        <v>1</v>
      </c>
      <c r="L11429" t="b">
        <v>0</v>
      </c>
      <c r="N11429" t="b">
        <v>0</v>
      </c>
      <c r="O11429" t="b">
        <v>0</v>
      </c>
      <c r="T11429" t="s">
        <v>1968</v>
      </c>
    </row>
    <row r="11430" spans="1:20" hidden="1" x14ac:dyDescent="0.25">
      <c r="A11430">
        <v>234308</v>
      </c>
      <c r="B11430" t="s">
        <v>2126</v>
      </c>
      <c r="C11430" t="s">
        <v>817</v>
      </c>
      <c r="D11430" t="s">
        <v>1986</v>
      </c>
      <c r="E11430">
        <v>50</v>
      </c>
      <c r="F11430" t="s">
        <v>23</v>
      </c>
      <c r="H11430">
        <v>0</v>
      </c>
      <c r="I11430">
        <v>0</v>
      </c>
      <c r="K11430">
        <v>2</v>
      </c>
      <c r="L11430" t="b">
        <v>0</v>
      </c>
      <c r="N11430" t="b">
        <v>0</v>
      </c>
      <c r="O11430" t="b">
        <v>0</v>
      </c>
      <c r="T11430" t="s">
        <v>1968</v>
      </c>
    </row>
    <row r="11431" spans="1:20" hidden="1" x14ac:dyDescent="0.25">
      <c r="A11431">
        <v>234309</v>
      </c>
      <c r="B11431" t="s">
        <v>2126</v>
      </c>
      <c r="C11431" t="s">
        <v>1987</v>
      </c>
      <c r="D11431" t="s">
        <v>1988</v>
      </c>
      <c r="E11431">
        <v>0</v>
      </c>
      <c r="H11431">
        <v>0</v>
      </c>
      <c r="I11431">
        <v>0</v>
      </c>
      <c r="K11431">
        <v>0</v>
      </c>
      <c r="L11431" t="b">
        <v>0</v>
      </c>
      <c r="N11431" t="b">
        <v>0</v>
      </c>
      <c r="O11431" t="b">
        <v>0</v>
      </c>
      <c r="T11431" t="s">
        <v>1968</v>
      </c>
    </row>
    <row r="11432" spans="1:20" hidden="1" x14ac:dyDescent="0.25">
      <c r="A11432">
        <v>234310</v>
      </c>
      <c r="B11432" t="s">
        <v>2126</v>
      </c>
      <c r="C11432" t="s">
        <v>1987</v>
      </c>
      <c r="D11432" t="s">
        <v>1989</v>
      </c>
      <c r="E11432">
        <v>49</v>
      </c>
      <c r="F11432" t="s">
        <v>23</v>
      </c>
      <c r="H11432">
        <v>0</v>
      </c>
      <c r="I11432">
        <v>0</v>
      </c>
      <c r="K11432">
        <v>1</v>
      </c>
      <c r="L11432" t="b">
        <v>0</v>
      </c>
      <c r="N11432" t="b">
        <v>0</v>
      </c>
      <c r="O11432" t="b">
        <v>0</v>
      </c>
      <c r="T11432" t="s">
        <v>1968</v>
      </c>
    </row>
    <row r="11433" spans="1:20" hidden="1" x14ac:dyDescent="0.25">
      <c r="A11433">
        <v>234311</v>
      </c>
      <c r="B11433" t="s">
        <v>2126</v>
      </c>
      <c r="C11433" t="s">
        <v>1987</v>
      </c>
      <c r="D11433" t="s">
        <v>1990</v>
      </c>
      <c r="E11433">
        <v>99</v>
      </c>
      <c r="F11433" t="s">
        <v>23</v>
      </c>
      <c r="H11433">
        <v>0</v>
      </c>
      <c r="I11433">
        <v>0</v>
      </c>
      <c r="K11433">
        <v>3</v>
      </c>
      <c r="L11433" t="b">
        <v>0</v>
      </c>
      <c r="N11433" t="b">
        <v>0</v>
      </c>
      <c r="O11433" t="b">
        <v>0</v>
      </c>
      <c r="T11433" t="s">
        <v>1968</v>
      </c>
    </row>
    <row r="11434" spans="1:20" hidden="1" x14ac:dyDescent="0.25">
      <c r="A11434">
        <v>234312</v>
      </c>
      <c r="B11434" t="s">
        <v>2126</v>
      </c>
      <c r="C11434" t="s">
        <v>141</v>
      </c>
      <c r="D11434" t="s">
        <v>1991</v>
      </c>
      <c r="E11434">
        <v>25</v>
      </c>
      <c r="F11434" t="s">
        <v>23</v>
      </c>
      <c r="H11434">
        <v>0</v>
      </c>
      <c r="I11434">
        <v>0</v>
      </c>
      <c r="K11434">
        <v>0</v>
      </c>
      <c r="L11434" t="b">
        <v>0</v>
      </c>
      <c r="N11434" t="b">
        <v>0</v>
      </c>
      <c r="O11434" t="b">
        <v>0</v>
      </c>
      <c r="T11434" t="s">
        <v>1968</v>
      </c>
    </row>
    <row r="11435" spans="1:20" hidden="1" x14ac:dyDescent="0.25">
      <c r="A11435">
        <v>234313</v>
      </c>
      <c r="B11435" t="s">
        <v>2126</v>
      </c>
      <c r="C11435" t="s">
        <v>236</v>
      </c>
      <c r="D11435" t="s">
        <v>1992</v>
      </c>
      <c r="E11435">
        <v>22</v>
      </c>
      <c r="F11435" t="s">
        <v>23</v>
      </c>
      <c r="H11435">
        <v>0</v>
      </c>
      <c r="I11435">
        <v>0</v>
      </c>
      <c r="K11435">
        <v>0</v>
      </c>
      <c r="L11435" t="b">
        <v>0</v>
      </c>
      <c r="N11435" t="b">
        <v>0</v>
      </c>
      <c r="O11435" t="b">
        <v>0</v>
      </c>
      <c r="T11435" t="s">
        <v>1968</v>
      </c>
    </row>
    <row r="11436" spans="1:20" hidden="1" x14ac:dyDescent="0.25">
      <c r="A11436">
        <v>234314</v>
      </c>
      <c r="B11436" t="s">
        <v>2126</v>
      </c>
      <c r="C11436" t="s">
        <v>236</v>
      </c>
      <c r="D11436" t="s">
        <v>1993</v>
      </c>
      <c r="E11436">
        <v>45</v>
      </c>
      <c r="F11436" t="s">
        <v>23</v>
      </c>
      <c r="H11436">
        <v>0</v>
      </c>
      <c r="I11436">
        <v>0</v>
      </c>
      <c r="K11436">
        <v>0</v>
      </c>
      <c r="L11436" t="b">
        <v>0</v>
      </c>
      <c r="N11436" t="b">
        <v>0</v>
      </c>
      <c r="O11436" t="b">
        <v>0</v>
      </c>
      <c r="T11436" t="s">
        <v>1968</v>
      </c>
    </row>
    <row r="11437" spans="1:20" hidden="1" x14ac:dyDescent="0.25">
      <c r="A11437">
        <v>234315</v>
      </c>
      <c r="B11437" t="s">
        <v>2126</v>
      </c>
      <c r="C11437" t="s">
        <v>236</v>
      </c>
      <c r="D11437" t="s">
        <v>1315</v>
      </c>
      <c r="E11437">
        <v>160</v>
      </c>
      <c r="F11437" t="s">
        <v>23</v>
      </c>
      <c r="H11437">
        <v>0</v>
      </c>
      <c r="I11437">
        <v>0</v>
      </c>
      <c r="K11437">
        <v>0</v>
      </c>
      <c r="L11437" t="b">
        <v>0</v>
      </c>
      <c r="N11437" t="b">
        <v>0</v>
      </c>
      <c r="O11437" t="b">
        <v>0</v>
      </c>
      <c r="T11437" t="s">
        <v>1968</v>
      </c>
    </row>
    <row r="11438" spans="1:20" hidden="1" x14ac:dyDescent="0.25">
      <c r="A11438">
        <v>234316</v>
      </c>
      <c r="B11438" t="s">
        <v>2126</v>
      </c>
      <c r="C11438" t="s">
        <v>236</v>
      </c>
      <c r="D11438" t="s">
        <v>1994</v>
      </c>
      <c r="E11438">
        <v>50</v>
      </c>
      <c r="F11438" t="s">
        <v>23</v>
      </c>
      <c r="H11438">
        <v>0</v>
      </c>
      <c r="I11438">
        <v>0</v>
      </c>
      <c r="K11438">
        <v>0</v>
      </c>
      <c r="L11438" t="b">
        <v>0</v>
      </c>
      <c r="N11438" t="b">
        <v>0</v>
      </c>
      <c r="O11438" t="b">
        <v>0</v>
      </c>
      <c r="T11438" t="s">
        <v>1968</v>
      </c>
    </row>
    <row r="11439" spans="1:20" hidden="1" x14ac:dyDescent="0.25">
      <c r="A11439">
        <v>234317</v>
      </c>
      <c r="B11439" t="s">
        <v>2126</v>
      </c>
      <c r="C11439" t="s">
        <v>236</v>
      </c>
      <c r="D11439" t="s">
        <v>1995</v>
      </c>
      <c r="E11439">
        <v>45</v>
      </c>
      <c r="F11439" t="s">
        <v>23</v>
      </c>
      <c r="H11439">
        <v>0</v>
      </c>
      <c r="I11439">
        <v>0</v>
      </c>
      <c r="K11439">
        <v>0</v>
      </c>
      <c r="L11439" t="b">
        <v>0</v>
      </c>
      <c r="N11439" t="b">
        <v>0</v>
      </c>
      <c r="O11439" t="b">
        <v>0</v>
      </c>
      <c r="T11439" t="s">
        <v>1968</v>
      </c>
    </row>
    <row r="11440" spans="1:20" hidden="1" x14ac:dyDescent="0.25">
      <c r="A11440">
        <v>234318</v>
      </c>
      <c r="B11440" t="s">
        <v>2126</v>
      </c>
      <c r="C11440" t="s">
        <v>236</v>
      </c>
      <c r="D11440" t="s">
        <v>1996</v>
      </c>
      <c r="E11440">
        <v>149</v>
      </c>
      <c r="F11440" t="s">
        <v>23</v>
      </c>
      <c r="H11440">
        <v>0</v>
      </c>
      <c r="I11440">
        <v>0</v>
      </c>
      <c r="K11440">
        <v>0</v>
      </c>
      <c r="L11440" t="b">
        <v>0</v>
      </c>
      <c r="N11440" t="b">
        <v>0</v>
      </c>
      <c r="O11440" t="b">
        <v>0</v>
      </c>
      <c r="T11440" t="s">
        <v>1968</v>
      </c>
    </row>
    <row r="11441" spans="1:20" hidden="1" x14ac:dyDescent="0.25">
      <c r="A11441">
        <v>234319</v>
      </c>
      <c r="B11441" t="s">
        <v>2126</v>
      </c>
      <c r="C11441" t="s">
        <v>141</v>
      </c>
      <c r="D11441" t="s">
        <v>1997</v>
      </c>
      <c r="E11441">
        <v>39</v>
      </c>
      <c r="F11441" t="s">
        <v>23</v>
      </c>
      <c r="H11441">
        <v>0</v>
      </c>
      <c r="I11441">
        <v>0</v>
      </c>
      <c r="K11441">
        <v>0</v>
      </c>
      <c r="L11441" t="b">
        <v>0</v>
      </c>
      <c r="N11441" t="b">
        <v>0</v>
      </c>
      <c r="O11441" t="b">
        <v>0</v>
      </c>
      <c r="T11441" t="s">
        <v>1968</v>
      </c>
    </row>
    <row r="11442" spans="1:20" hidden="1" x14ac:dyDescent="0.25">
      <c r="A11442">
        <v>234320</v>
      </c>
      <c r="B11442" t="s">
        <v>2126</v>
      </c>
      <c r="C11442" t="s">
        <v>47</v>
      </c>
      <c r="D11442" t="s">
        <v>1972</v>
      </c>
      <c r="E11442">
        <v>0</v>
      </c>
      <c r="H11442">
        <v>0</v>
      </c>
      <c r="I11442">
        <v>0</v>
      </c>
      <c r="K11442">
        <v>1</v>
      </c>
      <c r="L11442" t="b">
        <v>0</v>
      </c>
      <c r="N11442" t="b">
        <v>0</v>
      </c>
      <c r="O11442" t="b">
        <v>0</v>
      </c>
      <c r="T11442" t="s">
        <v>1968</v>
      </c>
    </row>
    <row r="11443" spans="1:20" hidden="1" x14ac:dyDescent="0.25">
      <c r="A11443">
        <v>234321</v>
      </c>
      <c r="B11443" t="s">
        <v>2126</v>
      </c>
      <c r="C11443" t="s">
        <v>47</v>
      </c>
      <c r="D11443" t="s">
        <v>1973</v>
      </c>
      <c r="E11443">
        <v>0</v>
      </c>
      <c r="H11443">
        <v>0</v>
      </c>
      <c r="I11443">
        <v>0</v>
      </c>
      <c r="K11443">
        <v>1</v>
      </c>
      <c r="L11443" t="b">
        <v>0</v>
      </c>
      <c r="N11443" t="b">
        <v>0</v>
      </c>
      <c r="O11443" t="b">
        <v>0</v>
      </c>
      <c r="T11443" t="s">
        <v>1968</v>
      </c>
    </row>
    <row r="11444" spans="1:20" hidden="1" x14ac:dyDescent="0.25">
      <c r="A11444">
        <v>234322</v>
      </c>
      <c r="B11444" t="s">
        <v>2126</v>
      </c>
      <c r="C11444" t="s">
        <v>47</v>
      </c>
      <c r="D11444" t="s">
        <v>1368</v>
      </c>
      <c r="E11444">
        <v>0</v>
      </c>
      <c r="H11444">
        <v>0</v>
      </c>
      <c r="I11444">
        <v>0</v>
      </c>
      <c r="K11444">
        <v>1</v>
      </c>
      <c r="L11444" t="b">
        <v>0</v>
      </c>
      <c r="N11444" t="b">
        <v>0</v>
      </c>
      <c r="O11444" t="b">
        <v>0</v>
      </c>
      <c r="T11444" t="s">
        <v>1968</v>
      </c>
    </row>
    <row r="11445" spans="1:20" hidden="1" x14ac:dyDescent="0.25">
      <c r="A11445">
        <v>234323</v>
      </c>
      <c r="B11445" t="s">
        <v>2126</v>
      </c>
      <c r="C11445" t="s">
        <v>47</v>
      </c>
      <c r="D11445" t="s">
        <v>1382</v>
      </c>
      <c r="E11445">
        <v>50</v>
      </c>
      <c r="F11445" t="s">
        <v>23</v>
      </c>
      <c r="H11445">
        <v>0</v>
      </c>
      <c r="I11445">
        <v>0</v>
      </c>
      <c r="K11445">
        <v>2</v>
      </c>
      <c r="L11445" t="b">
        <v>0</v>
      </c>
      <c r="N11445" t="b">
        <v>0</v>
      </c>
      <c r="O11445" t="b">
        <v>0</v>
      </c>
      <c r="T11445" t="s">
        <v>1968</v>
      </c>
    </row>
    <row r="11446" spans="1:20" hidden="1" x14ac:dyDescent="0.25">
      <c r="A11446">
        <v>234324</v>
      </c>
      <c r="B11446" t="s">
        <v>2126</v>
      </c>
      <c r="C11446" t="s">
        <v>47</v>
      </c>
      <c r="D11446" t="s">
        <v>345</v>
      </c>
      <c r="E11446">
        <v>50</v>
      </c>
      <c r="F11446" t="s">
        <v>23</v>
      </c>
      <c r="H11446">
        <v>0</v>
      </c>
      <c r="I11446">
        <v>0</v>
      </c>
      <c r="K11446">
        <v>2</v>
      </c>
      <c r="L11446" t="b">
        <v>0</v>
      </c>
      <c r="N11446" t="b">
        <v>0</v>
      </c>
      <c r="O11446" t="b">
        <v>0</v>
      </c>
      <c r="T11446" t="s">
        <v>1968</v>
      </c>
    </row>
    <row r="11447" spans="1:20" hidden="1" x14ac:dyDescent="0.25">
      <c r="A11447">
        <v>234325</v>
      </c>
      <c r="B11447" t="s">
        <v>2126</v>
      </c>
      <c r="C11447" t="s">
        <v>47</v>
      </c>
      <c r="D11447" t="s">
        <v>1383</v>
      </c>
      <c r="E11447">
        <v>50</v>
      </c>
      <c r="F11447" t="s">
        <v>23</v>
      </c>
      <c r="H11447">
        <v>0</v>
      </c>
      <c r="I11447">
        <v>0</v>
      </c>
      <c r="K11447">
        <v>2</v>
      </c>
      <c r="L11447" t="b">
        <v>0</v>
      </c>
      <c r="N11447" t="b">
        <v>0</v>
      </c>
      <c r="O11447" t="b">
        <v>0</v>
      </c>
      <c r="T11447" t="s">
        <v>1968</v>
      </c>
    </row>
    <row r="11448" spans="1:20" hidden="1" x14ac:dyDescent="0.25">
      <c r="A11448">
        <v>234326</v>
      </c>
      <c r="B11448" t="s">
        <v>2126</v>
      </c>
      <c r="C11448" t="s">
        <v>2007</v>
      </c>
      <c r="D11448" t="s">
        <v>2008</v>
      </c>
      <c r="E11448">
        <v>0</v>
      </c>
      <c r="H11448">
        <v>0</v>
      </c>
      <c r="I11448">
        <v>0</v>
      </c>
      <c r="K11448">
        <v>0</v>
      </c>
      <c r="L11448" t="b">
        <v>0</v>
      </c>
      <c r="N11448" t="b">
        <v>0</v>
      </c>
      <c r="O11448" t="b">
        <v>0</v>
      </c>
      <c r="T11448" t="s">
        <v>1968</v>
      </c>
    </row>
    <row r="11449" spans="1:20" hidden="1" x14ac:dyDescent="0.25">
      <c r="A11449">
        <v>234327</v>
      </c>
      <c r="B11449" t="s">
        <v>2126</v>
      </c>
      <c r="C11449" t="s">
        <v>2007</v>
      </c>
      <c r="D11449" t="s">
        <v>2009</v>
      </c>
      <c r="E11449">
        <v>200</v>
      </c>
      <c r="F11449" t="s">
        <v>23</v>
      </c>
      <c r="H11449">
        <v>0</v>
      </c>
      <c r="I11449">
        <v>15</v>
      </c>
      <c r="J11449" t="s">
        <v>257</v>
      </c>
      <c r="K11449">
        <v>1</v>
      </c>
      <c r="L11449" t="b">
        <v>0</v>
      </c>
      <c r="N11449" t="b">
        <v>0</v>
      </c>
      <c r="O11449" t="b">
        <v>0</v>
      </c>
      <c r="T11449" t="s">
        <v>1968</v>
      </c>
    </row>
    <row r="11450" spans="1:20" hidden="1" x14ac:dyDescent="0.25">
      <c r="A11450">
        <v>234328</v>
      </c>
      <c r="B11450" t="s">
        <v>2126</v>
      </c>
      <c r="C11450" t="s">
        <v>2007</v>
      </c>
      <c r="D11450" t="s">
        <v>2010</v>
      </c>
      <c r="E11450">
        <v>400</v>
      </c>
      <c r="F11450" t="s">
        <v>23</v>
      </c>
      <c r="H11450">
        <v>0</v>
      </c>
      <c r="I11450">
        <v>76</v>
      </c>
      <c r="J11450" t="s">
        <v>257</v>
      </c>
      <c r="K11450">
        <v>2</v>
      </c>
      <c r="L11450" t="b">
        <v>0</v>
      </c>
      <c r="N11450" t="b">
        <v>0</v>
      </c>
      <c r="O11450" t="b">
        <v>0</v>
      </c>
      <c r="T11450" t="s">
        <v>1968</v>
      </c>
    </row>
    <row r="11451" spans="1:20" hidden="1" x14ac:dyDescent="0.25">
      <c r="A11451">
        <v>234329</v>
      </c>
      <c r="B11451" t="s">
        <v>2126</v>
      </c>
      <c r="C11451" t="s">
        <v>2007</v>
      </c>
      <c r="D11451" t="s">
        <v>2011</v>
      </c>
      <c r="E11451">
        <v>600</v>
      </c>
      <c r="F11451" t="s">
        <v>23</v>
      </c>
      <c r="H11451">
        <v>0</v>
      </c>
      <c r="I11451">
        <v>158</v>
      </c>
      <c r="J11451" t="s">
        <v>257</v>
      </c>
      <c r="K11451">
        <v>3</v>
      </c>
      <c r="L11451" t="b">
        <v>0</v>
      </c>
      <c r="N11451" t="b">
        <v>0</v>
      </c>
      <c r="O11451" t="b">
        <v>0</v>
      </c>
      <c r="T11451" t="s">
        <v>1968</v>
      </c>
    </row>
    <row r="11452" spans="1:20" hidden="1" x14ac:dyDescent="0.25">
      <c r="A11452">
        <v>234330</v>
      </c>
      <c r="B11452" t="s">
        <v>2127</v>
      </c>
      <c r="C11452" t="s">
        <v>47</v>
      </c>
      <c r="D11452" t="s">
        <v>1024</v>
      </c>
      <c r="E11452">
        <v>0</v>
      </c>
      <c r="H11452">
        <v>0</v>
      </c>
      <c r="I11452">
        <v>0</v>
      </c>
      <c r="K11452">
        <v>0</v>
      </c>
      <c r="L11452" t="b">
        <v>0</v>
      </c>
      <c r="N11452" t="b">
        <v>0</v>
      </c>
      <c r="O11452" t="b">
        <v>1</v>
      </c>
      <c r="T11452" t="s">
        <v>1968</v>
      </c>
    </row>
    <row r="11453" spans="1:20" hidden="1" x14ac:dyDescent="0.25">
      <c r="A11453">
        <v>234331</v>
      </c>
      <c r="B11453" t="s">
        <v>2127</v>
      </c>
      <c r="C11453" t="s">
        <v>323</v>
      </c>
      <c r="D11453" t="s">
        <v>86</v>
      </c>
      <c r="E11453">
        <v>0</v>
      </c>
      <c r="H11453">
        <v>0</v>
      </c>
      <c r="I11453">
        <v>0</v>
      </c>
      <c r="K11453">
        <v>0</v>
      </c>
      <c r="L11453" t="b">
        <v>0</v>
      </c>
      <c r="N11453" t="b">
        <v>0</v>
      </c>
      <c r="O11453" t="b">
        <v>0</v>
      </c>
      <c r="T11453" t="s">
        <v>1968</v>
      </c>
    </row>
    <row r="11454" spans="1:20" hidden="1" x14ac:dyDescent="0.25">
      <c r="A11454">
        <v>234332</v>
      </c>
      <c r="B11454" t="s">
        <v>2127</v>
      </c>
      <c r="C11454" t="s">
        <v>1027</v>
      </c>
      <c r="D11454" t="s">
        <v>1969</v>
      </c>
      <c r="E11454">
        <v>0</v>
      </c>
      <c r="H11454">
        <v>0</v>
      </c>
      <c r="I11454">
        <v>0</v>
      </c>
      <c r="J11454" t="s">
        <v>257</v>
      </c>
      <c r="K11454">
        <v>0</v>
      </c>
      <c r="L11454" t="b">
        <v>0</v>
      </c>
      <c r="N11454" t="b">
        <v>0</v>
      </c>
      <c r="O11454" t="b">
        <v>0</v>
      </c>
      <c r="T11454" t="s">
        <v>1968</v>
      </c>
    </row>
    <row r="11455" spans="1:20" hidden="1" x14ac:dyDescent="0.25">
      <c r="A11455">
        <v>234333</v>
      </c>
      <c r="B11455" t="s">
        <v>2127</v>
      </c>
      <c r="C11455" t="s">
        <v>53</v>
      </c>
      <c r="D11455" t="s">
        <v>203</v>
      </c>
      <c r="E11455">
        <v>0</v>
      </c>
      <c r="H11455">
        <v>0</v>
      </c>
      <c r="I11455">
        <v>0</v>
      </c>
      <c r="K11455">
        <v>0</v>
      </c>
      <c r="L11455" t="b">
        <v>0</v>
      </c>
      <c r="N11455" t="b">
        <v>0</v>
      </c>
      <c r="O11455" t="b">
        <v>0</v>
      </c>
      <c r="T11455" t="s">
        <v>1968</v>
      </c>
    </row>
    <row r="11456" spans="1:20" hidden="1" x14ac:dyDescent="0.25">
      <c r="A11456">
        <v>234334</v>
      </c>
      <c r="B11456" t="s">
        <v>2127</v>
      </c>
      <c r="C11456" t="s">
        <v>1196</v>
      </c>
      <c r="D11456" t="s">
        <v>1971</v>
      </c>
      <c r="E11456">
        <v>0</v>
      </c>
      <c r="H11456">
        <v>0</v>
      </c>
      <c r="I11456">
        <v>0</v>
      </c>
      <c r="K11456">
        <v>1</v>
      </c>
      <c r="L11456" t="b">
        <v>0</v>
      </c>
      <c r="N11456" t="b">
        <v>0</v>
      </c>
      <c r="O11456" t="b">
        <v>1</v>
      </c>
      <c r="T11456" t="s">
        <v>1968</v>
      </c>
    </row>
    <row r="11457" spans="1:20" hidden="1" x14ac:dyDescent="0.25">
      <c r="A11457">
        <v>234335</v>
      </c>
      <c r="B11457" t="s">
        <v>2127</v>
      </c>
      <c r="C11457" t="s">
        <v>47</v>
      </c>
      <c r="D11457" t="s">
        <v>1048</v>
      </c>
      <c r="E11457">
        <v>0</v>
      </c>
      <c r="H11457">
        <v>0</v>
      </c>
      <c r="I11457">
        <v>0</v>
      </c>
      <c r="K11457">
        <v>1</v>
      </c>
      <c r="L11457" t="b">
        <v>0</v>
      </c>
      <c r="N11457" t="b">
        <v>0</v>
      </c>
      <c r="O11457" t="b">
        <v>0</v>
      </c>
      <c r="T11457" t="s">
        <v>1968</v>
      </c>
    </row>
    <row r="11458" spans="1:20" hidden="1" x14ac:dyDescent="0.25">
      <c r="A11458">
        <v>234336</v>
      </c>
      <c r="B11458" t="s">
        <v>2127</v>
      </c>
      <c r="C11458" t="s">
        <v>47</v>
      </c>
      <c r="D11458" t="s">
        <v>1368</v>
      </c>
      <c r="E11458">
        <v>0</v>
      </c>
      <c r="H11458">
        <v>0</v>
      </c>
      <c r="I11458">
        <v>0</v>
      </c>
      <c r="K11458">
        <v>1</v>
      </c>
      <c r="L11458" t="b">
        <v>0</v>
      </c>
      <c r="N11458" t="b">
        <v>0</v>
      </c>
      <c r="O11458" t="b">
        <v>0</v>
      </c>
      <c r="T11458" t="s">
        <v>1968</v>
      </c>
    </row>
    <row r="11459" spans="1:20" hidden="1" x14ac:dyDescent="0.25">
      <c r="A11459">
        <v>234337</v>
      </c>
      <c r="B11459" t="s">
        <v>2127</v>
      </c>
      <c r="C11459" t="s">
        <v>136</v>
      </c>
      <c r="D11459" t="s">
        <v>137</v>
      </c>
      <c r="E11459">
        <v>0</v>
      </c>
      <c r="H11459">
        <v>0</v>
      </c>
      <c r="I11459">
        <v>0</v>
      </c>
      <c r="K11459">
        <v>1</v>
      </c>
      <c r="L11459" t="b">
        <v>0</v>
      </c>
      <c r="N11459" t="b">
        <v>0</v>
      </c>
      <c r="O11459" t="b">
        <v>0</v>
      </c>
      <c r="T11459" t="s">
        <v>1968</v>
      </c>
    </row>
    <row r="11460" spans="1:20" hidden="1" x14ac:dyDescent="0.25">
      <c r="A11460">
        <v>234338</v>
      </c>
      <c r="B11460" t="s">
        <v>2127</v>
      </c>
      <c r="C11460" t="s">
        <v>136</v>
      </c>
      <c r="D11460" t="s">
        <v>170</v>
      </c>
      <c r="E11460">
        <v>0</v>
      </c>
      <c r="H11460">
        <v>0</v>
      </c>
      <c r="I11460">
        <v>0</v>
      </c>
      <c r="K11460">
        <v>2</v>
      </c>
      <c r="L11460" t="b">
        <v>0</v>
      </c>
      <c r="N11460" t="b">
        <v>0</v>
      </c>
      <c r="O11460" t="b">
        <v>0</v>
      </c>
      <c r="T11460" t="s">
        <v>1968</v>
      </c>
    </row>
    <row r="11461" spans="1:20" hidden="1" x14ac:dyDescent="0.25">
      <c r="A11461">
        <v>234339</v>
      </c>
      <c r="B11461" t="s">
        <v>2127</v>
      </c>
      <c r="C11461" t="s">
        <v>1027</v>
      </c>
      <c r="D11461" t="s">
        <v>1974</v>
      </c>
      <c r="E11461">
        <v>85</v>
      </c>
      <c r="F11461" t="s">
        <v>23</v>
      </c>
      <c r="H11461">
        <v>0</v>
      </c>
      <c r="I11461">
        <v>44</v>
      </c>
      <c r="J11461" t="s">
        <v>257</v>
      </c>
      <c r="K11461">
        <v>0</v>
      </c>
      <c r="L11461" t="b">
        <v>0</v>
      </c>
      <c r="N11461" t="b">
        <v>0</v>
      </c>
      <c r="O11461" t="b">
        <v>0</v>
      </c>
      <c r="T11461" t="s">
        <v>1968</v>
      </c>
    </row>
    <row r="11462" spans="1:20" hidden="1" x14ac:dyDescent="0.25">
      <c r="A11462">
        <v>234340</v>
      </c>
      <c r="B11462" t="s">
        <v>2127</v>
      </c>
      <c r="C11462" t="s">
        <v>1027</v>
      </c>
      <c r="D11462" t="s">
        <v>1975</v>
      </c>
      <c r="E11462">
        <v>170</v>
      </c>
      <c r="F11462" t="s">
        <v>23</v>
      </c>
      <c r="H11462">
        <v>0</v>
      </c>
      <c r="I11462">
        <v>88</v>
      </c>
      <c r="J11462" t="s">
        <v>257</v>
      </c>
      <c r="K11462">
        <v>2</v>
      </c>
      <c r="L11462" t="b">
        <v>0</v>
      </c>
      <c r="N11462" t="b">
        <v>0</v>
      </c>
      <c r="O11462" t="b">
        <v>0</v>
      </c>
      <c r="T11462" t="s">
        <v>1968</v>
      </c>
    </row>
    <row r="11463" spans="1:20" hidden="1" x14ac:dyDescent="0.25">
      <c r="A11463">
        <v>234341</v>
      </c>
      <c r="B11463" t="s">
        <v>2127</v>
      </c>
      <c r="C11463" t="s">
        <v>1196</v>
      </c>
      <c r="D11463" t="s">
        <v>1977</v>
      </c>
      <c r="E11463">
        <v>0</v>
      </c>
      <c r="H11463">
        <v>0</v>
      </c>
      <c r="I11463">
        <v>0</v>
      </c>
      <c r="K11463">
        <v>2</v>
      </c>
      <c r="L11463" t="b">
        <v>0</v>
      </c>
      <c r="N11463" t="b">
        <v>0</v>
      </c>
      <c r="O11463" t="b">
        <v>0</v>
      </c>
      <c r="T11463" t="s">
        <v>1968</v>
      </c>
    </row>
    <row r="11464" spans="1:20" hidden="1" x14ac:dyDescent="0.25">
      <c r="A11464">
        <v>234342</v>
      </c>
      <c r="B11464" t="s">
        <v>2127</v>
      </c>
      <c r="C11464" t="s">
        <v>53</v>
      </c>
      <c r="D11464" t="s">
        <v>383</v>
      </c>
      <c r="E11464">
        <v>0</v>
      </c>
      <c r="H11464">
        <v>0</v>
      </c>
      <c r="I11464">
        <v>0</v>
      </c>
      <c r="K11464">
        <v>0</v>
      </c>
      <c r="L11464" t="b">
        <v>0</v>
      </c>
      <c r="N11464" t="b">
        <v>0</v>
      </c>
      <c r="O11464" t="b">
        <v>0</v>
      </c>
      <c r="T11464" t="s">
        <v>1968</v>
      </c>
    </row>
    <row r="11465" spans="1:20" hidden="1" x14ac:dyDescent="0.25">
      <c r="A11465">
        <v>234343</v>
      </c>
      <c r="B11465" t="s">
        <v>2127</v>
      </c>
      <c r="C11465" t="s">
        <v>53</v>
      </c>
      <c r="D11465" t="s">
        <v>1978</v>
      </c>
      <c r="E11465">
        <v>389</v>
      </c>
      <c r="F11465" t="s">
        <v>23</v>
      </c>
      <c r="H11465">
        <v>0</v>
      </c>
      <c r="I11465">
        <v>0</v>
      </c>
      <c r="K11465">
        <v>2</v>
      </c>
      <c r="L11465" t="b">
        <v>0</v>
      </c>
      <c r="N11465" t="b">
        <v>0</v>
      </c>
      <c r="O11465" t="b">
        <v>0</v>
      </c>
      <c r="T11465" t="s">
        <v>1968</v>
      </c>
    </row>
    <row r="11466" spans="1:20" hidden="1" x14ac:dyDescent="0.25">
      <c r="A11466">
        <v>234344</v>
      </c>
      <c r="B11466" t="s">
        <v>2127</v>
      </c>
      <c r="C11466" t="s">
        <v>53</v>
      </c>
      <c r="D11466" t="s">
        <v>1979</v>
      </c>
      <c r="E11466">
        <v>349</v>
      </c>
      <c r="F11466" t="s">
        <v>23</v>
      </c>
      <c r="H11466">
        <v>0</v>
      </c>
      <c r="I11466">
        <v>0</v>
      </c>
      <c r="K11466">
        <v>1</v>
      </c>
      <c r="L11466" t="b">
        <v>0</v>
      </c>
      <c r="N11466" t="b">
        <v>0</v>
      </c>
      <c r="O11466" t="b">
        <v>0</v>
      </c>
      <c r="T11466" t="s">
        <v>1968</v>
      </c>
    </row>
    <row r="11467" spans="1:20" hidden="1" x14ac:dyDescent="0.25">
      <c r="A11467">
        <v>234345</v>
      </c>
      <c r="B11467" t="s">
        <v>2127</v>
      </c>
      <c r="C11467" t="s">
        <v>323</v>
      </c>
      <c r="D11467" t="s">
        <v>331</v>
      </c>
      <c r="E11467">
        <v>0</v>
      </c>
      <c r="H11467">
        <v>0</v>
      </c>
      <c r="I11467">
        <v>0</v>
      </c>
      <c r="K11467">
        <v>0</v>
      </c>
      <c r="L11467" t="b">
        <v>0</v>
      </c>
      <c r="N11467" t="b">
        <v>0</v>
      </c>
      <c r="O11467" t="b">
        <v>0</v>
      </c>
      <c r="T11467" t="s">
        <v>1968</v>
      </c>
    </row>
    <row r="11468" spans="1:20" hidden="1" x14ac:dyDescent="0.25">
      <c r="A11468">
        <v>234346</v>
      </c>
      <c r="B11468" t="s">
        <v>2127</v>
      </c>
      <c r="C11468" t="s">
        <v>817</v>
      </c>
      <c r="D11468" t="s">
        <v>1984</v>
      </c>
      <c r="E11468">
        <v>0</v>
      </c>
      <c r="H11468">
        <v>0</v>
      </c>
      <c r="I11468">
        <v>0</v>
      </c>
      <c r="K11468">
        <v>0</v>
      </c>
      <c r="L11468" t="b">
        <v>0</v>
      </c>
      <c r="N11468" t="b">
        <v>0</v>
      </c>
      <c r="O11468" t="b">
        <v>0</v>
      </c>
      <c r="T11468" t="s">
        <v>1968</v>
      </c>
    </row>
    <row r="11469" spans="1:20" hidden="1" x14ac:dyDescent="0.25">
      <c r="A11469">
        <v>234347</v>
      </c>
      <c r="B11469" t="s">
        <v>2127</v>
      </c>
      <c r="C11469" t="s">
        <v>817</v>
      </c>
      <c r="D11469" t="s">
        <v>1985</v>
      </c>
      <c r="E11469">
        <v>25</v>
      </c>
      <c r="F11469" t="s">
        <v>23</v>
      </c>
      <c r="H11469">
        <v>0</v>
      </c>
      <c r="I11469">
        <v>0</v>
      </c>
      <c r="K11469">
        <v>1</v>
      </c>
      <c r="L11469" t="b">
        <v>0</v>
      </c>
      <c r="N11469" t="b">
        <v>0</v>
      </c>
      <c r="O11469" t="b">
        <v>0</v>
      </c>
      <c r="T11469" t="s">
        <v>1968</v>
      </c>
    </row>
    <row r="11470" spans="1:20" hidden="1" x14ac:dyDescent="0.25">
      <c r="A11470">
        <v>234348</v>
      </c>
      <c r="B11470" t="s">
        <v>2127</v>
      </c>
      <c r="C11470" t="s">
        <v>817</v>
      </c>
      <c r="D11470" t="s">
        <v>1986</v>
      </c>
      <c r="E11470">
        <v>50</v>
      </c>
      <c r="F11470" t="s">
        <v>23</v>
      </c>
      <c r="H11470">
        <v>0</v>
      </c>
      <c r="I11470">
        <v>0</v>
      </c>
      <c r="K11470">
        <v>2</v>
      </c>
      <c r="L11470" t="b">
        <v>0</v>
      </c>
      <c r="N11470" t="b">
        <v>0</v>
      </c>
      <c r="O11470" t="b">
        <v>0</v>
      </c>
      <c r="T11470" t="s">
        <v>1968</v>
      </c>
    </row>
    <row r="11471" spans="1:20" hidden="1" x14ac:dyDescent="0.25">
      <c r="A11471">
        <v>234349</v>
      </c>
      <c r="B11471" t="s">
        <v>2127</v>
      </c>
      <c r="C11471" t="s">
        <v>1987</v>
      </c>
      <c r="D11471" t="s">
        <v>1988</v>
      </c>
      <c r="E11471">
        <v>0</v>
      </c>
      <c r="H11471">
        <v>0</v>
      </c>
      <c r="I11471">
        <v>0</v>
      </c>
      <c r="K11471">
        <v>0</v>
      </c>
      <c r="L11471" t="b">
        <v>0</v>
      </c>
      <c r="N11471" t="b">
        <v>0</v>
      </c>
      <c r="O11471" t="b">
        <v>0</v>
      </c>
      <c r="T11471" t="s">
        <v>1968</v>
      </c>
    </row>
    <row r="11472" spans="1:20" hidden="1" x14ac:dyDescent="0.25">
      <c r="A11472">
        <v>234350</v>
      </c>
      <c r="B11472" t="s">
        <v>2127</v>
      </c>
      <c r="C11472" t="s">
        <v>1987</v>
      </c>
      <c r="D11472" t="s">
        <v>1989</v>
      </c>
      <c r="E11472">
        <v>49</v>
      </c>
      <c r="F11472" t="s">
        <v>23</v>
      </c>
      <c r="H11472">
        <v>0</v>
      </c>
      <c r="I11472">
        <v>0</v>
      </c>
      <c r="K11472">
        <v>1</v>
      </c>
      <c r="L11472" t="b">
        <v>0</v>
      </c>
      <c r="N11472" t="b">
        <v>0</v>
      </c>
      <c r="O11472" t="b">
        <v>0</v>
      </c>
      <c r="T11472" t="s">
        <v>1968</v>
      </c>
    </row>
    <row r="11473" spans="1:20" hidden="1" x14ac:dyDescent="0.25">
      <c r="A11473">
        <v>234351</v>
      </c>
      <c r="B11473" t="s">
        <v>2127</v>
      </c>
      <c r="C11473" t="s">
        <v>1987</v>
      </c>
      <c r="D11473" t="s">
        <v>1990</v>
      </c>
      <c r="E11473">
        <v>99</v>
      </c>
      <c r="F11473" t="s">
        <v>23</v>
      </c>
      <c r="H11473">
        <v>0</v>
      </c>
      <c r="I11473">
        <v>0</v>
      </c>
      <c r="K11473">
        <v>3</v>
      </c>
      <c r="L11473" t="b">
        <v>0</v>
      </c>
      <c r="N11473" t="b">
        <v>0</v>
      </c>
      <c r="O11473" t="b">
        <v>0</v>
      </c>
      <c r="T11473" t="s">
        <v>1968</v>
      </c>
    </row>
    <row r="11474" spans="1:20" hidden="1" x14ac:dyDescent="0.25">
      <c r="A11474">
        <v>234352</v>
      </c>
      <c r="B11474" t="s">
        <v>2127</v>
      </c>
      <c r="C11474" t="s">
        <v>141</v>
      </c>
      <c r="D11474" t="s">
        <v>1991</v>
      </c>
      <c r="E11474">
        <v>25</v>
      </c>
      <c r="F11474" t="s">
        <v>23</v>
      </c>
      <c r="H11474">
        <v>0</v>
      </c>
      <c r="I11474">
        <v>0</v>
      </c>
      <c r="K11474">
        <v>0</v>
      </c>
      <c r="L11474" t="b">
        <v>0</v>
      </c>
      <c r="N11474" t="b">
        <v>0</v>
      </c>
      <c r="O11474" t="b">
        <v>0</v>
      </c>
      <c r="T11474" t="s">
        <v>1968</v>
      </c>
    </row>
    <row r="11475" spans="1:20" hidden="1" x14ac:dyDescent="0.25">
      <c r="A11475">
        <v>234353</v>
      </c>
      <c r="B11475" t="s">
        <v>2127</v>
      </c>
      <c r="C11475" t="s">
        <v>236</v>
      </c>
      <c r="D11475" t="s">
        <v>1992</v>
      </c>
      <c r="E11475">
        <v>22</v>
      </c>
      <c r="F11475" t="s">
        <v>23</v>
      </c>
      <c r="H11475">
        <v>0</v>
      </c>
      <c r="I11475">
        <v>0</v>
      </c>
      <c r="K11475">
        <v>0</v>
      </c>
      <c r="L11475" t="b">
        <v>0</v>
      </c>
      <c r="N11475" t="b">
        <v>0</v>
      </c>
      <c r="O11475" t="b">
        <v>0</v>
      </c>
      <c r="T11475" t="s">
        <v>1968</v>
      </c>
    </row>
    <row r="11476" spans="1:20" hidden="1" x14ac:dyDescent="0.25">
      <c r="A11476">
        <v>234354</v>
      </c>
      <c r="B11476" t="s">
        <v>2127</v>
      </c>
      <c r="C11476" t="s">
        <v>236</v>
      </c>
      <c r="D11476" t="s">
        <v>1993</v>
      </c>
      <c r="E11476">
        <v>45</v>
      </c>
      <c r="F11476" t="s">
        <v>23</v>
      </c>
      <c r="H11476">
        <v>0</v>
      </c>
      <c r="I11476">
        <v>0</v>
      </c>
      <c r="K11476">
        <v>0</v>
      </c>
      <c r="L11476" t="b">
        <v>0</v>
      </c>
      <c r="N11476" t="b">
        <v>0</v>
      </c>
      <c r="O11476" t="b">
        <v>0</v>
      </c>
      <c r="T11476" t="s">
        <v>1968</v>
      </c>
    </row>
    <row r="11477" spans="1:20" hidden="1" x14ac:dyDescent="0.25">
      <c r="A11477">
        <v>234355</v>
      </c>
      <c r="B11477" t="s">
        <v>2127</v>
      </c>
      <c r="C11477" t="s">
        <v>236</v>
      </c>
      <c r="D11477" t="s">
        <v>1315</v>
      </c>
      <c r="E11477">
        <v>160</v>
      </c>
      <c r="F11477" t="s">
        <v>23</v>
      </c>
      <c r="H11477">
        <v>0</v>
      </c>
      <c r="I11477">
        <v>0</v>
      </c>
      <c r="K11477">
        <v>0</v>
      </c>
      <c r="L11477" t="b">
        <v>0</v>
      </c>
      <c r="N11477" t="b">
        <v>0</v>
      </c>
      <c r="O11477" t="b">
        <v>0</v>
      </c>
      <c r="T11477" t="s">
        <v>1968</v>
      </c>
    </row>
    <row r="11478" spans="1:20" hidden="1" x14ac:dyDescent="0.25">
      <c r="A11478">
        <v>234356</v>
      </c>
      <c r="B11478" t="s">
        <v>2127</v>
      </c>
      <c r="C11478" t="s">
        <v>236</v>
      </c>
      <c r="D11478" t="s">
        <v>1994</v>
      </c>
      <c r="E11478">
        <v>50</v>
      </c>
      <c r="F11478" t="s">
        <v>23</v>
      </c>
      <c r="H11478">
        <v>0</v>
      </c>
      <c r="I11478">
        <v>0</v>
      </c>
      <c r="K11478">
        <v>0</v>
      </c>
      <c r="L11478" t="b">
        <v>0</v>
      </c>
      <c r="N11478" t="b">
        <v>0</v>
      </c>
      <c r="O11478" t="b">
        <v>0</v>
      </c>
      <c r="T11478" t="s">
        <v>1968</v>
      </c>
    </row>
    <row r="11479" spans="1:20" hidden="1" x14ac:dyDescent="0.25">
      <c r="A11479">
        <v>234357</v>
      </c>
      <c r="B11479" t="s">
        <v>2127</v>
      </c>
      <c r="C11479" t="s">
        <v>236</v>
      </c>
      <c r="D11479" t="s">
        <v>1995</v>
      </c>
      <c r="E11479">
        <v>45</v>
      </c>
      <c r="F11479" t="s">
        <v>23</v>
      </c>
      <c r="H11479">
        <v>0</v>
      </c>
      <c r="I11479">
        <v>0</v>
      </c>
      <c r="K11479">
        <v>0</v>
      </c>
      <c r="L11479" t="b">
        <v>0</v>
      </c>
      <c r="N11479" t="b">
        <v>0</v>
      </c>
      <c r="O11479" t="b">
        <v>0</v>
      </c>
      <c r="T11479" t="s">
        <v>1968</v>
      </c>
    </row>
    <row r="11480" spans="1:20" hidden="1" x14ac:dyDescent="0.25">
      <c r="A11480">
        <v>234358</v>
      </c>
      <c r="B11480" t="s">
        <v>2127</v>
      </c>
      <c r="C11480" t="s">
        <v>236</v>
      </c>
      <c r="D11480" t="s">
        <v>1996</v>
      </c>
      <c r="E11480">
        <v>149</v>
      </c>
      <c r="F11480" t="s">
        <v>23</v>
      </c>
      <c r="H11480">
        <v>0</v>
      </c>
      <c r="I11480">
        <v>0</v>
      </c>
      <c r="K11480">
        <v>0</v>
      </c>
      <c r="L11480" t="b">
        <v>0</v>
      </c>
      <c r="N11480" t="b">
        <v>0</v>
      </c>
      <c r="O11480" t="b">
        <v>0</v>
      </c>
      <c r="T11480" t="s">
        <v>1968</v>
      </c>
    </row>
    <row r="11481" spans="1:20" hidden="1" x14ac:dyDescent="0.25">
      <c r="A11481">
        <v>234359</v>
      </c>
      <c r="B11481" t="s">
        <v>2127</v>
      </c>
      <c r="C11481" t="s">
        <v>141</v>
      </c>
      <c r="D11481" t="s">
        <v>1997</v>
      </c>
      <c r="E11481">
        <v>39</v>
      </c>
      <c r="F11481" t="s">
        <v>23</v>
      </c>
      <c r="H11481">
        <v>0</v>
      </c>
      <c r="I11481">
        <v>0</v>
      </c>
      <c r="K11481">
        <v>0</v>
      </c>
      <c r="L11481" t="b">
        <v>0</v>
      </c>
      <c r="N11481" t="b">
        <v>0</v>
      </c>
      <c r="O11481" t="b">
        <v>0</v>
      </c>
      <c r="T11481" t="s">
        <v>1968</v>
      </c>
    </row>
    <row r="11482" spans="1:20" hidden="1" x14ac:dyDescent="0.25">
      <c r="A11482">
        <v>234360</v>
      </c>
      <c r="B11482" t="s">
        <v>2127</v>
      </c>
      <c r="C11482" t="s">
        <v>47</v>
      </c>
      <c r="D11482" t="s">
        <v>1972</v>
      </c>
      <c r="E11482">
        <v>0</v>
      </c>
      <c r="H11482">
        <v>0</v>
      </c>
      <c r="I11482">
        <v>0</v>
      </c>
      <c r="K11482">
        <v>1</v>
      </c>
      <c r="L11482" t="b">
        <v>0</v>
      </c>
      <c r="N11482" t="b">
        <v>0</v>
      </c>
      <c r="O11482" t="b">
        <v>0</v>
      </c>
      <c r="T11482" t="s">
        <v>1968</v>
      </c>
    </row>
    <row r="11483" spans="1:20" hidden="1" x14ac:dyDescent="0.25">
      <c r="A11483">
        <v>234361</v>
      </c>
      <c r="B11483" t="s">
        <v>2127</v>
      </c>
      <c r="C11483" t="s">
        <v>47</v>
      </c>
      <c r="D11483" t="s">
        <v>1973</v>
      </c>
      <c r="E11483">
        <v>0</v>
      </c>
      <c r="H11483">
        <v>0</v>
      </c>
      <c r="I11483">
        <v>0</v>
      </c>
      <c r="K11483">
        <v>1</v>
      </c>
      <c r="L11483" t="b">
        <v>0</v>
      </c>
      <c r="N11483" t="b">
        <v>0</v>
      </c>
      <c r="O11483" t="b">
        <v>0</v>
      </c>
      <c r="T11483" t="s">
        <v>1968</v>
      </c>
    </row>
    <row r="11484" spans="1:20" hidden="1" x14ac:dyDescent="0.25">
      <c r="A11484">
        <v>234362</v>
      </c>
      <c r="B11484" t="s">
        <v>2127</v>
      </c>
      <c r="C11484" t="s">
        <v>47</v>
      </c>
      <c r="D11484" t="s">
        <v>1368</v>
      </c>
      <c r="E11484">
        <v>0</v>
      </c>
      <c r="H11484">
        <v>0</v>
      </c>
      <c r="I11484">
        <v>0</v>
      </c>
      <c r="K11484">
        <v>1</v>
      </c>
      <c r="L11484" t="b">
        <v>0</v>
      </c>
      <c r="N11484" t="b">
        <v>0</v>
      </c>
      <c r="O11484" t="b">
        <v>0</v>
      </c>
      <c r="T11484" t="s">
        <v>1968</v>
      </c>
    </row>
    <row r="11485" spans="1:20" hidden="1" x14ac:dyDescent="0.25">
      <c r="A11485">
        <v>234363</v>
      </c>
      <c r="B11485" t="s">
        <v>2127</v>
      </c>
      <c r="C11485" t="s">
        <v>47</v>
      </c>
      <c r="D11485" t="s">
        <v>1382</v>
      </c>
      <c r="E11485">
        <v>50</v>
      </c>
      <c r="F11485" t="s">
        <v>23</v>
      </c>
      <c r="H11485">
        <v>0</v>
      </c>
      <c r="I11485">
        <v>0</v>
      </c>
      <c r="K11485">
        <v>2</v>
      </c>
      <c r="L11485" t="b">
        <v>0</v>
      </c>
      <c r="N11485" t="b">
        <v>0</v>
      </c>
      <c r="O11485" t="b">
        <v>0</v>
      </c>
      <c r="T11485" t="s">
        <v>1968</v>
      </c>
    </row>
    <row r="11486" spans="1:20" hidden="1" x14ac:dyDescent="0.25">
      <c r="A11486">
        <v>234364</v>
      </c>
      <c r="B11486" t="s">
        <v>2127</v>
      </c>
      <c r="C11486" t="s">
        <v>47</v>
      </c>
      <c r="D11486" t="s">
        <v>345</v>
      </c>
      <c r="E11486">
        <v>50</v>
      </c>
      <c r="F11486" t="s">
        <v>23</v>
      </c>
      <c r="H11486">
        <v>0</v>
      </c>
      <c r="I11486">
        <v>0</v>
      </c>
      <c r="K11486">
        <v>2</v>
      </c>
      <c r="L11486" t="b">
        <v>0</v>
      </c>
      <c r="N11486" t="b">
        <v>0</v>
      </c>
      <c r="O11486" t="b">
        <v>0</v>
      </c>
      <c r="T11486" t="s">
        <v>1968</v>
      </c>
    </row>
    <row r="11487" spans="1:20" hidden="1" x14ac:dyDescent="0.25">
      <c r="A11487">
        <v>234365</v>
      </c>
      <c r="B11487" t="s">
        <v>2127</v>
      </c>
      <c r="C11487" t="s">
        <v>47</v>
      </c>
      <c r="D11487" t="s">
        <v>1383</v>
      </c>
      <c r="E11487">
        <v>50</v>
      </c>
      <c r="F11487" t="s">
        <v>23</v>
      </c>
      <c r="H11487">
        <v>0</v>
      </c>
      <c r="I11487">
        <v>0</v>
      </c>
      <c r="K11487">
        <v>2</v>
      </c>
      <c r="L11487" t="b">
        <v>0</v>
      </c>
      <c r="N11487" t="b">
        <v>0</v>
      </c>
      <c r="O11487" t="b">
        <v>0</v>
      </c>
      <c r="T11487" t="s">
        <v>1968</v>
      </c>
    </row>
    <row r="11488" spans="1:20" hidden="1" x14ac:dyDescent="0.25">
      <c r="A11488">
        <v>234366</v>
      </c>
      <c r="B11488" t="s">
        <v>2127</v>
      </c>
      <c r="C11488" t="s">
        <v>2007</v>
      </c>
      <c r="D11488" t="s">
        <v>2008</v>
      </c>
      <c r="E11488">
        <v>0</v>
      </c>
      <c r="H11488">
        <v>0</v>
      </c>
      <c r="I11488">
        <v>0</v>
      </c>
      <c r="K11488">
        <v>0</v>
      </c>
      <c r="L11488" t="b">
        <v>0</v>
      </c>
      <c r="N11488" t="b">
        <v>0</v>
      </c>
      <c r="O11488" t="b">
        <v>0</v>
      </c>
      <c r="T11488" t="s">
        <v>1968</v>
      </c>
    </row>
    <row r="11489" spans="1:20" hidden="1" x14ac:dyDescent="0.25">
      <c r="A11489">
        <v>234367</v>
      </c>
      <c r="B11489" t="s">
        <v>2127</v>
      </c>
      <c r="C11489" t="s">
        <v>2007</v>
      </c>
      <c r="D11489" t="s">
        <v>2009</v>
      </c>
      <c r="E11489">
        <v>200</v>
      </c>
      <c r="F11489" t="s">
        <v>23</v>
      </c>
      <c r="H11489">
        <v>0</v>
      </c>
      <c r="I11489">
        <v>56</v>
      </c>
      <c r="J11489" t="s">
        <v>257</v>
      </c>
      <c r="K11489">
        <v>1</v>
      </c>
      <c r="L11489" t="b">
        <v>0</v>
      </c>
      <c r="N11489" t="b">
        <v>0</v>
      </c>
      <c r="O11489" t="b">
        <v>0</v>
      </c>
      <c r="T11489" t="s">
        <v>1968</v>
      </c>
    </row>
    <row r="11490" spans="1:20" hidden="1" x14ac:dyDescent="0.25">
      <c r="A11490">
        <v>234368</v>
      </c>
      <c r="B11490" t="s">
        <v>2127</v>
      </c>
      <c r="C11490" t="s">
        <v>2007</v>
      </c>
      <c r="D11490" t="s">
        <v>2010</v>
      </c>
      <c r="E11490">
        <v>400</v>
      </c>
      <c r="F11490" t="s">
        <v>23</v>
      </c>
      <c r="H11490">
        <v>0</v>
      </c>
      <c r="I11490">
        <v>139</v>
      </c>
      <c r="J11490" t="s">
        <v>257</v>
      </c>
      <c r="K11490">
        <v>2</v>
      </c>
      <c r="L11490" t="b">
        <v>0</v>
      </c>
      <c r="N11490" t="b">
        <v>0</v>
      </c>
      <c r="O11490" t="b">
        <v>0</v>
      </c>
      <c r="T11490" t="s">
        <v>1968</v>
      </c>
    </row>
    <row r="11491" spans="1:20" hidden="1" x14ac:dyDescent="0.25">
      <c r="A11491">
        <v>234369</v>
      </c>
      <c r="B11491" t="s">
        <v>2127</v>
      </c>
      <c r="C11491" t="s">
        <v>2007</v>
      </c>
      <c r="D11491" t="s">
        <v>2011</v>
      </c>
      <c r="E11491">
        <v>600</v>
      </c>
      <c r="F11491" t="s">
        <v>23</v>
      </c>
      <c r="H11491">
        <v>0</v>
      </c>
      <c r="I11491">
        <v>239</v>
      </c>
      <c r="J11491" t="s">
        <v>257</v>
      </c>
      <c r="K11491">
        <v>3</v>
      </c>
      <c r="L11491" t="b">
        <v>0</v>
      </c>
      <c r="N11491" t="b">
        <v>0</v>
      </c>
      <c r="O11491" t="b">
        <v>0</v>
      </c>
      <c r="T11491" t="s">
        <v>1968</v>
      </c>
    </row>
    <row r="11492" spans="1:20" hidden="1" x14ac:dyDescent="0.25">
      <c r="A11492">
        <v>234370</v>
      </c>
      <c r="B11492" t="s">
        <v>2128</v>
      </c>
      <c r="C11492" t="s">
        <v>47</v>
      </c>
      <c r="D11492" t="s">
        <v>1024</v>
      </c>
      <c r="E11492">
        <v>0</v>
      </c>
      <c r="H11492">
        <v>0</v>
      </c>
      <c r="I11492">
        <v>0</v>
      </c>
      <c r="K11492">
        <v>0</v>
      </c>
      <c r="L11492" t="b">
        <v>0</v>
      </c>
      <c r="N11492" t="b">
        <v>0</v>
      </c>
      <c r="O11492" t="b">
        <v>1</v>
      </c>
      <c r="T11492" t="s">
        <v>1968</v>
      </c>
    </row>
    <row r="11493" spans="1:20" hidden="1" x14ac:dyDescent="0.25">
      <c r="A11493">
        <v>234371</v>
      </c>
      <c r="B11493" t="s">
        <v>2128</v>
      </c>
      <c r="C11493" t="s">
        <v>323</v>
      </c>
      <c r="D11493" t="s">
        <v>86</v>
      </c>
      <c r="E11493">
        <v>0</v>
      </c>
      <c r="H11493">
        <v>0</v>
      </c>
      <c r="I11493">
        <v>0</v>
      </c>
      <c r="K11493">
        <v>0</v>
      </c>
      <c r="L11493" t="b">
        <v>0</v>
      </c>
      <c r="N11493" t="b">
        <v>0</v>
      </c>
      <c r="O11493" t="b">
        <v>0</v>
      </c>
      <c r="T11493" t="s">
        <v>1968</v>
      </c>
    </row>
    <row r="11494" spans="1:20" hidden="1" x14ac:dyDescent="0.25">
      <c r="A11494">
        <v>234372</v>
      </c>
      <c r="B11494" t="s">
        <v>2128</v>
      </c>
      <c r="C11494" t="s">
        <v>1027</v>
      </c>
      <c r="D11494" t="s">
        <v>1969</v>
      </c>
      <c r="E11494">
        <v>0</v>
      </c>
      <c r="H11494">
        <v>0</v>
      </c>
      <c r="I11494">
        <v>0</v>
      </c>
      <c r="J11494" t="s">
        <v>257</v>
      </c>
      <c r="K11494">
        <v>0</v>
      </c>
      <c r="L11494" t="b">
        <v>0</v>
      </c>
      <c r="N11494" t="b">
        <v>0</v>
      </c>
      <c r="O11494" t="b">
        <v>0</v>
      </c>
      <c r="T11494" t="s">
        <v>1968</v>
      </c>
    </row>
    <row r="11495" spans="1:20" hidden="1" x14ac:dyDescent="0.25">
      <c r="A11495">
        <v>234373</v>
      </c>
      <c r="B11495" t="s">
        <v>2128</v>
      </c>
      <c r="C11495" t="s">
        <v>53</v>
      </c>
      <c r="D11495" t="s">
        <v>203</v>
      </c>
      <c r="E11495">
        <v>0</v>
      </c>
      <c r="H11495">
        <v>0</v>
      </c>
      <c r="I11495">
        <v>0</v>
      </c>
      <c r="K11495">
        <v>0</v>
      </c>
      <c r="L11495" t="b">
        <v>0</v>
      </c>
      <c r="N11495" t="b">
        <v>0</v>
      </c>
      <c r="O11495" t="b">
        <v>0</v>
      </c>
      <c r="T11495" t="s">
        <v>1968</v>
      </c>
    </row>
    <row r="11496" spans="1:20" hidden="1" x14ac:dyDescent="0.25">
      <c r="A11496">
        <v>234374</v>
      </c>
      <c r="B11496" t="s">
        <v>2128</v>
      </c>
      <c r="C11496" t="s">
        <v>1196</v>
      </c>
      <c r="D11496" t="s">
        <v>1971</v>
      </c>
      <c r="E11496">
        <v>0</v>
      </c>
      <c r="H11496">
        <v>0</v>
      </c>
      <c r="I11496">
        <v>0</v>
      </c>
      <c r="K11496">
        <v>1</v>
      </c>
      <c r="L11496" t="b">
        <v>0</v>
      </c>
      <c r="N11496" t="b">
        <v>0</v>
      </c>
      <c r="O11496" t="b">
        <v>1</v>
      </c>
      <c r="T11496" t="s">
        <v>1968</v>
      </c>
    </row>
    <row r="11497" spans="1:20" hidden="1" x14ac:dyDescent="0.25">
      <c r="A11497">
        <v>234375</v>
      </c>
      <c r="B11497" t="s">
        <v>2128</v>
      </c>
      <c r="C11497" t="s">
        <v>47</v>
      </c>
      <c r="D11497" t="s">
        <v>1048</v>
      </c>
      <c r="E11497">
        <v>0</v>
      </c>
      <c r="H11497">
        <v>0</v>
      </c>
      <c r="I11497">
        <v>0</v>
      </c>
      <c r="K11497">
        <v>1</v>
      </c>
      <c r="L11497" t="b">
        <v>0</v>
      </c>
      <c r="N11497" t="b">
        <v>0</v>
      </c>
      <c r="O11497" t="b">
        <v>0</v>
      </c>
      <c r="T11497" t="s">
        <v>1968</v>
      </c>
    </row>
    <row r="11498" spans="1:20" hidden="1" x14ac:dyDescent="0.25">
      <c r="A11498">
        <v>234376</v>
      </c>
      <c r="B11498" t="s">
        <v>2128</v>
      </c>
      <c r="C11498" t="s">
        <v>47</v>
      </c>
      <c r="D11498" t="s">
        <v>1368</v>
      </c>
      <c r="E11498">
        <v>0</v>
      </c>
      <c r="H11498">
        <v>0</v>
      </c>
      <c r="I11498">
        <v>0</v>
      </c>
      <c r="K11498">
        <v>1</v>
      </c>
      <c r="L11498" t="b">
        <v>0</v>
      </c>
      <c r="N11498" t="b">
        <v>0</v>
      </c>
      <c r="O11498" t="b">
        <v>0</v>
      </c>
      <c r="T11498" t="s">
        <v>1968</v>
      </c>
    </row>
    <row r="11499" spans="1:20" hidden="1" x14ac:dyDescent="0.25">
      <c r="A11499">
        <v>234377</v>
      </c>
      <c r="B11499" t="s">
        <v>2128</v>
      </c>
      <c r="C11499" t="s">
        <v>136</v>
      </c>
      <c r="D11499" t="s">
        <v>137</v>
      </c>
      <c r="E11499">
        <v>0</v>
      </c>
      <c r="H11499">
        <v>0</v>
      </c>
      <c r="I11499">
        <v>0</v>
      </c>
      <c r="K11499">
        <v>1</v>
      </c>
      <c r="L11499" t="b">
        <v>0</v>
      </c>
      <c r="N11499" t="b">
        <v>0</v>
      </c>
      <c r="O11499" t="b">
        <v>0</v>
      </c>
      <c r="T11499" t="s">
        <v>1968</v>
      </c>
    </row>
    <row r="11500" spans="1:20" hidden="1" x14ac:dyDescent="0.25">
      <c r="A11500">
        <v>234378</v>
      </c>
      <c r="B11500" t="s">
        <v>2128</v>
      </c>
      <c r="C11500" t="s">
        <v>136</v>
      </c>
      <c r="D11500" t="s">
        <v>170</v>
      </c>
      <c r="E11500">
        <v>0</v>
      </c>
      <c r="H11500">
        <v>0</v>
      </c>
      <c r="I11500">
        <v>0</v>
      </c>
      <c r="K11500">
        <v>2</v>
      </c>
      <c r="L11500" t="b">
        <v>0</v>
      </c>
      <c r="N11500" t="b">
        <v>0</v>
      </c>
      <c r="O11500" t="b">
        <v>0</v>
      </c>
      <c r="T11500" t="s">
        <v>1968</v>
      </c>
    </row>
    <row r="11501" spans="1:20" hidden="1" x14ac:dyDescent="0.25">
      <c r="A11501">
        <v>234379</v>
      </c>
      <c r="B11501" t="s">
        <v>2128</v>
      </c>
      <c r="C11501" t="s">
        <v>1027</v>
      </c>
      <c r="D11501" t="s">
        <v>1974</v>
      </c>
      <c r="E11501">
        <v>85</v>
      </c>
      <c r="F11501" t="s">
        <v>23</v>
      </c>
      <c r="H11501">
        <v>0</v>
      </c>
      <c r="I11501">
        <v>45</v>
      </c>
      <c r="J11501" t="s">
        <v>257</v>
      </c>
      <c r="K11501">
        <v>0</v>
      </c>
      <c r="L11501" t="b">
        <v>0</v>
      </c>
      <c r="N11501" t="b">
        <v>0</v>
      </c>
      <c r="O11501" t="b">
        <v>0</v>
      </c>
      <c r="T11501" t="s">
        <v>1968</v>
      </c>
    </row>
    <row r="11502" spans="1:20" hidden="1" x14ac:dyDescent="0.25">
      <c r="A11502">
        <v>234380</v>
      </c>
      <c r="B11502" t="s">
        <v>2128</v>
      </c>
      <c r="C11502" t="s">
        <v>1027</v>
      </c>
      <c r="D11502" t="s">
        <v>1975</v>
      </c>
      <c r="E11502">
        <v>170</v>
      </c>
      <c r="F11502" t="s">
        <v>23</v>
      </c>
      <c r="H11502">
        <v>0</v>
      </c>
      <c r="I11502">
        <v>90</v>
      </c>
      <c r="J11502" t="s">
        <v>257</v>
      </c>
      <c r="K11502">
        <v>2</v>
      </c>
      <c r="L11502" t="b">
        <v>0</v>
      </c>
      <c r="N11502" t="b">
        <v>0</v>
      </c>
      <c r="O11502" t="b">
        <v>0</v>
      </c>
      <c r="T11502" t="s">
        <v>1968</v>
      </c>
    </row>
    <row r="11503" spans="1:20" hidden="1" x14ac:dyDescent="0.25">
      <c r="A11503">
        <v>234381</v>
      </c>
      <c r="B11503" t="s">
        <v>2128</v>
      </c>
      <c r="C11503" t="s">
        <v>1196</v>
      </c>
      <c r="D11503" t="s">
        <v>1977</v>
      </c>
      <c r="E11503">
        <v>0</v>
      </c>
      <c r="H11503">
        <v>0</v>
      </c>
      <c r="I11503">
        <v>0</v>
      </c>
      <c r="K11503">
        <v>2</v>
      </c>
      <c r="L11503" t="b">
        <v>0</v>
      </c>
      <c r="N11503" t="b">
        <v>0</v>
      </c>
      <c r="O11503" t="b">
        <v>0</v>
      </c>
      <c r="T11503" t="s">
        <v>1968</v>
      </c>
    </row>
    <row r="11504" spans="1:20" hidden="1" x14ac:dyDescent="0.25">
      <c r="A11504">
        <v>234382</v>
      </c>
      <c r="B11504" t="s">
        <v>2128</v>
      </c>
      <c r="C11504" t="s">
        <v>53</v>
      </c>
      <c r="D11504" t="s">
        <v>383</v>
      </c>
      <c r="E11504">
        <v>0</v>
      </c>
      <c r="H11504">
        <v>0</v>
      </c>
      <c r="I11504">
        <v>0</v>
      </c>
      <c r="K11504">
        <v>0</v>
      </c>
      <c r="L11504" t="b">
        <v>0</v>
      </c>
      <c r="N11504" t="b">
        <v>0</v>
      </c>
      <c r="O11504" t="b">
        <v>0</v>
      </c>
      <c r="T11504" t="s">
        <v>1968</v>
      </c>
    </row>
    <row r="11505" spans="1:20" hidden="1" x14ac:dyDescent="0.25">
      <c r="A11505">
        <v>234383</v>
      </c>
      <c r="B11505" t="s">
        <v>2128</v>
      </c>
      <c r="C11505" t="s">
        <v>53</v>
      </c>
      <c r="D11505" t="s">
        <v>1978</v>
      </c>
      <c r="E11505">
        <v>389</v>
      </c>
      <c r="F11505" t="s">
        <v>23</v>
      </c>
      <c r="H11505">
        <v>0</v>
      </c>
      <c r="I11505">
        <v>0</v>
      </c>
      <c r="K11505">
        <v>2</v>
      </c>
      <c r="L11505" t="b">
        <v>0</v>
      </c>
      <c r="N11505" t="b">
        <v>0</v>
      </c>
      <c r="O11505" t="b">
        <v>0</v>
      </c>
      <c r="T11505" t="s">
        <v>1968</v>
      </c>
    </row>
    <row r="11506" spans="1:20" hidden="1" x14ac:dyDescent="0.25">
      <c r="A11506">
        <v>234384</v>
      </c>
      <c r="B11506" t="s">
        <v>2128</v>
      </c>
      <c r="C11506" t="s">
        <v>53</v>
      </c>
      <c r="D11506" t="s">
        <v>1979</v>
      </c>
      <c r="E11506">
        <v>349</v>
      </c>
      <c r="F11506" t="s">
        <v>23</v>
      </c>
      <c r="H11506">
        <v>0</v>
      </c>
      <c r="I11506">
        <v>0</v>
      </c>
      <c r="K11506">
        <v>1</v>
      </c>
      <c r="L11506" t="b">
        <v>0</v>
      </c>
      <c r="N11506" t="b">
        <v>0</v>
      </c>
      <c r="O11506" t="b">
        <v>0</v>
      </c>
      <c r="T11506" t="s">
        <v>1968</v>
      </c>
    </row>
    <row r="11507" spans="1:20" hidden="1" x14ac:dyDescent="0.25">
      <c r="A11507">
        <v>234385</v>
      </c>
      <c r="B11507" t="s">
        <v>2128</v>
      </c>
      <c r="C11507" t="s">
        <v>323</v>
      </c>
      <c r="D11507" t="s">
        <v>331</v>
      </c>
      <c r="E11507">
        <v>0</v>
      </c>
      <c r="H11507">
        <v>0</v>
      </c>
      <c r="I11507">
        <v>0</v>
      </c>
      <c r="K11507">
        <v>0</v>
      </c>
      <c r="L11507" t="b">
        <v>0</v>
      </c>
      <c r="N11507" t="b">
        <v>0</v>
      </c>
      <c r="O11507" t="b">
        <v>0</v>
      </c>
      <c r="T11507" t="s">
        <v>1968</v>
      </c>
    </row>
    <row r="11508" spans="1:20" hidden="1" x14ac:dyDescent="0.25">
      <c r="A11508">
        <v>234386</v>
      </c>
      <c r="B11508" t="s">
        <v>2128</v>
      </c>
      <c r="C11508" t="s">
        <v>817</v>
      </c>
      <c r="D11508" t="s">
        <v>1984</v>
      </c>
      <c r="E11508">
        <v>0</v>
      </c>
      <c r="H11508">
        <v>0</v>
      </c>
      <c r="I11508">
        <v>0</v>
      </c>
      <c r="K11508">
        <v>0</v>
      </c>
      <c r="L11508" t="b">
        <v>0</v>
      </c>
      <c r="N11508" t="b">
        <v>0</v>
      </c>
      <c r="O11508" t="b">
        <v>0</v>
      </c>
      <c r="T11508" t="s">
        <v>1968</v>
      </c>
    </row>
    <row r="11509" spans="1:20" hidden="1" x14ac:dyDescent="0.25">
      <c r="A11509">
        <v>234387</v>
      </c>
      <c r="B11509" t="s">
        <v>2128</v>
      </c>
      <c r="C11509" t="s">
        <v>817</v>
      </c>
      <c r="D11509" t="s">
        <v>1985</v>
      </c>
      <c r="E11509">
        <v>25</v>
      </c>
      <c r="F11509" t="s">
        <v>23</v>
      </c>
      <c r="H11509">
        <v>0</v>
      </c>
      <c r="I11509">
        <v>0</v>
      </c>
      <c r="K11509">
        <v>1</v>
      </c>
      <c r="L11509" t="b">
        <v>0</v>
      </c>
      <c r="N11509" t="b">
        <v>0</v>
      </c>
      <c r="O11509" t="b">
        <v>0</v>
      </c>
      <c r="T11509" t="s">
        <v>1968</v>
      </c>
    </row>
    <row r="11510" spans="1:20" hidden="1" x14ac:dyDescent="0.25">
      <c r="A11510">
        <v>234388</v>
      </c>
      <c r="B11510" t="s">
        <v>2128</v>
      </c>
      <c r="C11510" t="s">
        <v>817</v>
      </c>
      <c r="D11510" t="s">
        <v>1986</v>
      </c>
      <c r="E11510">
        <v>50</v>
      </c>
      <c r="F11510" t="s">
        <v>23</v>
      </c>
      <c r="H11510">
        <v>0</v>
      </c>
      <c r="I11510">
        <v>0</v>
      </c>
      <c r="K11510">
        <v>2</v>
      </c>
      <c r="L11510" t="b">
        <v>0</v>
      </c>
      <c r="N11510" t="b">
        <v>0</v>
      </c>
      <c r="O11510" t="b">
        <v>0</v>
      </c>
      <c r="T11510" t="s">
        <v>1968</v>
      </c>
    </row>
    <row r="11511" spans="1:20" hidden="1" x14ac:dyDescent="0.25">
      <c r="A11511">
        <v>234389</v>
      </c>
      <c r="B11511" t="s">
        <v>2128</v>
      </c>
      <c r="C11511" t="s">
        <v>1987</v>
      </c>
      <c r="D11511" t="s">
        <v>1988</v>
      </c>
      <c r="E11511">
        <v>0</v>
      </c>
      <c r="H11511">
        <v>0</v>
      </c>
      <c r="I11511">
        <v>0</v>
      </c>
      <c r="K11511">
        <v>0</v>
      </c>
      <c r="L11511" t="b">
        <v>0</v>
      </c>
      <c r="N11511" t="b">
        <v>0</v>
      </c>
      <c r="O11511" t="b">
        <v>0</v>
      </c>
      <c r="T11511" t="s">
        <v>1968</v>
      </c>
    </row>
    <row r="11512" spans="1:20" hidden="1" x14ac:dyDescent="0.25">
      <c r="A11512">
        <v>234390</v>
      </c>
      <c r="B11512" t="s">
        <v>2128</v>
      </c>
      <c r="C11512" t="s">
        <v>1987</v>
      </c>
      <c r="D11512" t="s">
        <v>1989</v>
      </c>
      <c r="E11512">
        <v>49</v>
      </c>
      <c r="F11512" t="s">
        <v>23</v>
      </c>
      <c r="H11512">
        <v>0</v>
      </c>
      <c r="I11512">
        <v>0</v>
      </c>
      <c r="K11512">
        <v>1</v>
      </c>
      <c r="L11512" t="b">
        <v>0</v>
      </c>
      <c r="N11512" t="b">
        <v>0</v>
      </c>
      <c r="O11512" t="b">
        <v>0</v>
      </c>
      <c r="T11512" t="s">
        <v>1968</v>
      </c>
    </row>
    <row r="11513" spans="1:20" hidden="1" x14ac:dyDescent="0.25">
      <c r="A11513">
        <v>234391</v>
      </c>
      <c r="B11513" t="s">
        <v>2128</v>
      </c>
      <c r="C11513" t="s">
        <v>1987</v>
      </c>
      <c r="D11513" t="s">
        <v>1990</v>
      </c>
      <c r="E11513">
        <v>99</v>
      </c>
      <c r="F11513" t="s">
        <v>23</v>
      </c>
      <c r="H11513">
        <v>0</v>
      </c>
      <c r="I11513">
        <v>0</v>
      </c>
      <c r="K11513">
        <v>3</v>
      </c>
      <c r="L11513" t="b">
        <v>0</v>
      </c>
      <c r="N11513" t="b">
        <v>0</v>
      </c>
      <c r="O11513" t="b">
        <v>0</v>
      </c>
      <c r="T11513" t="s">
        <v>1968</v>
      </c>
    </row>
    <row r="11514" spans="1:20" hidden="1" x14ac:dyDescent="0.25">
      <c r="A11514">
        <v>234392</v>
      </c>
      <c r="B11514" t="s">
        <v>2128</v>
      </c>
      <c r="C11514" t="s">
        <v>141</v>
      </c>
      <c r="D11514" t="s">
        <v>1991</v>
      </c>
      <c r="E11514">
        <v>25</v>
      </c>
      <c r="F11514" t="s">
        <v>23</v>
      </c>
      <c r="H11514">
        <v>0</v>
      </c>
      <c r="I11514">
        <v>0</v>
      </c>
      <c r="K11514">
        <v>0</v>
      </c>
      <c r="L11514" t="b">
        <v>0</v>
      </c>
      <c r="N11514" t="b">
        <v>0</v>
      </c>
      <c r="O11514" t="b">
        <v>0</v>
      </c>
      <c r="T11514" t="s">
        <v>1968</v>
      </c>
    </row>
    <row r="11515" spans="1:20" hidden="1" x14ac:dyDescent="0.25">
      <c r="A11515">
        <v>234393</v>
      </c>
      <c r="B11515" t="s">
        <v>2128</v>
      </c>
      <c r="C11515" t="s">
        <v>236</v>
      </c>
      <c r="D11515" t="s">
        <v>1992</v>
      </c>
      <c r="E11515">
        <v>22</v>
      </c>
      <c r="F11515" t="s">
        <v>23</v>
      </c>
      <c r="H11515">
        <v>0</v>
      </c>
      <c r="I11515">
        <v>0</v>
      </c>
      <c r="K11515">
        <v>0</v>
      </c>
      <c r="L11515" t="b">
        <v>0</v>
      </c>
      <c r="N11515" t="b">
        <v>0</v>
      </c>
      <c r="O11515" t="b">
        <v>0</v>
      </c>
      <c r="T11515" t="s">
        <v>1968</v>
      </c>
    </row>
    <row r="11516" spans="1:20" hidden="1" x14ac:dyDescent="0.25">
      <c r="A11516">
        <v>234394</v>
      </c>
      <c r="B11516" t="s">
        <v>2128</v>
      </c>
      <c r="C11516" t="s">
        <v>236</v>
      </c>
      <c r="D11516" t="s">
        <v>1993</v>
      </c>
      <c r="E11516">
        <v>45</v>
      </c>
      <c r="F11516" t="s">
        <v>23</v>
      </c>
      <c r="H11516">
        <v>0</v>
      </c>
      <c r="I11516">
        <v>0</v>
      </c>
      <c r="K11516">
        <v>0</v>
      </c>
      <c r="L11516" t="b">
        <v>0</v>
      </c>
      <c r="N11516" t="b">
        <v>0</v>
      </c>
      <c r="O11516" t="b">
        <v>0</v>
      </c>
      <c r="T11516" t="s">
        <v>1968</v>
      </c>
    </row>
    <row r="11517" spans="1:20" hidden="1" x14ac:dyDescent="0.25">
      <c r="A11517">
        <v>234395</v>
      </c>
      <c r="B11517" t="s">
        <v>2128</v>
      </c>
      <c r="C11517" t="s">
        <v>236</v>
      </c>
      <c r="D11517" t="s">
        <v>1315</v>
      </c>
      <c r="E11517">
        <v>160</v>
      </c>
      <c r="F11517" t="s">
        <v>23</v>
      </c>
      <c r="H11517">
        <v>0</v>
      </c>
      <c r="I11517">
        <v>0</v>
      </c>
      <c r="K11517">
        <v>0</v>
      </c>
      <c r="L11517" t="b">
        <v>0</v>
      </c>
      <c r="N11517" t="b">
        <v>0</v>
      </c>
      <c r="O11517" t="b">
        <v>0</v>
      </c>
      <c r="T11517" t="s">
        <v>1968</v>
      </c>
    </row>
    <row r="11518" spans="1:20" hidden="1" x14ac:dyDescent="0.25">
      <c r="A11518">
        <v>234396</v>
      </c>
      <c r="B11518" t="s">
        <v>2128</v>
      </c>
      <c r="C11518" t="s">
        <v>236</v>
      </c>
      <c r="D11518" t="s">
        <v>1994</v>
      </c>
      <c r="E11518">
        <v>50</v>
      </c>
      <c r="F11518" t="s">
        <v>23</v>
      </c>
      <c r="H11518">
        <v>0</v>
      </c>
      <c r="I11518">
        <v>0</v>
      </c>
      <c r="K11518">
        <v>0</v>
      </c>
      <c r="L11518" t="b">
        <v>0</v>
      </c>
      <c r="N11518" t="b">
        <v>0</v>
      </c>
      <c r="O11518" t="b">
        <v>0</v>
      </c>
      <c r="T11518" t="s">
        <v>1968</v>
      </c>
    </row>
    <row r="11519" spans="1:20" hidden="1" x14ac:dyDescent="0.25">
      <c r="A11519">
        <v>234397</v>
      </c>
      <c r="B11519" t="s">
        <v>2128</v>
      </c>
      <c r="C11519" t="s">
        <v>236</v>
      </c>
      <c r="D11519" t="s">
        <v>1995</v>
      </c>
      <c r="E11519">
        <v>45</v>
      </c>
      <c r="F11519" t="s">
        <v>23</v>
      </c>
      <c r="H11519">
        <v>0</v>
      </c>
      <c r="I11519">
        <v>0</v>
      </c>
      <c r="K11519">
        <v>0</v>
      </c>
      <c r="L11519" t="b">
        <v>0</v>
      </c>
      <c r="N11519" t="b">
        <v>0</v>
      </c>
      <c r="O11519" t="b">
        <v>0</v>
      </c>
      <c r="T11519" t="s">
        <v>1968</v>
      </c>
    </row>
    <row r="11520" spans="1:20" hidden="1" x14ac:dyDescent="0.25">
      <c r="A11520">
        <v>234398</v>
      </c>
      <c r="B11520" t="s">
        <v>2128</v>
      </c>
      <c r="C11520" t="s">
        <v>236</v>
      </c>
      <c r="D11520" t="s">
        <v>1996</v>
      </c>
      <c r="E11520">
        <v>149</v>
      </c>
      <c r="F11520" t="s">
        <v>23</v>
      </c>
      <c r="H11520">
        <v>0</v>
      </c>
      <c r="I11520">
        <v>0</v>
      </c>
      <c r="K11520">
        <v>0</v>
      </c>
      <c r="L11520" t="b">
        <v>0</v>
      </c>
      <c r="N11520" t="b">
        <v>0</v>
      </c>
      <c r="O11520" t="b">
        <v>0</v>
      </c>
      <c r="T11520" t="s">
        <v>1968</v>
      </c>
    </row>
    <row r="11521" spans="1:20" hidden="1" x14ac:dyDescent="0.25">
      <c r="A11521">
        <v>234399</v>
      </c>
      <c r="B11521" t="s">
        <v>2128</v>
      </c>
      <c r="C11521" t="s">
        <v>141</v>
      </c>
      <c r="D11521" t="s">
        <v>1997</v>
      </c>
      <c r="E11521">
        <v>39</v>
      </c>
      <c r="F11521" t="s">
        <v>23</v>
      </c>
      <c r="H11521">
        <v>0</v>
      </c>
      <c r="I11521">
        <v>0</v>
      </c>
      <c r="K11521">
        <v>0</v>
      </c>
      <c r="L11521" t="b">
        <v>0</v>
      </c>
      <c r="N11521" t="b">
        <v>0</v>
      </c>
      <c r="O11521" t="b">
        <v>0</v>
      </c>
      <c r="T11521" t="s">
        <v>1968</v>
      </c>
    </row>
    <row r="11522" spans="1:20" hidden="1" x14ac:dyDescent="0.25">
      <c r="A11522">
        <v>234400</v>
      </c>
      <c r="B11522" t="s">
        <v>2128</v>
      </c>
      <c r="C11522" t="s">
        <v>47</v>
      </c>
      <c r="D11522" t="s">
        <v>1972</v>
      </c>
      <c r="E11522">
        <v>0</v>
      </c>
      <c r="H11522">
        <v>0</v>
      </c>
      <c r="I11522">
        <v>0</v>
      </c>
      <c r="K11522">
        <v>1</v>
      </c>
      <c r="L11522" t="b">
        <v>0</v>
      </c>
      <c r="N11522" t="b">
        <v>0</v>
      </c>
      <c r="O11522" t="b">
        <v>0</v>
      </c>
      <c r="T11522" t="s">
        <v>1968</v>
      </c>
    </row>
    <row r="11523" spans="1:20" hidden="1" x14ac:dyDescent="0.25">
      <c r="A11523">
        <v>234401</v>
      </c>
      <c r="B11523" t="s">
        <v>2128</v>
      </c>
      <c r="C11523" t="s">
        <v>47</v>
      </c>
      <c r="D11523" t="s">
        <v>1973</v>
      </c>
      <c r="E11523">
        <v>0</v>
      </c>
      <c r="H11523">
        <v>0</v>
      </c>
      <c r="I11523">
        <v>0</v>
      </c>
      <c r="K11523">
        <v>1</v>
      </c>
      <c r="L11523" t="b">
        <v>0</v>
      </c>
      <c r="N11523" t="b">
        <v>0</v>
      </c>
      <c r="O11523" t="b">
        <v>0</v>
      </c>
      <c r="T11523" t="s">
        <v>1968</v>
      </c>
    </row>
    <row r="11524" spans="1:20" hidden="1" x14ac:dyDescent="0.25">
      <c r="A11524">
        <v>234402</v>
      </c>
      <c r="B11524" t="s">
        <v>2128</v>
      </c>
      <c r="C11524" t="s">
        <v>47</v>
      </c>
      <c r="D11524" t="s">
        <v>1368</v>
      </c>
      <c r="E11524">
        <v>0</v>
      </c>
      <c r="H11524">
        <v>0</v>
      </c>
      <c r="I11524">
        <v>0</v>
      </c>
      <c r="K11524">
        <v>1</v>
      </c>
      <c r="L11524" t="b">
        <v>0</v>
      </c>
      <c r="N11524" t="b">
        <v>0</v>
      </c>
      <c r="O11524" t="b">
        <v>0</v>
      </c>
      <c r="T11524" t="s">
        <v>1968</v>
      </c>
    </row>
    <row r="11525" spans="1:20" hidden="1" x14ac:dyDescent="0.25">
      <c r="A11525">
        <v>234403</v>
      </c>
      <c r="B11525" t="s">
        <v>2128</v>
      </c>
      <c r="C11525" t="s">
        <v>47</v>
      </c>
      <c r="D11525" t="s">
        <v>1382</v>
      </c>
      <c r="E11525">
        <v>50</v>
      </c>
      <c r="F11525" t="s">
        <v>23</v>
      </c>
      <c r="H11525">
        <v>0</v>
      </c>
      <c r="I11525">
        <v>0</v>
      </c>
      <c r="K11525">
        <v>2</v>
      </c>
      <c r="L11525" t="b">
        <v>0</v>
      </c>
      <c r="N11525" t="b">
        <v>0</v>
      </c>
      <c r="O11525" t="b">
        <v>0</v>
      </c>
      <c r="T11525" t="s">
        <v>1968</v>
      </c>
    </row>
    <row r="11526" spans="1:20" hidden="1" x14ac:dyDescent="0.25">
      <c r="A11526">
        <v>234404</v>
      </c>
      <c r="B11526" t="s">
        <v>2128</v>
      </c>
      <c r="C11526" t="s">
        <v>47</v>
      </c>
      <c r="D11526" t="s">
        <v>345</v>
      </c>
      <c r="E11526">
        <v>50</v>
      </c>
      <c r="F11526" t="s">
        <v>23</v>
      </c>
      <c r="H11526">
        <v>0</v>
      </c>
      <c r="I11526">
        <v>0</v>
      </c>
      <c r="K11526">
        <v>2</v>
      </c>
      <c r="L11526" t="b">
        <v>0</v>
      </c>
      <c r="N11526" t="b">
        <v>0</v>
      </c>
      <c r="O11526" t="b">
        <v>0</v>
      </c>
      <c r="T11526" t="s">
        <v>1968</v>
      </c>
    </row>
    <row r="11527" spans="1:20" hidden="1" x14ac:dyDescent="0.25">
      <c r="A11527">
        <v>234405</v>
      </c>
      <c r="B11527" t="s">
        <v>2128</v>
      </c>
      <c r="C11527" t="s">
        <v>47</v>
      </c>
      <c r="D11527" t="s">
        <v>1383</v>
      </c>
      <c r="E11527">
        <v>50</v>
      </c>
      <c r="F11527" t="s">
        <v>23</v>
      </c>
      <c r="H11527">
        <v>0</v>
      </c>
      <c r="I11527">
        <v>0</v>
      </c>
      <c r="K11527">
        <v>2</v>
      </c>
      <c r="L11527" t="b">
        <v>0</v>
      </c>
      <c r="N11527" t="b">
        <v>0</v>
      </c>
      <c r="O11527" t="b">
        <v>0</v>
      </c>
      <c r="T11527" t="s">
        <v>1968</v>
      </c>
    </row>
    <row r="11528" spans="1:20" hidden="1" x14ac:dyDescent="0.25">
      <c r="A11528">
        <v>234406</v>
      </c>
      <c r="B11528" t="s">
        <v>2128</v>
      </c>
      <c r="C11528" t="s">
        <v>2007</v>
      </c>
      <c r="D11528" t="s">
        <v>2008</v>
      </c>
      <c r="E11528">
        <v>0</v>
      </c>
      <c r="H11528">
        <v>0</v>
      </c>
      <c r="I11528">
        <v>0</v>
      </c>
      <c r="K11528">
        <v>0</v>
      </c>
      <c r="L11528" t="b">
        <v>0</v>
      </c>
      <c r="N11528" t="b">
        <v>0</v>
      </c>
      <c r="O11528" t="b">
        <v>0</v>
      </c>
      <c r="T11528" t="s">
        <v>1968</v>
      </c>
    </row>
    <row r="11529" spans="1:20" hidden="1" x14ac:dyDescent="0.25">
      <c r="A11529">
        <v>234407</v>
      </c>
      <c r="B11529" t="s">
        <v>2128</v>
      </c>
      <c r="C11529" t="s">
        <v>2007</v>
      </c>
      <c r="D11529" t="s">
        <v>2009</v>
      </c>
      <c r="E11529">
        <v>200</v>
      </c>
      <c r="F11529" t="s">
        <v>23</v>
      </c>
      <c r="H11529">
        <v>0</v>
      </c>
      <c r="I11529">
        <v>74</v>
      </c>
      <c r="J11529" t="s">
        <v>257</v>
      </c>
      <c r="K11529">
        <v>1</v>
      </c>
      <c r="L11529" t="b">
        <v>0</v>
      </c>
      <c r="N11529" t="b">
        <v>0</v>
      </c>
      <c r="O11529" t="b">
        <v>0</v>
      </c>
      <c r="T11529" t="s">
        <v>1968</v>
      </c>
    </row>
    <row r="11530" spans="1:20" hidden="1" x14ac:dyDescent="0.25">
      <c r="A11530">
        <v>234408</v>
      </c>
      <c r="B11530" t="s">
        <v>2128</v>
      </c>
      <c r="C11530" t="s">
        <v>2007</v>
      </c>
      <c r="D11530" t="s">
        <v>2010</v>
      </c>
      <c r="E11530">
        <v>400</v>
      </c>
      <c r="F11530" t="s">
        <v>23</v>
      </c>
      <c r="H11530">
        <v>0</v>
      </c>
      <c r="I11530">
        <v>178</v>
      </c>
      <c r="J11530" t="s">
        <v>257</v>
      </c>
      <c r="K11530">
        <v>2</v>
      </c>
      <c r="L11530" t="b">
        <v>0</v>
      </c>
      <c r="N11530" t="b">
        <v>0</v>
      </c>
      <c r="O11530" t="b">
        <v>0</v>
      </c>
      <c r="T11530" t="s">
        <v>1968</v>
      </c>
    </row>
    <row r="11531" spans="1:20" hidden="1" x14ac:dyDescent="0.25">
      <c r="A11531">
        <v>234409</v>
      </c>
      <c r="B11531" t="s">
        <v>2128</v>
      </c>
      <c r="C11531" t="s">
        <v>2007</v>
      </c>
      <c r="D11531" t="s">
        <v>2011</v>
      </c>
      <c r="E11531">
        <v>600</v>
      </c>
      <c r="F11531" t="s">
        <v>23</v>
      </c>
      <c r="H11531">
        <v>0</v>
      </c>
      <c r="I11531">
        <v>295</v>
      </c>
      <c r="J11531" t="s">
        <v>257</v>
      </c>
      <c r="K11531">
        <v>3</v>
      </c>
      <c r="L11531" t="b">
        <v>0</v>
      </c>
      <c r="N11531" t="b">
        <v>0</v>
      </c>
      <c r="O11531" t="b">
        <v>0</v>
      </c>
      <c r="T11531" t="s">
        <v>1968</v>
      </c>
    </row>
    <row r="11532" spans="1:20" hidden="1" x14ac:dyDescent="0.25">
      <c r="A11532">
        <v>234410</v>
      </c>
      <c r="B11532" t="s">
        <v>2129</v>
      </c>
      <c r="C11532" t="s">
        <v>47</v>
      </c>
      <c r="D11532" t="s">
        <v>2020</v>
      </c>
      <c r="E11532">
        <v>0</v>
      </c>
      <c r="H11532">
        <v>0</v>
      </c>
      <c r="I11532">
        <v>0</v>
      </c>
      <c r="K11532">
        <v>1</v>
      </c>
      <c r="L11532" t="b">
        <v>0</v>
      </c>
      <c r="N11532" t="b">
        <v>0</v>
      </c>
      <c r="O11532" t="b">
        <v>0</v>
      </c>
      <c r="P11532" t="s">
        <v>2130</v>
      </c>
      <c r="Q11532" t="s">
        <v>2022</v>
      </c>
      <c r="T11532" t="s">
        <v>372</v>
      </c>
    </row>
    <row r="11533" spans="1:20" hidden="1" x14ac:dyDescent="0.25">
      <c r="A11533">
        <v>234411</v>
      </c>
      <c r="B11533" t="s">
        <v>2129</v>
      </c>
      <c r="C11533" t="s">
        <v>47</v>
      </c>
      <c r="D11533" t="s">
        <v>163</v>
      </c>
      <c r="E11533">
        <v>0</v>
      </c>
      <c r="H11533">
        <v>0</v>
      </c>
      <c r="I11533">
        <v>0</v>
      </c>
      <c r="K11533">
        <v>0</v>
      </c>
      <c r="L11533" t="b">
        <v>0</v>
      </c>
      <c r="N11533" t="b">
        <v>0</v>
      </c>
      <c r="O11533" t="b">
        <v>0</v>
      </c>
      <c r="P11533" t="s">
        <v>2131</v>
      </c>
      <c r="T11533" t="s">
        <v>372</v>
      </c>
    </row>
    <row r="11534" spans="1:20" hidden="1" x14ac:dyDescent="0.25">
      <c r="A11534">
        <v>234412</v>
      </c>
      <c r="B11534" t="s">
        <v>2129</v>
      </c>
      <c r="C11534" t="s">
        <v>47</v>
      </c>
      <c r="D11534" t="s">
        <v>2023</v>
      </c>
      <c r="E11534">
        <v>0</v>
      </c>
      <c r="H11534">
        <v>0</v>
      </c>
      <c r="I11534">
        <v>0</v>
      </c>
      <c r="K11534">
        <v>2</v>
      </c>
      <c r="L11534" t="b">
        <v>0</v>
      </c>
      <c r="N11534" t="b">
        <v>0</v>
      </c>
      <c r="O11534" t="b">
        <v>0</v>
      </c>
      <c r="P11534" t="s">
        <v>2132</v>
      </c>
      <c r="Q11534" t="s">
        <v>2025</v>
      </c>
      <c r="T11534" t="s">
        <v>372</v>
      </c>
    </row>
    <row r="11535" spans="1:20" hidden="1" x14ac:dyDescent="0.25">
      <c r="A11535">
        <v>234413</v>
      </c>
      <c r="B11535" t="s">
        <v>2129</v>
      </c>
      <c r="C11535" t="s">
        <v>47</v>
      </c>
      <c r="D11535" t="s">
        <v>2026</v>
      </c>
      <c r="E11535">
        <v>0</v>
      </c>
      <c r="H11535">
        <v>0</v>
      </c>
      <c r="I11535">
        <v>0</v>
      </c>
      <c r="K11535">
        <v>3</v>
      </c>
      <c r="L11535" t="b">
        <v>0</v>
      </c>
      <c r="N11535" t="b">
        <v>0</v>
      </c>
      <c r="O11535" t="b">
        <v>0</v>
      </c>
      <c r="P11535" t="s">
        <v>2133</v>
      </c>
      <c r="Q11535" t="s">
        <v>2028</v>
      </c>
      <c r="T11535" t="s">
        <v>372</v>
      </c>
    </row>
    <row r="11536" spans="1:20" hidden="1" x14ac:dyDescent="0.25">
      <c r="A11536">
        <v>234414</v>
      </c>
      <c r="B11536" t="s">
        <v>2129</v>
      </c>
      <c r="C11536" t="s">
        <v>47</v>
      </c>
      <c r="D11536" t="s">
        <v>2029</v>
      </c>
      <c r="E11536">
        <v>0</v>
      </c>
      <c r="H11536">
        <v>0</v>
      </c>
      <c r="I11536">
        <v>0</v>
      </c>
      <c r="K11536">
        <v>4</v>
      </c>
      <c r="L11536" t="b">
        <v>0</v>
      </c>
      <c r="N11536" t="b">
        <v>0</v>
      </c>
      <c r="O11536" t="b">
        <v>0</v>
      </c>
      <c r="P11536" t="s">
        <v>2134</v>
      </c>
      <c r="Q11536" t="s">
        <v>2031</v>
      </c>
      <c r="T11536" t="s">
        <v>372</v>
      </c>
    </row>
    <row r="11537" spans="1:20" hidden="1" x14ac:dyDescent="0.25">
      <c r="A11537">
        <v>234415</v>
      </c>
      <c r="B11537" t="s">
        <v>2129</v>
      </c>
      <c r="C11537" t="s">
        <v>47</v>
      </c>
      <c r="D11537" t="s">
        <v>1182</v>
      </c>
      <c r="E11537">
        <v>0</v>
      </c>
      <c r="H11537">
        <v>0</v>
      </c>
      <c r="I11537">
        <v>0</v>
      </c>
      <c r="K11537">
        <v>5</v>
      </c>
      <c r="L11537" t="b">
        <v>0</v>
      </c>
      <c r="N11537" t="b">
        <v>0</v>
      </c>
      <c r="O11537" t="b">
        <v>0</v>
      </c>
      <c r="P11537" t="s">
        <v>2135</v>
      </c>
      <c r="Q11537" t="s">
        <v>2033</v>
      </c>
      <c r="T11537" t="s">
        <v>372</v>
      </c>
    </row>
    <row r="11538" spans="1:20" hidden="1" x14ac:dyDescent="0.25">
      <c r="A11538">
        <v>234416</v>
      </c>
      <c r="B11538" t="s">
        <v>2129</v>
      </c>
      <c r="C11538" t="s">
        <v>47</v>
      </c>
      <c r="D11538" t="s">
        <v>2034</v>
      </c>
      <c r="E11538">
        <v>0</v>
      </c>
      <c r="H11538">
        <v>0</v>
      </c>
      <c r="I11538">
        <v>0</v>
      </c>
      <c r="K11538">
        <v>6</v>
      </c>
      <c r="L11538" t="b">
        <v>0</v>
      </c>
      <c r="N11538" t="b">
        <v>0</v>
      </c>
      <c r="O11538" t="b">
        <v>0</v>
      </c>
      <c r="P11538" t="s">
        <v>2136</v>
      </c>
      <c r="Q11538" t="s">
        <v>2036</v>
      </c>
      <c r="T11538" t="s">
        <v>372</v>
      </c>
    </row>
    <row r="11539" spans="1:20" hidden="1" x14ac:dyDescent="0.25">
      <c r="A11539">
        <v>234417</v>
      </c>
      <c r="B11539" t="s">
        <v>2129</v>
      </c>
      <c r="C11539" t="s">
        <v>47</v>
      </c>
      <c r="D11539" t="s">
        <v>2037</v>
      </c>
      <c r="E11539">
        <v>0</v>
      </c>
      <c r="H11539">
        <v>0</v>
      </c>
      <c r="I11539">
        <v>0</v>
      </c>
      <c r="K11539">
        <v>7</v>
      </c>
      <c r="L11539" t="b">
        <v>0</v>
      </c>
      <c r="N11539" t="b">
        <v>0</v>
      </c>
      <c r="O11539" t="b">
        <v>0</v>
      </c>
      <c r="P11539" t="s">
        <v>2137</v>
      </c>
      <c r="Q11539" t="s">
        <v>2039</v>
      </c>
      <c r="T11539" t="s">
        <v>372</v>
      </c>
    </row>
    <row r="11540" spans="1:20" hidden="1" x14ac:dyDescent="0.25">
      <c r="A11540">
        <v>234418</v>
      </c>
      <c r="B11540" t="s">
        <v>2129</v>
      </c>
      <c r="C11540" t="s">
        <v>47</v>
      </c>
      <c r="D11540" t="s">
        <v>1938</v>
      </c>
      <c r="E11540">
        <v>0</v>
      </c>
      <c r="H11540">
        <v>0</v>
      </c>
      <c r="I11540">
        <v>0</v>
      </c>
      <c r="K11540">
        <v>8</v>
      </c>
      <c r="L11540" t="b">
        <v>0</v>
      </c>
      <c r="N11540" t="b">
        <v>0</v>
      </c>
      <c r="O11540" t="b">
        <v>0</v>
      </c>
      <c r="P11540" t="s">
        <v>2138</v>
      </c>
      <c r="Q11540" t="s">
        <v>2041</v>
      </c>
      <c r="T11540" t="s">
        <v>372</v>
      </c>
    </row>
    <row r="11541" spans="1:20" hidden="1" x14ac:dyDescent="0.25">
      <c r="A11541">
        <v>234419</v>
      </c>
      <c r="B11541" t="s">
        <v>2129</v>
      </c>
      <c r="C11541" t="s">
        <v>47</v>
      </c>
      <c r="D11541" t="s">
        <v>259</v>
      </c>
      <c r="E11541">
        <v>0</v>
      </c>
      <c r="H11541">
        <v>0</v>
      </c>
      <c r="I11541">
        <v>0</v>
      </c>
      <c r="K11541">
        <v>9</v>
      </c>
      <c r="L11541" t="b">
        <v>0</v>
      </c>
      <c r="N11541" t="b">
        <v>0</v>
      </c>
      <c r="O11541" t="b">
        <v>0</v>
      </c>
      <c r="P11541" t="s">
        <v>2139</v>
      </c>
      <c r="Q11541" t="s">
        <v>2043</v>
      </c>
      <c r="T11541" t="s">
        <v>372</v>
      </c>
    </row>
    <row r="11542" spans="1:20" hidden="1" x14ac:dyDescent="0.25">
      <c r="A11542">
        <v>234420</v>
      </c>
      <c r="B11542" t="s">
        <v>2129</v>
      </c>
      <c r="C11542" t="s">
        <v>47</v>
      </c>
      <c r="D11542" t="s">
        <v>2044</v>
      </c>
      <c r="E11542">
        <v>0</v>
      </c>
      <c r="H11542">
        <v>0</v>
      </c>
      <c r="I11542">
        <v>0</v>
      </c>
      <c r="K11542">
        <v>10</v>
      </c>
      <c r="L11542" t="b">
        <v>0</v>
      </c>
      <c r="N11542" t="b">
        <v>0</v>
      </c>
      <c r="O11542" t="b">
        <v>0</v>
      </c>
      <c r="P11542" t="s">
        <v>2140</v>
      </c>
      <c r="Q11542" t="s">
        <v>2046</v>
      </c>
      <c r="T11542" t="s">
        <v>372</v>
      </c>
    </row>
    <row r="11543" spans="1:20" hidden="1" x14ac:dyDescent="0.25">
      <c r="A11543">
        <v>234421</v>
      </c>
      <c r="B11543" t="s">
        <v>2129</v>
      </c>
      <c r="C11543" t="s">
        <v>47</v>
      </c>
      <c r="D11543" t="s">
        <v>2047</v>
      </c>
      <c r="E11543">
        <v>0</v>
      </c>
      <c r="H11543">
        <v>0</v>
      </c>
      <c r="I11543">
        <v>0</v>
      </c>
      <c r="K11543">
        <v>11</v>
      </c>
      <c r="L11543" t="b">
        <v>0</v>
      </c>
      <c r="N11543" t="b">
        <v>0</v>
      </c>
      <c r="O11543" t="b">
        <v>0</v>
      </c>
      <c r="P11543" t="s">
        <v>2141</v>
      </c>
      <c r="Q11543" t="s">
        <v>2049</v>
      </c>
      <c r="T11543" t="s">
        <v>372</v>
      </c>
    </row>
    <row r="11544" spans="1:20" hidden="1" x14ac:dyDescent="0.25">
      <c r="A11544">
        <v>234422</v>
      </c>
      <c r="B11544" t="s">
        <v>2129</v>
      </c>
      <c r="C11544" t="s">
        <v>47</v>
      </c>
      <c r="D11544" t="s">
        <v>2050</v>
      </c>
      <c r="E11544">
        <v>0</v>
      </c>
      <c r="H11544">
        <v>0</v>
      </c>
      <c r="I11544">
        <v>0</v>
      </c>
      <c r="K11544">
        <v>12</v>
      </c>
      <c r="L11544" t="b">
        <v>0</v>
      </c>
      <c r="N11544" t="b">
        <v>0</v>
      </c>
      <c r="O11544" t="b">
        <v>0</v>
      </c>
      <c r="P11544" t="s">
        <v>2051</v>
      </c>
      <c r="Q11544" t="s">
        <v>2052</v>
      </c>
      <c r="T11544" t="s">
        <v>372</v>
      </c>
    </row>
    <row r="11545" spans="1:20" hidden="1" x14ac:dyDescent="0.25">
      <c r="A11545">
        <v>234423</v>
      </c>
      <c r="B11545" t="s">
        <v>2129</v>
      </c>
      <c r="C11545" t="s">
        <v>47</v>
      </c>
      <c r="D11545" t="s">
        <v>2053</v>
      </c>
      <c r="E11545">
        <v>0</v>
      </c>
      <c r="H11545">
        <v>0</v>
      </c>
      <c r="I11545">
        <v>0</v>
      </c>
      <c r="K11545">
        <v>13</v>
      </c>
      <c r="L11545" t="b">
        <v>0</v>
      </c>
      <c r="N11545" t="b">
        <v>0</v>
      </c>
      <c r="O11545" t="b">
        <v>0</v>
      </c>
      <c r="P11545" t="s">
        <v>2054</v>
      </c>
      <c r="Q11545" t="s">
        <v>2055</v>
      </c>
      <c r="T11545" t="s">
        <v>372</v>
      </c>
    </row>
    <row r="11546" spans="1:20" hidden="1" x14ac:dyDescent="0.25">
      <c r="A11546">
        <v>234424</v>
      </c>
      <c r="B11546" t="s">
        <v>2129</v>
      </c>
      <c r="C11546" t="s">
        <v>47</v>
      </c>
      <c r="D11546" t="s">
        <v>2056</v>
      </c>
      <c r="E11546">
        <v>0</v>
      </c>
      <c r="H11546">
        <v>0</v>
      </c>
      <c r="I11546">
        <v>0</v>
      </c>
      <c r="K11546">
        <v>14</v>
      </c>
      <c r="L11546" t="b">
        <v>0</v>
      </c>
      <c r="N11546" t="b">
        <v>0</v>
      </c>
      <c r="O11546" t="b">
        <v>0</v>
      </c>
      <c r="P11546" t="s">
        <v>2057</v>
      </c>
      <c r="Q11546" t="s">
        <v>2058</v>
      </c>
      <c r="T11546" t="s">
        <v>372</v>
      </c>
    </row>
    <row r="11547" spans="1:20" hidden="1" x14ac:dyDescent="0.25">
      <c r="A11547">
        <v>234425</v>
      </c>
      <c r="B11547" t="s">
        <v>2129</v>
      </c>
      <c r="C11547" t="s">
        <v>2059</v>
      </c>
      <c r="D11547" t="s">
        <v>2060</v>
      </c>
      <c r="E11547">
        <v>0</v>
      </c>
      <c r="H11547">
        <v>0</v>
      </c>
      <c r="I11547">
        <v>0</v>
      </c>
      <c r="K11547">
        <v>0</v>
      </c>
      <c r="L11547" t="b">
        <v>0</v>
      </c>
      <c r="N11547" t="b">
        <v>0</v>
      </c>
      <c r="O11547" t="b">
        <v>0</v>
      </c>
      <c r="T11547" t="s">
        <v>372</v>
      </c>
    </row>
    <row r="11548" spans="1:20" hidden="1" x14ac:dyDescent="0.25">
      <c r="A11548">
        <v>234426</v>
      </c>
      <c r="B11548" t="s">
        <v>2129</v>
      </c>
      <c r="C11548" t="s">
        <v>2059</v>
      </c>
      <c r="D11548" t="s">
        <v>2061</v>
      </c>
      <c r="E11548">
        <v>0</v>
      </c>
      <c r="H11548">
        <v>0</v>
      </c>
      <c r="I11548">
        <v>0</v>
      </c>
      <c r="K11548">
        <v>1</v>
      </c>
      <c r="L11548" t="b">
        <v>0</v>
      </c>
      <c r="N11548" t="b">
        <v>0</v>
      </c>
      <c r="O11548" t="b">
        <v>0</v>
      </c>
      <c r="T11548" t="s">
        <v>372</v>
      </c>
    </row>
    <row r="11549" spans="1:20" hidden="1" x14ac:dyDescent="0.25">
      <c r="A11549">
        <v>234427</v>
      </c>
      <c r="B11549" t="s">
        <v>2129</v>
      </c>
      <c r="C11549" t="s">
        <v>2059</v>
      </c>
      <c r="D11549" t="s">
        <v>2062</v>
      </c>
      <c r="E11549">
        <v>0</v>
      </c>
      <c r="H11549">
        <v>0</v>
      </c>
      <c r="I11549">
        <v>0</v>
      </c>
      <c r="K11549">
        <v>2</v>
      </c>
      <c r="L11549" t="b">
        <v>0</v>
      </c>
      <c r="N11549" t="b">
        <v>0</v>
      </c>
      <c r="O11549" t="b">
        <v>0</v>
      </c>
      <c r="T11549" t="s">
        <v>372</v>
      </c>
    </row>
    <row r="11550" spans="1:20" hidden="1" x14ac:dyDescent="0.25">
      <c r="A11550">
        <v>234428</v>
      </c>
      <c r="B11550" t="s">
        <v>2129</v>
      </c>
      <c r="C11550" t="s">
        <v>2059</v>
      </c>
      <c r="D11550" t="s">
        <v>2063</v>
      </c>
      <c r="E11550">
        <v>0</v>
      </c>
      <c r="H11550">
        <v>0</v>
      </c>
      <c r="I11550">
        <v>0</v>
      </c>
      <c r="K11550">
        <v>3</v>
      </c>
      <c r="L11550" t="b">
        <v>0</v>
      </c>
      <c r="N11550" t="b">
        <v>0</v>
      </c>
      <c r="O11550" t="b">
        <v>0</v>
      </c>
      <c r="T11550" t="s">
        <v>372</v>
      </c>
    </row>
    <row r="11551" spans="1:20" hidden="1" x14ac:dyDescent="0.25">
      <c r="A11551">
        <v>234429</v>
      </c>
      <c r="B11551" t="s">
        <v>2129</v>
      </c>
      <c r="C11551" t="s">
        <v>2059</v>
      </c>
      <c r="D11551" t="s">
        <v>2064</v>
      </c>
      <c r="E11551">
        <v>0</v>
      </c>
      <c r="H11551">
        <v>0</v>
      </c>
      <c r="I11551">
        <v>0</v>
      </c>
      <c r="K11551">
        <v>4</v>
      </c>
      <c r="L11551" t="b">
        <v>0</v>
      </c>
      <c r="N11551" t="b">
        <v>0</v>
      </c>
      <c r="O11551" t="b">
        <v>0</v>
      </c>
      <c r="T11551" t="s">
        <v>372</v>
      </c>
    </row>
    <row r="11552" spans="1:20" hidden="1" x14ac:dyDescent="0.25">
      <c r="A11552">
        <v>234430</v>
      </c>
      <c r="B11552" t="s">
        <v>2129</v>
      </c>
      <c r="C11552" t="s">
        <v>2059</v>
      </c>
      <c r="D11552" t="s">
        <v>2065</v>
      </c>
      <c r="E11552">
        <v>0</v>
      </c>
      <c r="H11552">
        <v>0</v>
      </c>
      <c r="I11552">
        <v>0</v>
      </c>
      <c r="K11552">
        <v>5</v>
      </c>
      <c r="L11552" t="b">
        <v>0</v>
      </c>
      <c r="N11552" t="b">
        <v>0</v>
      </c>
      <c r="O11552" t="b">
        <v>0</v>
      </c>
      <c r="T11552" t="s">
        <v>372</v>
      </c>
    </row>
    <row r="11553" spans="1:20" hidden="1" x14ac:dyDescent="0.25">
      <c r="A11553">
        <v>234431</v>
      </c>
      <c r="B11553" t="s">
        <v>2129</v>
      </c>
      <c r="C11553" t="s">
        <v>2059</v>
      </c>
      <c r="D11553" t="s">
        <v>2066</v>
      </c>
      <c r="E11553">
        <v>0</v>
      </c>
      <c r="H11553">
        <v>0</v>
      </c>
      <c r="I11553">
        <v>0</v>
      </c>
      <c r="K11553">
        <v>6</v>
      </c>
      <c r="L11553" t="b">
        <v>0</v>
      </c>
      <c r="N11553" t="b">
        <v>0</v>
      </c>
      <c r="O11553" t="b">
        <v>0</v>
      </c>
      <c r="T11553" t="s">
        <v>372</v>
      </c>
    </row>
    <row r="11554" spans="1:20" hidden="1" x14ac:dyDescent="0.25">
      <c r="A11554">
        <v>234432</v>
      </c>
      <c r="B11554" t="s">
        <v>2129</v>
      </c>
      <c r="C11554" t="s">
        <v>2059</v>
      </c>
      <c r="D11554" t="s">
        <v>2067</v>
      </c>
      <c r="E11554">
        <v>0</v>
      </c>
      <c r="H11554">
        <v>0</v>
      </c>
      <c r="I11554">
        <v>0</v>
      </c>
      <c r="K11554">
        <v>7</v>
      </c>
      <c r="L11554" t="b">
        <v>0</v>
      </c>
      <c r="N11554" t="b">
        <v>0</v>
      </c>
      <c r="O11554" t="b">
        <v>0</v>
      </c>
      <c r="T11554" t="s">
        <v>372</v>
      </c>
    </row>
    <row r="11555" spans="1:20" hidden="1" x14ac:dyDescent="0.25">
      <c r="A11555">
        <v>234433</v>
      </c>
      <c r="B11555" t="s">
        <v>2129</v>
      </c>
      <c r="C11555" t="s">
        <v>2059</v>
      </c>
      <c r="D11555" t="s">
        <v>2068</v>
      </c>
      <c r="E11555">
        <v>0</v>
      </c>
      <c r="H11555">
        <v>0</v>
      </c>
      <c r="I11555">
        <v>0</v>
      </c>
      <c r="K11555">
        <v>8</v>
      </c>
      <c r="L11555" t="b">
        <v>0</v>
      </c>
      <c r="N11555" t="b">
        <v>0</v>
      </c>
      <c r="O11555" t="b">
        <v>0</v>
      </c>
      <c r="T11555" t="s">
        <v>372</v>
      </c>
    </row>
    <row r="11556" spans="1:20" hidden="1" x14ac:dyDescent="0.25">
      <c r="A11556">
        <v>234434</v>
      </c>
      <c r="B11556" t="s">
        <v>2129</v>
      </c>
      <c r="C11556" t="s">
        <v>2059</v>
      </c>
      <c r="D11556" t="s">
        <v>2069</v>
      </c>
      <c r="E11556">
        <v>0</v>
      </c>
      <c r="H11556">
        <v>0</v>
      </c>
      <c r="I11556">
        <v>0</v>
      </c>
      <c r="K11556">
        <v>9</v>
      </c>
      <c r="L11556" t="b">
        <v>0</v>
      </c>
      <c r="N11556" t="b">
        <v>0</v>
      </c>
      <c r="O11556" t="b">
        <v>0</v>
      </c>
      <c r="T11556" t="s">
        <v>372</v>
      </c>
    </row>
    <row r="11557" spans="1:20" hidden="1" x14ac:dyDescent="0.25">
      <c r="A11557">
        <v>234435</v>
      </c>
      <c r="B11557" t="s">
        <v>2129</v>
      </c>
      <c r="C11557" t="s">
        <v>53</v>
      </c>
      <c r="D11557" t="s">
        <v>163</v>
      </c>
      <c r="E11557">
        <v>0</v>
      </c>
      <c r="H11557">
        <v>0</v>
      </c>
      <c r="I11557">
        <v>0</v>
      </c>
      <c r="K11557">
        <v>0</v>
      </c>
      <c r="L11557" t="b">
        <v>0</v>
      </c>
      <c r="N11557" t="b">
        <v>0</v>
      </c>
      <c r="O11557" t="b">
        <v>0</v>
      </c>
      <c r="T11557" t="s">
        <v>372</v>
      </c>
    </row>
    <row r="11558" spans="1:20" hidden="1" x14ac:dyDescent="0.25">
      <c r="A11558">
        <v>234436</v>
      </c>
      <c r="B11558" t="s">
        <v>2129</v>
      </c>
      <c r="C11558" t="s">
        <v>53</v>
      </c>
      <c r="D11558" t="s">
        <v>463</v>
      </c>
      <c r="E11558">
        <v>0</v>
      </c>
      <c r="H11558">
        <v>0</v>
      </c>
      <c r="I11558">
        <v>0</v>
      </c>
      <c r="K11558">
        <v>1</v>
      </c>
      <c r="L11558" t="b">
        <v>0</v>
      </c>
      <c r="N11558" t="b">
        <v>0</v>
      </c>
      <c r="O11558" t="b">
        <v>0</v>
      </c>
      <c r="T11558" t="s">
        <v>372</v>
      </c>
    </row>
    <row r="11559" spans="1:20" hidden="1" x14ac:dyDescent="0.25">
      <c r="A11559">
        <v>234437</v>
      </c>
      <c r="B11559" t="s">
        <v>2129</v>
      </c>
      <c r="C11559" t="s">
        <v>53</v>
      </c>
      <c r="D11559" t="s">
        <v>2070</v>
      </c>
      <c r="E11559">
        <v>111</v>
      </c>
      <c r="F11559" t="s">
        <v>23</v>
      </c>
      <c r="H11559">
        <v>0</v>
      </c>
      <c r="I11559">
        <v>0</v>
      </c>
      <c r="K11559">
        <v>2</v>
      </c>
      <c r="L11559" t="b">
        <v>0</v>
      </c>
      <c r="N11559" t="b">
        <v>0</v>
      </c>
      <c r="O11559" t="b">
        <v>0</v>
      </c>
      <c r="T11559" t="s">
        <v>372</v>
      </c>
    </row>
    <row r="11560" spans="1:20" hidden="1" x14ac:dyDescent="0.25">
      <c r="A11560">
        <v>234438</v>
      </c>
      <c r="B11560" t="s">
        <v>2129</v>
      </c>
      <c r="C11560" t="s">
        <v>53</v>
      </c>
      <c r="D11560" t="s">
        <v>2071</v>
      </c>
      <c r="E11560">
        <v>214</v>
      </c>
      <c r="F11560" t="s">
        <v>23</v>
      </c>
      <c r="H11560">
        <v>0</v>
      </c>
      <c r="I11560">
        <v>0</v>
      </c>
      <c r="K11560">
        <v>3</v>
      </c>
      <c r="L11560" t="b">
        <v>0</v>
      </c>
      <c r="N11560" t="b">
        <v>0</v>
      </c>
      <c r="O11560" t="b">
        <v>0</v>
      </c>
      <c r="T11560" t="s">
        <v>372</v>
      </c>
    </row>
    <row r="11561" spans="1:20" hidden="1" x14ac:dyDescent="0.25">
      <c r="A11561">
        <v>234439</v>
      </c>
      <c r="B11561" t="s">
        <v>2129</v>
      </c>
      <c r="C11561" t="s">
        <v>53</v>
      </c>
      <c r="D11561" t="s">
        <v>101</v>
      </c>
      <c r="E11561">
        <v>271</v>
      </c>
      <c r="H11561">
        <v>0</v>
      </c>
      <c r="I11561">
        <v>0</v>
      </c>
      <c r="K11561">
        <v>4</v>
      </c>
      <c r="L11561" t="b">
        <v>0</v>
      </c>
      <c r="N11561" t="b">
        <v>0</v>
      </c>
      <c r="O11561" t="b">
        <v>0</v>
      </c>
      <c r="T11561" t="s">
        <v>372</v>
      </c>
    </row>
    <row r="11562" spans="1:20" hidden="1" x14ac:dyDescent="0.25">
      <c r="A11562">
        <v>234440</v>
      </c>
      <c r="B11562" t="s">
        <v>2129</v>
      </c>
      <c r="C11562" t="s">
        <v>53</v>
      </c>
      <c r="D11562" t="s">
        <v>383</v>
      </c>
      <c r="E11562">
        <v>322</v>
      </c>
      <c r="F11562" t="s">
        <v>23</v>
      </c>
      <c r="H11562">
        <v>0</v>
      </c>
      <c r="I11562">
        <v>0</v>
      </c>
      <c r="K11562">
        <v>5</v>
      </c>
      <c r="L11562" t="b">
        <v>0</v>
      </c>
      <c r="N11562" t="b">
        <v>0</v>
      </c>
      <c r="O11562" t="b">
        <v>0</v>
      </c>
      <c r="T11562" t="s">
        <v>372</v>
      </c>
    </row>
    <row r="11563" spans="1:20" hidden="1" x14ac:dyDescent="0.25">
      <c r="A11563">
        <v>234441</v>
      </c>
      <c r="B11563" t="s">
        <v>2129</v>
      </c>
      <c r="C11563" t="s">
        <v>53</v>
      </c>
      <c r="D11563" t="s">
        <v>2072</v>
      </c>
      <c r="E11563">
        <v>513</v>
      </c>
      <c r="F11563" t="s">
        <v>23</v>
      </c>
      <c r="H11563">
        <v>0</v>
      </c>
      <c r="I11563">
        <v>0</v>
      </c>
      <c r="K11563">
        <v>6</v>
      </c>
      <c r="L11563" t="b">
        <v>0</v>
      </c>
      <c r="N11563" t="b">
        <v>0</v>
      </c>
      <c r="O11563" t="b">
        <v>0</v>
      </c>
      <c r="T11563" t="s">
        <v>372</v>
      </c>
    </row>
    <row r="11564" spans="1:20" hidden="1" x14ac:dyDescent="0.25">
      <c r="A11564">
        <v>234442</v>
      </c>
      <c r="B11564" t="s">
        <v>2142</v>
      </c>
      <c r="C11564" t="s">
        <v>47</v>
      </c>
      <c r="D11564" t="s">
        <v>1024</v>
      </c>
      <c r="E11564">
        <v>0</v>
      </c>
      <c r="H11564">
        <v>0</v>
      </c>
      <c r="I11564">
        <v>0</v>
      </c>
      <c r="K11564">
        <v>0</v>
      </c>
      <c r="L11564" t="b">
        <v>0</v>
      </c>
      <c r="N11564" t="b">
        <v>0</v>
      </c>
      <c r="O11564" t="b">
        <v>1</v>
      </c>
      <c r="T11564" t="s">
        <v>1968</v>
      </c>
    </row>
    <row r="11565" spans="1:20" hidden="1" x14ac:dyDescent="0.25">
      <c r="A11565">
        <v>234443</v>
      </c>
      <c r="B11565" t="s">
        <v>2142</v>
      </c>
      <c r="C11565" t="s">
        <v>323</v>
      </c>
      <c r="D11565" t="s">
        <v>86</v>
      </c>
      <c r="E11565">
        <v>0</v>
      </c>
      <c r="H11565">
        <v>0</v>
      </c>
      <c r="I11565">
        <v>0</v>
      </c>
      <c r="K11565">
        <v>0</v>
      </c>
      <c r="L11565" t="b">
        <v>0</v>
      </c>
      <c r="N11565" t="b">
        <v>0</v>
      </c>
      <c r="O11565" t="b">
        <v>0</v>
      </c>
      <c r="T11565" t="s">
        <v>1968</v>
      </c>
    </row>
    <row r="11566" spans="1:20" hidden="1" x14ac:dyDescent="0.25">
      <c r="A11566">
        <v>234444</v>
      </c>
      <c r="B11566" t="s">
        <v>2142</v>
      </c>
      <c r="C11566" t="s">
        <v>1027</v>
      </c>
      <c r="D11566" t="s">
        <v>1969</v>
      </c>
      <c r="E11566">
        <v>0</v>
      </c>
      <c r="H11566">
        <v>0</v>
      </c>
      <c r="I11566">
        <v>0</v>
      </c>
      <c r="J11566" t="s">
        <v>257</v>
      </c>
      <c r="K11566">
        <v>0</v>
      </c>
      <c r="L11566" t="b">
        <v>0</v>
      </c>
      <c r="N11566" t="b">
        <v>0</v>
      </c>
      <c r="O11566" t="b">
        <v>0</v>
      </c>
      <c r="T11566" t="s">
        <v>1968</v>
      </c>
    </row>
    <row r="11567" spans="1:20" hidden="1" x14ac:dyDescent="0.25">
      <c r="A11567">
        <v>234445</v>
      </c>
      <c r="B11567" t="s">
        <v>2142</v>
      </c>
      <c r="C11567" t="s">
        <v>53</v>
      </c>
      <c r="D11567" t="s">
        <v>203</v>
      </c>
      <c r="E11567">
        <v>0</v>
      </c>
      <c r="H11567">
        <v>0</v>
      </c>
      <c r="I11567">
        <v>0</v>
      </c>
      <c r="K11567">
        <v>0</v>
      </c>
      <c r="L11567" t="b">
        <v>0</v>
      </c>
      <c r="N11567" t="b">
        <v>0</v>
      </c>
      <c r="O11567" t="b">
        <v>0</v>
      </c>
      <c r="T11567" t="s">
        <v>1968</v>
      </c>
    </row>
    <row r="11568" spans="1:20" hidden="1" x14ac:dyDescent="0.25">
      <c r="A11568">
        <v>234446</v>
      </c>
      <c r="B11568" t="s">
        <v>2142</v>
      </c>
      <c r="C11568" t="s">
        <v>1196</v>
      </c>
      <c r="D11568" t="s">
        <v>1971</v>
      </c>
      <c r="E11568">
        <v>0</v>
      </c>
      <c r="H11568">
        <v>0</v>
      </c>
      <c r="I11568">
        <v>0</v>
      </c>
      <c r="K11568">
        <v>1</v>
      </c>
      <c r="L11568" t="b">
        <v>0</v>
      </c>
      <c r="N11568" t="b">
        <v>0</v>
      </c>
      <c r="O11568" t="b">
        <v>1</v>
      </c>
      <c r="T11568" t="s">
        <v>1968</v>
      </c>
    </row>
    <row r="11569" spans="1:20" hidden="1" x14ac:dyDescent="0.25">
      <c r="A11569">
        <v>234447</v>
      </c>
      <c r="B11569" t="s">
        <v>2142</v>
      </c>
      <c r="C11569" t="s">
        <v>47</v>
      </c>
      <c r="D11569" t="s">
        <v>1048</v>
      </c>
      <c r="E11569">
        <v>0</v>
      </c>
      <c r="H11569">
        <v>0</v>
      </c>
      <c r="I11569">
        <v>0</v>
      </c>
      <c r="K11569">
        <v>1</v>
      </c>
      <c r="L11569" t="b">
        <v>0</v>
      </c>
      <c r="N11569" t="b">
        <v>0</v>
      </c>
      <c r="O11569" t="b">
        <v>0</v>
      </c>
      <c r="T11569" t="s">
        <v>1968</v>
      </c>
    </row>
    <row r="11570" spans="1:20" hidden="1" x14ac:dyDescent="0.25">
      <c r="A11570">
        <v>234448</v>
      </c>
      <c r="B11570" t="s">
        <v>2142</v>
      </c>
      <c r="C11570" t="s">
        <v>47</v>
      </c>
      <c r="D11570" t="s">
        <v>1368</v>
      </c>
      <c r="E11570">
        <v>0</v>
      </c>
      <c r="H11570">
        <v>0</v>
      </c>
      <c r="I11570">
        <v>0</v>
      </c>
      <c r="K11570">
        <v>1</v>
      </c>
      <c r="L11570" t="b">
        <v>0</v>
      </c>
      <c r="N11570" t="b">
        <v>0</v>
      </c>
      <c r="O11570" t="b">
        <v>0</v>
      </c>
      <c r="T11570" t="s">
        <v>1968</v>
      </c>
    </row>
    <row r="11571" spans="1:20" hidden="1" x14ac:dyDescent="0.25">
      <c r="A11571">
        <v>234449</v>
      </c>
      <c r="B11571" t="s">
        <v>2142</v>
      </c>
      <c r="C11571" t="s">
        <v>136</v>
      </c>
      <c r="D11571" t="s">
        <v>137</v>
      </c>
      <c r="E11571">
        <v>0</v>
      </c>
      <c r="H11571">
        <v>0</v>
      </c>
      <c r="I11571">
        <v>0</v>
      </c>
      <c r="K11571">
        <v>1</v>
      </c>
      <c r="L11571" t="b">
        <v>0</v>
      </c>
      <c r="N11571" t="b">
        <v>0</v>
      </c>
      <c r="O11571" t="b">
        <v>0</v>
      </c>
      <c r="T11571" t="s">
        <v>1968</v>
      </c>
    </row>
    <row r="11572" spans="1:20" hidden="1" x14ac:dyDescent="0.25">
      <c r="A11572">
        <v>234450</v>
      </c>
      <c r="B11572" t="s">
        <v>2142</v>
      </c>
      <c r="C11572" t="s">
        <v>136</v>
      </c>
      <c r="D11572" t="s">
        <v>170</v>
      </c>
      <c r="E11572">
        <v>0</v>
      </c>
      <c r="H11572">
        <v>0</v>
      </c>
      <c r="I11572">
        <v>0</v>
      </c>
      <c r="K11572">
        <v>2</v>
      </c>
      <c r="L11572" t="b">
        <v>0</v>
      </c>
      <c r="N11572" t="b">
        <v>0</v>
      </c>
      <c r="O11572" t="b">
        <v>0</v>
      </c>
      <c r="T11572" t="s">
        <v>1968</v>
      </c>
    </row>
    <row r="11573" spans="1:20" hidden="1" x14ac:dyDescent="0.25">
      <c r="A11573">
        <v>234451</v>
      </c>
      <c r="B11573" t="s">
        <v>2142</v>
      </c>
      <c r="C11573" t="s">
        <v>1027</v>
      </c>
      <c r="D11573" t="s">
        <v>1974</v>
      </c>
      <c r="E11573">
        <v>85</v>
      </c>
      <c r="F11573" t="s">
        <v>23</v>
      </c>
      <c r="H11573">
        <v>0</v>
      </c>
      <c r="I11573">
        <v>45</v>
      </c>
      <c r="J11573" t="s">
        <v>257</v>
      </c>
      <c r="K11573">
        <v>0</v>
      </c>
      <c r="L11573" t="b">
        <v>0</v>
      </c>
      <c r="N11573" t="b">
        <v>0</v>
      </c>
      <c r="O11573" t="b">
        <v>0</v>
      </c>
      <c r="T11573" t="s">
        <v>1968</v>
      </c>
    </row>
    <row r="11574" spans="1:20" hidden="1" x14ac:dyDescent="0.25">
      <c r="A11574">
        <v>234452</v>
      </c>
      <c r="B11574" t="s">
        <v>2142</v>
      </c>
      <c r="C11574" t="s">
        <v>1027</v>
      </c>
      <c r="D11574" t="s">
        <v>1975</v>
      </c>
      <c r="E11574">
        <v>170</v>
      </c>
      <c r="F11574" t="s">
        <v>23</v>
      </c>
      <c r="H11574">
        <v>0</v>
      </c>
      <c r="I11574">
        <v>90</v>
      </c>
      <c r="J11574" t="s">
        <v>257</v>
      </c>
      <c r="K11574">
        <v>2</v>
      </c>
      <c r="L11574" t="b">
        <v>0</v>
      </c>
      <c r="N11574" t="b">
        <v>0</v>
      </c>
      <c r="O11574" t="b">
        <v>0</v>
      </c>
      <c r="T11574" t="s">
        <v>1968</v>
      </c>
    </row>
    <row r="11575" spans="1:20" hidden="1" x14ac:dyDescent="0.25">
      <c r="A11575">
        <v>234453</v>
      </c>
      <c r="B11575" t="s">
        <v>2142</v>
      </c>
      <c r="C11575" t="s">
        <v>1196</v>
      </c>
      <c r="D11575" t="s">
        <v>1977</v>
      </c>
      <c r="E11575">
        <v>0</v>
      </c>
      <c r="H11575">
        <v>0</v>
      </c>
      <c r="I11575">
        <v>0</v>
      </c>
      <c r="K11575">
        <v>2</v>
      </c>
      <c r="L11575" t="b">
        <v>0</v>
      </c>
      <c r="N11575" t="b">
        <v>0</v>
      </c>
      <c r="O11575" t="b">
        <v>0</v>
      </c>
      <c r="T11575" t="s">
        <v>1968</v>
      </c>
    </row>
    <row r="11576" spans="1:20" hidden="1" x14ac:dyDescent="0.25">
      <c r="A11576">
        <v>234454</v>
      </c>
      <c r="B11576" t="s">
        <v>2142</v>
      </c>
      <c r="C11576" t="s">
        <v>53</v>
      </c>
      <c r="D11576" t="s">
        <v>383</v>
      </c>
      <c r="E11576">
        <v>0</v>
      </c>
      <c r="H11576">
        <v>0</v>
      </c>
      <c r="I11576">
        <v>0</v>
      </c>
      <c r="K11576">
        <v>0</v>
      </c>
      <c r="L11576" t="b">
        <v>0</v>
      </c>
      <c r="N11576" t="b">
        <v>0</v>
      </c>
      <c r="O11576" t="b">
        <v>0</v>
      </c>
      <c r="T11576" t="s">
        <v>1968</v>
      </c>
    </row>
    <row r="11577" spans="1:20" hidden="1" x14ac:dyDescent="0.25">
      <c r="A11577">
        <v>234455</v>
      </c>
      <c r="B11577" t="s">
        <v>2142</v>
      </c>
      <c r="C11577" t="s">
        <v>53</v>
      </c>
      <c r="D11577" t="s">
        <v>1978</v>
      </c>
      <c r="E11577">
        <v>389</v>
      </c>
      <c r="F11577" t="s">
        <v>23</v>
      </c>
      <c r="H11577">
        <v>0</v>
      </c>
      <c r="I11577">
        <v>0</v>
      </c>
      <c r="K11577">
        <v>2</v>
      </c>
      <c r="L11577" t="b">
        <v>0</v>
      </c>
      <c r="N11577" t="b">
        <v>0</v>
      </c>
      <c r="O11577" t="b">
        <v>0</v>
      </c>
      <c r="T11577" t="s">
        <v>1968</v>
      </c>
    </row>
    <row r="11578" spans="1:20" hidden="1" x14ac:dyDescent="0.25">
      <c r="A11578">
        <v>234456</v>
      </c>
      <c r="B11578" t="s">
        <v>2142</v>
      </c>
      <c r="C11578" t="s">
        <v>53</v>
      </c>
      <c r="D11578" t="s">
        <v>1979</v>
      </c>
      <c r="E11578">
        <v>349</v>
      </c>
      <c r="F11578" t="s">
        <v>23</v>
      </c>
      <c r="H11578">
        <v>0</v>
      </c>
      <c r="I11578">
        <v>0</v>
      </c>
      <c r="K11578">
        <v>1</v>
      </c>
      <c r="L11578" t="b">
        <v>0</v>
      </c>
      <c r="N11578" t="b">
        <v>0</v>
      </c>
      <c r="O11578" t="b">
        <v>0</v>
      </c>
      <c r="T11578" t="s">
        <v>1968</v>
      </c>
    </row>
    <row r="11579" spans="1:20" hidden="1" x14ac:dyDescent="0.25">
      <c r="A11579">
        <v>234457</v>
      </c>
      <c r="B11579" t="s">
        <v>2142</v>
      </c>
      <c r="C11579" t="s">
        <v>323</v>
      </c>
      <c r="D11579" t="s">
        <v>331</v>
      </c>
      <c r="E11579">
        <v>0</v>
      </c>
      <c r="H11579">
        <v>0</v>
      </c>
      <c r="I11579">
        <v>0</v>
      </c>
      <c r="K11579">
        <v>0</v>
      </c>
      <c r="L11579" t="b">
        <v>0</v>
      </c>
      <c r="N11579" t="b">
        <v>0</v>
      </c>
      <c r="O11579" t="b">
        <v>0</v>
      </c>
      <c r="T11579" t="s">
        <v>1968</v>
      </c>
    </row>
    <row r="11580" spans="1:20" hidden="1" x14ac:dyDescent="0.25">
      <c r="A11580">
        <v>234458</v>
      </c>
      <c r="B11580" t="s">
        <v>2142</v>
      </c>
      <c r="C11580" t="s">
        <v>817</v>
      </c>
      <c r="D11580" t="s">
        <v>1984</v>
      </c>
      <c r="E11580">
        <v>0</v>
      </c>
      <c r="H11580">
        <v>0</v>
      </c>
      <c r="I11580">
        <v>0</v>
      </c>
      <c r="K11580">
        <v>0</v>
      </c>
      <c r="L11580" t="b">
        <v>0</v>
      </c>
      <c r="N11580" t="b">
        <v>0</v>
      </c>
      <c r="O11580" t="b">
        <v>0</v>
      </c>
      <c r="T11580" t="s">
        <v>1968</v>
      </c>
    </row>
    <row r="11581" spans="1:20" hidden="1" x14ac:dyDescent="0.25">
      <c r="A11581">
        <v>234459</v>
      </c>
      <c r="B11581" t="s">
        <v>2142</v>
      </c>
      <c r="C11581" t="s">
        <v>817</v>
      </c>
      <c r="D11581" t="s">
        <v>1985</v>
      </c>
      <c r="E11581">
        <v>25</v>
      </c>
      <c r="F11581" t="s">
        <v>23</v>
      </c>
      <c r="H11581">
        <v>0</v>
      </c>
      <c r="I11581">
        <v>0</v>
      </c>
      <c r="K11581">
        <v>1</v>
      </c>
      <c r="L11581" t="b">
        <v>0</v>
      </c>
      <c r="N11581" t="b">
        <v>0</v>
      </c>
      <c r="O11581" t="b">
        <v>0</v>
      </c>
      <c r="T11581" t="s">
        <v>1968</v>
      </c>
    </row>
    <row r="11582" spans="1:20" hidden="1" x14ac:dyDescent="0.25">
      <c r="A11582">
        <v>234460</v>
      </c>
      <c r="B11582" t="s">
        <v>2142</v>
      </c>
      <c r="C11582" t="s">
        <v>817</v>
      </c>
      <c r="D11582" t="s">
        <v>1986</v>
      </c>
      <c r="E11582">
        <v>50</v>
      </c>
      <c r="F11582" t="s">
        <v>23</v>
      </c>
      <c r="H11582">
        <v>0</v>
      </c>
      <c r="I11582">
        <v>0</v>
      </c>
      <c r="K11582">
        <v>2</v>
      </c>
      <c r="L11582" t="b">
        <v>0</v>
      </c>
      <c r="N11582" t="b">
        <v>0</v>
      </c>
      <c r="O11582" t="b">
        <v>0</v>
      </c>
      <c r="T11582" t="s">
        <v>1968</v>
      </c>
    </row>
    <row r="11583" spans="1:20" hidden="1" x14ac:dyDescent="0.25">
      <c r="A11583">
        <v>234461</v>
      </c>
      <c r="B11583" t="s">
        <v>2142</v>
      </c>
      <c r="C11583" t="s">
        <v>1987</v>
      </c>
      <c r="D11583" t="s">
        <v>1988</v>
      </c>
      <c r="E11583">
        <v>0</v>
      </c>
      <c r="H11583">
        <v>0</v>
      </c>
      <c r="I11583">
        <v>0</v>
      </c>
      <c r="K11583">
        <v>0</v>
      </c>
      <c r="L11583" t="b">
        <v>0</v>
      </c>
      <c r="N11583" t="b">
        <v>0</v>
      </c>
      <c r="O11583" t="b">
        <v>0</v>
      </c>
      <c r="T11583" t="s">
        <v>1968</v>
      </c>
    </row>
    <row r="11584" spans="1:20" hidden="1" x14ac:dyDescent="0.25">
      <c r="A11584">
        <v>234462</v>
      </c>
      <c r="B11584" t="s">
        <v>2142</v>
      </c>
      <c r="C11584" t="s">
        <v>1987</v>
      </c>
      <c r="D11584" t="s">
        <v>1989</v>
      </c>
      <c r="E11584">
        <v>49</v>
      </c>
      <c r="F11584" t="s">
        <v>23</v>
      </c>
      <c r="H11584">
        <v>0</v>
      </c>
      <c r="I11584">
        <v>0</v>
      </c>
      <c r="K11584">
        <v>1</v>
      </c>
      <c r="L11584" t="b">
        <v>0</v>
      </c>
      <c r="N11584" t="b">
        <v>0</v>
      </c>
      <c r="O11584" t="b">
        <v>0</v>
      </c>
      <c r="T11584" t="s">
        <v>1968</v>
      </c>
    </row>
    <row r="11585" spans="1:20" hidden="1" x14ac:dyDescent="0.25">
      <c r="A11585">
        <v>234463</v>
      </c>
      <c r="B11585" t="s">
        <v>2142</v>
      </c>
      <c r="C11585" t="s">
        <v>1987</v>
      </c>
      <c r="D11585" t="s">
        <v>1990</v>
      </c>
      <c r="E11585">
        <v>99</v>
      </c>
      <c r="F11585" t="s">
        <v>23</v>
      </c>
      <c r="H11585">
        <v>0</v>
      </c>
      <c r="I11585">
        <v>0</v>
      </c>
      <c r="K11585">
        <v>3</v>
      </c>
      <c r="L11585" t="b">
        <v>0</v>
      </c>
      <c r="N11585" t="b">
        <v>0</v>
      </c>
      <c r="O11585" t="b">
        <v>0</v>
      </c>
      <c r="T11585" t="s">
        <v>1968</v>
      </c>
    </row>
    <row r="11586" spans="1:20" hidden="1" x14ac:dyDescent="0.25">
      <c r="A11586">
        <v>234464</v>
      </c>
      <c r="B11586" t="s">
        <v>2142</v>
      </c>
      <c r="C11586" t="s">
        <v>141</v>
      </c>
      <c r="D11586" t="s">
        <v>1991</v>
      </c>
      <c r="E11586">
        <v>25</v>
      </c>
      <c r="F11586" t="s">
        <v>23</v>
      </c>
      <c r="H11586">
        <v>0</v>
      </c>
      <c r="I11586">
        <v>0</v>
      </c>
      <c r="K11586">
        <v>0</v>
      </c>
      <c r="L11586" t="b">
        <v>0</v>
      </c>
      <c r="N11586" t="b">
        <v>0</v>
      </c>
      <c r="O11586" t="b">
        <v>0</v>
      </c>
      <c r="T11586" t="s">
        <v>1968</v>
      </c>
    </row>
    <row r="11587" spans="1:20" hidden="1" x14ac:dyDescent="0.25">
      <c r="A11587">
        <v>234465</v>
      </c>
      <c r="B11587" t="s">
        <v>2142</v>
      </c>
      <c r="C11587" t="s">
        <v>236</v>
      </c>
      <c r="D11587" t="s">
        <v>1992</v>
      </c>
      <c r="E11587">
        <v>22</v>
      </c>
      <c r="F11587" t="s">
        <v>23</v>
      </c>
      <c r="H11587">
        <v>0</v>
      </c>
      <c r="I11587">
        <v>0</v>
      </c>
      <c r="K11587">
        <v>0</v>
      </c>
      <c r="L11587" t="b">
        <v>0</v>
      </c>
      <c r="N11587" t="b">
        <v>0</v>
      </c>
      <c r="O11587" t="b">
        <v>0</v>
      </c>
      <c r="T11587" t="s">
        <v>1968</v>
      </c>
    </row>
    <row r="11588" spans="1:20" hidden="1" x14ac:dyDescent="0.25">
      <c r="A11588">
        <v>234466</v>
      </c>
      <c r="B11588" t="s">
        <v>2142</v>
      </c>
      <c r="C11588" t="s">
        <v>236</v>
      </c>
      <c r="D11588" t="s">
        <v>1993</v>
      </c>
      <c r="E11588">
        <v>45</v>
      </c>
      <c r="F11588" t="s">
        <v>23</v>
      </c>
      <c r="H11588">
        <v>0</v>
      </c>
      <c r="I11588">
        <v>0</v>
      </c>
      <c r="K11588">
        <v>0</v>
      </c>
      <c r="L11588" t="b">
        <v>0</v>
      </c>
      <c r="N11588" t="b">
        <v>0</v>
      </c>
      <c r="O11588" t="b">
        <v>0</v>
      </c>
      <c r="T11588" t="s">
        <v>1968</v>
      </c>
    </row>
    <row r="11589" spans="1:20" hidden="1" x14ac:dyDescent="0.25">
      <c r="A11589">
        <v>234467</v>
      </c>
      <c r="B11589" t="s">
        <v>2142</v>
      </c>
      <c r="C11589" t="s">
        <v>236</v>
      </c>
      <c r="D11589" t="s">
        <v>1315</v>
      </c>
      <c r="E11589">
        <v>160</v>
      </c>
      <c r="F11589" t="s">
        <v>23</v>
      </c>
      <c r="H11589">
        <v>0</v>
      </c>
      <c r="I11589">
        <v>0</v>
      </c>
      <c r="K11589">
        <v>0</v>
      </c>
      <c r="L11589" t="b">
        <v>0</v>
      </c>
      <c r="N11589" t="b">
        <v>0</v>
      </c>
      <c r="O11589" t="b">
        <v>0</v>
      </c>
      <c r="T11589" t="s">
        <v>1968</v>
      </c>
    </row>
    <row r="11590" spans="1:20" hidden="1" x14ac:dyDescent="0.25">
      <c r="A11590">
        <v>234468</v>
      </c>
      <c r="B11590" t="s">
        <v>2142</v>
      </c>
      <c r="C11590" t="s">
        <v>236</v>
      </c>
      <c r="D11590" t="s">
        <v>1994</v>
      </c>
      <c r="E11590">
        <v>50</v>
      </c>
      <c r="F11590" t="s">
        <v>23</v>
      </c>
      <c r="H11590">
        <v>0</v>
      </c>
      <c r="I11590">
        <v>0</v>
      </c>
      <c r="K11590">
        <v>0</v>
      </c>
      <c r="L11590" t="b">
        <v>0</v>
      </c>
      <c r="N11590" t="b">
        <v>0</v>
      </c>
      <c r="O11590" t="b">
        <v>0</v>
      </c>
      <c r="T11590" t="s">
        <v>1968</v>
      </c>
    </row>
    <row r="11591" spans="1:20" hidden="1" x14ac:dyDescent="0.25">
      <c r="A11591">
        <v>234469</v>
      </c>
      <c r="B11591" t="s">
        <v>2142</v>
      </c>
      <c r="C11591" t="s">
        <v>236</v>
      </c>
      <c r="D11591" t="s">
        <v>1995</v>
      </c>
      <c r="E11591">
        <v>45</v>
      </c>
      <c r="F11591" t="s">
        <v>23</v>
      </c>
      <c r="H11591">
        <v>0</v>
      </c>
      <c r="I11591">
        <v>0</v>
      </c>
      <c r="K11591">
        <v>0</v>
      </c>
      <c r="L11591" t="b">
        <v>0</v>
      </c>
      <c r="N11591" t="b">
        <v>0</v>
      </c>
      <c r="O11591" t="b">
        <v>0</v>
      </c>
      <c r="T11591" t="s">
        <v>1968</v>
      </c>
    </row>
    <row r="11592" spans="1:20" hidden="1" x14ac:dyDescent="0.25">
      <c r="A11592">
        <v>234470</v>
      </c>
      <c r="B11592" t="s">
        <v>2142</v>
      </c>
      <c r="C11592" t="s">
        <v>236</v>
      </c>
      <c r="D11592" t="s">
        <v>1996</v>
      </c>
      <c r="E11592">
        <v>149</v>
      </c>
      <c r="F11592" t="s">
        <v>23</v>
      </c>
      <c r="H11592">
        <v>0</v>
      </c>
      <c r="I11592">
        <v>0</v>
      </c>
      <c r="K11592">
        <v>0</v>
      </c>
      <c r="L11592" t="b">
        <v>0</v>
      </c>
      <c r="N11592" t="b">
        <v>0</v>
      </c>
      <c r="O11592" t="b">
        <v>0</v>
      </c>
      <c r="T11592" t="s">
        <v>1968</v>
      </c>
    </row>
    <row r="11593" spans="1:20" hidden="1" x14ac:dyDescent="0.25">
      <c r="A11593">
        <v>234471</v>
      </c>
      <c r="B11593" t="s">
        <v>2142</v>
      </c>
      <c r="C11593" t="s">
        <v>141</v>
      </c>
      <c r="D11593" t="s">
        <v>1997</v>
      </c>
      <c r="E11593">
        <v>39</v>
      </c>
      <c r="F11593" t="s">
        <v>23</v>
      </c>
      <c r="H11593">
        <v>0</v>
      </c>
      <c r="I11593">
        <v>0</v>
      </c>
      <c r="K11593">
        <v>0</v>
      </c>
      <c r="L11593" t="b">
        <v>0</v>
      </c>
      <c r="N11593" t="b">
        <v>0</v>
      </c>
      <c r="O11593" t="b">
        <v>0</v>
      </c>
      <c r="T11593" t="s">
        <v>1968</v>
      </c>
    </row>
    <row r="11594" spans="1:20" hidden="1" x14ac:dyDescent="0.25">
      <c r="A11594">
        <v>234472</v>
      </c>
      <c r="B11594" t="s">
        <v>2142</v>
      </c>
      <c r="C11594" t="s">
        <v>47</v>
      </c>
      <c r="D11594" t="s">
        <v>1972</v>
      </c>
      <c r="E11594">
        <v>0</v>
      </c>
      <c r="H11594">
        <v>0</v>
      </c>
      <c r="I11594">
        <v>0</v>
      </c>
      <c r="K11594">
        <v>1</v>
      </c>
      <c r="L11594" t="b">
        <v>0</v>
      </c>
      <c r="N11594" t="b">
        <v>0</v>
      </c>
      <c r="O11594" t="b">
        <v>0</v>
      </c>
      <c r="T11594" t="s">
        <v>1968</v>
      </c>
    </row>
    <row r="11595" spans="1:20" hidden="1" x14ac:dyDescent="0.25">
      <c r="A11595">
        <v>234473</v>
      </c>
      <c r="B11595" t="s">
        <v>2142</v>
      </c>
      <c r="C11595" t="s">
        <v>47</v>
      </c>
      <c r="D11595" t="s">
        <v>1973</v>
      </c>
      <c r="E11595">
        <v>0</v>
      </c>
      <c r="H11595">
        <v>0</v>
      </c>
      <c r="I11595">
        <v>0</v>
      </c>
      <c r="K11595">
        <v>1</v>
      </c>
      <c r="L11595" t="b">
        <v>0</v>
      </c>
      <c r="N11595" t="b">
        <v>0</v>
      </c>
      <c r="O11595" t="b">
        <v>0</v>
      </c>
      <c r="T11595" t="s">
        <v>1968</v>
      </c>
    </row>
    <row r="11596" spans="1:20" hidden="1" x14ac:dyDescent="0.25">
      <c r="A11596">
        <v>234474</v>
      </c>
      <c r="B11596" t="s">
        <v>2142</v>
      </c>
      <c r="C11596" t="s">
        <v>47</v>
      </c>
      <c r="D11596" t="s">
        <v>1368</v>
      </c>
      <c r="E11596">
        <v>0</v>
      </c>
      <c r="H11596">
        <v>0</v>
      </c>
      <c r="I11596">
        <v>0</v>
      </c>
      <c r="K11596">
        <v>1</v>
      </c>
      <c r="L11596" t="b">
        <v>0</v>
      </c>
      <c r="N11596" t="b">
        <v>0</v>
      </c>
      <c r="O11596" t="b">
        <v>0</v>
      </c>
      <c r="T11596" t="s">
        <v>1968</v>
      </c>
    </row>
    <row r="11597" spans="1:20" hidden="1" x14ac:dyDescent="0.25">
      <c r="A11597">
        <v>234475</v>
      </c>
      <c r="B11597" t="s">
        <v>2142</v>
      </c>
      <c r="C11597" t="s">
        <v>47</v>
      </c>
      <c r="D11597" t="s">
        <v>1382</v>
      </c>
      <c r="E11597">
        <v>50</v>
      </c>
      <c r="F11597" t="s">
        <v>23</v>
      </c>
      <c r="H11597">
        <v>0</v>
      </c>
      <c r="I11597">
        <v>0</v>
      </c>
      <c r="K11597">
        <v>2</v>
      </c>
      <c r="L11597" t="b">
        <v>0</v>
      </c>
      <c r="N11597" t="b">
        <v>0</v>
      </c>
      <c r="O11597" t="b">
        <v>0</v>
      </c>
      <c r="T11597" t="s">
        <v>1968</v>
      </c>
    </row>
    <row r="11598" spans="1:20" hidden="1" x14ac:dyDescent="0.25">
      <c r="A11598">
        <v>234476</v>
      </c>
      <c r="B11598" t="s">
        <v>2142</v>
      </c>
      <c r="C11598" t="s">
        <v>47</v>
      </c>
      <c r="D11598" t="s">
        <v>345</v>
      </c>
      <c r="E11598">
        <v>50</v>
      </c>
      <c r="F11598" t="s">
        <v>23</v>
      </c>
      <c r="H11598">
        <v>0</v>
      </c>
      <c r="I11598">
        <v>0</v>
      </c>
      <c r="K11598">
        <v>2</v>
      </c>
      <c r="L11598" t="b">
        <v>0</v>
      </c>
      <c r="N11598" t="b">
        <v>0</v>
      </c>
      <c r="O11598" t="b">
        <v>0</v>
      </c>
      <c r="T11598" t="s">
        <v>1968</v>
      </c>
    </row>
    <row r="11599" spans="1:20" hidden="1" x14ac:dyDescent="0.25">
      <c r="A11599">
        <v>234477</v>
      </c>
      <c r="B11599" t="s">
        <v>2142</v>
      </c>
      <c r="C11599" t="s">
        <v>47</v>
      </c>
      <c r="D11599" t="s">
        <v>1383</v>
      </c>
      <c r="E11599">
        <v>50</v>
      </c>
      <c r="F11599" t="s">
        <v>23</v>
      </c>
      <c r="H11599">
        <v>0</v>
      </c>
      <c r="I11599">
        <v>0</v>
      </c>
      <c r="K11599">
        <v>2</v>
      </c>
      <c r="L11599" t="b">
        <v>0</v>
      </c>
      <c r="N11599" t="b">
        <v>0</v>
      </c>
      <c r="O11599" t="b">
        <v>0</v>
      </c>
      <c r="T11599" t="s">
        <v>1968</v>
      </c>
    </row>
    <row r="11600" spans="1:20" hidden="1" x14ac:dyDescent="0.25">
      <c r="A11600">
        <v>234478</v>
      </c>
      <c r="B11600" t="s">
        <v>2142</v>
      </c>
      <c r="C11600" t="s">
        <v>2007</v>
      </c>
      <c r="D11600" t="s">
        <v>2008</v>
      </c>
      <c r="E11600">
        <v>0</v>
      </c>
      <c r="H11600">
        <v>0</v>
      </c>
      <c r="I11600">
        <v>0</v>
      </c>
      <c r="K11600">
        <v>0</v>
      </c>
      <c r="L11600" t="b">
        <v>0</v>
      </c>
      <c r="N11600" t="b">
        <v>0</v>
      </c>
      <c r="O11600" t="b">
        <v>0</v>
      </c>
      <c r="T11600" t="s">
        <v>1968</v>
      </c>
    </row>
    <row r="11601" spans="1:20" hidden="1" x14ac:dyDescent="0.25">
      <c r="A11601">
        <v>234479</v>
      </c>
      <c r="B11601" t="s">
        <v>2142</v>
      </c>
      <c r="C11601" t="s">
        <v>2007</v>
      </c>
      <c r="D11601" t="s">
        <v>2009</v>
      </c>
      <c r="E11601">
        <v>200</v>
      </c>
      <c r="F11601" t="s">
        <v>23</v>
      </c>
      <c r="H11601">
        <v>0</v>
      </c>
      <c r="I11601">
        <v>80</v>
      </c>
      <c r="J11601" t="s">
        <v>257</v>
      </c>
      <c r="K11601">
        <v>1</v>
      </c>
      <c r="L11601" t="b">
        <v>0</v>
      </c>
      <c r="N11601" t="b">
        <v>0</v>
      </c>
      <c r="O11601" t="b">
        <v>0</v>
      </c>
      <c r="T11601" t="s">
        <v>1968</v>
      </c>
    </row>
    <row r="11602" spans="1:20" hidden="1" x14ac:dyDescent="0.25">
      <c r="A11602">
        <v>234480</v>
      </c>
      <c r="B11602" t="s">
        <v>2142</v>
      </c>
      <c r="C11602" t="s">
        <v>2007</v>
      </c>
      <c r="D11602" t="s">
        <v>2010</v>
      </c>
      <c r="E11602">
        <v>400</v>
      </c>
      <c r="F11602" t="s">
        <v>23</v>
      </c>
      <c r="H11602">
        <v>0</v>
      </c>
      <c r="I11602">
        <v>190</v>
      </c>
      <c r="J11602" t="s">
        <v>257</v>
      </c>
      <c r="K11602">
        <v>2</v>
      </c>
      <c r="L11602" t="b">
        <v>0</v>
      </c>
      <c r="N11602" t="b">
        <v>0</v>
      </c>
      <c r="O11602" t="b">
        <v>0</v>
      </c>
      <c r="T11602" t="s">
        <v>1968</v>
      </c>
    </row>
    <row r="11603" spans="1:20" hidden="1" x14ac:dyDescent="0.25">
      <c r="A11603">
        <v>234481</v>
      </c>
      <c r="B11603" t="s">
        <v>2142</v>
      </c>
      <c r="C11603" t="s">
        <v>2007</v>
      </c>
      <c r="D11603" t="s">
        <v>2011</v>
      </c>
      <c r="E11603">
        <v>600</v>
      </c>
      <c r="F11603" t="s">
        <v>23</v>
      </c>
      <c r="H11603">
        <v>0</v>
      </c>
      <c r="I11603">
        <v>320</v>
      </c>
      <c r="J11603" t="s">
        <v>257</v>
      </c>
      <c r="K11603">
        <v>3</v>
      </c>
      <c r="L11603" t="b">
        <v>0</v>
      </c>
      <c r="N11603" t="b">
        <v>0</v>
      </c>
      <c r="O11603" t="b">
        <v>0</v>
      </c>
      <c r="T11603" t="s">
        <v>1968</v>
      </c>
    </row>
    <row r="11604" spans="1:20" hidden="1" x14ac:dyDescent="0.25">
      <c r="A11604">
        <v>234514</v>
      </c>
      <c r="B11604" t="s">
        <v>2143</v>
      </c>
      <c r="C11604" t="s">
        <v>47</v>
      </c>
      <c r="D11604" t="s">
        <v>2020</v>
      </c>
      <c r="E11604">
        <v>0</v>
      </c>
      <c r="H11604">
        <v>0</v>
      </c>
      <c r="I11604">
        <v>0</v>
      </c>
      <c r="K11604">
        <v>1</v>
      </c>
      <c r="L11604" t="b">
        <v>0</v>
      </c>
      <c r="N11604" t="b">
        <v>0</v>
      </c>
      <c r="O11604" t="b">
        <v>0</v>
      </c>
      <c r="P11604" t="s">
        <v>2144</v>
      </c>
      <c r="Q11604" t="s">
        <v>2022</v>
      </c>
      <c r="T11604" t="s">
        <v>372</v>
      </c>
    </row>
    <row r="11605" spans="1:20" hidden="1" x14ac:dyDescent="0.25">
      <c r="A11605">
        <v>234515</v>
      </c>
      <c r="B11605" t="s">
        <v>2143</v>
      </c>
      <c r="C11605" t="s">
        <v>47</v>
      </c>
      <c r="D11605" t="s">
        <v>163</v>
      </c>
      <c r="E11605">
        <v>0</v>
      </c>
      <c r="H11605">
        <v>0</v>
      </c>
      <c r="I11605">
        <v>0</v>
      </c>
      <c r="K11605">
        <v>0</v>
      </c>
      <c r="L11605" t="b">
        <v>0</v>
      </c>
      <c r="N11605" t="b">
        <v>0</v>
      </c>
      <c r="O11605" t="b">
        <v>0</v>
      </c>
      <c r="P11605" t="s">
        <v>2145</v>
      </c>
      <c r="T11605" t="s">
        <v>372</v>
      </c>
    </row>
    <row r="11606" spans="1:20" hidden="1" x14ac:dyDescent="0.25">
      <c r="A11606">
        <v>234516</v>
      </c>
      <c r="B11606" t="s">
        <v>2143</v>
      </c>
      <c r="C11606" t="s">
        <v>47</v>
      </c>
      <c r="D11606" t="s">
        <v>2023</v>
      </c>
      <c r="E11606">
        <v>0</v>
      </c>
      <c r="H11606">
        <v>0</v>
      </c>
      <c r="I11606">
        <v>0</v>
      </c>
      <c r="K11606">
        <v>2</v>
      </c>
      <c r="L11606" t="b">
        <v>0</v>
      </c>
      <c r="N11606" t="b">
        <v>0</v>
      </c>
      <c r="O11606" t="b">
        <v>0</v>
      </c>
      <c r="P11606" t="s">
        <v>2146</v>
      </c>
      <c r="Q11606" t="s">
        <v>2025</v>
      </c>
      <c r="T11606" t="s">
        <v>372</v>
      </c>
    </row>
    <row r="11607" spans="1:20" hidden="1" x14ac:dyDescent="0.25">
      <c r="A11607">
        <v>234517</v>
      </c>
      <c r="B11607" t="s">
        <v>2143</v>
      </c>
      <c r="C11607" t="s">
        <v>47</v>
      </c>
      <c r="D11607" t="s">
        <v>2026</v>
      </c>
      <c r="E11607">
        <v>0</v>
      </c>
      <c r="H11607">
        <v>0</v>
      </c>
      <c r="I11607">
        <v>0</v>
      </c>
      <c r="K11607">
        <v>3</v>
      </c>
      <c r="L11607" t="b">
        <v>0</v>
      </c>
      <c r="N11607" t="b">
        <v>0</v>
      </c>
      <c r="O11607" t="b">
        <v>0</v>
      </c>
      <c r="P11607" t="s">
        <v>2147</v>
      </c>
      <c r="Q11607" t="s">
        <v>2028</v>
      </c>
      <c r="T11607" t="s">
        <v>372</v>
      </c>
    </row>
    <row r="11608" spans="1:20" hidden="1" x14ac:dyDescent="0.25">
      <c r="A11608">
        <v>234518</v>
      </c>
      <c r="B11608" t="s">
        <v>2143</v>
      </c>
      <c r="C11608" t="s">
        <v>47</v>
      </c>
      <c r="D11608" t="s">
        <v>2029</v>
      </c>
      <c r="E11608">
        <v>0</v>
      </c>
      <c r="H11608">
        <v>0</v>
      </c>
      <c r="I11608">
        <v>0</v>
      </c>
      <c r="K11608">
        <v>4</v>
      </c>
      <c r="L11608" t="b">
        <v>0</v>
      </c>
      <c r="N11608" t="b">
        <v>0</v>
      </c>
      <c r="O11608" t="b">
        <v>0</v>
      </c>
      <c r="P11608" t="s">
        <v>2148</v>
      </c>
      <c r="Q11608" t="s">
        <v>2031</v>
      </c>
      <c r="T11608" t="s">
        <v>372</v>
      </c>
    </row>
    <row r="11609" spans="1:20" hidden="1" x14ac:dyDescent="0.25">
      <c r="A11609">
        <v>234519</v>
      </c>
      <c r="B11609" t="s">
        <v>2143</v>
      </c>
      <c r="C11609" t="s">
        <v>47</v>
      </c>
      <c r="D11609" t="s">
        <v>1182</v>
      </c>
      <c r="E11609">
        <v>0</v>
      </c>
      <c r="H11609">
        <v>0</v>
      </c>
      <c r="I11609">
        <v>0</v>
      </c>
      <c r="K11609">
        <v>5</v>
      </c>
      <c r="L11609" t="b">
        <v>0</v>
      </c>
      <c r="N11609" t="b">
        <v>0</v>
      </c>
      <c r="O11609" t="b">
        <v>0</v>
      </c>
      <c r="P11609" t="s">
        <v>2149</v>
      </c>
      <c r="Q11609" t="s">
        <v>2033</v>
      </c>
      <c r="T11609" t="s">
        <v>372</v>
      </c>
    </row>
    <row r="11610" spans="1:20" hidden="1" x14ac:dyDescent="0.25">
      <c r="A11610">
        <v>234520</v>
      </c>
      <c r="B11610" t="s">
        <v>2143</v>
      </c>
      <c r="C11610" t="s">
        <v>47</v>
      </c>
      <c r="D11610" t="s">
        <v>2034</v>
      </c>
      <c r="E11610">
        <v>0</v>
      </c>
      <c r="H11610">
        <v>0</v>
      </c>
      <c r="I11610">
        <v>0</v>
      </c>
      <c r="K11610">
        <v>6</v>
      </c>
      <c r="L11610" t="b">
        <v>0</v>
      </c>
      <c r="N11610" t="b">
        <v>0</v>
      </c>
      <c r="O11610" t="b">
        <v>0</v>
      </c>
      <c r="P11610" t="s">
        <v>2150</v>
      </c>
      <c r="Q11610" t="s">
        <v>2036</v>
      </c>
      <c r="T11610" t="s">
        <v>372</v>
      </c>
    </row>
    <row r="11611" spans="1:20" hidden="1" x14ac:dyDescent="0.25">
      <c r="A11611">
        <v>234521</v>
      </c>
      <c r="B11611" t="s">
        <v>2143</v>
      </c>
      <c r="C11611" t="s">
        <v>47</v>
      </c>
      <c r="D11611" t="s">
        <v>2037</v>
      </c>
      <c r="E11611">
        <v>0</v>
      </c>
      <c r="H11611">
        <v>0</v>
      </c>
      <c r="I11611">
        <v>0</v>
      </c>
      <c r="K11611">
        <v>7</v>
      </c>
      <c r="L11611" t="b">
        <v>0</v>
      </c>
      <c r="N11611" t="b">
        <v>0</v>
      </c>
      <c r="O11611" t="b">
        <v>0</v>
      </c>
      <c r="P11611" t="s">
        <v>2151</v>
      </c>
      <c r="Q11611" t="s">
        <v>2039</v>
      </c>
      <c r="T11611" t="s">
        <v>372</v>
      </c>
    </row>
    <row r="11612" spans="1:20" hidden="1" x14ac:dyDescent="0.25">
      <c r="A11612">
        <v>234522</v>
      </c>
      <c r="B11612" t="s">
        <v>2143</v>
      </c>
      <c r="C11612" t="s">
        <v>47</v>
      </c>
      <c r="D11612" t="s">
        <v>1938</v>
      </c>
      <c r="E11612">
        <v>0</v>
      </c>
      <c r="H11612">
        <v>0</v>
      </c>
      <c r="I11612">
        <v>0</v>
      </c>
      <c r="K11612">
        <v>8</v>
      </c>
      <c r="L11612" t="b">
        <v>0</v>
      </c>
      <c r="N11612" t="b">
        <v>0</v>
      </c>
      <c r="O11612" t="b">
        <v>0</v>
      </c>
      <c r="P11612" t="s">
        <v>2152</v>
      </c>
      <c r="Q11612" t="s">
        <v>2041</v>
      </c>
      <c r="T11612" t="s">
        <v>372</v>
      </c>
    </row>
    <row r="11613" spans="1:20" hidden="1" x14ac:dyDescent="0.25">
      <c r="A11613">
        <v>234523</v>
      </c>
      <c r="B11613" t="s">
        <v>2143</v>
      </c>
      <c r="C11613" t="s">
        <v>47</v>
      </c>
      <c r="D11613" t="s">
        <v>259</v>
      </c>
      <c r="E11613">
        <v>0</v>
      </c>
      <c r="H11613">
        <v>0</v>
      </c>
      <c r="I11613">
        <v>0</v>
      </c>
      <c r="K11613">
        <v>9</v>
      </c>
      <c r="L11613" t="b">
        <v>0</v>
      </c>
      <c r="N11613" t="b">
        <v>0</v>
      </c>
      <c r="O11613" t="b">
        <v>0</v>
      </c>
      <c r="P11613" t="s">
        <v>2153</v>
      </c>
      <c r="Q11613" t="s">
        <v>2043</v>
      </c>
      <c r="T11613" t="s">
        <v>372</v>
      </c>
    </row>
    <row r="11614" spans="1:20" hidden="1" x14ac:dyDescent="0.25">
      <c r="A11614">
        <v>234524</v>
      </c>
      <c r="B11614" t="s">
        <v>2143</v>
      </c>
      <c r="C11614" t="s">
        <v>47</v>
      </c>
      <c r="D11614" t="s">
        <v>2044</v>
      </c>
      <c r="E11614">
        <v>0</v>
      </c>
      <c r="H11614">
        <v>0</v>
      </c>
      <c r="I11614">
        <v>0</v>
      </c>
      <c r="K11614">
        <v>10</v>
      </c>
      <c r="L11614" t="b">
        <v>0</v>
      </c>
      <c r="N11614" t="b">
        <v>0</v>
      </c>
      <c r="O11614" t="b">
        <v>0</v>
      </c>
      <c r="P11614" t="s">
        <v>2154</v>
      </c>
      <c r="Q11614" t="s">
        <v>2046</v>
      </c>
      <c r="T11614" t="s">
        <v>372</v>
      </c>
    </row>
    <row r="11615" spans="1:20" hidden="1" x14ac:dyDescent="0.25">
      <c r="A11615">
        <v>234525</v>
      </c>
      <c r="B11615" t="s">
        <v>2143</v>
      </c>
      <c r="C11615" t="s">
        <v>47</v>
      </c>
      <c r="D11615" t="s">
        <v>2047</v>
      </c>
      <c r="E11615">
        <v>0</v>
      </c>
      <c r="H11615">
        <v>0</v>
      </c>
      <c r="I11615">
        <v>0</v>
      </c>
      <c r="K11615">
        <v>11</v>
      </c>
      <c r="L11615" t="b">
        <v>0</v>
      </c>
      <c r="N11615" t="b">
        <v>0</v>
      </c>
      <c r="O11615" t="b">
        <v>0</v>
      </c>
      <c r="P11615" t="s">
        <v>2155</v>
      </c>
      <c r="Q11615" t="s">
        <v>2049</v>
      </c>
      <c r="T11615" t="s">
        <v>372</v>
      </c>
    </row>
    <row r="11616" spans="1:20" hidden="1" x14ac:dyDescent="0.25">
      <c r="A11616">
        <v>234526</v>
      </c>
      <c r="B11616" t="s">
        <v>2143</v>
      </c>
      <c r="C11616" t="s">
        <v>47</v>
      </c>
      <c r="D11616" t="s">
        <v>2050</v>
      </c>
      <c r="E11616">
        <v>0</v>
      </c>
      <c r="H11616">
        <v>0</v>
      </c>
      <c r="I11616">
        <v>0</v>
      </c>
      <c r="K11616">
        <v>12</v>
      </c>
      <c r="L11616" t="b">
        <v>0</v>
      </c>
      <c r="N11616" t="b">
        <v>0</v>
      </c>
      <c r="O11616" t="b">
        <v>0</v>
      </c>
      <c r="P11616" t="s">
        <v>2051</v>
      </c>
      <c r="Q11616" t="s">
        <v>2052</v>
      </c>
      <c r="T11616" t="s">
        <v>372</v>
      </c>
    </row>
    <row r="11617" spans="1:20" hidden="1" x14ac:dyDescent="0.25">
      <c r="A11617">
        <v>234527</v>
      </c>
      <c r="B11617" t="s">
        <v>2143</v>
      </c>
      <c r="C11617" t="s">
        <v>47</v>
      </c>
      <c r="D11617" t="s">
        <v>2053</v>
      </c>
      <c r="E11617">
        <v>0</v>
      </c>
      <c r="H11617">
        <v>0</v>
      </c>
      <c r="I11617">
        <v>0</v>
      </c>
      <c r="K11617">
        <v>13</v>
      </c>
      <c r="L11617" t="b">
        <v>0</v>
      </c>
      <c r="N11617" t="b">
        <v>0</v>
      </c>
      <c r="O11617" t="b">
        <v>0</v>
      </c>
      <c r="P11617" t="s">
        <v>2054</v>
      </c>
      <c r="Q11617" t="s">
        <v>2055</v>
      </c>
      <c r="T11617" t="s">
        <v>372</v>
      </c>
    </row>
    <row r="11618" spans="1:20" hidden="1" x14ac:dyDescent="0.25">
      <c r="A11618">
        <v>234528</v>
      </c>
      <c r="B11618" t="s">
        <v>2143</v>
      </c>
      <c r="C11618" t="s">
        <v>47</v>
      </c>
      <c r="D11618" t="s">
        <v>2056</v>
      </c>
      <c r="E11618">
        <v>0</v>
      </c>
      <c r="H11618">
        <v>0</v>
      </c>
      <c r="I11618">
        <v>0</v>
      </c>
      <c r="K11618">
        <v>14</v>
      </c>
      <c r="L11618" t="b">
        <v>0</v>
      </c>
      <c r="N11618" t="b">
        <v>0</v>
      </c>
      <c r="O11618" t="b">
        <v>0</v>
      </c>
      <c r="P11618" t="s">
        <v>2057</v>
      </c>
      <c r="Q11618" t="s">
        <v>2058</v>
      </c>
      <c r="T11618" t="s">
        <v>372</v>
      </c>
    </row>
    <row r="11619" spans="1:20" hidden="1" x14ac:dyDescent="0.25">
      <c r="A11619">
        <v>234529</v>
      </c>
      <c r="B11619" t="s">
        <v>2143</v>
      </c>
      <c r="C11619" t="s">
        <v>2059</v>
      </c>
      <c r="D11619" t="s">
        <v>2060</v>
      </c>
      <c r="E11619">
        <v>0</v>
      </c>
      <c r="H11619">
        <v>0</v>
      </c>
      <c r="I11619">
        <v>0</v>
      </c>
      <c r="K11619">
        <v>0</v>
      </c>
      <c r="L11619" t="b">
        <v>0</v>
      </c>
      <c r="N11619" t="b">
        <v>0</v>
      </c>
      <c r="O11619" t="b">
        <v>0</v>
      </c>
      <c r="T11619" t="s">
        <v>372</v>
      </c>
    </row>
    <row r="11620" spans="1:20" hidden="1" x14ac:dyDescent="0.25">
      <c r="A11620">
        <v>234530</v>
      </c>
      <c r="B11620" t="s">
        <v>2143</v>
      </c>
      <c r="C11620" t="s">
        <v>2059</v>
      </c>
      <c r="D11620" t="s">
        <v>2061</v>
      </c>
      <c r="E11620">
        <v>0</v>
      </c>
      <c r="H11620">
        <v>0</v>
      </c>
      <c r="I11620">
        <v>0</v>
      </c>
      <c r="K11620">
        <v>1</v>
      </c>
      <c r="L11620" t="b">
        <v>0</v>
      </c>
      <c r="N11620" t="b">
        <v>0</v>
      </c>
      <c r="O11620" t="b">
        <v>0</v>
      </c>
      <c r="T11620" t="s">
        <v>372</v>
      </c>
    </row>
    <row r="11621" spans="1:20" hidden="1" x14ac:dyDescent="0.25">
      <c r="A11621">
        <v>234531</v>
      </c>
      <c r="B11621" t="s">
        <v>2143</v>
      </c>
      <c r="C11621" t="s">
        <v>2059</v>
      </c>
      <c r="D11621" t="s">
        <v>2062</v>
      </c>
      <c r="E11621">
        <v>0</v>
      </c>
      <c r="H11621">
        <v>0</v>
      </c>
      <c r="I11621">
        <v>0</v>
      </c>
      <c r="K11621">
        <v>2</v>
      </c>
      <c r="L11621" t="b">
        <v>0</v>
      </c>
      <c r="N11621" t="b">
        <v>0</v>
      </c>
      <c r="O11621" t="b">
        <v>0</v>
      </c>
      <c r="T11621" t="s">
        <v>372</v>
      </c>
    </row>
    <row r="11622" spans="1:20" hidden="1" x14ac:dyDescent="0.25">
      <c r="A11622">
        <v>234532</v>
      </c>
      <c r="B11622" t="s">
        <v>2143</v>
      </c>
      <c r="C11622" t="s">
        <v>2059</v>
      </c>
      <c r="D11622" t="s">
        <v>2063</v>
      </c>
      <c r="E11622">
        <v>0</v>
      </c>
      <c r="H11622">
        <v>0</v>
      </c>
      <c r="I11622">
        <v>0</v>
      </c>
      <c r="K11622">
        <v>3</v>
      </c>
      <c r="L11622" t="b">
        <v>0</v>
      </c>
      <c r="N11622" t="b">
        <v>0</v>
      </c>
      <c r="O11622" t="b">
        <v>0</v>
      </c>
      <c r="T11622" t="s">
        <v>372</v>
      </c>
    </row>
    <row r="11623" spans="1:20" hidden="1" x14ac:dyDescent="0.25">
      <c r="A11623">
        <v>234533</v>
      </c>
      <c r="B11623" t="s">
        <v>2143</v>
      </c>
      <c r="C11623" t="s">
        <v>2059</v>
      </c>
      <c r="D11623" t="s">
        <v>2064</v>
      </c>
      <c r="E11623">
        <v>0</v>
      </c>
      <c r="H11623">
        <v>0</v>
      </c>
      <c r="I11623">
        <v>0</v>
      </c>
      <c r="K11623">
        <v>4</v>
      </c>
      <c r="L11623" t="b">
        <v>0</v>
      </c>
      <c r="N11623" t="b">
        <v>0</v>
      </c>
      <c r="O11623" t="b">
        <v>0</v>
      </c>
      <c r="T11623" t="s">
        <v>372</v>
      </c>
    </row>
    <row r="11624" spans="1:20" hidden="1" x14ac:dyDescent="0.25">
      <c r="A11624">
        <v>234534</v>
      </c>
      <c r="B11624" t="s">
        <v>2143</v>
      </c>
      <c r="C11624" t="s">
        <v>2059</v>
      </c>
      <c r="D11624" t="s">
        <v>2065</v>
      </c>
      <c r="E11624">
        <v>0</v>
      </c>
      <c r="H11624">
        <v>0</v>
      </c>
      <c r="I11624">
        <v>0</v>
      </c>
      <c r="K11624">
        <v>5</v>
      </c>
      <c r="L11624" t="b">
        <v>0</v>
      </c>
      <c r="N11624" t="b">
        <v>0</v>
      </c>
      <c r="O11624" t="b">
        <v>0</v>
      </c>
      <c r="T11624" t="s">
        <v>372</v>
      </c>
    </row>
    <row r="11625" spans="1:20" hidden="1" x14ac:dyDescent="0.25">
      <c r="A11625">
        <v>234535</v>
      </c>
      <c r="B11625" t="s">
        <v>2143</v>
      </c>
      <c r="C11625" t="s">
        <v>2059</v>
      </c>
      <c r="D11625" t="s">
        <v>2066</v>
      </c>
      <c r="E11625">
        <v>0</v>
      </c>
      <c r="H11625">
        <v>0</v>
      </c>
      <c r="I11625">
        <v>0</v>
      </c>
      <c r="K11625">
        <v>6</v>
      </c>
      <c r="L11625" t="b">
        <v>0</v>
      </c>
      <c r="N11625" t="b">
        <v>0</v>
      </c>
      <c r="O11625" t="b">
        <v>0</v>
      </c>
      <c r="T11625" t="s">
        <v>372</v>
      </c>
    </row>
    <row r="11626" spans="1:20" hidden="1" x14ac:dyDescent="0.25">
      <c r="A11626">
        <v>234536</v>
      </c>
      <c r="B11626" t="s">
        <v>2143</v>
      </c>
      <c r="C11626" t="s">
        <v>2059</v>
      </c>
      <c r="D11626" t="s">
        <v>2067</v>
      </c>
      <c r="E11626">
        <v>0</v>
      </c>
      <c r="H11626">
        <v>0</v>
      </c>
      <c r="I11626">
        <v>0</v>
      </c>
      <c r="K11626">
        <v>7</v>
      </c>
      <c r="L11626" t="b">
        <v>0</v>
      </c>
      <c r="N11626" t="b">
        <v>0</v>
      </c>
      <c r="O11626" t="b">
        <v>0</v>
      </c>
      <c r="T11626" t="s">
        <v>372</v>
      </c>
    </row>
    <row r="11627" spans="1:20" hidden="1" x14ac:dyDescent="0.25">
      <c r="A11627">
        <v>234537</v>
      </c>
      <c r="B11627" t="s">
        <v>2143</v>
      </c>
      <c r="C11627" t="s">
        <v>2059</v>
      </c>
      <c r="D11627" t="s">
        <v>2068</v>
      </c>
      <c r="E11627">
        <v>0</v>
      </c>
      <c r="H11627">
        <v>0</v>
      </c>
      <c r="I11627">
        <v>0</v>
      </c>
      <c r="K11627">
        <v>8</v>
      </c>
      <c r="L11627" t="b">
        <v>0</v>
      </c>
      <c r="N11627" t="b">
        <v>0</v>
      </c>
      <c r="O11627" t="b">
        <v>0</v>
      </c>
      <c r="T11627" t="s">
        <v>372</v>
      </c>
    </row>
    <row r="11628" spans="1:20" hidden="1" x14ac:dyDescent="0.25">
      <c r="A11628">
        <v>234538</v>
      </c>
      <c r="B11628" t="s">
        <v>2143</v>
      </c>
      <c r="C11628" t="s">
        <v>2059</v>
      </c>
      <c r="D11628" t="s">
        <v>2069</v>
      </c>
      <c r="E11628">
        <v>0</v>
      </c>
      <c r="H11628">
        <v>0</v>
      </c>
      <c r="I11628">
        <v>0</v>
      </c>
      <c r="K11628">
        <v>9</v>
      </c>
      <c r="L11628" t="b">
        <v>0</v>
      </c>
      <c r="N11628" t="b">
        <v>0</v>
      </c>
      <c r="O11628" t="b">
        <v>0</v>
      </c>
      <c r="T11628" t="s">
        <v>372</v>
      </c>
    </row>
    <row r="11629" spans="1:20" hidden="1" x14ac:dyDescent="0.25">
      <c r="A11629">
        <v>234539</v>
      </c>
      <c r="B11629" t="s">
        <v>2143</v>
      </c>
      <c r="C11629" t="s">
        <v>53</v>
      </c>
      <c r="D11629" t="s">
        <v>163</v>
      </c>
      <c r="E11629">
        <v>0</v>
      </c>
      <c r="H11629">
        <v>0</v>
      </c>
      <c r="I11629">
        <v>0</v>
      </c>
      <c r="K11629">
        <v>0</v>
      </c>
      <c r="L11629" t="b">
        <v>0</v>
      </c>
      <c r="N11629" t="b">
        <v>0</v>
      </c>
      <c r="O11629" t="b">
        <v>0</v>
      </c>
      <c r="T11629" t="s">
        <v>372</v>
      </c>
    </row>
    <row r="11630" spans="1:20" hidden="1" x14ac:dyDescent="0.25">
      <c r="A11630">
        <v>234540</v>
      </c>
      <c r="B11630" t="s">
        <v>2143</v>
      </c>
      <c r="C11630" t="s">
        <v>53</v>
      </c>
      <c r="D11630" t="s">
        <v>463</v>
      </c>
      <c r="E11630">
        <v>0</v>
      </c>
      <c r="H11630">
        <v>0</v>
      </c>
      <c r="I11630">
        <v>0</v>
      </c>
      <c r="K11630">
        <v>1</v>
      </c>
      <c r="L11630" t="b">
        <v>0</v>
      </c>
      <c r="N11630" t="b">
        <v>0</v>
      </c>
      <c r="O11630" t="b">
        <v>0</v>
      </c>
      <c r="T11630" t="s">
        <v>372</v>
      </c>
    </row>
    <row r="11631" spans="1:20" hidden="1" x14ac:dyDescent="0.25">
      <c r="A11631">
        <v>234541</v>
      </c>
      <c r="B11631" t="s">
        <v>2143</v>
      </c>
      <c r="C11631" t="s">
        <v>53</v>
      </c>
      <c r="D11631" t="s">
        <v>2070</v>
      </c>
      <c r="E11631">
        <v>111</v>
      </c>
      <c r="F11631" t="s">
        <v>23</v>
      </c>
      <c r="H11631">
        <v>0</v>
      </c>
      <c r="I11631">
        <v>0</v>
      </c>
      <c r="K11631">
        <v>2</v>
      </c>
      <c r="L11631" t="b">
        <v>0</v>
      </c>
      <c r="N11631" t="b">
        <v>0</v>
      </c>
      <c r="O11631" t="b">
        <v>0</v>
      </c>
      <c r="T11631" t="s">
        <v>372</v>
      </c>
    </row>
    <row r="11632" spans="1:20" hidden="1" x14ac:dyDescent="0.25">
      <c r="A11632">
        <v>234542</v>
      </c>
      <c r="B11632" t="s">
        <v>2143</v>
      </c>
      <c r="C11632" t="s">
        <v>53</v>
      </c>
      <c r="D11632" t="s">
        <v>2071</v>
      </c>
      <c r="E11632">
        <v>214</v>
      </c>
      <c r="F11632" t="s">
        <v>23</v>
      </c>
      <c r="H11632">
        <v>0</v>
      </c>
      <c r="I11632">
        <v>0</v>
      </c>
      <c r="K11632">
        <v>3</v>
      </c>
      <c r="L11632" t="b">
        <v>0</v>
      </c>
      <c r="N11632" t="b">
        <v>0</v>
      </c>
      <c r="O11632" t="b">
        <v>0</v>
      </c>
      <c r="T11632" t="s">
        <v>372</v>
      </c>
    </row>
    <row r="11633" spans="1:20" hidden="1" x14ac:dyDescent="0.25">
      <c r="A11633">
        <v>234543</v>
      </c>
      <c r="B11633" t="s">
        <v>2143</v>
      </c>
      <c r="C11633" t="s">
        <v>53</v>
      </c>
      <c r="D11633" t="s">
        <v>101</v>
      </c>
      <c r="E11633">
        <v>271</v>
      </c>
      <c r="H11633">
        <v>0</v>
      </c>
      <c r="I11633">
        <v>0</v>
      </c>
      <c r="K11633">
        <v>4</v>
      </c>
      <c r="L11633" t="b">
        <v>0</v>
      </c>
      <c r="N11633" t="b">
        <v>0</v>
      </c>
      <c r="O11633" t="b">
        <v>0</v>
      </c>
      <c r="T11633" t="s">
        <v>372</v>
      </c>
    </row>
    <row r="11634" spans="1:20" hidden="1" x14ac:dyDescent="0.25">
      <c r="A11634">
        <v>234544</v>
      </c>
      <c r="B11634" t="s">
        <v>2143</v>
      </c>
      <c r="C11634" t="s">
        <v>53</v>
      </c>
      <c r="D11634" t="s">
        <v>383</v>
      </c>
      <c r="E11634">
        <v>322</v>
      </c>
      <c r="F11634" t="s">
        <v>23</v>
      </c>
      <c r="H11634">
        <v>0</v>
      </c>
      <c r="I11634">
        <v>0</v>
      </c>
      <c r="K11634">
        <v>5</v>
      </c>
      <c r="L11634" t="b">
        <v>0</v>
      </c>
      <c r="N11634" t="b">
        <v>0</v>
      </c>
      <c r="O11634" t="b">
        <v>0</v>
      </c>
      <c r="T11634" t="s">
        <v>372</v>
      </c>
    </row>
    <row r="11635" spans="1:20" hidden="1" x14ac:dyDescent="0.25">
      <c r="A11635">
        <v>234545</v>
      </c>
      <c r="B11635" t="s">
        <v>2143</v>
      </c>
      <c r="C11635" t="s">
        <v>53</v>
      </c>
      <c r="D11635" t="s">
        <v>2072</v>
      </c>
      <c r="E11635">
        <v>513</v>
      </c>
      <c r="F11635" t="s">
        <v>23</v>
      </c>
      <c r="H11635">
        <v>0</v>
      </c>
      <c r="I11635">
        <v>0</v>
      </c>
      <c r="K11635">
        <v>6</v>
      </c>
      <c r="L11635" t="b">
        <v>0</v>
      </c>
      <c r="N11635" t="b">
        <v>0</v>
      </c>
      <c r="O11635" t="b">
        <v>0</v>
      </c>
      <c r="T11635" t="s">
        <v>372</v>
      </c>
    </row>
    <row r="11636" spans="1:20" hidden="1" x14ac:dyDescent="0.25">
      <c r="A11636">
        <v>234546</v>
      </c>
      <c r="B11636" t="s">
        <v>2156</v>
      </c>
      <c r="C11636" t="s">
        <v>47</v>
      </c>
      <c r="D11636" t="s">
        <v>1024</v>
      </c>
      <c r="E11636">
        <v>0</v>
      </c>
      <c r="H11636">
        <v>0</v>
      </c>
      <c r="I11636">
        <v>0</v>
      </c>
      <c r="K11636">
        <v>0</v>
      </c>
      <c r="L11636" t="b">
        <v>0</v>
      </c>
      <c r="N11636" t="b">
        <v>0</v>
      </c>
      <c r="O11636" t="b">
        <v>1</v>
      </c>
      <c r="T11636" t="s">
        <v>1968</v>
      </c>
    </row>
    <row r="11637" spans="1:20" hidden="1" x14ac:dyDescent="0.25">
      <c r="A11637">
        <v>234547</v>
      </c>
      <c r="B11637" t="s">
        <v>2156</v>
      </c>
      <c r="C11637" t="s">
        <v>323</v>
      </c>
      <c r="D11637" t="s">
        <v>86</v>
      </c>
      <c r="E11637">
        <v>0</v>
      </c>
      <c r="H11637">
        <v>0</v>
      </c>
      <c r="I11637">
        <v>0</v>
      </c>
      <c r="K11637">
        <v>0</v>
      </c>
      <c r="L11637" t="b">
        <v>0</v>
      </c>
      <c r="N11637" t="b">
        <v>0</v>
      </c>
      <c r="O11637" t="b">
        <v>0</v>
      </c>
      <c r="T11637" t="s">
        <v>1968</v>
      </c>
    </row>
    <row r="11638" spans="1:20" hidden="1" x14ac:dyDescent="0.25">
      <c r="A11638">
        <v>234548</v>
      </c>
      <c r="B11638" t="s">
        <v>2156</v>
      </c>
      <c r="C11638" t="s">
        <v>1027</v>
      </c>
      <c r="D11638" t="s">
        <v>1969</v>
      </c>
      <c r="E11638">
        <v>0</v>
      </c>
      <c r="H11638">
        <v>0</v>
      </c>
      <c r="I11638">
        <v>0</v>
      </c>
      <c r="J11638" t="s">
        <v>257</v>
      </c>
      <c r="K11638">
        <v>0</v>
      </c>
      <c r="L11638" t="b">
        <v>0</v>
      </c>
      <c r="N11638" t="b">
        <v>0</v>
      </c>
      <c r="O11638" t="b">
        <v>0</v>
      </c>
      <c r="T11638" t="s">
        <v>1968</v>
      </c>
    </row>
    <row r="11639" spans="1:20" hidden="1" x14ac:dyDescent="0.25">
      <c r="A11639">
        <v>234549</v>
      </c>
      <c r="B11639" t="s">
        <v>2156</v>
      </c>
      <c r="C11639" t="s">
        <v>53</v>
      </c>
      <c r="D11639" t="s">
        <v>203</v>
      </c>
      <c r="E11639">
        <v>0</v>
      </c>
      <c r="H11639">
        <v>0</v>
      </c>
      <c r="I11639">
        <v>0</v>
      </c>
      <c r="K11639">
        <v>0</v>
      </c>
      <c r="L11639" t="b">
        <v>0</v>
      </c>
      <c r="N11639" t="b">
        <v>0</v>
      </c>
      <c r="O11639" t="b">
        <v>0</v>
      </c>
      <c r="T11639" t="s">
        <v>1968</v>
      </c>
    </row>
    <row r="11640" spans="1:20" hidden="1" x14ac:dyDescent="0.25">
      <c r="A11640">
        <v>234550</v>
      </c>
      <c r="B11640" t="s">
        <v>2156</v>
      </c>
      <c r="C11640" t="s">
        <v>1207</v>
      </c>
      <c r="D11640" t="s">
        <v>1970</v>
      </c>
      <c r="E11640">
        <v>0</v>
      </c>
      <c r="H11640">
        <v>0</v>
      </c>
      <c r="I11640">
        <v>0</v>
      </c>
      <c r="K11640">
        <v>0</v>
      </c>
      <c r="L11640" t="b">
        <v>0</v>
      </c>
      <c r="N11640" t="b">
        <v>0</v>
      </c>
      <c r="O11640" t="b">
        <v>0</v>
      </c>
      <c r="T11640" t="s">
        <v>1968</v>
      </c>
    </row>
    <row r="11641" spans="1:20" hidden="1" x14ac:dyDescent="0.25">
      <c r="A11641">
        <v>234551</v>
      </c>
      <c r="B11641" t="s">
        <v>2156</v>
      </c>
      <c r="C11641" t="s">
        <v>1196</v>
      </c>
      <c r="D11641" t="s">
        <v>1971</v>
      </c>
      <c r="E11641">
        <v>0</v>
      </c>
      <c r="H11641">
        <v>0</v>
      </c>
      <c r="I11641">
        <v>0</v>
      </c>
      <c r="K11641">
        <v>1</v>
      </c>
      <c r="L11641" t="b">
        <v>0</v>
      </c>
      <c r="N11641" t="b">
        <v>0</v>
      </c>
      <c r="O11641" t="b">
        <v>1</v>
      </c>
      <c r="T11641" t="s">
        <v>1968</v>
      </c>
    </row>
    <row r="11642" spans="1:20" hidden="1" x14ac:dyDescent="0.25">
      <c r="A11642">
        <v>234552</v>
      </c>
      <c r="B11642" t="s">
        <v>2156</v>
      </c>
      <c r="C11642" t="s">
        <v>47</v>
      </c>
      <c r="D11642" t="s">
        <v>1048</v>
      </c>
      <c r="E11642">
        <v>200</v>
      </c>
      <c r="F11642" t="s">
        <v>23</v>
      </c>
      <c r="H11642">
        <v>0</v>
      </c>
      <c r="I11642">
        <v>0</v>
      </c>
      <c r="K11642">
        <v>1</v>
      </c>
      <c r="L11642" t="b">
        <v>0</v>
      </c>
      <c r="N11642" t="b">
        <v>0</v>
      </c>
      <c r="O11642" t="b">
        <v>0</v>
      </c>
      <c r="T11642" t="s">
        <v>1968</v>
      </c>
    </row>
    <row r="11643" spans="1:20" hidden="1" x14ac:dyDescent="0.25">
      <c r="A11643">
        <v>234553</v>
      </c>
      <c r="B11643" t="s">
        <v>2156</v>
      </c>
      <c r="C11643" t="s">
        <v>47</v>
      </c>
      <c r="D11643" t="s">
        <v>1368</v>
      </c>
      <c r="E11643">
        <v>200</v>
      </c>
      <c r="F11643" t="s">
        <v>23</v>
      </c>
      <c r="H11643">
        <v>0</v>
      </c>
      <c r="I11643">
        <v>0</v>
      </c>
      <c r="K11643">
        <v>1</v>
      </c>
      <c r="L11643" t="b">
        <v>0</v>
      </c>
      <c r="N11643" t="b">
        <v>0</v>
      </c>
      <c r="O11643" t="b">
        <v>0</v>
      </c>
      <c r="T11643" t="s">
        <v>1968</v>
      </c>
    </row>
    <row r="11644" spans="1:20" hidden="1" x14ac:dyDescent="0.25">
      <c r="A11644">
        <v>234554</v>
      </c>
      <c r="B11644" t="s">
        <v>2156</v>
      </c>
      <c r="C11644" t="s">
        <v>136</v>
      </c>
      <c r="D11644" t="s">
        <v>137</v>
      </c>
      <c r="E11644">
        <v>0</v>
      </c>
      <c r="H11644">
        <v>0</v>
      </c>
      <c r="I11644">
        <v>0</v>
      </c>
      <c r="K11644">
        <v>1</v>
      </c>
      <c r="L11644" t="b">
        <v>0</v>
      </c>
      <c r="N11644" t="b">
        <v>0</v>
      </c>
      <c r="O11644" t="b">
        <v>0</v>
      </c>
      <c r="T11644" t="s">
        <v>1968</v>
      </c>
    </row>
    <row r="11645" spans="1:20" hidden="1" x14ac:dyDescent="0.25">
      <c r="A11645">
        <v>234555</v>
      </c>
      <c r="B11645" t="s">
        <v>2156</v>
      </c>
      <c r="C11645" t="s">
        <v>136</v>
      </c>
      <c r="D11645" t="s">
        <v>170</v>
      </c>
      <c r="E11645">
        <v>0</v>
      </c>
      <c r="H11645">
        <v>0</v>
      </c>
      <c r="I11645">
        <v>0</v>
      </c>
      <c r="K11645">
        <v>2</v>
      </c>
      <c r="L11645" t="b">
        <v>0</v>
      </c>
      <c r="N11645" t="b">
        <v>0</v>
      </c>
      <c r="O11645" t="b">
        <v>0</v>
      </c>
      <c r="T11645" t="s">
        <v>1968</v>
      </c>
    </row>
    <row r="11646" spans="1:20" hidden="1" x14ac:dyDescent="0.25">
      <c r="A11646">
        <v>234556</v>
      </c>
      <c r="B11646" t="s">
        <v>2156</v>
      </c>
      <c r="C11646" t="s">
        <v>1027</v>
      </c>
      <c r="D11646" t="s">
        <v>1974</v>
      </c>
      <c r="E11646">
        <v>85</v>
      </c>
      <c r="F11646" t="s">
        <v>23</v>
      </c>
      <c r="H11646">
        <v>0</v>
      </c>
      <c r="I11646">
        <v>81</v>
      </c>
      <c r="J11646" t="s">
        <v>257</v>
      </c>
      <c r="K11646">
        <v>0</v>
      </c>
      <c r="L11646" t="b">
        <v>0</v>
      </c>
      <c r="N11646" t="b">
        <v>0</v>
      </c>
      <c r="O11646" t="b">
        <v>0</v>
      </c>
      <c r="T11646" t="s">
        <v>1968</v>
      </c>
    </row>
    <row r="11647" spans="1:20" hidden="1" x14ac:dyDescent="0.25">
      <c r="A11647">
        <v>234557</v>
      </c>
      <c r="B11647" t="s">
        <v>2156</v>
      </c>
      <c r="C11647" t="s">
        <v>1196</v>
      </c>
      <c r="D11647" t="s">
        <v>1977</v>
      </c>
      <c r="E11647">
        <v>0</v>
      </c>
      <c r="H11647">
        <v>0</v>
      </c>
      <c r="I11647">
        <v>0</v>
      </c>
      <c r="K11647">
        <v>2</v>
      </c>
      <c r="L11647" t="b">
        <v>0</v>
      </c>
      <c r="N11647" t="b">
        <v>0</v>
      </c>
      <c r="O11647" t="b">
        <v>0</v>
      </c>
      <c r="T11647" t="s">
        <v>1968</v>
      </c>
    </row>
    <row r="11648" spans="1:20" hidden="1" x14ac:dyDescent="0.25">
      <c r="A11648">
        <v>234558</v>
      </c>
      <c r="B11648" t="s">
        <v>2156</v>
      </c>
      <c r="C11648" t="s">
        <v>53</v>
      </c>
      <c r="D11648" t="s">
        <v>383</v>
      </c>
      <c r="E11648">
        <v>0</v>
      </c>
      <c r="H11648">
        <v>0</v>
      </c>
      <c r="I11648">
        <v>0</v>
      </c>
      <c r="K11648">
        <v>0</v>
      </c>
      <c r="L11648" t="b">
        <v>0</v>
      </c>
      <c r="N11648" t="b">
        <v>0</v>
      </c>
      <c r="O11648" t="b">
        <v>0</v>
      </c>
      <c r="T11648" t="s">
        <v>1968</v>
      </c>
    </row>
    <row r="11649" spans="1:20" hidden="1" x14ac:dyDescent="0.25">
      <c r="A11649">
        <v>234559</v>
      </c>
      <c r="B11649" t="s">
        <v>2156</v>
      </c>
      <c r="C11649" t="s">
        <v>53</v>
      </c>
      <c r="D11649" t="s">
        <v>1978</v>
      </c>
      <c r="E11649">
        <v>389</v>
      </c>
      <c r="F11649" t="s">
        <v>23</v>
      </c>
      <c r="H11649">
        <v>0</v>
      </c>
      <c r="I11649">
        <v>0</v>
      </c>
      <c r="K11649">
        <v>2</v>
      </c>
      <c r="L11649" t="b">
        <v>0</v>
      </c>
      <c r="N11649" t="b">
        <v>0</v>
      </c>
      <c r="O11649" t="b">
        <v>0</v>
      </c>
      <c r="T11649" t="s">
        <v>1968</v>
      </c>
    </row>
    <row r="11650" spans="1:20" hidden="1" x14ac:dyDescent="0.25">
      <c r="A11650">
        <v>234560</v>
      </c>
      <c r="B11650" t="s">
        <v>2156</v>
      </c>
      <c r="C11650" t="s">
        <v>53</v>
      </c>
      <c r="D11650" t="s">
        <v>1979</v>
      </c>
      <c r="E11650">
        <v>349</v>
      </c>
      <c r="F11650" t="s">
        <v>23</v>
      </c>
      <c r="H11650">
        <v>0</v>
      </c>
      <c r="I11650">
        <v>0</v>
      </c>
      <c r="K11650">
        <v>1</v>
      </c>
      <c r="L11650" t="b">
        <v>0</v>
      </c>
      <c r="N11650" t="b">
        <v>0</v>
      </c>
      <c r="O11650" t="b">
        <v>0</v>
      </c>
      <c r="T11650" t="s">
        <v>1968</v>
      </c>
    </row>
    <row r="11651" spans="1:20" hidden="1" x14ac:dyDescent="0.25">
      <c r="A11651">
        <v>234561</v>
      </c>
      <c r="B11651" t="s">
        <v>2156</v>
      </c>
      <c r="C11651" t="s">
        <v>323</v>
      </c>
      <c r="D11651" t="s">
        <v>331</v>
      </c>
      <c r="E11651">
        <v>0</v>
      </c>
      <c r="H11651">
        <v>0</v>
      </c>
      <c r="I11651">
        <v>0</v>
      </c>
      <c r="K11651">
        <v>0</v>
      </c>
      <c r="L11651" t="b">
        <v>0</v>
      </c>
      <c r="N11651" t="b">
        <v>0</v>
      </c>
      <c r="O11651" t="b">
        <v>0</v>
      </c>
      <c r="T11651" t="s">
        <v>1968</v>
      </c>
    </row>
    <row r="11652" spans="1:20" hidden="1" x14ac:dyDescent="0.25">
      <c r="A11652">
        <v>234562</v>
      </c>
      <c r="B11652" t="s">
        <v>2156</v>
      </c>
      <c r="C11652" t="s">
        <v>1207</v>
      </c>
      <c r="D11652" t="s">
        <v>1980</v>
      </c>
      <c r="E11652">
        <v>0</v>
      </c>
      <c r="H11652">
        <v>0</v>
      </c>
      <c r="I11652">
        <v>0</v>
      </c>
      <c r="K11652">
        <v>0</v>
      </c>
      <c r="L11652" t="b">
        <v>0</v>
      </c>
      <c r="N11652" t="b">
        <v>0</v>
      </c>
      <c r="O11652" t="b">
        <v>0</v>
      </c>
      <c r="T11652" t="s">
        <v>1968</v>
      </c>
    </row>
    <row r="11653" spans="1:20" hidden="1" x14ac:dyDescent="0.25">
      <c r="A11653">
        <v>234563</v>
      </c>
      <c r="B11653" t="s">
        <v>2156</v>
      </c>
      <c r="C11653" t="s">
        <v>1207</v>
      </c>
      <c r="D11653" t="s">
        <v>1981</v>
      </c>
      <c r="E11653">
        <v>0</v>
      </c>
      <c r="H11653">
        <v>0</v>
      </c>
      <c r="I11653">
        <v>0</v>
      </c>
      <c r="K11653">
        <v>0</v>
      </c>
      <c r="L11653" t="b">
        <v>0</v>
      </c>
      <c r="N11653" t="b">
        <v>0</v>
      </c>
      <c r="O11653" t="b">
        <v>0</v>
      </c>
      <c r="T11653" t="s">
        <v>1968</v>
      </c>
    </row>
    <row r="11654" spans="1:20" hidden="1" x14ac:dyDescent="0.25">
      <c r="A11654">
        <v>234564</v>
      </c>
      <c r="B11654" t="s">
        <v>2156</v>
      </c>
      <c r="C11654" t="s">
        <v>1207</v>
      </c>
      <c r="D11654" t="s">
        <v>1982</v>
      </c>
      <c r="E11654">
        <v>0</v>
      </c>
      <c r="H11654">
        <v>0</v>
      </c>
      <c r="I11654">
        <v>0</v>
      </c>
      <c r="K11654">
        <v>0</v>
      </c>
      <c r="L11654" t="b">
        <v>0</v>
      </c>
      <c r="N11654" t="b">
        <v>0</v>
      </c>
      <c r="O11654" t="b">
        <v>0</v>
      </c>
      <c r="T11654" t="s">
        <v>1968</v>
      </c>
    </row>
    <row r="11655" spans="1:20" hidden="1" x14ac:dyDescent="0.25">
      <c r="A11655">
        <v>234565</v>
      </c>
      <c r="B11655" t="s">
        <v>2156</v>
      </c>
      <c r="C11655" t="s">
        <v>1207</v>
      </c>
      <c r="D11655" t="s">
        <v>1983</v>
      </c>
      <c r="E11655">
        <v>50</v>
      </c>
      <c r="F11655" t="s">
        <v>23</v>
      </c>
      <c r="H11655">
        <v>0</v>
      </c>
      <c r="I11655">
        <v>0</v>
      </c>
      <c r="K11655">
        <v>1</v>
      </c>
      <c r="L11655" t="b">
        <v>0</v>
      </c>
      <c r="N11655" t="b">
        <v>0</v>
      </c>
      <c r="O11655" t="b">
        <v>0</v>
      </c>
      <c r="T11655" t="s">
        <v>1968</v>
      </c>
    </row>
    <row r="11656" spans="1:20" hidden="1" x14ac:dyDescent="0.25">
      <c r="A11656">
        <v>234566</v>
      </c>
      <c r="B11656" t="s">
        <v>2156</v>
      </c>
      <c r="C11656" t="s">
        <v>817</v>
      </c>
      <c r="D11656" t="s">
        <v>1984</v>
      </c>
      <c r="E11656">
        <v>0</v>
      </c>
      <c r="H11656">
        <v>0</v>
      </c>
      <c r="I11656">
        <v>0</v>
      </c>
      <c r="K11656">
        <v>0</v>
      </c>
      <c r="L11656" t="b">
        <v>0</v>
      </c>
      <c r="N11656" t="b">
        <v>0</v>
      </c>
      <c r="O11656" t="b">
        <v>0</v>
      </c>
      <c r="T11656" t="s">
        <v>1968</v>
      </c>
    </row>
    <row r="11657" spans="1:20" hidden="1" x14ac:dyDescent="0.25">
      <c r="A11657">
        <v>234567</v>
      </c>
      <c r="B11657" t="s">
        <v>2156</v>
      </c>
      <c r="C11657" t="s">
        <v>817</v>
      </c>
      <c r="D11657" t="s">
        <v>1985</v>
      </c>
      <c r="E11657">
        <v>25</v>
      </c>
      <c r="F11657" t="s">
        <v>23</v>
      </c>
      <c r="H11657">
        <v>0</v>
      </c>
      <c r="I11657">
        <v>0</v>
      </c>
      <c r="K11657">
        <v>1</v>
      </c>
      <c r="L11657" t="b">
        <v>0</v>
      </c>
      <c r="N11657" t="b">
        <v>0</v>
      </c>
      <c r="O11657" t="b">
        <v>0</v>
      </c>
      <c r="T11657" t="s">
        <v>1968</v>
      </c>
    </row>
    <row r="11658" spans="1:20" hidden="1" x14ac:dyDescent="0.25">
      <c r="A11658">
        <v>234568</v>
      </c>
      <c r="B11658" t="s">
        <v>2156</v>
      </c>
      <c r="C11658" t="s">
        <v>817</v>
      </c>
      <c r="D11658" t="s">
        <v>1986</v>
      </c>
      <c r="E11658">
        <v>50</v>
      </c>
      <c r="F11658" t="s">
        <v>23</v>
      </c>
      <c r="H11658">
        <v>0</v>
      </c>
      <c r="I11658">
        <v>0</v>
      </c>
      <c r="K11658">
        <v>2</v>
      </c>
      <c r="L11658" t="b">
        <v>0</v>
      </c>
      <c r="N11658" t="b">
        <v>0</v>
      </c>
      <c r="O11658" t="b">
        <v>0</v>
      </c>
      <c r="T11658" t="s">
        <v>1968</v>
      </c>
    </row>
    <row r="11659" spans="1:20" hidden="1" x14ac:dyDescent="0.25">
      <c r="A11659">
        <v>234569</v>
      </c>
      <c r="B11659" t="s">
        <v>2156</v>
      </c>
      <c r="C11659" t="s">
        <v>1987</v>
      </c>
      <c r="D11659" t="s">
        <v>1988</v>
      </c>
      <c r="E11659">
        <v>0</v>
      </c>
      <c r="H11659">
        <v>0</v>
      </c>
      <c r="I11659">
        <v>0</v>
      </c>
      <c r="K11659">
        <v>0</v>
      </c>
      <c r="L11659" t="b">
        <v>0</v>
      </c>
      <c r="N11659" t="b">
        <v>0</v>
      </c>
      <c r="O11659" t="b">
        <v>0</v>
      </c>
      <c r="T11659" t="s">
        <v>1968</v>
      </c>
    </row>
    <row r="11660" spans="1:20" hidden="1" x14ac:dyDescent="0.25">
      <c r="A11660">
        <v>234570</v>
      </c>
      <c r="B11660" t="s">
        <v>2156</v>
      </c>
      <c r="C11660" t="s">
        <v>1987</v>
      </c>
      <c r="D11660" t="s">
        <v>1989</v>
      </c>
      <c r="E11660">
        <v>49</v>
      </c>
      <c r="F11660" t="s">
        <v>23</v>
      </c>
      <c r="H11660">
        <v>0</v>
      </c>
      <c r="I11660">
        <v>0</v>
      </c>
      <c r="K11660">
        <v>1</v>
      </c>
      <c r="L11660" t="b">
        <v>0</v>
      </c>
      <c r="N11660" t="b">
        <v>0</v>
      </c>
      <c r="O11660" t="b">
        <v>0</v>
      </c>
      <c r="T11660" t="s">
        <v>1968</v>
      </c>
    </row>
    <row r="11661" spans="1:20" hidden="1" x14ac:dyDescent="0.25">
      <c r="A11661">
        <v>234571</v>
      </c>
      <c r="B11661" t="s">
        <v>2156</v>
      </c>
      <c r="C11661" t="s">
        <v>1987</v>
      </c>
      <c r="D11661" t="s">
        <v>1990</v>
      </c>
      <c r="E11661">
        <v>99</v>
      </c>
      <c r="F11661" t="s">
        <v>23</v>
      </c>
      <c r="H11661">
        <v>0</v>
      </c>
      <c r="I11661">
        <v>0</v>
      </c>
      <c r="K11661">
        <v>3</v>
      </c>
      <c r="L11661" t="b">
        <v>0</v>
      </c>
      <c r="N11661" t="b">
        <v>0</v>
      </c>
      <c r="O11661" t="b">
        <v>0</v>
      </c>
      <c r="T11661" t="s">
        <v>1968</v>
      </c>
    </row>
    <row r="11662" spans="1:20" hidden="1" x14ac:dyDescent="0.25">
      <c r="A11662">
        <v>234572</v>
      </c>
      <c r="B11662" t="s">
        <v>2156</v>
      </c>
      <c r="C11662" t="s">
        <v>141</v>
      </c>
      <c r="D11662" t="s">
        <v>1991</v>
      </c>
      <c r="E11662">
        <v>25</v>
      </c>
      <c r="F11662" t="s">
        <v>23</v>
      </c>
      <c r="H11662">
        <v>0</v>
      </c>
      <c r="I11662">
        <v>0</v>
      </c>
      <c r="K11662">
        <v>0</v>
      </c>
      <c r="L11662" t="b">
        <v>0</v>
      </c>
      <c r="N11662" t="b">
        <v>0</v>
      </c>
      <c r="O11662" t="b">
        <v>0</v>
      </c>
      <c r="T11662" t="s">
        <v>1968</v>
      </c>
    </row>
    <row r="11663" spans="1:20" hidden="1" x14ac:dyDescent="0.25">
      <c r="A11663">
        <v>234573</v>
      </c>
      <c r="B11663" t="s">
        <v>2156</v>
      </c>
      <c r="C11663" t="s">
        <v>236</v>
      </c>
      <c r="D11663" t="s">
        <v>1992</v>
      </c>
      <c r="E11663">
        <v>22</v>
      </c>
      <c r="F11663" t="s">
        <v>23</v>
      </c>
      <c r="H11663">
        <v>0</v>
      </c>
      <c r="I11663">
        <v>0</v>
      </c>
      <c r="K11663">
        <v>0</v>
      </c>
      <c r="L11663" t="b">
        <v>0</v>
      </c>
      <c r="N11663" t="b">
        <v>0</v>
      </c>
      <c r="O11663" t="b">
        <v>0</v>
      </c>
      <c r="T11663" t="s">
        <v>1968</v>
      </c>
    </row>
    <row r="11664" spans="1:20" hidden="1" x14ac:dyDescent="0.25">
      <c r="A11664">
        <v>234574</v>
      </c>
      <c r="B11664" t="s">
        <v>2156</v>
      </c>
      <c r="C11664" t="s">
        <v>236</v>
      </c>
      <c r="D11664" t="s">
        <v>1993</v>
      </c>
      <c r="E11664">
        <v>45</v>
      </c>
      <c r="F11664" t="s">
        <v>23</v>
      </c>
      <c r="H11664">
        <v>0</v>
      </c>
      <c r="I11664">
        <v>0</v>
      </c>
      <c r="K11664">
        <v>0</v>
      </c>
      <c r="L11664" t="b">
        <v>0</v>
      </c>
      <c r="N11664" t="b">
        <v>0</v>
      </c>
      <c r="O11664" t="b">
        <v>0</v>
      </c>
      <c r="T11664" t="s">
        <v>1968</v>
      </c>
    </row>
    <row r="11665" spans="1:20" hidden="1" x14ac:dyDescent="0.25">
      <c r="A11665">
        <v>234575</v>
      </c>
      <c r="B11665" t="s">
        <v>2156</v>
      </c>
      <c r="C11665" t="s">
        <v>236</v>
      </c>
      <c r="D11665" t="s">
        <v>1315</v>
      </c>
      <c r="E11665">
        <v>160</v>
      </c>
      <c r="F11665" t="s">
        <v>23</v>
      </c>
      <c r="H11665">
        <v>0</v>
      </c>
      <c r="I11665">
        <v>0</v>
      </c>
      <c r="K11665">
        <v>0</v>
      </c>
      <c r="L11665" t="b">
        <v>0</v>
      </c>
      <c r="N11665" t="b">
        <v>0</v>
      </c>
      <c r="O11665" t="b">
        <v>0</v>
      </c>
      <c r="T11665" t="s">
        <v>1968</v>
      </c>
    </row>
    <row r="11666" spans="1:20" hidden="1" x14ac:dyDescent="0.25">
      <c r="A11666">
        <v>234576</v>
      </c>
      <c r="B11666" t="s">
        <v>2156</v>
      </c>
      <c r="C11666" t="s">
        <v>236</v>
      </c>
      <c r="D11666" t="s">
        <v>1994</v>
      </c>
      <c r="E11666">
        <v>50</v>
      </c>
      <c r="F11666" t="s">
        <v>23</v>
      </c>
      <c r="H11666">
        <v>0</v>
      </c>
      <c r="I11666">
        <v>0</v>
      </c>
      <c r="K11666">
        <v>0</v>
      </c>
      <c r="L11666" t="b">
        <v>0</v>
      </c>
      <c r="N11666" t="b">
        <v>0</v>
      </c>
      <c r="O11666" t="b">
        <v>0</v>
      </c>
      <c r="T11666" t="s">
        <v>1968</v>
      </c>
    </row>
    <row r="11667" spans="1:20" hidden="1" x14ac:dyDescent="0.25">
      <c r="A11667">
        <v>234577</v>
      </c>
      <c r="B11667" t="s">
        <v>2156</v>
      </c>
      <c r="C11667" t="s">
        <v>236</v>
      </c>
      <c r="D11667" t="s">
        <v>1995</v>
      </c>
      <c r="E11667">
        <v>45</v>
      </c>
      <c r="F11667" t="s">
        <v>23</v>
      </c>
      <c r="H11667">
        <v>0</v>
      </c>
      <c r="I11667">
        <v>0</v>
      </c>
      <c r="K11667">
        <v>0</v>
      </c>
      <c r="L11667" t="b">
        <v>0</v>
      </c>
      <c r="N11667" t="b">
        <v>0</v>
      </c>
      <c r="O11667" t="b">
        <v>0</v>
      </c>
      <c r="T11667" t="s">
        <v>1968</v>
      </c>
    </row>
    <row r="11668" spans="1:20" hidden="1" x14ac:dyDescent="0.25">
      <c r="A11668">
        <v>234578</v>
      </c>
      <c r="B11668" t="s">
        <v>2156</v>
      </c>
      <c r="C11668" t="s">
        <v>236</v>
      </c>
      <c r="D11668" t="s">
        <v>1996</v>
      </c>
      <c r="E11668">
        <v>149</v>
      </c>
      <c r="F11668" t="s">
        <v>23</v>
      </c>
      <c r="H11668">
        <v>0</v>
      </c>
      <c r="I11668">
        <v>0</v>
      </c>
      <c r="K11668">
        <v>0</v>
      </c>
      <c r="L11668" t="b">
        <v>0</v>
      </c>
      <c r="N11668" t="b">
        <v>0</v>
      </c>
      <c r="O11668" t="b">
        <v>0</v>
      </c>
      <c r="T11668" t="s">
        <v>1968</v>
      </c>
    </row>
    <row r="11669" spans="1:20" hidden="1" x14ac:dyDescent="0.25">
      <c r="A11669">
        <v>234579</v>
      </c>
      <c r="B11669" t="s">
        <v>2156</v>
      </c>
      <c r="C11669" t="s">
        <v>141</v>
      </c>
      <c r="D11669" t="s">
        <v>1997</v>
      </c>
      <c r="E11669">
        <v>39</v>
      </c>
      <c r="F11669" t="s">
        <v>23</v>
      </c>
      <c r="H11669">
        <v>0</v>
      </c>
      <c r="I11669">
        <v>0</v>
      </c>
      <c r="K11669">
        <v>0</v>
      </c>
      <c r="L11669" t="b">
        <v>0</v>
      </c>
      <c r="N11669" t="b">
        <v>0</v>
      </c>
      <c r="O11669" t="b">
        <v>0</v>
      </c>
      <c r="T11669" t="s">
        <v>1968</v>
      </c>
    </row>
    <row r="11670" spans="1:20" hidden="1" x14ac:dyDescent="0.25">
      <c r="A11670">
        <v>234580</v>
      </c>
      <c r="B11670" t="s">
        <v>2157</v>
      </c>
      <c r="C11670" t="s">
        <v>47</v>
      </c>
      <c r="D11670" t="s">
        <v>1024</v>
      </c>
      <c r="E11670">
        <v>0</v>
      </c>
      <c r="H11670">
        <v>0</v>
      </c>
      <c r="I11670">
        <v>0</v>
      </c>
      <c r="K11670">
        <v>0</v>
      </c>
      <c r="L11670" t="b">
        <v>0</v>
      </c>
      <c r="N11670" t="b">
        <v>0</v>
      </c>
      <c r="O11670" t="b">
        <v>1</v>
      </c>
      <c r="T11670" t="s">
        <v>1968</v>
      </c>
    </row>
    <row r="11671" spans="1:20" hidden="1" x14ac:dyDescent="0.25">
      <c r="A11671">
        <v>234581</v>
      </c>
      <c r="B11671" t="s">
        <v>2157</v>
      </c>
      <c r="C11671" t="s">
        <v>323</v>
      </c>
      <c r="D11671" t="s">
        <v>86</v>
      </c>
      <c r="E11671">
        <v>0</v>
      </c>
      <c r="H11671">
        <v>0</v>
      </c>
      <c r="I11671">
        <v>0</v>
      </c>
      <c r="K11671">
        <v>0</v>
      </c>
      <c r="L11671" t="b">
        <v>0</v>
      </c>
      <c r="N11671" t="b">
        <v>0</v>
      </c>
      <c r="O11671" t="b">
        <v>0</v>
      </c>
      <c r="T11671" t="s">
        <v>1968</v>
      </c>
    </row>
    <row r="11672" spans="1:20" hidden="1" x14ac:dyDescent="0.25">
      <c r="A11672">
        <v>234582</v>
      </c>
      <c r="B11672" t="s">
        <v>2157</v>
      </c>
      <c r="C11672" t="s">
        <v>1027</v>
      </c>
      <c r="D11672" t="s">
        <v>1969</v>
      </c>
      <c r="E11672">
        <v>0</v>
      </c>
      <c r="H11672">
        <v>0</v>
      </c>
      <c r="I11672">
        <v>0</v>
      </c>
      <c r="J11672" t="s">
        <v>257</v>
      </c>
      <c r="K11672">
        <v>0</v>
      </c>
      <c r="L11672" t="b">
        <v>0</v>
      </c>
      <c r="N11672" t="b">
        <v>0</v>
      </c>
      <c r="O11672" t="b">
        <v>0</v>
      </c>
      <c r="T11672" t="s">
        <v>1968</v>
      </c>
    </row>
    <row r="11673" spans="1:20" hidden="1" x14ac:dyDescent="0.25">
      <c r="A11673">
        <v>234583</v>
      </c>
      <c r="B11673" t="s">
        <v>2157</v>
      </c>
      <c r="C11673" t="s">
        <v>53</v>
      </c>
      <c r="D11673" t="s">
        <v>203</v>
      </c>
      <c r="E11673">
        <v>0</v>
      </c>
      <c r="H11673">
        <v>0</v>
      </c>
      <c r="I11673">
        <v>0</v>
      </c>
      <c r="K11673">
        <v>0</v>
      </c>
      <c r="L11673" t="b">
        <v>0</v>
      </c>
      <c r="N11673" t="b">
        <v>0</v>
      </c>
      <c r="O11673" t="b">
        <v>0</v>
      </c>
      <c r="T11673" t="s">
        <v>1968</v>
      </c>
    </row>
    <row r="11674" spans="1:20" hidden="1" x14ac:dyDescent="0.25">
      <c r="A11674">
        <v>234584</v>
      </c>
      <c r="B11674" t="s">
        <v>2157</v>
      </c>
      <c r="C11674" t="s">
        <v>1207</v>
      </c>
      <c r="D11674" t="s">
        <v>1970</v>
      </c>
      <c r="E11674">
        <v>0</v>
      </c>
      <c r="H11674">
        <v>0</v>
      </c>
      <c r="I11674">
        <v>0</v>
      </c>
      <c r="K11674">
        <v>0</v>
      </c>
      <c r="L11674" t="b">
        <v>0</v>
      </c>
      <c r="N11674" t="b">
        <v>0</v>
      </c>
      <c r="O11674" t="b">
        <v>0</v>
      </c>
      <c r="T11674" t="s">
        <v>1968</v>
      </c>
    </row>
    <row r="11675" spans="1:20" hidden="1" x14ac:dyDescent="0.25">
      <c r="A11675">
        <v>234585</v>
      </c>
      <c r="B11675" t="s">
        <v>2157</v>
      </c>
      <c r="C11675" t="s">
        <v>1196</v>
      </c>
      <c r="D11675" t="s">
        <v>1971</v>
      </c>
      <c r="E11675">
        <v>0</v>
      </c>
      <c r="H11675">
        <v>0</v>
      </c>
      <c r="I11675">
        <v>0</v>
      </c>
      <c r="K11675">
        <v>1</v>
      </c>
      <c r="L11675" t="b">
        <v>0</v>
      </c>
      <c r="N11675" t="b">
        <v>0</v>
      </c>
      <c r="O11675" t="b">
        <v>1</v>
      </c>
      <c r="T11675" t="s">
        <v>1968</v>
      </c>
    </row>
    <row r="11676" spans="1:20" hidden="1" x14ac:dyDescent="0.25">
      <c r="A11676">
        <v>234586</v>
      </c>
      <c r="B11676" t="s">
        <v>2157</v>
      </c>
      <c r="C11676" t="s">
        <v>47</v>
      </c>
      <c r="D11676" t="s">
        <v>1048</v>
      </c>
      <c r="E11676">
        <v>200</v>
      </c>
      <c r="F11676" t="s">
        <v>23</v>
      </c>
      <c r="H11676">
        <v>0</v>
      </c>
      <c r="I11676">
        <v>0</v>
      </c>
      <c r="K11676">
        <v>1</v>
      </c>
      <c r="L11676" t="b">
        <v>0</v>
      </c>
      <c r="N11676" t="b">
        <v>0</v>
      </c>
      <c r="O11676" t="b">
        <v>0</v>
      </c>
      <c r="T11676" t="s">
        <v>1968</v>
      </c>
    </row>
    <row r="11677" spans="1:20" hidden="1" x14ac:dyDescent="0.25">
      <c r="A11677">
        <v>234587</v>
      </c>
      <c r="B11677" t="s">
        <v>2157</v>
      </c>
      <c r="C11677" t="s">
        <v>47</v>
      </c>
      <c r="D11677" t="s">
        <v>1368</v>
      </c>
      <c r="E11677">
        <v>200</v>
      </c>
      <c r="F11677" t="s">
        <v>23</v>
      </c>
      <c r="H11677">
        <v>0</v>
      </c>
      <c r="I11677">
        <v>0</v>
      </c>
      <c r="K11677">
        <v>1</v>
      </c>
      <c r="L11677" t="b">
        <v>0</v>
      </c>
      <c r="N11677" t="b">
        <v>0</v>
      </c>
      <c r="O11677" t="b">
        <v>0</v>
      </c>
      <c r="T11677" t="s">
        <v>1968</v>
      </c>
    </row>
    <row r="11678" spans="1:20" hidden="1" x14ac:dyDescent="0.25">
      <c r="A11678">
        <v>234588</v>
      </c>
      <c r="B11678" t="s">
        <v>2157</v>
      </c>
      <c r="C11678" t="s">
        <v>136</v>
      </c>
      <c r="D11678" t="s">
        <v>137</v>
      </c>
      <c r="E11678">
        <v>0</v>
      </c>
      <c r="H11678">
        <v>0</v>
      </c>
      <c r="I11678">
        <v>0</v>
      </c>
      <c r="K11678">
        <v>1</v>
      </c>
      <c r="L11678" t="b">
        <v>0</v>
      </c>
      <c r="N11678" t="b">
        <v>0</v>
      </c>
      <c r="O11678" t="b">
        <v>0</v>
      </c>
      <c r="T11678" t="s">
        <v>1968</v>
      </c>
    </row>
    <row r="11679" spans="1:20" hidden="1" x14ac:dyDescent="0.25">
      <c r="A11679">
        <v>234589</v>
      </c>
      <c r="B11679" t="s">
        <v>2157</v>
      </c>
      <c r="C11679" t="s">
        <v>136</v>
      </c>
      <c r="D11679" t="s">
        <v>170</v>
      </c>
      <c r="E11679">
        <v>0</v>
      </c>
      <c r="H11679">
        <v>0</v>
      </c>
      <c r="I11679">
        <v>0</v>
      </c>
      <c r="K11679">
        <v>2</v>
      </c>
      <c r="L11679" t="b">
        <v>0</v>
      </c>
      <c r="N11679" t="b">
        <v>0</v>
      </c>
      <c r="O11679" t="b">
        <v>0</v>
      </c>
      <c r="T11679" t="s">
        <v>1968</v>
      </c>
    </row>
    <row r="11680" spans="1:20" hidden="1" x14ac:dyDescent="0.25">
      <c r="A11680">
        <v>234590</v>
      </c>
      <c r="B11680" t="s">
        <v>2157</v>
      </c>
      <c r="C11680" t="s">
        <v>1027</v>
      </c>
      <c r="D11680" t="s">
        <v>1974</v>
      </c>
      <c r="E11680">
        <v>85</v>
      </c>
      <c r="F11680" t="s">
        <v>23</v>
      </c>
      <c r="H11680">
        <v>0</v>
      </c>
      <c r="I11680">
        <v>41</v>
      </c>
      <c r="J11680" t="s">
        <v>257</v>
      </c>
      <c r="K11680">
        <v>0</v>
      </c>
      <c r="L11680" t="b">
        <v>0</v>
      </c>
      <c r="N11680" t="b">
        <v>0</v>
      </c>
      <c r="O11680" t="b">
        <v>0</v>
      </c>
      <c r="T11680" t="s">
        <v>1968</v>
      </c>
    </row>
    <row r="11681" spans="1:20" hidden="1" x14ac:dyDescent="0.25">
      <c r="A11681">
        <v>234593</v>
      </c>
      <c r="B11681" t="s">
        <v>2157</v>
      </c>
      <c r="C11681" t="s">
        <v>1196</v>
      </c>
      <c r="D11681" t="s">
        <v>1977</v>
      </c>
      <c r="E11681">
        <v>0</v>
      </c>
      <c r="H11681">
        <v>0</v>
      </c>
      <c r="I11681">
        <v>0</v>
      </c>
      <c r="K11681">
        <v>2</v>
      </c>
      <c r="L11681" t="b">
        <v>0</v>
      </c>
      <c r="N11681" t="b">
        <v>0</v>
      </c>
      <c r="O11681" t="b">
        <v>0</v>
      </c>
      <c r="T11681" t="s">
        <v>1968</v>
      </c>
    </row>
    <row r="11682" spans="1:20" hidden="1" x14ac:dyDescent="0.25">
      <c r="A11682">
        <v>234594</v>
      </c>
      <c r="B11682" t="s">
        <v>2157</v>
      </c>
      <c r="C11682" t="s">
        <v>53</v>
      </c>
      <c r="D11682" t="s">
        <v>383</v>
      </c>
      <c r="E11682">
        <v>0</v>
      </c>
      <c r="H11682">
        <v>0</v>
      </c>
      <c r="I11682">
        <v>0</v>
      </c>
      <c r="K11682">
        <v>0</v>
      </c>
      <c r="L11682" t="b">
        <v>0</v>
      </c>
      <c r="N11682" t="b">
        <v>0</v>
      </c>
      <c r="O11682" t="b">
        <v>0</v>
      </c>
      <c r="T11682" t="s">
        <v>1968</v>
      </c>
    </row>
    <row r="11683" spans="1:20" hidden="1" x14ac:dyDescent="0.25">
      <c r="A11683">
        <v>234595</v>
      </c>
      <c r="B11683" t="s">
        <v>2157</v>
      </c>
      <c r="C11683" t="s">
        <v>53</v>
      </c>
      <c r="D11683" t="s">
        <v>1978</v>
      </c>
      <c r="E11683">
        <v>389</v>
      </c>
      <c r="F11683" t="s">
        <v>23</v>
      </c>
      <c r="H11683">
        <v>0</v>
      </c>
      <c r="I11683">
        <v>0</v>
      </c>
      <c r="K11683">
        <v>2</v>
      </c>
      <c r="L11683" t="b">
        <v>0</v>
      </c>
      <c r="N11683" t="b">
        <v>0</v>
      </c>
      <c r="O11683" t="b">
        <v>0</v>
      </c>
      <c r="T11683" t="s">
        <v>1968</v>
      </c>
    </row>
    <row r="11684" spans="1:20" hidden="1" x14ac:dyDescent="0.25">
      <c r="A11684">
        <v>234596</v>
      </c>
      <c r="B11684" t="s">
        <v>2157</v>
      </c>
      <c r="C11684" t="s">
        <v>53</v>
      </c>
      <c r="D11684" t="s">
        <v>1979</v>
      </c>
      <c r="E11684">
        <v>349</v>
      </c>
      <c r="F11684" t="s">
        <v>23</v>
      </c>
      <c r="H11684">
        <v>0</v>
      </c>
      <c r="I11684">
        <v>0</v>
      </c>
      <c r="K11684">
        <v>1</v>
      </c>
      <c r="L11684" t="b">
        <v>0</v>
      </c>
      <c r="N11684" t="b">
        <v>0</v>
      </c>
      <c r="O11684" t="b">
        <v>0</v>
      </c>
      <c r="T11684" t="s">
        <v>1968</v>
      </c>
    </row>
    <row r="11685" spans="1:20" hidden="1" x14ac:dyDescent="0.25">
      <c r="A11685">
        <v>234597</v>
      </c>
      <c r="B11685" t="s">
        <v>2157</v>
      </c>
      <c r="C11685" t="s">
        <v>323</v>
      </c>
      <c r="D11685" t="s">
        <v>331</v>
      </c>
      <c r="E11685">
        <v>0</v>
      </c>
      <c r="H11685">
        <v>0</v>
      </c>
      <c r="I11685">
        <v>0</v>
      </c>
      <c r="K11685">
        <v>0</v>
      </c>
      <c r="L11685" t="b">
        <v>0</v>
      </c>
      <c r="N11685" t="b">
        <v>0</v>
      </c>
      <c r="O11685" t="b">
        <v>0</v>
      </c>
      <c r="T11685" t="s">
        <v>1968</v>
      </c>
    </row>
    <row r="11686" spans="1:20" hidden="1" x14ac:dyDescent="0.25">
      <c r="A11686">
        <v>234598</v>
      </c>
      <c r="B11686" t="s">
        <v>2157</v>
      </c>
      <c r="C11686" t="s">
        <v>1207</v>
      </c>
      <c r="D11686" t="s">
        <v>1980</v>
      </c>
      <c r="E11686">
        <v>0</v>
      </c>
      <c r="H11686">
        <v>0</v>
      </c>
      <c r="I11686">
        <v>0</v>
      </c>
      <c r="K11686">
        <v>0</v>
      </c>
      <c r="L11686" t="b">
        <v>0</v>
      </c>
      <c r="N11686" t="b">
        <v>0</v>
      </c>
      <c r="O11686" t="b">
        <v>0</v>
      </c>
      <c r="T11686" t="s">
        <v>1968</v>
      </c>
    </row>
    <row r="11687" spans="1:20" hidden="1" x14ac:dyDescent="0.25">
      <c r="A11687">
        <v>234599</v>
      </c>
      <c r="B11687" t="s">
        <v>2157</v>
      </c>
      <c r="C11687" t="s">
        <v>1207</v>
      </c>
      <c r="D11687" t="s">
        <v>1981</v>
      </c>
      <c r="E11687">
        <v>0</v>
      </c>
      <c r="H11687">
        <v>0</v>
      </c>
      <c r="I11687">
        <v>0</v>
      </c>
      <c r="K11687">
        <v>0</v>
      </c>
      <c r="L11687" t="b">
        <v>0</v>
      </c>
      <c r="N11687" t="b">
        <v>0</v>
      </c>
      <c r="O11687" t="b">
        <v>0</v>
      </c>
      <c r="T11687" t="s">
        <v>1968</v>
      </c>
    </row>
    <row r="11688" spans="1:20" hidden="1" x14ac:dyDescent="0.25">
      <c r="A11688">
        <v>234600</v>
      </c>
      <c r="B11688" t="s">
        <v>2157</v>
      </c>
      <c r="C11688" t="s">
        <v>1207</v>
      </c>
      <c r="D11688" t="s">
        <v>1982</v>
      </c>
      <c r="E11688">
        <v>0</v>
      </c>
      <c r="H11688">
        <v>0</v>
      </c>
      <c r="I11688">
        <v>0</v>
      </c>
      <c r="K11688">
        <v>0</v>
      </c>
      <c r="L11688" t="b">
        <v>0</v>
      </c>
      <c r="N11688" t="b">
        <v>0</v>
      </c>
      <c r="O11688" t="b">
        <v>0</v>
      </c>
      <c r="T11688" t="s">
        <v>1968</v>
      </c>
    </row>
    <row r="11689" spans="1:20" hidden="1" x14ac:dyDescent="0.25">
      <c r="A11689">
        <v>234601</v>
      </c>
      <c r="B11689" t="s">
        <v>2157</v>
      </c>
      <c r="C11689" t="s">
        <v>1207</v>
      </c>
      <c r="D11689" t="s">
        <v>1983</v>
      </c>
      <c r="E11689">
        <v>50</v>
      </c>
      <c r="F11689" t="s">
        <v>23</v>
      </c>
      <c r="H11689">
        <v>0</v>
      </c>
      <c r="I11689">
        <v>0</v>
      </c>
      <c r="K11689">
        <v>1</v>
      </c>
      <c r="L11689" t="b">
        <v>0</v>
      </c>
      <c r="N11689" t="b">
        <v>0</v>
      </c>
      <c r="O11689" t="b">
        <v>0</v>
      </c>
      <c r="T11689" t="s">
        <v>1968</v>
      </c>
    </row>
    <row r="11690" spans="1:20" hidden="1" x14ac:dyDescent="0.25">
      <c r="A11690">
        <v>234602</v>
      </c>
      <c r="B11690" t="s">
        <v>2157</v>
      </c>
      <c r="C11690" t="s">
        <v>817</v>
      </c>
      <c r="D11690" t="s">
        <v>1984</v>
      </c>
      <c r="E11690">
        <v>0</v>
      </c>
      <c r="H11690">
        <v>0</v>
      </c>
      <c r="I11690">
        <v>0</v>
      </c>
      <c r="K11690">
        <v>0</v>
      </c>
      <c r="L11690" t="b">
        <v>0</v>
      </c>
      <c r="N11690" t="b">
        <v>0</v>
      </c>
      <c r="O11690" t="b">
        <v>0</v>
      </c>
      <c r="T11690" t="s">
        <v>1968</v>
      </c>
    </row>
    <row r="11691" spans="1:20" hidden="1" x14ac:dyDescent="0.25">
      <c r="A11691">
        <v>234603</v>
      </c>
      <c r="B11691" t="s">
        <v>2157</v>
      </c>
      <c r="C11691" t="s">
        <v>817</v>
      </c>
      <c r="D11691" t="s">
        <v>1985</v>
      </c>
      <c r="E11691">
        <v>25</v>
      </c>
      <c r="F11691" t="s">
        <v>23</v>
      </c>
      <c r="H11691">
        <v>0</v>
      </c>
      <c r="I11691">
        <v>0</v>
      </c>
      <c r="K11691">
        <v>1</v>
      </c>
      <c r="L11691" t="b">
        <v>0</v>
      </c>
      <c r="N11691" t="b">
        <v>0</v>
      </c>
      <c r="O11691" t="b">
        <v>0</v>
      </c>
      <c r="T11691" t="s">
        <v>1968</v>
      </c>
    </row>
    <row r="11692" spans="1:20" hidden="1" x14ac:dyDescent="0.25">
      <c r="A11692">
        <v>234604</v>
      </c>
      <c r="B11692" t="s">
        <v>2157</v>
      </c>
      <c r="C11692" t="s">
        <v>817</v>
      </c>
      <c r="D11692" t="s">
        <v>1986</v>
      </c>
      <c r="E11692">
        <v>50</v>
      </c>
      <c r="F11692" t="s">
        <v>23</v>
      </c>
      <c r="H11692">
        <v>0</v>
      </c>
      <c r="I11692">
        <v>0</v>
      </c>
      <c r="K11692">
        <v>2</v>
      </c>
      <c r="L11692" t="b">
        <v>0</v>
      </c>
      <c r="N11692" t="b">
        <v>0</v>
      </c>
      <c r="O11692" t="b">
        <v>0</v>
      </c>
      <c r="T11692" t="s">
        <v>1968</v>
      </c>
    </row>
    <row r="11693" spans="1:20" hidden="1" x14ac:dyDescent="0.25">
      <c r="A11693">
        <v>234605</v>
      </c>
      <c r="B11693" t="s">
        <v>2157</v>
      </c>
      <c r="C11693" t="s">
        <v>1987</v>
      </c>
      <c r="D11693" t="s">
        <v>1988</v>
      </c>
      <c r="E11693">
        <v>0</v>
      </c>
      <c r="H11693">
        <v>0</v>
      </c>
      <c r="I11693">
        <v>0</v>
      </c>
      <c r="K11693">
        <v>0</v>
      </c>
      <c r="L11693" t="b">
        <v>0</v>
      </c>
      <c r="N11693" t="b">
        <v>0</v>
      </c>
      <c r="O11693" t="b">
        <v>0</v>
      </c>
      <c r="T11693" t="s">
        <v>1968</v>
      </c>
    </row>
    <row r="11694" spans="1:20" hidden="1" x14ac:dyDescent="0.25">
      <c r="A11694">
        <v>234606</v>
      </c>
      <c r="B11694" t="s">
        <v>2157</v>
      </c>
      <c r="C11694" t="s">
        <v>1987</v>
      </c>
      <c r="D11694" t="s">
        <v>1989</v>
      </c>
      <c r="E11694">
        <v>49</v>
      </c>
      <c r="F11694" t="s">
        <v>23</v>
      </c>
      <c r="H11694">
        <v>0</v>
      </c>
      <c r="I11694">
        <v>0</v>
      </c>
      <c r="K11694">
        <v>1</v>
      </c>
      <c r="L11694" t="b">
        <v>0</v>
      </c>
      <c r="N11694" t="b">
        <v>0</v>
      </c>
      <c r="O11694" t="b">
        <v>0</v>
      </c>
      <c r="T11694" t="s">
        <v>1968</v>
      </c>
    </row>
    <row r="11695" spans="1:20" hidden="1" x14ac:dyDescent="0.25">
      <c r="A11695">
        <v>234607</v>
      </c>
      <c r="B11695" t="s">
        <v>2157</v>
      </c>
      <c r="C11695" t="s">
        <v>1987</v>
      </c>
      <c r="D11695" t="s">
        <v>1990</v>
      </c>
      <c r="E11695">
        <v>99</v>
      </c>
      <c r="F11695" t="s">
        <v>23</v>
      </c>
      <c r="H11695">
        <v>0</v>
      </c>
      <c r="I11695">
        <v>0</v>
      </c>
      <c r="K11695">
        <v>3</v>
      </c>
      <c r="L11695" t="b">
        <v>0</v>
      </c>
      <c r="N11695" t="b">
        <v>0</v>
      </c>
      <c r="O11695" t="b">
        <v>0</v>
      </c>
      <c r="T11695" t="s">
        <v>1968</v>
      </c>
    </row>
    <row r="11696" spans="1:20" hidden="1" x14ac:dyDescent="0.25">
      <c r="A11696">
        <v>234608</v>
      </c>
      <c r="B11696" t="s">
        <v>2157</v>
      </c>
      <c r="C11696" t="s">
        <v>141</v>
      </c>
      <c r="D11696" t="s">
        <v>1991</v>
      </c>
      <c r="E11696">
        <v>25</v>
      </c>
      <c r="F11696" t="s">
        <v>23</v>
      </c>
      <c r="H11696">
        <v>0</v>
      </c>
      <c r="I11696">
        <v>0</v>
      </c>
      <c r="K11696">
        <v>0</v>
      </c>
      <c r="L11696" t="b">
        <v>0</v>
      </c>
      <c r="N11696" t="b">
        <v>0</v>
      </c>
      <c r="O11696" t="b">
        <v>0</v>
      </c>
      <c r="T11696" t="s">
        <v>1968</v>
      </c>
    </row>
    <row r="11697" spans="1:20" hidden="1" x14ac:dyDescent="0.25">
      <c r="A11697">
        <v>234609</v>
      </c>
      <c r="B11697" t="s">
        <v>2157</v>
      </c>
      <c r="C11697" t="s">
        <v>236</v>
      </c>
      <c r="D11697" t="s">
        <v>1992</v>
      </c>
      <c r="E11697">
        <v>22</v>
      </c>
      <c r="F11697" t="s">
        <v>23</v>
      </c>
      <c r="H11697">
        <v>0</v>
      </c>
      <c r="I11697">
        <v>0</v>
      </c>
      <c r="K11697">
        <v>0</v>
      </c>
      <c r="L11697" t="b">
        <v>0</v>
      </c>
      <c r="N11697" t="b">
        <v>0</v>
      </c>
      <c r="O11697" t="b">
        <v>0</v>
      </c>
      <c r="T11697" t="s">
        <v>1968</v>
      </c>
    </row>
    <row r="11698" spans="1:20" hidden="1" x14ac:dyDescent="0.25">
      <c r="A11698">
        <v>234610</v>
      </c>
      <c r="B11698" t="s">
        <v>2157</v>
      </c>
      <c r="C11698" t="s">
        <v>236</v>
      </c>
      <c r="D11698" t="s">
        <v>1993</v>
      </c>
      <c r="E11698">
        <v>45</v>
      </c>
      <c r="F11698" t="s">
        <v>23</v>
      </c>
      <c r="H11698">
        <v>0</v>
      </c>
      <c r="I11698">
        <v>0</v>
      </c>
      <c r="K11698">
        <v>0</v>
      </c>
      <c r="L11698" t="b">
        <v>0</v>
      </c>
      <c r="N11698" t="b">
        <v>0</v>
      </c>
      <c r="O11698" t="b">
        <v>0</v>
      </c>
      <c r="T11698" t="s">
        <v>1968</v>
      </c>
    </row>
    <row r="11699" spans="1:20" hidden="1" x14ac:dyDescent="0.25">
      <c r="A11699">
        <v>234611</v>
      </c>
      <c r="B11699" t="s">
        <v>2157</v>
      </c>
      <c r="C11699" t="s">
        <v>236</v>
      </c>
      <c r="D11699" t="s">
        <v>1315</v>
      </c>
      <c r="E11699">
        <v>160</v>
      </c>
      <c r="F11699" t="s">
        <v>23</v>
      </c>
      <c r="H11699">
        <v>0</v>
      </c>
      <c r="I11699">
        <v>0</v>
      </c>
      <c r="K11699">
        <v>0</v>
      </c>
      <c r="L11699" t="b">
        <v>0</v>
      </c>
      <c r="N11699" t="b">
        <v>0</v>
      </c>
      <c r="O11699" t="b">
        <v>0</v>
      </c>
      <c r="T11699" t="s">
        <v>1968</v>
      </c>
    </row>
    <row r="11700" spans="1:20" hidden="1" x14ac:dyDescent="0.25">
      <c r="A11700">
        <v>234612</v>
      </c>
      <c r="B11700" t="s">
        <v>2157</v>
      </c>
      <c r="C11700" t="s">
        <v>236</v>
      </c>
      <c r="D11700" t="s">
        <v>1994</v>
      </c>
      <c r="E11700">
        <v>50</v>
      </c>
      <c r="F11700" t="s">
        <v>23</v>
      </c>
      <c r="H11700">
        <v>0</v>
      </c>
      <c r="I11700">
        <v>0</v>
      </c>
      <c r="K11700">
        <v>0</v>
      </c>
      <c r="L11700" t="b">
        <v>0</v>
      </c>
      <c r="N11700" t="b">
        <v>0</v>
      </c>
      <c r="O11700" t="b">
        <v>0</v>
      </c>
      <c r="T11700" t="s">
        <v>1968</v>
      </c>
    </row>
    <row r="11701" spans="1:20" hidden="1" x14ac:dyDescent="0.25">
      <c r="A11701">
        <v>234613</v>
      </c>
      <c r="B11701" t="s">
        <v>2157</v>
      </c>
      <c r="C11701" t="s">
        <v>236</v>
      </c>
      <c r="D11701" t="s">
        <v>1995</v>
      </c>
      <c r="E11701">
        <v>45</v>
      </c>
      <c r="F11701" t="s">
        <v>23</v>
      </c>
      <c r="H11701">
        <v>0</v>
      </c>
      <c r="I11701">
        <v>0</v>
      </c>
      <c r="K11701">
        <v>0</v>
      </c>
      <c r="L11701" t="b">
        <v>0</v>
      </c>
      <c r="N11701" t="b">
        <v>0</v>
      </c>
      <c r="O11701" t="b">
        <v>0</v>
      </c>
      <c r="T11701" t="s">
        <v>1968</v>
      </c>
    </row>
    <row r="11702" spans="1:20" hidden="1" x14ac:dyDescent="0.25">
      <c r="A11702">
        <v>234614</v>
      </c>
      <c r="B11702" t="s">
        <v>2157</v>
      </c>
      <c r="C11702" t="s">
        <v>236</v>
      </c>
      <c r="D11702" t="s">
        <v>1996</v>
      </c>
      <c r="E11702">
        <v>149</v>
      </c>
      <c r="F11702" t="s">
        <v>23</v>
      </c>
      <c r="H11702">
        <v>0</v>
      </c>
      <c r="I11702">
        <v>0</v>
      </c>
      <c r="K11702">
        <v>0</v>
      </c>
      <c r="L11702" t="b">
        <v>0</v>
      </c>
      <c r="N11702" t="b">
        <v>0</v>
      </c>
      <c r="O11702" t="b">
        <v>0</v>
      </c>
      <c r="T11702" t="s">
        <v>1968</v>
      </c>
    </row>
    <row r="11703" spans="1:20" hidden="1" x14ac:dyDescent="0.25">
      <c r="A11703">
        <v>234615</v>
      </c>
      <c r="B11703" t="s">
        <v>2157</v>
      </c>
      <c r="C11703" t="s">
        <v>141</v>
      </c>
      <c r="D11703" t="s">
        <v>1997</v>
      </c>
      <c r="E11703">
        <v>39</v>
      </c>
      <c r="F11703" t="s">
        <v>23</v>
      </c>
      <c r="H11703">
        <v>0</v>
      </c>
      <c r="I11703">
        <v>0</v>
      </c>
      <c r="K11703">
        <v>0</v>
      </c>
      <c r="L11703" t="b">
        <v>0</v>
      </c>
      <c r="N11703" t="b">
        <v>0</v>
      </c>
      <c r="O11703" t="b">
        <v>0</v>
      </c>
      <c r="T11703" t="s">
        <v>1968</v>
      </c>
    </row>
    <row r="11704" spans="1:20" hidden="1" x14ac:dyDescent="0.25">
      <c r="A11704">
        <v>234616</v>
      </c>
      <c r="B11704" t="s">
        <v>2158</v>
      </c>
      <c r="C11704" t="s">
        <v>47</v>
      </c>
      <c r="D11704" t="s">
        <v>1024</v>
      </c>
      <c r="E11704">
        <v>0</v>
      </c>
      <c r="H11704">
        <v>0</v>
      </c>
      <c r="I11704">
        <v>0</v>
      </c>
      <c r="K11704">
        <v>0</v>
      </c>
      <c r="L11704" t="b">
        <v>0</v>
      </c>
      <c r="N11704" t="b">
        <v>0</v>
      </c>
      <c r="O11704" t="b">
        <v>1</v>
      </c>
      <c r="T11704" t="s">
        <v>1968</v>
      </c>
    </row>
    <row r="11705" spans="1:20" hidden="1" x14ac:dyDescent="0.25">
      <c r="A11705">
        <v>234617</v>
      </c>
      <c r="B11705" t="s">
        <v>2158</v>
      </c>
      <c r="C11705" t="s">
        <v>323</v>
      </c>
      <c r="D11705" t="s">
        <v>86</v>
      </c>
      <c r="E11705">
        <v>0</v>
      </c>
      <c r="H11705">
        <v>0</v>
      </c>
      <c r="I11705">
        <v>0</v>
      </c>
      <c r="K11705">
        <v>0</v>
      </c>
      <c r="L11705" t="b">
        <v>0</v>
      </c>
      <c r="N11705" t="b">
        <v>0</v>
      </c>
      <c r="O11705" t="b">
        <v>0</v>
      </c>
      <c r="T11705" t="s">
        <v>1968</v>
      </c>
    </row>
    <row r="11706" spans="1:20" hidden="1" x14ac:dyDescent="0.25">
      <c r="A11706">
        <v>234618</v>
      </c>
      <c r="B11706" t="s">
        <v>2158</v>
      </c>
      <c r="C11706" t="s">
        <v>1027</v>
      </c>
      <c r="D11706" t="s">
        <v>1969</v>
      </c>
      <c r="E11706">
        <v>0</v>
      </c>
      <c r="H11706">
        <v>0</v>
      </c>
      <c r="I11706">
        <v>0</v>
      </c>
      <c r="J11706" t="s">
        <v>257</v>
      </c>
      <c r="K11706">
        <v>0</v>
      </c>
      <c r="L11706" t="b">
        <v>0</v>
      </c>
      <c r="N11706" t="b">
        <v>0</v>
      </c>
      <c r="O11706" t="b">
        <v>0</v>
      </c>
      <c r="T11706" t="s">
        <v>1968</v>
      </c>
    </row>
    <row r="11707" spans="1:20" hidden="1" x14ac:dyDescent="0.25">
      <c r="A11707">
        <v>234619</v>
      </c>
      <c r="B11707" t="s">
        <v>2158</v>
      </c>
      <c r="C11707" t="s">
        <v>53</v>
      </c>
      <c r="D11707" t="s">
        <v>203</v>
      </c>
      <c r="E11707">
        <v>0</v>
      </c>
      <c r="H11707">
        <v>0</v>
      </c>
      <c r="I11707">
        <v>0</v>
      </c>
      <c r="K11707">
        <v>0</v>
      </c>
      <c r="L11707" t="b">
        <v>0</v>
      </c>
      <c r="N11707" t="b">
        <v>0</v>
      </c>
      <c r="O11707" t="b">
        <v>0</v>
      </c>
      <c r="T11707" t="s">
        <v>1968</v>
      </c>
    </row>
    <row r="11708" spans="1:20" hidden="1" x14ac:dyDescent="0.25">
      <c r="A11708">
        <v>234620</v>
      </c>
      <c r="B11708" t="s">
        <v>2158</v>
      </c>
      <c r="C11708" t="s">
        <v>1207</v>
      </c>
      <c r="D11708" t="s">
        <v>1970</v>
      </c>
      <c r="E11708">
        <v>0</v>
      </c>
      <c r="H11708">
        <v>0</v>
      </c>
      <c r="I11708">
        <v>0</v>
      </c>
      <c r="K11708">
        <v>0</v>
      </c>
      <c r="L11708" t="b">
        <v>0</v>
      </c>
      <c r="N11708" t="b">
        <v>0</v>
      </c>
      <c r="O11708" t="b">
        <v>0</v>
      </c>
      <c r="T11708" t="s">
        <v>1968</v>
      </c>
    </row>
    <row r="11709" spans="1:20" hidden="1" x14ac:dyDescent="0.25">
      <c r="A11709">
        <v>234621</v>
      </c>
      <c r="B11709" t="s">
        <v>2158</v>
      </c>
      <c r="C11709" t="s">
        <v>1196</v>
      </c>
      <c r="D11709" t="s">
        <v>1971</v>
      </c>
      <c r="E11709">
        <v>0</v>
      </c>
      <c r="H11709">
        <v>0</v>
      </c>
      <c r="I11709">
        <v>0</v>
      </c>
      <c r="K11709">
        <v>1</v>
      </c>
      <c r="L11709" t="b">
        <v>0</v>
      </c>
      <c r="N11709" t="b">
        <v>0</v>
      </c>
      <c r="O11709" t="b">
        <v>1</v>
      </c>
      <c r="T11709" t="s">
        <v>1968</v>
      </c>
    </row>
    <row r="11710" spans="1:20" hidden="1" x14ac:dyDescent="0.25">
      <c r="A11710">
        <v>234622</v>
      </c>
      <c r="B11710" t="s">
        <v>2158</v>
      </c>
      <c r="C11710" t="s">
        <v>47</v>
      </c>
      <c r="D11710" t="s">
        <v>1048</v>
      </c>
      <c r="E11710">
        <v>200</v>
      </c>
      <c r="F11710" t="s">
        <v>23</v>
      </c>
      <c r="H11710">
        <v>0</v>
      </c>
      <c r="I11710">
        <v>0</v>
      </c>
      <c r="K11710">
        <v>1</v>
      </c>
      <c r="L11710" t="b">
        <v>0</v>
      </c>
      <c r="N11710" t="b">
        <v>0</v>
      </c>
      <c r="O11710" t="b">
        <v>0</v>
      </c>
      <c r="T11710" t="s">
        <v>1968</v>
      </c>
    </row>
    <row r="11711" spans="1:20" hidden="1" x14ac:dyDescent="0.25">
      <c r="A11711">
        <v>234623</v>
      </c>
      <c r="B11711" t="s">
        <v>2158</v>
      </c>
      <c r="C11711" t="s">
        <v>47</v>
      </c>
      <c r="D11711" t="s">
        <v>1368</v>
      </c>
      <c r="E11711">
        <v>200</v>
      </c>
      <c r="F11711" t="s">
        <v>23</v>
      </c>
      <c r="H11711">
        <v>0</v>
      </c>
      <c r="I11711">
        <v>0</v>
      </c>
      <c r="K11711">
        <v>1</v>
      </c>
      <c r="L11711" t="b">
        <v>0</v>
      </c>
      <c r="N11711" t="b">
        <v>0</v>
      </c>
      <c r="O11711" t="b">
        <v>0</v>
      </c>
      <c r="T11711" t="s">
        <v>1968</v>
      </c>
    </row>
    <row r="11712" spans="1:20" hidden="1" x14ac:dyDescent="0.25">
      <c r="A11712">
        <v>234624</v>
      </c>
      <c r="B11712" t="s">
        <v>2158</v>
      </c>
      <c r="C11712" t="s">
        <v>136</v>
      </c>
      <c r="D11712" t="s">
        <v>137</v>
      </c>
      <c r="E11712">
        <v>0</v>
      </c>
      <c r="H11712">
        <v>0</v>
      </c>
      <c r="I11712">
        <v>0</v>
      </c>
      <c r="K11712">
        <v>1</v>
      </c>
      <c r="L11712" t="b">
        <v>0</v>
      </c>
      <c r="N11712" t="b">
        <v>0</v>
      </c>
      <c r="O11712" t="b">
        <v>0</v>
      </c>
      <c r="T11712" t="s">
        <v>1968</v>
      </c>
    </row>
    <row r="11713" spans="1:20" hidden="1" x14ac:dyDescent="0.25">
      <c r="A11713">
        <v>234625</v>
      </c>
      <c r="B11713" t="s">
        <v>2158</v>
      </c>
      <c r="C11713" t="s">
        <v>136</v>
      </c>
      <c r="D11713" t="s">
        <v>170</v>
      </c>
      <c r="E11713">
        <v>0</v>
      </c>
      <c r="H11713">
        <v>0</v>
      </c>
      <c r="I11713">
        <v>0</v>
      </c>
      <c r="K11713">
        <v>2</v>
      </c>
      <c r="L11713" t="b">
        <v>0</v>
      </c>
      <c r="N11713" t="b">
        <v>0</v>
      </c>
      <c r="O11713" t="b">
        <v>0</v>
      </c>
      <c r="T11713" t="s">
        <v>1968</v>
      </c>
    </row>
    <row r="11714" spans="1:20" hidden="1" x14ac:dyDescent="0.25">
      <c r="A11714">
        <v>234626</v>
      </c>
      <c r="B11714" t="s">
        <v>2158</v>
      </c>
      <c r="C11714" t="s">
        <v>1027</v>
      </c>
      <c r="D11714" t="s">
        <v>1974</v>
      </c>
      <c r="E11714">
        <v>85</v>
      </c>
      <c r="F11714" t="s">
        <v>23</v>
      </c>
      <c r="H11714">
        <v>0</v>
      </c>
      <c r="I11714">
        <v>60</v>
      </c>
      <c r="J11714" t="s">
        <v>257</v>
      </c>
      <c r="K11714">
        <v>0</v>
      </c>
      <c r="L11714" t="b">
        <v>0</v>
      </c>
      <c r="N11714" t="b">
        <v>0</v>
      </c>
      <c r="O11714" t="b">
        <v>0</v>
      </c>
      <c r="T11714" t="s">
        <v>1968</v>
      </c>
    </row>
    <row r="11715" spans="1:20" hidden="1" x14ac:dyDescent="0.25">
      <c r="A11715">
        <v>234627</v>
      </c>
      <c r="B11715" t="s">
        <v>2158</v>
      </c>
      <c r="C11715" t="s">
        <v>1196</v>
      </c>
      <c r="D11715" t="s">
        <v>1977</v>
      </c>
      <c r="E11715">
        <v>0</v>
      </c>
      <c r="H11715">
        <v>0</v>
      </c>
      <c r="I11715">
        <v>0</v>
      </c>
      <c r="K11715">
        <v>2</v>
      </c>
      <c r="L11715" t="b">
        <v>0</v>
      </c>
      <c r="N11715" t="b">
        <v>0</v>
      </c>
      <c r="O11715" t="b">
        <v>0</v>
      </c>
      <c r="T11715" t="s">
        <v>1968</v>
      </c>
    </row>
    <row r="11716" spans="1:20" hidden="1" x14ac:dyDescent="0.25">
      <c r="A11716">
        <v>234628</v>
      </c>
      <c r="B11716" t="s">
        <v>2158</v>
      </c>
      <c r="C11716" t="s">
        <v>53</v>
      </c>
      <c r="D11716" t="s">
        <v>383</v>
      </c>
      <c r="E11716">
        <v>0</v>
      </c>
      <c r="H11716">
        <v>0</v>
      </c>
      <c r="I11716">
        <v>0</v>
      </c>
      <c r="K11716">
        <v>0</v>
      </c>
      <c r="L11716" t="b">
        <v>0</v>
      </c>
      <c r="N11716" t="b">
        <v>0</v>
      </c>
      <c r="O11716" t="b">
        <v>0</v>
      </c>
      <c r="T11716" t="s">
        <v>1968</v>
      </c>
    </row>
    <row r="11717" spans="1:20" hidden="1" x14ac:dyDescent="0.25">
      <c r="A11717">
        <v>234629</v>
      </c>
      <c r="B11717" t="s">
        <v>2158</v>
      </c>
      <c r="C11717" t="s">
        <v>53</v>
      </c>
      <c r="D11717" t="s">
        <v>1978</v>
      </c>
      <c r="E11717">
        <v>389</v>
      </c>
      <c r="F11717" t="s">
        <v>23</v>
      </c>
      <c r="H11717">
        <v>0</v>
      </c>
      <c r="I11717">
        <v>0</v>
      </c>
      <c r="K11717">
        <v>2</v>
      </c>
      <c r="L11717" t="b">
        <v>0</v>
      </c>
      <c r="N11717" t="b">
        <v>0</v>
      </c>
      <c r="O11717" t="b">
        <v>0</v>
      </c>
      <c r="T11717" t="s">
        <v>1968</v>
      </c>
    </row>
    <row r="11718" spans="1:20" hidden="1" x14ac:dyDescent="0.25">
      <c r="A11718">
        <v>234630</v>
      </c>
      <c r="B11718" t="s">
        <v>2158</v>
      </c>
      <c r="C11718" t="s">
        <v>53</v>
      </c>
      <c r="D11718" t="s">
        <v>1979</v>
      </c>
      <c r="E11718">
        <v>349</v>
      </c>
      <c r="F11718" t="s">
        <v>23</v>
      </c>
      <c r="H11718">
        <v>0</v>
      </c>
      <c r="I11718">
        <v>0</v>
      </c>
      <c r="K11718">
        <v>1</v>
      </c>
      <c r="L11718" t="b">
        <v>0</v>
      </c>
      <c r="N11718" t="b">
        <v>0</v>
      </c>
      <c r="O11718" t="b">
        <v>0</v>
      </c>
      <c r="T11718" t="s">
        <v>1968</v>
      </c>
    </row>
    <row r="11719" spans="1:20" hidden="1" x14ac:dyDescent="0.25">
      <c r="A11719">
        <v>234631</v>
      </c>
      <c r="B11719" t="s">
        <v>2158</v>
      </c>
      <c r="C11719" t="s">
        <v>323</v>
      </c>
      <c r="D11719" t="s">
        <v>331</v>
      </c>
      <c r="E11719">
        <v>0</v>
      </c>
      <c r="H11719">
        <v>0</v>
      </c>
      <c r="I11719">
        <v>0</v>
      </c>
      <c r="K11719">
        <v>0</v>
      </c>
      <c r="L11719" t="b">
        <v>0</v>
      </c>
      <c r="N11719" t="b">
        <v>0</v>
      </c>
      <c r="O11719" t="b">
        <v>0</v>
      </c>
      <c r="T11719" t="s">
        <v>1968</v>
      </c>
    </row>
    <row r="11720" spans="1:20" hidden="1" x14ac:dyDescent="0.25">
      <c r="A11720">
        <v>234632</v>
      </c>
      <c r="B11720" t="s">
        <v>2158</v>
      </c>
      <c r="C11720" t="s">
        <v>1207</v>
      </c>
      <c r="D11720" t="s">
        <v>1980</v>
      </c>
      <c r="E11720">
        <v>0</v>
      </c>
      <c r="H11720">
        <v>0</v>
      </c>
      <c r="I11720">
        <v>0</v>
      </c>
      <c r="K11720">
        <v>0</v>
      </c>
      <c r="L11720" t="b">
        <v>0</v>
      </c>
      <c r="N11720" t="b">
        <v>0</v>
      </c>
      <c r="O11720" t="b">
        <v>0</v>
      </c>
      <c r="T11720" t="s">
        <v>1968</v>
      </c>
    </row>
    <row r="11721" spans="1:20" hidden="1" x14ac:dyDescent="0.25">
      <c r="A11721">
        <v>234633</v>
      </c>
      <c r="B11721" t="s">
        <v>2158</v>
      </c>
      <c r="C11721" t="s">
        <v>1207</v>
      </c>
      <c r="D11721" t="s">
        <v>1981</v>
      </c>
      <c r="E11721">
        <v>0</v>
      </c>
      <c r="H11721">
        <v>0</v>
      </c>
      <c r="I11721">
        <v>0</v>
      </c>
      <c r="K11721">
        <v>0</v>
      </c>
      <c r="L11721" t="b">
        <v>0</v>
      </c>
      <c r="N11721" t="b">
        <v>0</v>
      </c>
      <c r="O11721" t="b">
        <v>0</v>
      </c>
      <c r="T11721" t="s">
        <v>1968</v>
      </c>
    </row>
    <row r="11722" spans="1:20" hidden="1" x14ac:dyDescent="0.25">
      <c r="A11722">
        <v>234634</v>
      </c>
      <c r="B11722" t="s">
        <v>2158</v>
      </c>
      <c r="C11722" t="s">
        <v>1207</v>
      </c>
      <c r="D11722" t="s">
        <v>1982</v>
      </c>
      <c r="E11722">
        <v>0</v>
      </c>
      <c r="H11722">
        <v>0</v>
      </c>
      <c r="I11722">
        <v>0</v>
      </c>
      <c r="K11722">
        <v>0</v>
      </c>
      <c r="L11722" t="b">
        <v>0</v>
      </c>
      <c r="N11722" t="b">
        <v>0</v>
      </c>
      <c r="O11722" t="b">
        <v>0</v>
      </c>
      <c r="T11722" t="s">
        <v>1968</v>
      </c>
    </row>
    <row r="11723" spans="1:20" hidden="1" x14ac:dyDescent="0.25">
      <c r="A11723">
        <v>234635</v>
      </c>
      <c r="B11723" t="s">
        <v>2158</v>
      </c>
      <c r="C11723" t="s">
        <v>1207</v>
      </c>
      <c r="D11723" t="s">
        <v>1983</v>
      </c>
      <c r="E11723">
        <v>50</v>
      </c>
      <c r="F11723" t="s">
        <v>23</v>
      </c>
      <c r="H11723">
        <v>0</v>
      </c>
      <c r="I11723">
        <v>0</v>
      </c>
      <c r="K11723">
        <v>1</v>
      </c>
      <c r="L11723" t="b">
        <v>0</v>
      </c>
      <c r="N11723" t="b">
        <v>0</v>
      </c>
      <c r="O11723" t="b">
        <v>0</v>
      </c>
      <c r="T11723" t="s">
        <v>1968</v>
      </c>
    </row>
    <row r="11724" spans="1:20" hidden="1" x14ac:dyDescent="0.25">
      <c r="A11724">
        <v>234636</v>
      </c>
      <c r="B11724" t="s">
        <v>2158</v>
      </c>
      <c r="C11724" t="s">
        <v>817</v>
      </c>
      <c r="D11724" t="s">
        <v>1984</v>
      </c>
      <c r="E11724">
        <v>0</v>
      </c>
      <c r="H11724">
        <v>0</v>
      </c>
      <c r="I11724">
        <v>0</v>
      </c>
      <c r="K11724">
        <v>0</v>
      </c>
      <c r="L11724" t="b">
        <v>0</v>
      </c>
      <c r="N11724" t="b">
        <v>0</v>
      </c>
      <c r="O11724" t="b">
        <v>0</v>
      </c>
      <c r="T11724" t="s">
        <v>1968</v>
      </c>
    </row>
    <row r="11725" spans="1:20" hidden="1" x14ac:dyDescent="0.25">
      <c r="A11725">
        <v>234637</v>
      </c>
      <c r="B11725" t="s">
        <v>2158</v>
      </c>
      <c r="C11725" t="s">
        <v>817</v>
      </c>
      <c r="D11725" t="s">
        <v>1985</v>
      </c>
      <c r="E11725">
        <v>25</v>
      </c>
      <c r="F11725" t="s">
        <v>23</v>
      </c>
      <c r="H11725">
        <v>0</v>
      </c>
      <c r="I11725">
        <v>0</v>
      </c>
      <c r="K11725">
        <v>1</v>
      </c>
      <c r="L11725" t="b">
        <v>0</v>
      </c>
      <c r="N11725" t="b">
        <v>0</v>
      </c>
      <c r="O11725" t="b">
        <v>0</v>
      </c>
      <c r="T11725" t="s">
        <v>1968</v>
      </c>
    </row>
    <row r="11726" spans="1:20" hidden="1" x14ac:dyDescent="0.25">
      <c r="A11726">
        <v>234638</v>
      </c>
      <c r="B11726" t="s">
        <v>2158</v>
      </c>
      <c r="C11726" t="s">
        <v>817</v>
      </c>
      <c r="D11726" t="s">
        <v>1986</v>
      </c>
      <c r="E11726">
        <v>50</v>
      </c>
      <c r="F11726" t="s">
        <v>23</v>
      </c>
      <c r="H11726">
        <v>0</v>
      </c>
      <c r="I11726">
        <v>0</v>
      </c>
      <c r="K11726">
        <v>2</v>
      </c>
      <c r="L11726" t="b">
        <v>0</v>
      </c>
      <c r="N11726" t="b">
        <v>0</v>
      </c>
      <c r="O11726" t="b">
        <v>0</v>
      </c>
      <c r="T11726" t="s">
        <v>1968</v>
      </c>
    </row>
    <row r="11727" spans="1:20" hidden="1" x14ac:dyDescent="0.25">
      <c r="A11727">
        <v>234639</v>
      </c>
      <c r="B11727" t="s">
        <v>2158</v>
      </c>
      <c r="C11727" t="s">
        <v>1987</v>
      </c>
      <c r="D11727" t="s">
        <v>1988</v>
      </c>
      <c r="E11727">
        <v>0</v>
      </c>
      <c r="H11727">
        <v>0</v>
      </c>
      <c r="I11727">
        <v>0</v>
      </c>
      <c r="K11727">
        <v>0</v>
      </c>
      <c r="L11727" t="b">
        <v>0</v>
      </c>
      <c r="N11727" t="b">
        <v>0</v>
      </c>
      <c r="O11727" t="b">
        <v>0</v>
      </c>
      <c r="T11727" t="s">
        <v>1968</v>
      </c>
    </row>
    <row r="11728" spans="1:20" hidden="1" x14ac:dyDescent="0.25">
      <c r="A11728">
        <v>234640</v>
      </c>
      <c r="B11728" t="s">
        <v>2158</v>
      </c>
      <c r="C11728" t="s">
        <v>1987</v>
      </c>
      <c r="D11728" t="s">
        <v>1989</v>
      </c>
      <c r="E11728">
        <v>49</v>
      </c>
      <c r="F11728" t="s">
        <v>23</v>
      </c>
      <c r="H11728">
        <v>0</v>
      </c>
      <c r="I11728">
        <v>0</v>
      </c>
      <c r="K11728">
        <v>1</v>
      </c>
      <c r="L11728" t="b">
        <v>0</v>
      </c>
      <c r="N11728" t="b">
        <v>0</v>
      </c>
      <c r="O11728" t="b">
        <v>0</v>
      </c>
      <c r="T11728" t="s">
        <v>1968</v>
      </c>
    </row>
    <row r="11729" spans="1:20" hidden="1" x14ac:dyDescent="0.25">
      <c r="A11729">
        <v>234641</v>
      </c>
      <c r="B11729" t="s">
        <v>2158</v>
      </c>
      <c r="C11729" t="s">
        <v>1987</v>
      </c>
      <c r="D11729" t="s">
        <v>1990</v>
      </c>
      <c r="E11729">
        <v>99</v>
      </c>
      <c r="F11729" t="s">
        <v>23</v>
      </c>
      <c r="H11729">
        <v>0</v>
      </c>
      <c r="I11729">
        <v>0</v>
      </c>
      <c r="K11729">
        <v>3</v>
      </c>
      <c r="L11729" t="b">
        <v>0</v>
      </c>
      <c r="N11729" t="b">
        <v>0</v>
      </c>
      <c r="O11729" t="b">
        <v>0</v>
      </c>
      <c r="T11729" t="s">
        <v>1968</v>
      </c>
    </row>
    <row r="11730" spans="1:20" hidden="1" x14ac:dyDescent="0.25">
      <c r="A11730">
        <v>234642</v>
      </c>
      <c r="B11730" t="s">
        <v>2158</v>
      </c>
      <c r="C11730" t="s">
        <v>141</v>
      </c>
      <c r="D11730" t="s">
        <v>1991</v>
      </c>
      <c r="E11730">
        <v>25</v>
      </c>
      <c r="F11730" t="s">
        <v>23</v>
      </c>
      <c r="H11730">
        <v>0</v>
      </c>
      <c r="I11730">
        <v>0</v>
      </c>
      <c r="K11730">
        <v>0</v>
      </c>
      <c r="L11730" t="b">
        <v>0</v>
      </c>
      <c r="N11730" t="b">
        <v>0</v>
      </c>
      <c r="O11730" t="b">
        <v>0</v>
      </c>
      <c r="T11730" t="s">
        <v>1968</v>
      </c>
    </row>
    <row r="11731" spans="1:20" hidden="1" x14ac:dyDescent="0.25">
      <c r="A11731">
        <v>234643</v>
      </c>
      <c r="B11731" t="s">
        <v>2158</v>
      </c>
      <c r="C11731" t="s">
        <v>236</v>
      </c>
      <c r="D11731" t="s">
        <v>1992</v>
      </c>
      <c r="E11731">
        <v>22</v>
      </c>
      <c r="F11731" t="s">
        <v>23</v>
      </c>
      <c r="H11731">
        <v>0</v>
      </c>
      <c r="I11731">
        <v>0</v>
      </c>
      <c r="K11731">
        <v>0</v>
      </c>
      <c r="L11731" t="b">
        <v>0</v>
      </c>
      <c r="N11731" t="b">
        <v>0</v>
      </c>
      <c r="O11731" t="b">
        <v>0</v>
      </c>
      <c r="T11731" t="s">
        <v>1968</v>
      </c>
    </row>
    <row r="11732" spans="1:20" hidden="1" x14ac:dyDescent="0.25">
      <c r="A11732">
        <v>234644</v>
      </c>
      <c r="B11732" t="s">
        <v>2158</v>
      </c>
      <c r="C11732" t="s">
        <v>236</v>
      </c>
      <c r="D11732" t="s">
        <v>1993</v>
      </c>
      <c r="E11732">
        <v>45</v>
      </c>
      <c r="F11732" t="s">
        <v>23</v>
      </c>
      <c r="H11732">
        <v>0</v>
      </c>
      <c r="I11732">
        <v>0</v>
      </c>
      <c r="K11732">
        <v>0</v>
      </c>
      <c r="L11732" t="b">
        <v>0</v>
      </c>
      <c r="N11732" t="b">
        <v>0</v>
      </c>
      <c r="O11732" t="b">
        <v>0</v>
      </c>
      <c r="T11732" t="s">
        <v>1968</v>
      </c>
    </row>
    <row r="11733" spans="1:20" hidden="1" x14ac:dyDescent="0.25">
      <c r="A11733">
        <v>234645</v>
      </c>
      <c r="B11733" t="s">
        <v>2158</v>
      </c>
      <c r="C11733" t="s">
        <v>236</v>
      </c>
      <c r="D11733" t="s">
        <v>1315</v>
      </c>
      <c r="E11733">
        <v>160</v>
      </c>
      <c r="F11733" t="s">
        <v>23</v>
      </c>
      <c r="H11733">
        <v>0</v>
      </c>
      <c r="I11733">
        <v>0</v>
      </c>
      <c r="K11733">
        <v>0</v>
      </c>
      <c r="L11733" t="b">
        <v>0</v>
      </c>
      <c r="N11733" t="b">
        <v>0</v>
      </c>
      <c r="O11733" t="b">
        <v>0</v>
      </c>
      <c r="T11733" t="s">
        <v>1968</v>
      </c>
    </row>
    <row r="11734" spans="1:20" hidden="1" x14ac:dyDescent="0.25">
      <c r="A11734">
        <v>234646</v>
      </c>
      <c r="B11734" t="s">
        <v>2158</v>
      </c>
      <c r="C11734" t="s">
        <v>236</v>
      </c>
      <c r="D11734" t="s">
        <v>1994</v>
      </c>
      <c r="E11734">
        <v>50</v>
      </c>
      <c r="F11734" t="s">
        <v>23</v>
      </c>
      <c r="H11734">
        <v>0</v>
      </c>
      <c r="I11734">
        <v>0</v>
      </c>
      <c r="K11734">
        <v>0</v>
      </c>
      <c r="L11734" t="b">
        <v>0</v>
      </c>
      <c r="N11734" t="b">
        <v>0</v>
      </c>
      <c r="O11734" t="b">
        <v>0</v>
      </c>
      <c r="T11734" t="s">
        <v>1968</v>
      </c>
    </row>
    <row r="11735" spans="1:20" hidden="1" x14ac:dyDescent="0.25">
      <c r="A11735">
        <v>234647</v>
      </c>
      <c r="B11735" t="s">
        <v>2158</v>
      </c>
      <c r="C11735" t="s">
        <v>236</v>
      </c>
      <c r="D11735" t="s">
        <v>1995</v>
      </c>
      <c r="E11735">
        <v>45</v>
      </c>
      <c r="F11735" t="s">
        <v>23</v>
      </c>
      <c r="H11735">
        <v>0</v>
      </c>
      <c r="I11735">
        <v>0</v>
      </c>
      <c r="K11735">
        <v>0</v>
      </c>
      <c r="L11735" t="b">
        <v>0</v>
      </c>
      <c r="N11735" t="b">
        <v>0</v>
      </c>
      <c r="O11735" t="b">
        <v>0</v>
      </c>
      <c r="T11735" t="s">
        <v>1968</v>
      </c>
    </row>
    <row r="11736" spans="1:20" hidden="1" x14ac:dyDescent="0.25">
      <c r="A11736">
        <v>234648</v>
      </c>
      <c r="B11736" t="s">
        <v>2158</v>
      </c>
      <c r="C11736" t="s">
        <v>236</v>
      </c>
      <c r="D11736" t="s">
        <v>1996</v>
      </c>
      <c r="E11736">
        <v>149</v>
      </c>
      <c r="F11736" t="s">
        <v>23</v>
      </c>
      <c r="H11736">
        <v>0</v>
      </c>
      <c r="I11736">
        <v>0</v>
      </c>
      <c r="K11736">
        <v>0</v>
      </c>
      <c r="L11736" t="b">
        <v>0</v>
      </c>
      <c r="N11736" t="b">
        <v>0</v>
      </c>
      <c r="O11736" t="b">
        <v>0</v>
      </c>
      <c r="T11736" t="s">
        <v>1968</v>
      </c>
    </row>
    <row r="11737" spans="1:20" hidden="1" x14ac:dyDescent="0.25">
      <c r="A11737">
        <v>234649</v>
      </c>
      <c r="B11737" t="s">
        <v>2158</v>
      </c>
      <c r="C11737" t="s">
        <v>141</v>
      </c>
      <c r="D11737" t="s">
        <v>1997</v>
      </c>
      <c r="E11737">
        <v>39</v>
      </c>
      <c r="F11737" t="s">
        <v>23</v>
      </c>
      <c r="H11737">
        <v>0</v>
      </c>
      <c r="I11737">
        <v>0</v>
      </c>
      <c r="K11737">
        <v>0</v>
      </c>
      <c r="L11737" t="b">
        <v>0</v>
      </c>
      <c r="N11737" t="b">
        <v>0</v>
      </c>
      <c r="O11737" t="b">
        <v>0</v>
      </c>
      <c r="T11737" t="s">
        <v>1968</v>
      </c>
    </row>
    <row r="11738" spans="1:20" hidden="1" x14ac:dyDescent="0.25">
      <c r="A11738">
        <v>234684</v>
      </c>
      <c r="B11738" t="s">
        <v>2159</v>
      </c>
      <c r="C11738" t="s">
        <v>47</v>
      </c>
      <c r="D11738" t="s">
        <v>1024</v>
      </c>
      <c r="E11738">
        <v>0</v>
      </c>
      <c r="H11738">
        <v>0</v>
      </c>
      <c r="I11738">
        <v>0</v>
      </c>
      <c r="K11738">
        <v>0</v>
      </c>
      <c r="L11738" t="b">
        <v>0</v>
      </c>
      <c r="N11738" t="b">
        <v>0</v>
      </c>
      <c r="O11738" t="b">
        <v>1</v>
      </c>
      <c r="T11738" t="s">
        <v>1968</v>
      </c>
    </row>
    <row r="11739" spans="1:20" hidden="1" x14ac:dyDescent="0.25">
      <c r="A11739">
        <v>234685</v>
      </c>
      <c r="B11739" t="s">
        <v>2159</v>
      </c>
      <c r="C11739" t="s">
        <v>323</v>
      </c>
      <c r="D11739" t="s">
        <v>86</v>
      </c>
      <c r="E11739">
        <v>0</v>
      </c>
      <c r="H11739">
        <v>0</v>
      </c>
      <c r="I11739">
        <v>0</v>
      </c>
      <c r="K11739">
        <v>0</v>
      </c>
      <c r="L11739" t="b">
        <v>0</v>
      </c>
      <c r="N11739" t="b">
        <v>0</v>
      </c>
      <c r="O11739" t="b">
        <v>0</v>
      </c>
      <c r="T11739" t="s">
        <v>1968</v>
      </c>
    </row>
    <row r="11740" spans="1:20" hidden="1" x14ac:dyDescent="0.25">
      <c r="A11740">
        <v>234686</v>
      </c>
      <c r="B11740" t="s">
        <v>2159</v>
      </c>
      <c r="C11740" t="s">
        <v>1027</v>
      </c>
      <c r="D11740" t="s">
        <v>1969</v>
      </c>
      <c r="E11740">
        <v>0</v>
      </c>
      <c r="H11740">
        <v>0</v>
      </c>
      <c r="I11740">
        <v>0</v>
      </c>
      <c r="J11740" t="s">
        <v>257</v>
      </c>
      <c r="K11740">
        <v>0</v>
      </c>
      <c r="L11740" t="b">
        <v>0</v>
      </c>
      <c r="N11740" t="b">
        <v>0</v>
      </c>
      <c r="O11740" t="b">
        <v>0</v>
      </c>
      <c r="T11740" t="s">
        <v>1968</v>
      </c>
    </row>
    <row r="11741" spans="1:20" hidden="1" x14ac:dyDescent="0.25">
      <c r="A11741">
        <v>234687</v>
      </c>
      <c r="B11741" t="s">
        <v>2159</v>
      </c>
      <c r="C11741" t="s">
        <v>53</v>
      </c>
      <c r="D11741" t="s">
        <v>203</v>
      </c>
      <c r="E11741">
        <v>0</v>
      </c>
      <c r="H11741">
        <v>0</v>
      </c>
      <c r="I11741">
        <v>0</v>
      </c>
      <c r="K11741">
        <v>0</v>
      </c>
      <c r="L11741" t="b">
        <v>0</v>
      </c>
      <c r="N11741" t="b">
        <v>0</v>
      </c>
      <c r="O11741" t="b">
        <v>0</v>
      </c>
      <c r="T11741" t="s">
        <v>1968</v>
      </c>
    </row>
    <row r="11742" spans="1:20" hidden="1" x14ac:dyDescent="0.25">
      <c r="A11742">
        <v>234688</v>
      </c>
      <c r="B11742" t="s">
        <v>2159</v>
      </c>
      <c r="C11742" t="s">
        <v>1207</v>
      </c>
      <c r="D11742" t="s">
        <v>1970</v>
      </c>
      <c r="E11742">
        <v>0</v>
      </c>
      <c r="H11742">
        <v>0</v>
      </c>
      <c r="I11742">
        <v>0</v>
      </c>
      <c r="K11742">
        <v>0</v>
      </c>
      <c r="L11742" t="b">
        <v>0</v>
      </c>
      <c r="N11742" t="b">
        <v>0</v>
      </c>
      <c r="O11742" t="b">
        <v>0</v>
      </c>
      <c r="T11742" t="s">
        <v>1968</v>
      </c>
    </row>
    <row r="11743" spans="1:20" hidden="1" x14ac:dyDescent="0.25">
      <c r="A11743">
        <v>234689</v>
      </c>
      <c r="B11743" t="s">
        <v>2159</v>
      </c>
      <c r="C11743" t="s">
        <v>1196</v>
      </c>
      <c r="D11743" t="s">
        <v>1971</v>
      </c>
      <c r="E11743">
        <v>0</v>
      </c>
      <c r="H11743">
        <v>0</v>
      </c>
      <c r="I11743">
        <v>0</v>
      </c>
      <c r="K11743">
        <v>1</v>
      </c>
      <c r="L11743" t="b">
        <v>0</v>
      </c>
      <c r="N11743" t="b">
        <v>0</v>
      </c>
      <c r="O11743" t="b">
        <v>1</v>
      </c>
      <c r="T11743" t="s">
        <v>1968</v>
      </c>
    </row>
    <row r="11744" spans="1:20" hidden="1" x14ac:dyDescent="0.25">
      <c r="A11744">
        <v>234690</v>
      </c>
      <c r="B11744" t="s">
        <v>2159</v>
      </c>
      <c r="C11744" t="s">
        <v>47</v>
      </c>
      <c r="D11744" t="s">
        <v>1048</v>
      </c>
      <c r="E11744">
        <v>150</v>
      </c>
      <c r="F11744" t="s">
        <v>23</v>
      </c>
      <c r="H11744">
        <v>0</v>
      </c>
      <c r="I11744">
        <v>0</v>
      </c>
      <c r="K11744">
        <v>1</v>
      </c>
      <c r="L11744" t="b">
        <v>0</v>
      </c>
      <c r="N11744" t="b">
        <v>0</v>
      </c>
      <c r="O11744" t="b">
        <v>0</v>
      </c>
      <c r="T11744" t="s">
        <v>1968</v>
      </c>
    </row>
    <row r="11745" spans="1:20" hidden="1" x14ac:dyDescent="0.25">
      <c r="A11745">
        <v>234691</v>
      </c>
      <c r="B11745" t="s">
        <v>2159</v>
      </c>
      <c r="C11745" t="s">
        <v>47</v>
      </c>
      <c r="D11745" t="s">
        <v>1972</v>
      </c>
      <c r="E11745">
        <v>150</v>
      </c>
      <c r="F11745" t="s">
        <v>23</v>
      </c>
      <c r="H11745">
        <v>0</v>
      </c>
      <c r="I11745">
        <v>0</v>
      </c>
      <c r="K11745">
        <v>1</v>
      </c>
      <c r="L11745" t="b">
        <v>0</v>
      </c>
      <c r="N11745" t="b">
        <v>0</v>
      </c>
      <c r="O11745" t="b">
        <v>0</v>
      </c>
      <c r="T11745" t="s">
        <v>1968</v>
      </c>
    </row>
    <row r="11746" spans="1:20" hidden="1" x14ac:dyDescent="0.25">
      <c r="A11746">
        <v>234692</v>
      </c>
      <c r="B11746" t="s">
        <v>2159</v>
      </c>
      <c r="C11746" t="s">
        <v>47</v>
      </c>
      <c r="D11746" t="s">
        <v>1973</v>
      </c>
      <c r="E11746">
        <v>150</v>
      </c>
      <c r="F11746" t="s">
        <v>23</v>
      </c>
      <c r="H11746">
        <v>0</v>
      </c>
      <c r="I11746">
        <v>0</v>
      </c>
      <c r="K11746">
        <v>1</v>
      </c>
      <c r="L11746" t="b">
        <v>0</v>
      </c>
      <c r="N11746" t="b">
        <v>0</v>
      </c>
      <c r="O11746" t="b">
        <v>0</v>
      </c>
      <c r="T11746" t="s">
        <v>1968</v>
      </c>
    </row>
    <row r="11747" spans="1:20" hidden="1" x14ac:dyDescent="0.25">
      <c r="A11747">
        <v>234693</v>
      </c>
      <c r="B11747" t="s">
        <v>2159</v>
      </c>
      <c r="C11747" t="s">
        <v>47</v>
      </c>
      <c r="D11747" t="s">
        <v>1368</v>
      </c>
      <c r="E11747">
        <v>150</v>
      </c>
      <c r="F11747" t="s">
        <v>23</v>
      </c>
      <c r="H11747">
        <v>0</v>
      </c>
      <c r="I11747">
        <v>0</v>
      </c>
      <c r="K11747">
        <v>1</v>
      </c>
      <c r="L11747" t="b">
        <v>0</v>
      </c>
      <c r="N11747" t="b">
        <v>0</v>
      </c>
      <c r="O11747" t="b">
        <v>0</v>
      </c>
      <c r="T11747" t="s">
        <v>1968</v>
      </c>
    </row>
    <row r="11748" spans="1:20" hidden="1" x14ac:dyDescent="0.25">
      <c r="A11748">
        <v>234694</v>
      </c>
      <c r="B11748" t="s">
        <v>2159</v>
      </c>
      <c r="C11748" t="s">
        <v>47</v>
      </c>
      <c r="D11748" t="s">
        <v>1382</v>
      </c>
      <c r="E11748">
        <v>150</v>
      </c>
      <c r="F11748" t="s">
        <v>23</v>
      </c>
      <c r="H11748">
        <v>0</v>
      </c>
      <c r="I11748">
        <v>0</v>
      </c>
      <c r="K11748">
        <v>2</v>
      </c>
      <c r="L11748" t="b">
        <v>0</v>
      </c>
      <c r="N11748" t="b">
        <v>0</v>
      </c>
      <c r="O11748" t="b">
        <v>0</v>
      </c>
      <c r="T11748" t="s">
        <v>1968</v>
      </c>
    </row>
    <row r="11749" spans="1:20" hidden="1" x14ac:dyDescent="0.25">
      <c r="A11749">
        <v>234695</v>
      </c>
      <c r="B11749" t="s">
        <v>2159</v>
      </c>
      <c r="C11749" t="s">
        <v>47</v>
      </c>
      <c r="D11749" t="s">
        <v>345</v>
      </c>
      <c r="E11749">
        <v>150</v>
      </c>
      <c r="F11749" t="s">
        <v>23</v>
      </c>
      <c r="H11749">
        <v>0</v>
      </c>
      <c r="I11749">
        <v>0</v>
      </c>
      <c r="K11749">
        <v>2</v>
      </c>
      <c r="L11749" t="b">
        <v>0</v>
      </c>
      <c r="N11749" t="b">
        <v>0</v>
      </c>
      <c r="O11749" t="b">
        <v>0</v>
      </c>
      <c r="T11749" t="s">
        <v>1968</v>
      </c>
    </row>
    <row r="11750" spans="1:20" hidden="1" x14ac:dyDescent="0.25">
      <c r="A11750">
        <v>234696</v>
      </c>
      <c r="B11750" t="s">
        <v>2159</v>
      </c>
      <c r="C11750" t="s">
        <v>47</v>
      </c>
      <c r="D11750" t="s">
        <v>1383</v>
      </c>
      <c r="E11750">
        <v>150</v>
      </c>
      <c r="F11750" t="s">
        <v>23</v>
      </c>
      <c r="H11750">
        <v>0</v>
      </c>
      <c r="I11750">
        <v>0</v>
      </c>
      <c r="K11750">
        <v>2</v>
      </c>
      <c r="L11750" t="b">
        <v>0</v>
      </c>
      <c r="N11750" t="b">
        <v>0</v>
      </c>
      <c r="O11750" t="b">
        <v>0</v>
      </c>
      <c r="T11750" t="s">
        <v>1968</v>
      </c>
    </row>
    <row r="11751" spans="1:20" hidden="1" x14ac:dyDescent="0.25">
      <c r="A11751">
        <v>234697</v>
      </c>
      <c r="B11751" t="s">
        <v>2159</v>
      </c>
      <c r="C11751" t="s">
        <v>136</v>
      </c>
      <c r="D11751" t="s">
        <v>137</v>
      </c>
      <c r="E11751">
        <v>0</v>
      </c>
      <c r="H11751">
        <v>0</v>
      </c>
      <c r="I11751">
        <v>0</v>
      </c>
      <c r="K11751">
        <v>1</v>
      </c>
      <c r="L11751" t="b">
        <v>0</v>
      </c>
      <c r="N11751" t="b">
        <v>0</v>
      </c>
      <c r="O11751" t="b">
        <v>0</v>
      </c>
      <c r="T11751" t="s">
        <v>1968</v>
      </c>
    </row>
    <row r="11752" spans="1:20" hidden="1" x14ac:dyDescent="0.25">
      <c r="A11752">
        <v>234698</v>
      </c>
      <c r="B11752" t="s">
        <v>2159</v>
      </c>
      <c r="C11752" t="s">
        <v>136</v>
      </c>
      <c r="D11752" t="s">
        <v>170</v>
      </c>
      <c r="E11752">
        <v>0</v>
      </c>
      <c r="H11752">
        <v>0</v>
      </c>
      <c r="I11752">
        <v>0</v>
      </c>
      <c r="K11752">
        <v>2</v>
      </c>
      <c r="L11752" t="b">
        <v>0</v>
      </c>
      <c r="N11752" t="b">
        <v>0</v>
      </c>
      <c r="O11752" t="b">
        <v>0</v>
      </c>
      <c r="T11752" t="s">
        <v>1968</v>
      </c>
    </row>
    <row r="11753" spans="1:20" hidden="1" x14ac:dyDescent="0.25">
      <c r="A11753">
        <v>234699</v>
      </c>
      <c r="B11753" t="s">
        <v>2159</v>
      </c>
      <c r="C11753" t="s">
        <v>1027</v>
      </c>
      <c r="D11753" t="s">
        <v>1974</v>
      </c>
      <c r="E11753">
        <v>85</v>
      </c>
      <c r="F11753" t="s">
        <v>23</v>
      </c>
      <c r="H11753">
        <v>0</v>
      </c>
      <c r="I11753">
        <v>73</v>
      </c>
      <c r="J11753" t="s">
        <v>257</v>
      </c>
      <c r="K11753">
        <v>0</v>
      </c>
      <c r="L11753" t="b">
        <v>0</v>
      </c>
      <c r="N11753" t="b">
        <v>0</v>
      </c>
      <c r="O11753" t="b">
        <v>0</v>
      </c>
      <c r="T11753" t="s">
        <v>1968</v>
      </c>
    </row>
    <row r="11754" spans="1:20" hidden="1" x14ac:dyDescent="0.25">
      <c r="A11754">
        <v>234700</v>
      </c>
      <c r="B11754" t="s">
        <v>2159</v>
      </c>
      <c r="C11754" t="s">
        <v>1027</v>
      </c>
      <c r="D11754" t="s">
        <v>1975</v>
      </c>
      <c r="E11754">
        <v>170</v>
      </c>
      <c r="F11754" t="s">
        <v>23</v>
      </c>
      <c r="H11754">
        <v>0</v>
      </c>
      <c r="I11754">
        <v>146</v>
      </c>
      <c r="J11754" t="s">
        <v>257</v>
      </c>
      <c r="K11754">
        <v>2</v>
      </c>
      <c r="L11754" t="b">
        <v>0</v>
      </c>
      <c r="N11754" t="b">
        <v>0</v>
      </c>
      <c r="O11754" t="b">
        <v>0</v>
      </c>
      <c r="T11754" t="s">
        <v>1968</v>
      </c>
    </row>
    <row r="11755" spans="1:20" hidden="1" x14ac:dyDescent="0.25">
      <c r="A11755">
        <v>234701</v>
      </c>
      <c r="B11755" t="s">
        <v>2159</v>
      </c>
      <c r="C11755" t="s">
        <v>1027</v>
      </c>
      <c r="D11755" t="s">
        <v>1976</v>
      </c>
      <c r="E11755">
        <v>255</v>
      </c>
      <c r="F11755" t="s">
        <v>23</v>
      </c>
      <c r="H11755">
        <v>0</v>
      </c>
      <c r="I11755">
        <v>219</v>
      </c>
      <c r="J11755" t="s">
        <v>257</v>
      </c>
      <c r="K11755">
        <v>3</v>
      </c>
      <c r="L11755" t="b">
        <v>0</v>
      </c>
      <c r="N11755" t="b">
        <v>0</v>
      </c>
      <c r="O11755" t="b">
        <v>0</v>
      </c>
      <c r="T11755" t="s">
        <v>1968</v>
      </c>
    </row>
    <row r="11756" spans="1:20" hidden="1" x14ac:dyDescent="0.25">
      <c r="A11756">
        <v>234702</v>
      </c>
      <c r="B11756" t="s">
        <v>2159</v>
      </c>
      <c r="C11756" t="s">
        <v>1196</v>
      </c>
      <c r="D11756" t="s">
        <v>1977</v>
      </c>
      <c r="E11756">
        <v>0</v>
      </c>
      <c r="H11756">
        <v>0</v>
      </c>
      <c r="I11756">
        <v>0</v>
      </c>
      <c r="K11756">
        <v>2</v>
      </c>
      <c r="L11756" t="b">
        <v>0</v>
      </c>
      <c r="N11756" t="b">
        <v>0</v>
      </c>
      <c r="O11756" t="b">
        <v>0</v>
      </c>
      <c r="T11756" t="s">
        <v>1968</v>
      </c>
    </row>
    <row r="11757" spans="1:20" hidden="1" x14ac:dyDescent="0.25">
      <c r="A11757">
        <v>234703</v>
      </c>
      <c r="B11757" t="s">
        <v>2159</v>
      </c>
      <c r="C11757" t="s">
        <v>53</v>
      </c>
      <c r="D11757" t="s">
        <v>383</v>
      </c>
      <c r="E11757">
        <v>0</v>
      </c>
      <c r="H11757">
        <v>0</v>
      </c>
      <c r="I11757">
        <v>0</v>
      </c>
      <c r="K11757">
        <v>0</v>
      </c>
      <c r="L11757" t="b">
        <v>0</v>
      </c>
      <c r="N11757" t="b">
        <v>0</v>
      </c>
      <c r="O11757" t="b">
        <v>0</v>
      </c>
      <c r="T11757" t="s">
        <v>1968</v>
      </c>
    </row>
    <row r="11758" spans="1:20" hidden="1" x14ac:dyDescent="0.25">
      <c r="A11758">
        <v>234704</v>
      </c>
      <c r="B11758" t="s">
        <v>2159</v>
      </c>
      <c r="C11758" t="s">
        <v>53</v>
      </c>
      <c r="D11758" t="s">
        <v>1978</v>
      </c>
      <c r="E11758">
        <v>389</v>
      </c>
      <c r="F11758" t="s">
        <v>23</v>
      </c>
      <c r="H11758">
        <v>0</v>
      </c>
      <c r="I11758">
        <v>0</v>
      </c>
      <c r="K11758">
        <v>2</v>
      </c>
      <c r="L11758" t="b">
        <v>0</v>
      </c>
      <c r="N11758" t="b">
        <v>0</v>
      </c>
      <c r="O11758" t="b">
        <v>0</v>
      </c>
      <c r="T11758" t="s">
        <v>1968</v>
      </c>
    </row>
    <row r="11759" spans="1:20" hidden="1" x14ac:dyDescent="0.25">
      <c r="A11759">
        <v>234705</v>
      </c>
      <c r="B11759" t="s">
        <v>2159</v>
      </c>
      <c r="C11759" t="s">
        <v>53</v>
      </c>
      <c r="D11759" t="s">
        <v>1979</v>
      </c>
      <c r="E11759">
        <v>349</v>
      </c>
      <c r="F11759" t="s">
        <v>23</v>
      </c>
      <c r="H11759">
        <v>0</v>
      </c>
      <c r="I11759">
        <v>0</v>
      </c>
      <c r="K11759">
        <v>1</v>
      </c>
      <c r="L11759" t="b">
        <v>0</v>
      </c>
      <c r="N11759" t="b">
        <v>0</v>
      </c>
      <c r="O11759" t="b">
        <v>0</v>
      </c>
      <c r="T11759" t="s">
        <v>1968</v>
      </c>
    </row>
    <row r="11760" spans="1:20" hidden="1" x14ac:dyDescent="0.25">
      <c r="A11760">
        <v>234706</v>
      </c>
      <c r="B11760" t="s">
        <v>2159</v>
      </c>
      <c r="C11760" t="s">
        <v>323</v>
      </c>
      <c r="D11760" t="s">
        <v>331</v>
      </c>
      <c r="E11760">
        <v>0</v>
      </c>
      <c r="H11760">
        <v>0</v>
      </c>
      <c r="I11760">
        <v>0</v>
      </c>
      <c r="K11760">
        <v>0</v>
      </c>
      <c r="L11760" t="b">
        <v>0</v>
      </c>
      <c r="N11760" t="b">
        <v>0</v>
      </c>
      <c r="O11760" t="b">
        <v>0</v>
      </c>
      <c r="T11760" t="s">
        <v>1968</v>
      </c>
    </row>
    <row r="11761" spans="1:20" hidden="1" x14ac:dyDescent="0.25">
      <c r="A11761">
        <v>234707</v>
      </c>
      <c r="B11761" t="s">
        <v>2159</v>
      </c>
      <c r="C11761" t="s">
        <v>1207</v>
      </c>
      <c r="D11761" t="s">
        <v>1980</v>
      </c>
      <c r="E11761">
        <v>0</v>
      </c>
      <c r="H11761">
        <v>0</v>
      </c>
      <c r="I11761">
        <v>0</v>
      </c>
      <c r="K11761">
        <v>0</v>
      </c>
      <c r="L11761" t="b">
        <v>0</v>
      </c>
      <c r="N11761" t="b">
        <v>0</v>
      </c>
      <c r="O11761" t="b">
        <v>0</v>
      </c>
      <c r="T11761" t="s">
        <v>1968</v>
      </c>
    </row>
    <row r="11762" spans="1:20" hidden="1" x14ac:dyDescent="0.25">
      <c r="A11762">
        <v>234708</v>
      </c>
      <c r="B11762" t="s">
        <v>2159</v>
      </c>
      <c r="C11762" t="s">
        <v>1207</v>
      </c>
      <c r="D11762" t="s">
        <v>1981</v>
      </c>
      <c r="E11762">
        <v>0</v>
      </c>
      <c r="H11762">
        <v>0</v>
      </c>
      <c r="I11762">
        <v>0</v>
      </c>
      <c r="K11762">
        <v>0</v>
      </c>
      <c r="L11762" t="b">
        <v>0</v>
      </c>
      <c r="N11762" t="b">
        <v>0</v>
      </c>
      <c r="O11762" t="b">
        <v>0</v>
      </c>
      <c r="T11762" t="s">
        <v>1968</v>
      </c>
    </row>
    <row r="11763" spans="1:20" hidden="1" x14ac:dyDescent="0.25">
      <c r="A11763">
        <v>234709</v>
      </c>
      <c r="B11763" t="s">
        <v>2159</v>
      </c>
      <c r="C11763" t="s">
        <v>1207</v>
      </c>
      <c r="D11763" t="s">
        <v>1982</v>
      </c>
      <c r="E11763">
        <v>0</v>
      </c>
      <c r="H11763">
        <v>0</v>
      </c>
      <c r="I11763">
        <v>0</v>
      </c>
      <c r="K11763">
        <v>0</v>
      </c>
      <c r="L11763" t="b">
        <v>0</v>
      </c>
      <c r="N11763" t="b">
        <v>0</v>
      </c>
      <c r="O11763" t="b">
        <v>0</v>
      </c>
      <c r="T11763" t="s">
        <v>1968</v>
      </c>
    </row>
    <row r="11764" spans="1:20" hidden="1" x14ac:dyDescent="0.25">
      <c r="A11764">
        <v>234710</v>
      </c>
      <c r="B11764" t="s">
        <v>2159</v>
      </c>
      <c r="C11764" t="s">
        <v>1207</v>
      </c>
      <c r="D11764" t="s">
        <v>1983</v>
      </c>
      <c r="E11764">
        <v>50</v>
      </c>
      <c r="F11764" t="s">
        <v>23</v>
      </c>
      <c r="H11764">
        <v>0</v>
      </c>
      <c r="I11764">
        <v>0</v>
      </c>
      <c r="K11764">
        <v>1</v>
      </c>
      <c r="L11764" t="b">
        <v>0</v>
      </c>
      <c r="N11764" t="b">
        <v>0</v>
      </c>
      <c r="O11764" t="b">
        <v>0</v>
      </c>
      <c r="T11764" t="s">
        <v>1968</v>
      </c>
    </row>
    <row r="11765" spans="1:20" hidden="1" x14ac:dyDescent="0.25">
      <c r="A11765">
        <v>234711</v>
      </c>
      <c r="B11765" t="s">
        <v>2159</v>
      </c>
      <c r="C11765" t="s">
        <v>817</v>
      </c>
      <c r="D11765" t="s">
        <v>1984</v>
      </c>
      <c r="E11765">
        <v>0</v>
      </c>
      <c r="H11765">
        <v>0</v>
      </c>
      <c r="I11765">
        <v>0</v>
      </c>
      <c r="K11765">
        <v>0</v>
      </c>
      <c r="L11765" t="b">
        <v>0</v>
      </c>
      <c r="N11765" t="b">
        <v>0</v>
      </c>
      <c r="O11765" t="b">
        <v>0</v>
      </c>
      <c r="T11765" t="s">
        <v>1968</v>
      </c>
    </row>
    <row r="11766" spans="1:20" hidden="1" x14ac:dyDescent="0.25">
      <c r="A11766">
        <v>234712</v>
      </c>
      <c r="B11766" t="s">
        <v>2159</v>
      </c>
      <c r="C11766" t="s">
        <v>817</v>
      </c>
      <c r="D11766" t="s">
        <v>1985</v>
      </c>
      <c r="E11766">
        <v>0</v>
      </c>
      <c r="H11766">
        <v>0</v>
      </c>
      <c r="I11766">
        <v>0</v>
      </c>
      <c r="K11766">
        <v>1</v>
      </c>
      <c r="L11766" t="b">
        <v>0</v>
      </c>
      <c r="N11766" t="b">
        <v>0</v>
      </c>
      <c r="O11766" t="b">
        <v>0</v>
      </c>
      <c r="T11766" t="s">
        <v>1968</v>
      </c>
    </row>
    <row r="11767" spans="1:20" hidden="1" x14ac:dyDescent="0.25">
      <c r="A11767">
        <v>234713</v>
      </c>
      <c r="B11767" t="s">
        <v>2159</v>
      </c>
      <c r="C11767" t="s">
        <v>817</v>
      </c>
      <c r="D11767" t="s">
        <v>1986</v>
      </c>
      <c r="E11767">
        <v>50</v>
      </c>
      <c r="F11767" t="s">
        <v>23</v>
      </c>
      <c r="H11767">
        <v>0</v>
      </c>
      <c r="I11767">
        <v>0</v>
      </c>
      <c r="K11767">
        <v>2</v>
      </c>
      <c r="L11767" t="b">
        <v>0</v>
      </c>
      <c r="N11767" t="b">
        <v>0</v>
      </c>
      <c r="O11767" t="b">
        <v>0</v>
      </c>
      <c r="T11767" t="s">
        <v>1968</v>
      </c>
    </row>
    <row r="11768" spans="1:20" hidden="1" x14ac:dyDescent="0.25">
      <c r="A11768">
        <v>234714</v>
      </c>
      <c r="B11768" t="s">
        <v>2159</v>
      </c>
      <c r="C11768" t="s">
        <v>1987</v>
      </c>
      <c r="D11768" t="s">
        <v>1988</v>
      </c>
      <c r="E11768">
        <v>0</v>
      </c>
      <c r="H11768">
        <v>0</v>
      </c>
      <c r="I11768">
        <v>0</v>
      </c>
      <c r="K11768">
        <v>0</v>
      </c>
      <c r="L11768" t="b">
        <v>0</v>
      </c>
      <c r="N11768" t="b">
        <v>0</v>
      </c>
      <c r="O11768" t="b">
        <v>0</v>
      </c>
      <c r="T11768" t="s">
        <v>1968</v>
      </c>
    </row>
    <row r="11769" spans="1:20" hidden="1" x14ac:dyDescent="0.25">
      <c r="A11769">
        <v>234715</v>
      </c>
      <c r="B11769" t="s">
        <v>2159</v>
      </c>
      <c r="C11769" t="s">
        <v>1987</v>
      </c>
      <c r="D11769" t="s">
        <v>1989</v>
      </c>
      <c r="E11769">
        <v>49</v>
      </c>
      <c r="F11769" t="s">
        <v>23</v>
      </c>
      <c r="H11769">
        <v>0</v>
      </c>
      <c r="I11769">
        <v>0</v>
      </c>
      <c r="K11769">
        <v>1</v>
      </c>
      <c r="L11769" t="b">
        <v>0</v>
      </c>
      <c r="N11769" t="b">
        <v>0</v>
      </c>
      <c r="O11769" t="b">
        <v>0</v>
      </c>
      <c r="T11769" t="s">
        <v>1968</v>
      </c>
    </row>
    <row r="11770" spans="1:20" hidden="1" x14ac:dyDescent="0.25">
      <c r="A11770">
        <v>234716</v>
      </c>
      <c r="B11770" t="s">
        <v>2159</v>
      </c>
      <c r="C11770" t="s">
        <v>1987</v>
      </c>
      <c r="D11770" t="s">
        <v>1990</v>
      </c>
      <c r="E11770">
        <v>99</v>
      </c>
      <c r="F11770" t="s">
        <v>23</v>
      </c>
      <c r="H11770">
        <v>0</v>
      </c>
      <c r="I11770">
        <v>0</v>
      </c>
      <c r="K11770">
        <v>3</v>
      </c>
      <c r="L11770" t="b">
        <v>0</v>
      </c>
      <c r="N11770" t="b">
        <v>0</v>
      </c>
      <c r="O11770" t="b">
        <v>0</v>
      </c>
      <c r="T11770" t="s">
        <v>1968</v>
      </c>
    </row>
    <row r="11771" spans="1:20" hidden="1" x14ac:dyDescent="0.25">
      <c r="A11771">
        <v>234717</v>
      </c>
      <c r="B11771" t="s">
        <v>2159</v>
      </c>
      <c r="C11771" t="s">
        <v>141</v>
      </c>
      <c r="D11771" t="s">
        <v>1991</v>
      </c>
      <c r="E11771">
        <v>25</v>
      </c>
      <c r="F11771" t="s">
        <v>23</v>
      </c>
      <c r="H11771">
        <v>0</v>
      </c>
      <c r="I11771">
        <v>0</v>
      </c>
      <c r="K11771">
        <v>0</v>
      </c>
      <c r="L11771" t="b">
        <v>0</v>
      </c>
      <c r="N11771" t="b">
        <v>0</v>
      </c>
      <c r="O11771" t="b">
        <v>0</v>
      </c>
      <c r="T11771" t="s">
        <v>1968</v>
      </c>
    </row>
    <row r="11772" spans="1:20" hidden="1" x14ac:dyDescent="0.25">
      <c r="A11772">
        <v>234718</v>
      </c>
      <c r="B11772" t="s">
        <v>2159</v>
      </c>
      <c r="C11772" t="s">
        <v>236</v>
      </c>
      <c r="D11772" t="s">
        <v>1992</v>
      </c>
      <c r="E11772">
        <v>22</v>
      </c>
      <c r="F11772" t="s">
        <v>23</v>
      </c>
      <c r="H11772">
        <v>0</v>
      </c>
      <c r="I11772">
        <v>0</v>
      </c>
      <c r="K11772">
        <v>0</v>
      </c>
      <c r="L11772" t="b">
        <v>0</v>
      </c>
      <c r="N11772" t="b">
        <v>0</v>
      </c>
      <c r="O11772" t="b">
        <v>0</v>
      </c>
      <c r="T11772" t="s">
        <v>1968</v>
      </c>
    </row>
    <row r="11773" spans="1:20" hidden="1" x14ac:dyDescent="0.25">
      <c r="A11773">
        <v>234719</v>
      </c>
      <c r="B11773" t="s">
        <v>2159</v>
      </c>
      <c r="C11773" t="s">
        <v>236</v>
      </c>
      <c r="D11773" t="s">
        <v>1993</v>
      </c>
      <c r="E11773">
        <v>45</v>
      </c>
      <c r="F11773" t="s">
        <v>23</v>
      </c>
      <c r="H11773">
        <v>0</v>
      </c>
      <c r="I11773">
        <v>0</v>
      </c>
      <c r="K11773">
        <v>0</v>
      </c>
      <c r="L11773" t="b">
        <v>0</v>
      </c>
      <c r="N11773" t="b">
        <v>0</v>
      </c>
      <c r="O11773" t="b">
        <v>0</v>
      </c>
      <c r="T11773" t="s">
        <v>1968</v>
      </c>
    </row>
    <row r="11774" spans="1:20" hidden="1" x14ac:dyDescent="0.25">
      <c r="A11774">
        <v>234720</v>
      </c>
      <c r="B11774" t="s">
        <v>2159</v>
      </c>
      <c r="C11774" t="s">
        <v>236</v>
      </c>
      <c r="D11774" t="s">
        <v>1315</v>
      </c>
      <c r="E11774">
        <v>160</v>
      </c>
      <c r="F11774" t="s">
        <v>23</v>
      </c>
      <c r="H11774">
        <v>0</v>
      </c>
      <c r="I11774">
        <v>0</v>
      </c>
      <c r="K11774">
        <v>0</v>
      </c>
      <c r="L11774" t="b">
        <v>0</v>
      </c>
      <c r="N11774" t="b">
        <v>0</v>
      </c>
      <c r="O11774" t="b">
        <v>0</v>
      </c>
      <c r="T11774" t="s">
        <v>1968</v>
      </c>
    </row>
    <row r="11775" spans="1:20" hidden="1" x14ac:dyDescent="0.25">
      <c r="A11775">
        <v>234721</v>
      </c>
      <c r="B11775" t="s">
        <v>2159</v>
      </c>
      <c r="C11775" t="s">
        <v>236</v>
      </c>
      <c r="D11775" t="s">
        <v>1994</v>
      </c>
      <c r="E11775">
        <v>50</v>
      </c>
      <c r="F11775" t="s">
        <v>23</v>
      </c>
      <c r="H11775">
        <v>0</v>
      </c>
      <c r="I11775">
        <v>0</v>
      </c>
      <c r="K11775">
        <v>0</v>
      </c>
      <c r="L11775" t="b">
        <v>0</v>
      </c>
      <c r="N11775" t="b">
        <v>0</v>
      </c>
      <c r="O11775" t="b">
        <v>0</v>
      </c>
      <c r="T11775" t="s">
        <v>1968</v>
      </c>
    </row>
    <row r="11776" spans="1:20" hidden="1" x14ac:dyDescent="0.25">
      <c r="A11776">
        <v>234722</v>
      </c>
      <c r="B11776" t="s">
        <v>2159</v>
      </c>
      <c r="C11776" t="s">
        <v>236</v>
      </c>
      <c r="D11776" t="s">
        <v>1995</v>
      </c>
      <c r="E11776">
        <v>45</v>
      </c>
      <c r="F11776" t="s">
        <v>23</v>
      </c>
      <c r="H11776">
        <v>0</v>
      </c>
      <c r="I11776">
        <v>0</v>
      </c>
      <c r="K11776">
        <v>0</v>
      </c>
      <c r="L11776" t="b">
        <v>0</v>
      </c>
      <c r="N11776" t="b">
        <v>0</v>
      </c>
      <c r="O11776" t="b">
        <v>0</v>
      </c>
      <c r="T11776" t="s">
        <v>1968</v>
      </c>
    </row>
    <row r="11777" spans="1:20" hidden="1" x14ac:dyDescent="0.25">
      <c r="A11777">
        <v>234723</v>
      </c>
      <c r="B11777" t="s">
        <v>2159</v>
      </c>
      <c r="C11777" t="s">
        <v>236</v>
      </c>
      <c r="D11777" t="s">
        <v>1996</v>
      </c>
      <c r="E11777">
        <v>149</v>
      </c>
      <c r="F11777" t="s">
        <v>23</v>
      </c>
      <c r="H11777">
        <v>0</v>
      </c>
      <c r="I11777">
        <v>0</v>
      </c>
      <c r="K11777">
        <v>0</v>
      </c>
      <c r="L11777" t="b">
        <v>0</v>
      </c>
      <c r="N11777" t="b">
        <v>0</v>
      </c>
      <c r="O11777" t="b">
        <v>0</v>
      </c>
      <c r="T11777" t="s">
        <v>1968</v>
      </c>
    </row>
    <row r="11778" spans="1:20" hidden="1" x14ac:dyDescent="0.25">
      <c r="A11778">
        <v>234724</v>
      </c>
      <c r="B11778" t="s">
        <v>2159</v>
      </c>
      <c r="C11778" t="s">
        <v>141</v>
      </c>
      <c r="D11778" t="s">
        <v>1997</v>
      </c>
      <c r="E11778">
        <v>39</v>
      </c>
      <c r="F11778" t="s">
        <v>23</v>
      </c>
      <c r="H11778">
        <v>0</v>
      </c>
      <c r="I11778">
        <v>0</v>
      </c>
      <c r="K11778">
        <v>0</v>
      </c>
      <c r="L11778" t="b">
        <v>0</v>
      </c>
      <c r="N11778" t="b">
        <v>0</v>
      </c>
      <c r="O11778" t="b">
        <v>0</v>
      </c>
      <c r="T11778" t="s">
        <v>1968</v>
      </c>
    </row>
    <row r="11779" spans="1:20" hidden="1" x14ac:dyDescent="0.25">
      <c r="A11779">
        <v>236986</v>
      </c>
      <c r="B11779" t="s">
        <v>2160</v>
      </c>
      <c r="C11779" t="s">
        <v>1207</v>
      </c>
      <c r="D11779" t="s">
        <v>2003</v>
      </c>
      <c r="E11779">
        <v>0</v>
      </c>
      <c r="H11779">
        <v>0</v>
      </c>
      <c r="I11779">
        <v>0</v>
      </c>
      <c r="K11779">
        <v>0</v>
      </c>
      <c r="L11779" t="b">
        <v>0</v>
      </c>
      <c r="N11779" t="b">
        <v>0</v>
      </c>
      <c r="O11779" t="b">
        <v>0</v>
      </c>
      <c r="T11779" t="s">
        <v>1968</v>
      </c>
    </row>
    <row r="11780" spans="1:20" hidden="1" x14ac:dyDescent="0.25">
      <c r="A11780">
        <v>236987</v>
      </c>
      <c r="B11780" t="s">
        <v>2160</v>
      </c>
      <c r="C11780" t="s">
        <v>1207</v>
      </c>
      <c r="D11780" t="s">
        <v>2004</v>
      </c>
      <c r="E11780">
        <v>0</v>
      </c>
      <c r="H11780">
        <v>0</v>
      </c>
      <c r="I11780">
        <v>0</v>
      </c>
      <c r="K11780">
        <v>0</v>
      </c>
      <c r="L11780" t="b">
        <v>0</v>
      </c>
      <c r="N11780" t="b">
        <v>0</v>
      </c>
      <c r="O11780" t="b">
        <v>0</v>
      </c>
      <c r="T11780" t="s">
        <v>1968</v>
      </c>
    </row>
    <row r="11781" spans="1:20" hidden="1" x14ac:dyDescent="0.25">
      <c r="A11781">
        <v>236990</v>
      </c>
      <c r="B11781" t="s">
        <v>2160</v>
      </c>
      <c r="C11781" t="s">
        <v>236</v>
      </c>
      <c r="D11781" t="s">
        <v>2005</v>
      </c>
      <c r="E11781">
        <v>79</v>
      </c>
      <c r="F11781" t="s">
        <v>23</v>
      </c>
      <c r="H11781">
        <v>0</v>
      </c>
      <c r="I11781">
        <v>0</v>
      </c>
      <c r="K11781">
        <v>0</v>
      </c>
      <c r="L11781" t="b">
        <v>0</v>
      </c>
      <c r="N11781" t="b">
        <v>0</v>
      </c>
      <c r="O11781" t="b">
        <v>0</v>
      </c>
      <c r="T11781" t="s">
        <v>1968</v>
      </c>
    </row>
    <row r="11782" spans="1:20" hidden="1" x14ac:dyDescent="0.25">
      <c r="A11782">
        <v>234725</v>
      </c>
      <c r="B11782" t="s">
        <v>2160</v>
      </c>
      <c r="C11782" t="s">
        <v>47</v>
      </c>
      <c r="D11782" t="s">
        <v>1024</v>
      </c>
      <c r="E11782">
        <v>0</v>
      </c>
      <c r="H11782">
        <v>0</v>
      </c>
      <c r="I11782">
        <v>0</v>
      </c>
      <c r="K11782">
        <v>0</v>
      </c>
      <c r="L11782" t="b">
        <v>0</v>
      </c>
      <c r="N11782" t="b">
        <v>0</v>
      </c>
      <c r="O11782" t="b">
        <v>1</v>
      </c>
      <c r="T11782" t="s">
        <v>1968</v>
      </c>
    </row>
    <row r="11783" spans="1:20" hidden="1" x14ac:dyDescent="0.25">
      <c r="A11783">
        <v>234726</v>
      </c>
      <c r="B11783" t="s">
        <v>2160</v>
      </c>
      <c r="C11783" t="s">
        <v>323</v>
      </c>
      <c r="D11783" t="s">
        <v>86</v>
      </c>
      <c r="E11783">
        <v>0</v>
      </c>
      <c r="H11783">
        <v>0</v>
      </c>
      <c r="I11783">
        <v>0</v>
      </c>
      <c r="K11783">
        <v>0</v>
      </c>
      <c r="L11783" t="b">
        <v>0</v>
      </c>
      <c r="N11783" t="b">
        <v>0</v>
      </c>
      <c r="O11783" t="b">
        <v>0</v>
      </c>
      <c r="T11783" t="s">
        <v>1968</v>
      </c>
    </row>
    <row r="11784" spans="1:20" hidden="1" x14ac:dyDescent="0.25">
      <c r="A11784">
        <v>234727</v>
      </c>
      <c r="B11784" t="s">
        <v>2160</v>
      </c>
      <c r="C11784" t="s">
        <v>1027</v>
      </c>
      <c r="D11784" t="s">
        <v>1969</v>
      </c>
      <c r="E11784">
        <v>0</v>
      </c>
      <c r="H11784">
        <v>0</v>
      </c>
      <c r="I11784">
        <v>0</v>
      </c>
      <c r="J11784" t="s">
        <v>257</v>
      </c>
      <c r="K11784">
        <v>0</v>
      </c>
      <c r="L11784" t="b">
        <v>0</v>
      </c>
      <c r="N11784" t="b">
        <v>0</v>
      </c>
      <c r="O11784" t="b">
        <v>0</v>
      </c>
      <c r="T11784" t="s">
        <v>1968</v>
      </c>
    </row>
    <row r="11785" spans="1:20" hidden="1" x14ac:dyDescent="0.25">
      <c r="A11785">
        <v>234728</v>
      </c>
      <c r="B11785" t="s">
        <v>2160</v>
      </c>
      <c r="C11785" t="s">
        <v>53</v>
      </c>
      <c r="D11785" t="s">
        <v>203</v>
      </c>
      <c r="E11785">
        <v>0</v>
      </c>
      <c r="H11785">
        <v>0</v>
      </c>
      <c r="I11785">
        <v>0</v>
      </c>
      <c r="K11785">
        <v>0</v>
      </c>
      <c r="L11785" t="b">
        <v>0</v>
      </c>
      <c r="N11785" t="b">
        <v>0</v>
      </c>
      <c r="O11785" t="b">
        <v>0</v>
      </c>
      <c r="T11785" t="s">
        <v>1968</v>
      </c>
    </row>
    <row r="11786" spans="1:20" hidden="1" x14ac:dyDescent="0.25">
      <c r="A11786">
        <v>234729</v>
      </c>
      <c r="B11786" t="s">
        <v>2160</v>
      </c>
      <c r="C11786" t="s">
        <v>1207</v>
      </c>
      <c r="D11786" t="s">
        <v>1970</v>
      </c>
      <c r="E11786">
        <v>0</v>
      </c>
      <c r="H11786">
        <v>0</v>
      </c>
      <c r="I11786">
        <v>0</v>
      </c>
      <c r="K11786">
        <v>0</v>
      </c>
      <c r="L11786" t="b">
        <v>0</v>
      </c>
      <c r="N11786" t="b">
        <v>0</v>
      </c>
      <c r="O11786" t="b">
        <v>0</v>
      </c>
      <c r="T11786" t="s">
        <v>1968</v>
      </c>
    </row>
    <row r="11787" spans="1:20" hidden="1" x14ac:dyDescent="0.25">
      <c r="A11787">
        <v>234730</v>
      </c>
      <c r="B11787" t="s">
        <v>2160</v>
      </c>
      <c r="C11787" t="s">
        <v>1196</v>
      </c>
      <c r="D11787" t="s">
        <v>1971</v>
      </c>
      <c r="E11787">
        <v>0</v>
      </c>
      <c r="H11787">
        <v>0</v>
      </c>
      <c r="I11787">
        <v>0</v>
      </c>
      <c r="K11787">
        <v>1</v>
      </c>
      <c r="L11787" t="b">
        <v>0</v>
      </c>
      <c r="N11787" t="b">
        <v>0</v>
      </c>
      <c r="O11787" t="b">
        <v>1</v>
      </c>
      <c r="T11787" t="s">
        <v>1968</v>
      </c>
    </row>
    <row r="11788" spans="1:20" hidden="1" x14ac:dyDescent="0.25">
      <c r="A11788">
        <v>234731</v>
      </c>
      <c r="B11788" t="s">
        <v>2160</v>
      </c>
      <c r="C11788" t="s">
        <v>47</v>
      </c>
      <c r="D11788" t="s">
        <v>1048</v>
      </c>
      <c r="E11788">
        <v>150</v>
      </c>
      <c r="F11788" t="s">
        <v>23</v>
      </c>
      <c r="H11788">
        <v>0</v>
      </c>
      <c r="I11788">
        <v>0</v>
      </c>
      <c r="K11788">
        <v>1</v>
      </c>
      <c r="L11788" t="b">
        <v>0</v>
      </c>
      <c r="N11788" t="b">
        <v>0</v>
      </c>
      <c r="O11788" t="b">
        <v>0</v>
      </c>
      <c r="T11788" t="s">
        <v>1968</v>
      </c>
    </row>
    <row r="11789" spans="1:20" hidden="1" x14ac:dyDescent="0.25">
      <c r="A11789">
        <v>234732</v>
      </c>
      <c r="B11789" t="s">
        <v>2160</v>
      </c>
      <c r="C11789" t="s">
        <v>47</v>
      </c>
      <c r="D11789" t="s">
        <v>1972</v>
      </c>
      <c r="E11789">
        <v>150</v>
      </c>
      <c r="F11789" t="s">
        <v>23</v>
      </c>
      <c r="H11789">
        <v>0</v>
      </c>
      <c r="I11789">
        <v>0</v>
      </c>
      <c r="K11789">
        <v>1</v>
      </c>
      <c r="L11789" t="b">
        <v>0</v>
      </c>
      <c r="N11789" t="b">
        <v>0</v>
      </c>
      <c r="O11789" t="b">
        <v>0</v>
      </c>
      <c r="T11789" t="s">
        <v>1968</v>
      </c>
    </row>
    <row r="11790" spans="1:20" hidden="1" x14ac:dyDescent="0.25">
      <c r="A11790">
        <v>234733</v>
      </c>
      <c r="B11790" t="s">
        <v>2160</v>
      </c>
      <c r="C11790" t="s">
        <v>47</v>
      </c>
      <c r="D11790" t="s">
        <v>1973</v>
      </c>
      <c r="E11790">
        <v>150</v>
      </c>
      <c r="F11790" t="s">
        <v>23</v>
      </c>
      <c r="H11790">
        <v>0</v>
      </c>
      <c r="I11790">
        <v>0</v>
      </c>
      <c r="K11790">
        <v>1</v>
      </c>
      <c r="L11790" t="b">
        <v>0</v>
      </c>
      <c r="N11790" t="b">
        <v>0</v>
      </c>
      <c r="O11790" t="b">
        <v>0</v>
      </c>
      <c r="T11790" t="s">
        <v>1968</v>
      </c>
    </row>
    <row r="11791" spans="1:20" hidden="1" x14ac:dyDescent="0.25">
      <c r="A11791">
        <v>234734</v>
      </c>
      <c r="B11791" t="s">
        <v>2160</v>
      </c>
      <c r="C11791" t="s">
        <v>47</v>
      </c>
      <c r="D11791" t="s">
        <v>1368</v>
      </c>
      <c r="E11791">
        <v>150</v>
      </c>
      <c r="F11791" t="s">
        <v>23</v>
      </c>
      <c r="H11791">
        <v>0</v>
      </c>
      <c r="I11791">
        <v>0</v>
      </c>
      <c r="K11791">
        <v>1</v>
      </c>
      <c r="L11791" t="b">
        <v>0</v>
      </c>
      <c r="N11791" t="b">
        <v>0</v>
      </c>
      <c r="O11791" t="b">
        <v>0</v>
      </c>
      <c r="T11791" t="s">
        <v>1968</v>
      </c>
    </row>
    <row r="11792" spans="1:20" hidden="1" x14ac:dyDescent="0.25">
      <c r="A11792">
        <v>234735</v>
      </c>
      <c r="B11792" t="s">
        <v>2160</v>
      </c>
      <c r="C11792" t="s">
        <v>47</v>
      </c>
      <c r="D11792" t="s">
        <v>1382</v>
      </c>
      <c r="E11792">
        <v>150</v>
      </c>
      <c r="F11792" t="s">
        <v>23</v>
      </c>
      <c r="H11792">
        <v>0</v>
      </c>
      <c r="I11792">
        <v>0</v>
      </c>
      <c r="K11792">
        <v>2</v>
      </c>
      <c r="L11792" t="b">
        <v>0</v>
      </c>
      <c r="N11792" t="b">
        <v>0</v>
      </c>
      <c r="O11792" t="b">
        <v>0</v>
      </c>
      <c r="T11792" t="s">
        <v>1968</v>
      </c>
    </row>
    <row r="11793" spans="1:20" hidden="1" x14ac:dyDescent="0.25">
      <c r="A11793">
        <v>234736</v>
      </c>
      <c r="B11793" t="s">
        <v>2160</v>
      </c>
      <c r="C11793" t="s">
        <v>47</v>
      </c>
      <c r="D11793" t="s">
        <v>345</v>
      </c>
      <c r="E11793">
        <v>150</v>
      </c>
      <c r="F11793" t="s">
        <v>23</v>
      </c>
      <c r="H11793">
        <v>0</v>
      </c>
      <c r="I11793">
        <v>0</v>
      </c>
      <c r="K11793">
        <v>2</v>
      </c>
      <c r="L11793" t="b">
        <v>0</v>
      </c>
      <c r="N11793" t="b">
        <v>0</v>
      </c>
      <c r="O11793" t="b">
        <v>0</v>
      </c>
      <c r="T11793" t="s">
        <v>1968</v>
      </c>
    </row>
    <row r="11794" spans="1:20" hidden="1" x14ac:dyDescent="0.25">
      <c r="A11794">
        <v>234737</v>
      </c>
      <c r="B11794" t="s">
        <v>2160</v>
      </c>
      <c r="C11794" t="s">
        <v>47</v>
      </c>
      <c r="D11794" t="s">
        <v>1383</v>
      </c>
      <c r="E11794">
        <v>150</v>
      </c>
      <c r="F11794" t="s">
        <v>23</v>
      </c>
      <c r="H11794">
        <v>0</v>
      </c>
      <c r="I11794">
        <v>0</v>
      </c>
      <c r="K11794">
        <v>2</v>
      </c>
      <c r="L11794" t="b">
        <v>0</v>
      </c>
      <c r="N11794" t="b">
        <v>0</v>
      </c>
      <c r="O11794" t="b">
        <v>0</v>
      </c>
      <c r="T11794" t="s">
        <v>1968</v>
      </c>
    </row>
    <row r="11795" spans="1:20" hidden="1" x14ac:dyDescent="0.25">
      <c r="A11795">
        <v>234738</v>
      </c>
      <c r="B11795" t="s">
        <v>2160</v>
      </c>
      <c r="C11795" t="s">
        <v>136</v>
      </c>
      <c r="D11795" t="s">
        <v>137</v>
      </c>
      <c r="E11795">
        <v>0</v>
      </c>
      <c r="H11795">
        <v>0</v>
      </c>
      <c r="I11795">
        <v>0</v>
      </c>
      <c r="K11795">
        <v>1</v>
      </c>
      <c r="L11795" t="b">
        <v>0</v>
      </c>
      <c r="N11795" t="b">
        <v>0</v>
      </c>
      <c r="O11795" t="b">
        <v>0</v>
      </c>
      <c r="T11795" t="s">
        <v>1968</v>
      </c>
    </row>
    <row r="11796" spans="1:20" hidden="1" x14ac:dyDescent="0.25">
      <c r="A11796">
        <v>234739</v>
      </c>
      <c r="B11796" t="s">
        <v>2160</v>
      </c>
      <c r="C11796" t="s">
        <v>136</v>
      </c>
      <c r="D11796" t="s">
        <v>170</v>
      </c>
      <c r="E11796">
        <v>0</v>
      </c>
      <c r="H11796">
        <v>0</v>
      </c>
      <c r="I11796">
        <v>0</v>
      </c>
      <c r="K11796">
        <v>2</v>
      </c>
      <c r="L11796" t="b">
        <v>0</v>
      </c>
      <c r="N11796" t="b">
        <v>0</v>
      </c>
      <c r="O11796" t="b">
        <v>0</v>
      </c>
      <c r="T11796" t="s">
        <v>1968</v>
      </c>
    </row>
    <row r="11797" spans="1:20" hidden="1" x14ac:dyDescent="0.25">
      <c r="A11797">
        <v>234740</v>
      </c>
      <c r="B11797" t="s">
        <v>2160</v>
      </c>
      <c r="C11797" t="s">
        <v>1027</v>
      </c>
      <c r="D11797" t="s">
        <v>1974</v>
      </c>
      <c r="E11797">
        <v>85</v>
      </c>
      <c r="F11797" t="s">
        <v>23</v>
      </c>
      <c r="H11797">
        <v>0</v>
      </c>
      <c r="I11797">
        <v>81</v>
      </c>
      <c r="J11797" t="s">
        <v>257</v>
      </c>
      <c r="K11797">
        <v>0</v>
      </c>
      <c r="L11797" t="b">
        <v>0</v>
      </c>
      <c r="N11797" t="b">
        <v>0</v>
      </c>
      <c r="O11797" t="b">
        <v>0</v>
      </c>
      <c r="T11797" t="s">
        <v>1968</v>
      </c>
    </row>
    <row r="11798" spans="1:20" hidden="1" x14ac:dyDescent="0.25">
      <c r="A11798">
        <v>234741</v>
      </c>
      <c r="B11798" t="s">
        <v>2160</v>
      </c>
      <c r="C11798" t="s">
        <v>1027</v>
      </c>
      <c r="D11798" t="s">
        <v>1975</v>
      </c>
      <c r="E11798">
        <v>170</v>
      </c>
      <c r="F11798" t="s">
        <v>23</v>
      </c>
      <c r="H11798">
        <v>0</v>
      </c>
      <c r="I11798">
        <v>163</v>
      </c>
      <c r="J11798" t="s">
        <v>257</v>
      </c>
      <c r="K11798">
        <v>2</v>
      </c>
      <c r="L11798" t="b">
        <v>0</v>
      </c>
      <c r="N11798" t="b">
        <v>0</v>
      </c>
      <c r="O11798" t="b">
        <v>0</v>
      </c>
      <c r="T11798" t="s">
        <v>1968</v>
      </c>
    </row>
    <row r="11799" spans="1:20" hidden="1" x14ac:dyDescent="0.25">
      <c r="A11799">
        <v>234742</v>
      </c>
      <c r="B11799" t="s">
        <v>2160</v>
      </c>
      <c r="C11799" t="s">
        <v>1027</v>
      </c>
      <c r="D11799" t="s">
        <v>1976</v>
      </c>
      <c r="E11799">
        <v>255</v>
      </c>
      <c r="F11799" t="s">
        <v>23</v>
      </c>
      <c r="H11799">
        <v>0</v>
      </c>
      <c r="I11799">
        <v>244</v>
      </c>
      <c r="J11799" t="s">
        <v>257</v>
      </c>
      <c r="K11799">
        <v>3</v>
      </c>
      <c r="L11799" t="b">
        <v>0</v>
      </c>
      <c r="N11799" t="b">
        <v>0</v>
      </c>
      <c r="O11799" t="b">
        <v>0</v>
      </c>
      <c r="T11799" t="s">
        <v>1968</v>
      </c>
    </row>
    <row r="11800" spans="1:20" hidden="1" x14ac:dyDescent="0.25">
      <c r="A11800">
        <v>234743</v>
      </c>
      <c r="B11800" t="s">
        <v>2160</v>
      </c>
      <c r="C11800" t="s">
        <v>1196</v>
      </c>
      <c r="D11800" t="s">
        <v>1977</v>
      </c>
      <c r="E11800">
        <v>0</v>
      </c>
      <c r="H11800">
        <v>0</v>
      </c>
      <c r="I11800">
        <v>0</v>
      </c>
      <c r="K11800">
        <v>2</v>
      </c>
      <c r="L11800" t="b">
        <v>0</v>
      </c>
      <c r="N11800" t="b">
        <v>0</v>
      </c>
      <c r="O11800" t="b">
        <v>0</v>
      </c>
      <c r="T11800" t="s">
        <v>1968</v>
      </c>
    </row>
    <row r="11801" spans="1:20" hidden="1" x14ac:dyDescent="0.25">
      <c r="A11801">
        <v>234744</v>
      </c>
      <c r="B11801" t="s">
        <v>2160</v>
      </c>
      <c r="C11801" t="s">
        <v>53</v>
      </c>
      <c r="D11801" t="s">
        <v>383</v>
      </c>
      <c r="E11801">
        <v>0</v>
      </c>
      <c r="H11801">
        <v>0</v>
      </c>
      <c r="I11801">
        <v>0</v>
      </c>
      <c r="K11801">
        <v>0</v>
      </c>
      <c r="L11801" t="b">
        <v>0</v>
      </c>
      <c r="N11801" t="b">
        <v>0</v>
      </c>
      <c r="O11801" t="b">
        <v>0</v>
      </c>
      <c r="T11801" t="s">
        <v>1968</v>
      </c>
    </row>
    <row r="11802" spans="1:20" hidden="1" x14ac:dyDescent="0.25">
      <c r="A11802">
        <v>234745</v>
      </c>
      <c r="B11802" t="s">
        <v>2160</v>
      </c>
      <c r="C11802" t="s">
        <v>53</v>
      </c>
      <c r="D11802" t="s">
        <v>1978</v>
      </c>
      <c r="E11802">
        <v>389</v>
      </c>
      <c r="F11802" t="s">
        <v>23</v>
      </c>
      <c r="H11802">
        <v>0</v>
      </c>
      <c r="I11802">
        <v>0</v>
      </c>
      <c r="K11802">
        <v>2</v>
      </c>
      <c r="L11802" t="b">
        <v>0</v>
      </c>
      <c r="N11802" t="b">
        <v>0</v>
      </c>
      <c r="O11802" t="b">
        <v>0</v>
      </c>
      <c r="T11802" t="s">
        <v>1968</v>
      </c>
    </row>
    <row r="11803" spans="1:20" hidden="1" x14ac:dyDescent="0.25">
      <c r="A11803">
        <v>234746</v>
      </c>
      <c r="B11803" t="s">
        <v>2160</v>
      </c>
      <c r="C11803" t="s">
        <v>53</v>
      </c>
      <c r="D11803" t="s">
        <v>1979</v>
      </c>
      <c r="E11803">
        <v>349</v>
      </c>
      <c r="F11803" t="s">
        <v>23</v>
      </c>
      <c r="H11803">
        <v>0</v>
      </c>
      <c r="I11803">
        <v>0</v>
      </c>
      <c r="K11803">
        <v>1</v>
      </c>
      <c r="L11803" t="b">
        <v>0</v>
      </c>
      <c r="N11803" t="b">
        <v>0</v>
      </c>
      <c r="O11803" t="b">
        <v>0</v>
      </c>
      <c r="T11803" t="s">
        <v>1968</v>
      </c>
    </row>
    <row r="11804" spans="1:20" hidden="1" x14ac:dyDescent="0.25">
      <c r="A11804">
        <v>234747</v>
      </c>
      <c r="B11804" t="s">
        <v>2160</v>
      </c>
      <c r="C11804" t="s">
        <v>323</v>
      </c>
      <c r="D11804" t="s">
        <v>331</v>
      </c>
      <c r="E11804">
        <v>0</v>
      </c>
      <c r="H11804">
        <v>0</v>
      </c>
      <c r="I11804">
        <v>0</v>
      </c>
      <c r="K11804">
        <v>0</v>
      </c>
      <c r="L11804" t="b">
        <v>0</v>
      </c>
      <c r="N11804" t="b">
        <v>0</v>
      </c>
      <c r="O11804" t="b">
        <v>0</v>
      </c>
      <c r="T11804" t="s">
        <v>1968</v>
      </c>
    </row>
    <row r="11805" spans="1:20" hidden="1" x14ac:dyDescent="0.25">
      <c r="A11805">
        <v>234748</v>
      </c>
      <c r="B11805" t="s">
        <v>2160</v>
      </c>
      <c r="C11805" t="s">
        <v>1207</v>
      </c>
      <c r="D11805" t="s">
        <v>1980</v>
      </c>
      <c r="E11805">
        <v>0</v>
      </c>
      <c r="H11805">
        <v>0</v>
      </c>
      <c r="I11805">
        <v>0</v>
      </c>
      <c r="K11805">
        <v>0</v>
      </c>
      <c r="L11805" t="b">
        <v>0</v>
      </c>
      <c r="N11805" t="b">
        <v>0</v>
      </c>
      <c r="O11805" t="b">
        <v>0</v>
      </c>
      <c r="T11805" t="s">
        <v>1968</v>
      </c>
    </row>
    <row r="11806" spans="1:20" hidden="1" x14ac:dyDescent="0.25">
      <c r="A11806">
        <v>234749</v>
      </c>
      <c r="B11806" t="s">
        <v>2160</v>
      </c>
      <c r="C11806" t="s">
        <v>1207</v>
      </c>
      <c r="D11806" t="s">
        <v>1981</v>
      </c>
      <c r="E11806">
        <v>0</v>
      </c>
      <c r="H11806">
        <v>0</v>
      </c>
      <c r="I11806">
        <v>0</v>
      </c>
      <c r="K11806">
        <v>0</v>
      </c>
      <c r="L11806" t="b">
        <v>0</v>
      </c>
      <c r="N11806" t="b">
        <v>0</v>
      </c>
      <c r="O11806" t="b">
        <v>0</v>
      </c>
      <c r="T11806" t="s">
        <v>1968</v>
      </c>
    </row>
    <row r="11807" spans="1:20" hidden="1" x14ac:dyDescent="0.25">
      <c r="A11807">
        <v>234750</v>
      </c>
      <c r="B11807" t="s">
        <v>2160</v>
      </c>
      <c r="C11807" t="s">
        <v>1207</v>
      </c>
      <c r="D11807" t="s">
        <v>1982</v>
      </c>
      <c r="E11807">
        <v>0</v>
      </c>
      <c r="H11807">
        <v>0</v>
      </c>
      <c r="I11807">
        <v>0</v>
      </c>
      <c r="K11807">
        <v>0</v>
      </c>
      <c r="L11807" t="b">
        <v>0</v>
      </c>
      <c r="N11807" t="b">
        <v>0</v>
      </c>
      <c r="O11807" t="b">
        <v>0</v>
      </c>
      <c r="T11807" t="s">
        <v>1968</v>
      </c>
    </row>
    <row r="11808" spans="1:20" hidden="1" x14ac:dyDescent="0.25">
      <c r="A11808">
        <v>234751</v>
      </c>
      <c r="B11808" t="s">
        <v>2160</v>
      </c>
      <c r="C11808" t="s">
        <v>1207</v>
      </c>
      <c r="D11808" t="s">
        <v>1983</v>
      </c>
      <c r="E11808">
        <v>50</v>
      </c>
      <c r="F11808" t="s">
        <v>23</v>
      </c>
      <c r="H11808">
        <v>0</v>
      </c>
      <c r="I11808">
        <v>0</v>
      </c>
      <c r="K11808">
        <v>1</v>
      </c>
      <c r="L11808" t="b">
        <v>0</v>
      </c>
      <c r="N11808" t="b">
        <v>0</v>
      </c>
      <c r="O11808" t="b">
        <v>0</v>
      </c>
      <c r="T11808" t="s">
        <v>1968</v>
      </c>
    </row>
    <row r="11809" spans="1:20" hidden="1" x14ac:dyDescent="0.25">
      <c r="A11809">
        <v>234752</v>
      </c>
      <c r="B11809" t="s">
        <v>2160</v>
      </c>
      <c r="C11809" t="s">
        <v>817</v>
      </c>
      <c r="D11809" t="s">
        <v>1984</v>
      </c>
      <c r="E11809">
        <v>0</v>
      </c>
      <c r="H11809">
        <v>0</v>
      </c>
      <c r="I11809">
        <v>0</v>
      </c>
      <c r="K11809">
        <v>0</v>
      </c>
      <c r="L11809" t="b">
        <v>0</v>
      </c>
      <c r="N11809" t="b">
        <v>0</v>
      </c>
      <c r="O11809" t="b">
        <v>0</v>
      </c>
      <c r="T11809" t="s">
        <v>1968</v>
      </c>
    </row>
    <row r="11810" spans="1:20" hidden="1" x14ac:dyDescent="0.25">
      <c r="A11810">
        <v>234753</v>
      </c>
      <c r="B11810" t="s">
        <v>2160</v>
      </c>
      <c r="C11810" t="s">
        <v>817</v>
      </c>
      <c r="D11810" t="s">
        <v>1985</v>
      </c>
      <c r="E11810">
        <v>0</v>
      </c>
      <c r="H11810">
        <v>0</v>
      </c>
      <c r="I11810">
        <v>0</v>
      </c>
      <c r="K11810">
        <v>1</v>
      </c>
      <c r="L11810" t="b">
        <v>0</v>
      </c>
      <c r="N11810" t="b">
        <v>0</v>
      </c>
      <c r="O11810" t="b">
        <v>0</v>
      </c>
      <c r="T11810" t="s">
        <v>1968</v>
      </c>
    </row>
    <row r="11811" spans="1:20" hidden="1" x14ac:dyDescent="0.25">
      <c r="A11811">
        <v>234754</v>
      </c>
      <c r="B11811" t="s">
        <v>2160</v>
      </c>
      <c r="C11811" t="s">
        <v>817</v>
      </c>
      <c r="D11811" t="s">
        <v>1986</v>
      </c>
      <c r="E11811">
        <v>50</v>
      </c>
      <c r="F11811" t="s">
        <v>23</v>
      </c>
      <c r="H11811">
        <v>0</v>
      </c>
      <c r="I11811">
        <v>0</v>
      </c>
      <c r="K11811">
        <v>2</v>
      </c>
      <c r="L11811" t="b">
        <v>0</v>
      </c>
      <c r="N11811" t="b">
        <v>0</v>
      </c>
      <c r="O11811" t="b">
        <v>0</v>
      </c>
      <c r="T11811" t="s">
        <v>1968</v>
      </c>
    </row>
    <row r="11812" spans="1:20" hidden="1" x14ac:dyDescent="0.25">
      <c r="A11812">
        <v>234755</v>
      </c>
      <c r="B11812" t="s">
        <v>2160</v>
      </c>
      <c r="C11812" t="s">
        <v>1987</v>
      </c>
      <c r="D11812" t="s">
        <v>1988</v>
      </c>
      <c r="E11812">
        <v>0</v>
      </c>
      <c r="H11812">
        <v>0</v>
      </c>
      <c r="I11812">
        <v>0</v>
      </c>
      <c r="K11812">
        <v>0</v>
      </c>
      <c r="L11812" t="b">
        <v>0</v>
      </c>
      <c r="N11812" t="b">
        <v>0</v>
      </c>
      <c r="O11812" t="b">
        <v>0</v>
      </c>
      <c r="T11812" t="s">
        <v>1968</v>
      </c>
    </row>
    <row r="11813" spans="1:20" hidden="1" x14ac:dyDescent="0.25">
      <c r="A11813">
        <v>234756</v>
      </c>
      <c r="B11813" t="s">
        <v>2160</v>
      </c>
      <c r="C11813" t="s">
        <v>1987</v>
      </c>
      <c r="D11813" t="s">
        <v>1989</v>
      </c>
      <c r="E11813">
        <v>49</v>
      </c>
      <c r="F11813" t="s">
        <v>23</v>
      </c>
      <c r="H11813">
        <v>0</v>
      </c>
      <c r="I11813">
        <v>0</v>
      </c>
      <c r="K11813">
        <v>1</v>
      </c>
      <c r="L11813" t="b">
        <v>0</v>
      </c>
      <c r="N11813" t="b">
        <v>0</v>
      </c>
      <c r="O11813" t="b">
        <v>0</v>
      </c>
      <c r="T11813" t="s">
        <v>1968</v>
      </c>
    </row>
    <row r="11814" spans="1:20" hidden="1" x14ac:dyDescent="0.25">
      <c r="A11814">
        <v>234757</v>
      </c>
      <c r="B11814" t="s">
        <v>2160</v>
      </c>
      <c r="C11814" t="s">
        <v>1987</v>
      </c>
      <c r="D11814" t="s">
        <v>1990</v>
      </c>
      <c r="E11814">
        <v>99</v>
      </c>
      <c r="F11814" t="s">
        <v>23</v>
      </c>
      <c r="H11814">
        <v>0</v>
      </c>
      <c r="I11814">
        <v>0</v>
      </c>
      <c r="K11814">
        <v>3</v>
      </c>
      <c r="L11814" t="b">
        <v>0</v>
      </c>
      <c r="N11814" t="b">
        <v>0</v>
      </c>
      <c r="O11814" t="b">
        <v>0</v>
      </c>
      <c r="T11814" t="s">
        <v>1968</v>
      </c>
    </row>
    <row r="11815" spans="1:20" hidden="1" x14ac:dyDescent="0.25">
      <c r="A11815">
        <v>234758</v>
      </c>
      <c r="B11815" t="s">
        <v>2160</v>
      </c>
      <c r="C11815" t="s">
        <v>141</v>
      </c>
      <c r="D11815" t="s">
        <v>1991</v>
      </c>
      <c r="E11815">
        <v>25</v>
      </c>
      <c r="F11815" t="s">
        <v>23</v>
      </c>
      <c r="H11815">
        <v>0</v>
      </c>
      <c r="I11815">
        <v>0</v>
      </c>
      <c r="K11815">
        <v>0</v>
      </c>
      <c r="L11815" t="b">
        <v>0</v>
      </c>
      <c r="N11815" t="b">
        <v>0</v>
      </c>
      <c r="O11815" t="b">
        <v>0</v>
      </c>
      <c r="T11815" t="s">
        <v>1968</v>
      </c>
    </row>
    <row r="11816" spans="1:20" hidden="1" x14ac:dyDescent="0.25">
      <c r="A11816">
        <v>234759</v>
      </c>
      <c r="B11816" t="s">
        <v>2160</v>
      </c>
      <c r="C11816" t="s">
        <v>236</v>
      </c>
      <c r="D11816" t="s">
        <v>1992</v>
      </c>
      <c r="E11816">
        <v>22</v>
      </c>
      <c r="F11816" t="s">
        <v>23</v>
      </c>
      <c r="H11816">
        <v>0</v>
      </c>
      <c r="I11816">
        <v>0</v>
      </c>
      <c r="K11816">
        <v>0</v>
      </c>
      <c r="L11816" t="b">
        <v>0</v>
      </c>
      <c r="N11816" t="b">
        <v>0</v>
      </c>
      <c r="O11816" t="b">
        <v>0</v>
      </c>
      <c r="T11816" t="s">
        <v>1968</v>
      </c>
    </row>
    <row r="11817" spans="1:20" hidden="1" x14ac:dyDescent="0.25">
      <c r="A11817">
        <v>234760</v>
      </c>
      <c r="B11817" t="s">
        <v>2160</v>
      </c>
      <c r="C11817" t="s">
        <v>236</v>
      </c>
      <c r="D11817" t="s">
        <v>1993</v>
      </c>
      <c r="E11817">
        <v>45</v>
      </c>
      <c r="F11817" t="s">
        <v>23</v>
      </c>
      <c r="H11817">
        <v>0</v>
      </c>
      <c r="I11817">
        <v>0</v>
      </c>
      <c r="K11817">
        <v>0</v>
      </c>
      <c r="L11817" t="b">
        <v>0</v>
      </c>
      <c r="N11817" t="b">
        <v>0</v>
      </c>
      <c r="O11817" t="b">
        <v>0</v>
      </c>
      <c r="T11817" t="s">
        <v>1968</v>
      </c>
    </row>
    <row r="11818" spans="1:20" hidden="1" x14ac:dyDescent="0.25">
      <c r="A11818">
        <v>234761</v>
      </c>
      <c r="B11818" t="s">
        <v>2160</v>
      </c>
      <c r="C11818" t="s">
        <v>236</v>
      </c>
      <c r="D11818" t="s">
        <v>1315</v>
      </c>
      <c r="E11818">
        <v>160</v>
      </c>
      <c r="F11818" t="s">
        <v>23</v>
      </c>
      <c r="H11818">
        <v>0</v>
      </c>
      <c r="I11818">
        <v>0</v>
      </c>
      <c r="K11818">
        <v>0</v>
      </c>
      <c r="L11818" t="b">
        <v>0</v>
      </c>
      <c r="N11818" t="b">
        <v>0</v>
      </c>
      <c r="O11818" t="b">
        <v>0</v>
      </c>
      <c r="T11818" t="s">
        <v>1968</v>
      </c>
    </row>
    <row r="11819" spans="1:20" hidden="1" x14ac:dyDescent="0.25">
      <c r="A11819">
        <v>234762</v>
      </c>
      <c r="B11819" t="s">
        <v>2160</v>
      </c>
      <c r="C11819" t="s">
        <v>236</v>
      </c>
      <c r="D11819" t="s">
        <v>1994</v>
      </c>
      <c r="E11819">
        <v>50</v>
      </c>
      <c r="F11819" t="s">
        <v>23</v>
      </c>
      <c r="H11819">
        <v>0</v>
      </c>
      <c r="I11819">
        <v>0</v>
      </c>
      <c r="K11819">
        <v>0</v>
      </c>
      <c r="L11819" t="b">
        <v>0</v>
      </c>
      <c r="N11819" t="b">
        <v>0</v>
      </c>
      <c r="O11819" t="b">
        <v>0</v>
      </c>
      <c r="T11819" t="s">
        <v>1968</v>
      </c>
    </row>
    <row r="11820" spans="1:20" hidden="1" x14ac:dyDescent="0.25">
      <c r="A11820">
        <v>234763</v>
      </c>
      <c r="B11820" t="s">
        <v>2160</v>
      </c>
      <c r="C11820" t="s">
        <v>236</v>
      </c>
      <c r="D11820" t="s">
        <v>1995</v>
      </c>
      <c r="E11820">
        <v>45</v>
      </c>
      <c r="F11820" t="s">
        <v>23</v>
      </c>
      <c r="H11820">
        <v>0</v>
      </c>
      <c r="I11820">
        <v>0</v>
      </c>
      <c r="K11820">
        <v>0</v>
      </c>
      <c r="L11820" t="b">
        <v>0</v>
      </c>
      <c r="N11820" t="b">
        <v>0</v>
      </c>
      <c r="O11820" t="b">
        <v>0</v>
      </c>
      <c r="T11820" t="s">
        <v>1968</v>
      </c>
    </row>
    <row r="11821" spans="1:20" hidden="1" x14ac:dyDescent="0.25">
      <c r="A11821">
        <v>234764</v>
      </c>
      <c r="B11821" t="s">
        <v>2160</v>
      </c>
      <c r="C11821" t="s">
        <v>236</v>
      </c>
      <c r="D11821" t="s">
        <v>1996</v>
      </c>
      <c r="E11821">
        <v>149</v>
      </c>
      <c r="F11821" t="s">
        <v>23</v>
      </c>
      <c r="H11821">
        <v>0</v>
      </c>
      <c r="I11821">
        <v>0</v>
      </c>
      <c r="K11821">
        <v>0</v>
      </c>
      <c r="L11821" t="b">
        <v>0</v>
      </c>
      <c r="N11821" t="b">
        <v>0</v>
      </c>
      <c r="O11821" t="b">
        <v>0</v>
      </c>
      <c r="T11821" t="s">
        <v>1968</v>
      </c>
    </row>
    <row r="11822" spans="1:20" hidden="1" x14ac:dyDescent="0.25">
      <c r="A11822">
        <v>234765</v>
      </c>
      <c r="B11822" t="s">
        <v>2160</v>
      </c>
      <c r="C11822" t="s">
        <v>141</v>
      </c>
      <c r="D11822" t="s">
        <v>1997</v>
      </c>
      <c r="E11822">
        <v>39</v>
      </c>
      <c r="F11822" t="s">
        <v>23</v>
      </c>
      <c r="H11822">
        <v>0</v>
      </c>
      <c r="I11822">
        <v>0</v>
      </c>
      <c r="K11822">
        <v>0</v>
      </c>
      <c r="L11822" t="b">
        <v>0</v>
      </c>
      <c r="N11822" t="b">
        <v>0</v>
      </c>
      <c r="O11822" t="b">
        <v>0</v>
      </c>
      <c r="T11822" t="s">
        <v>1968</v>
      </c>
    </row>
    <row r="11823" spans="1:20" hidden="1" x14ac:dyDescent="0.25">
      <c r="A11823">
        <v>234766</v>
      </c>
      <c r="B11823" t="s">
        <v>2161</v>
      </c>
      <c r="C11823" t="s">
        <v>47</v>
      </c>
      <c r="D11823" t="s">
        <v>1024</v>
      </c>
      <c r="E11823">
        <v>0</v>
      </c>
      <c r="H11823">
        <v>0</v>
      </c>
      <c r="I11823">
        <v>0</v>
      </c>
      <c r="K11823">
        <v>0</v>
      </c>
      <c r="L11823" t="b">
        <v>0</v>
      </c>
      <c r="N11823" t="b">
        <v>0</v>
      </c>
      <c r="O11823" t="b">
        <v>1</v>
      </c>
      <c r="T11823" t="s">
        <v>1968</v>
      </c>
    </row>
    <row r="11824" spans="1:20" hidden="1" x14ac:dyDescent="0.25">
      <c r="A11824">
        <v>234767</v>
      </c>
      <c r="B11824" t="s">
        <v>2161</v>
      </c>
      <c r="C11824" t="s">
        <v>323</v>
      </c>
      <c r="D11824" t="s">
        <v>86</v>
      </c>
      <c r="E11824">
        <v>0</v>
      </c>
      <c r="H11824">
        <v>0</v>
      </c>
      <c r="I11824">
        <v>0</v>
      </c>
      <c r="K11824">
        <v>0</v>
      </c>
      <c r="L11824" t="b">
        <v>0</v>
      </c>
      <c r="N11824" t="b">
        <v>0</v>
      </c>
      <c r="O11824" t="b">
        <v>0</v>
      </c>
      <c r="T11824" t="s">
        <v>1968</v>
      </c>
    </row>
    <row r="11825" spans="1:20" hidden="1" x14ac:dyDescent="0.25">
      <c r="A11825">
        <v>234768</v>
      </c>
      <c r="B11825" t="s">
        <v>2161</v>
      </c>
      <c r="C11825" t="s">
        <v>1027</v>
      </c>
      <c r="D11825" t="s">
        <v>1969</v>
      </c>
      <c r="E11825">
        <v>0</v>
      </c>
      <c r="H11825">
        <v>0</v>
      </c>
      <c r="I11825">
        <v>0</v>
      </c>
      <c r="J11825" t="s">
        <v>257</v>
      </c>
      <c r="K11825">
        <v>0</v>
      </c>
      <c r="L11825" t="b">
        <v>0</v>
      </c>
      <c r="N11825" t="b">
        <v>0</v>
      </c>
      <c r="O11825" t="b">
        <v>0</v>
      </c>
      <c r="T11825" t="s">
        <v>1968</v>
      </c>
    </row>
    <row r="11826" spans="1:20" hidden="1" x14ac:dyDescent="0.25">
      <c r="A11826">
        <v>234769</v>
      </c>
      <c r="B11826" t="s">
        <v>2161</v>
      </c>
      <c r="C11826" t="s">
        <v>53</v>
      </c>
      <c r="D11826" t="s">
        <v>203</v>
      </c>
      <c r="E11826">
        <v>0</v>
      </c>
      <c r="H11826">
        <v>0</v>
      </c>
      <c r="I11826">
        <v>0</v>
      </c>
      <c r="K11826">
        <v>0</v>
      </c>
      <c r="L11826" t="b">
        <v>0</v>
      </c>
      <c r="N11826" t="b">
        <v>0</v>
      </c>
      <c r="O11826" t="b">
        <v>0</v>
      </c>
      <c r="T11826" t="s">
        <v>1968</v>
      </c>
    </row>
    <row r="11827" spans="1:20" hidden="1" x14ac:dyDescent="0.25">
      <c r="A11827">
        <v>234770</v>
      </c>
      <c r="B11827" t="s">
        <v>2161</v>
      </c>
      <c r="C11827" t="s">
        <v>1207</v>
      </c>
      <c r="D11827" t="s">
        <v>1970</v>
      </c>
      <c r="E11827">
        <v>0</v>
      </c>
      <c r="H11827">
        <v>0</v>
      </c>
      <c r="I11827">
        <v>0</v>
      </c>
      <c r="K11827">
        <v>0</v>
      </c>
      <c r="L11827" t="b">
        <v>0</v>
      </c>
      <c r="N11827" t="b">
        <v>0</v>
      </c>
      <c r="O11827" t="b">
        <v>0</v>
      </c>
      <c r="T11827" t="s">
        <v>1968</v>
      </c>
    </row>
    <row r="11828" spans="1:20" hidden="1" x14ac:dyDescent="0.25">
      <c r="A11828">
        <v>234771</v>
      </c>
      <c r="B11828" t="s">
        <v>2161</v>
      </c>
      <c r="C11828" t="s">
        <v>1196</v>
      </c>
      <c r="D11828" t="s">
        <v>1971</v>
      </c>
      <c r="E11828">
        <v>0</v>
      </c>
      <c r="H11828">
        <v>0</v>
      </c>
      <c r="I11828">
        <v>0</v>
      </c>
      <c r="K11828">
        <v>1</v>
      </c>
      <c r="L11828" t="b">
        <v>0</v>
      </c>
      <c r="N11828" t="b">
        <v>0</v>
      </c>
      <c r="O11828" t="b">
        <v>1</v>
      </c>
      <c r="T11828" t="s">
        <v>1968</v>
      </c>
    </row>
    <row r="11829" spans="1:20" hidden="1" x14ac:dyDescent="0.25">
      <c r="A11829">
        <v>234772</v>
      </c>
      <c r="B11829" t="s">
        <v>2161</v>
      </c>
      <c r="C11829" t="s">
        <v>47</v>
      </c>
      <c r="D11829" t="s">
        <v>1048</v>
      </c>
      <c r="E11829">
        <v>150</v>
      </c>
      <c r="F11829" t="s">
        <v>23</v>
      </c>
      <c r="H11829">
        <v>0</v>
      </c>
      <c r="I11829">
        <v>0</v>
      </c>
      <c r="K11829">
        <v>1</v>
      </c>
      <c r="L11829" t="b">
        <v>0</v>
      </c>
      <c r="N11829" t="b">
        <v>0</v>
      </c>
      <c r="O11829" t="b">
        <v>0</v>
      </c>
      <c r="T11829" t="s">
        <v>1968</v>
      </c>
    </row>
    <row r="11830" spans="1:20" hidden="1" x14ac:dyDescent="0.25">
      <c r="A11830">
        <v>234773</v>
      </c>
      <c r="B11830" t="s">
        <v>2161</v>
      </c>
      <c r="C11830" t="s">
        <v>47</v>
      </c>
      <c r="D11830" t="s">
        <v>1972</v>
      </c>
      <c r="E11830">
        <v>150</v>
      </c>
      <c r="F11830" t="s">
        <v>23</v>
      </c>
      <c r="H11830">
        <v>0</v>
      </c>
      <c r="I11830">
        <v>0</v>
      </c>
      <c r="K11830">
        <v>1</v>
      </c>
      <c r="L11830" t="b">
        <v>0</v>
      </c>
      <c r="N11830" t="b">
        <v>0</v>
      </c>
      <c r="O11830" t="b">
        <v>0</v>
      </c>
      <c r="T11830" t="s">
        <v>1968</v>
      </c>
    </row>
    <row r="11831" spans="1:20" hidden="1" x14ac:dyDescent="0.25">
      <c r="A11831">
        <v>234774</v>
      </c>
      <c r="B11831" t="s">
        <v>2161</v>
      </c>
      <c r="C11831" t="s">
        <v>47</v>
      </c>
      <c r="D11831" t="s">
        <v>1973</v>
      </c>
      <c r="E11831">
        <v>150</v>
      </c>
      <c r="F11831" t="s">
        <v>23</v>
      </c>
      <c r="H11831">
        <v>0</v>
      </c>
      <c r="I11831">
        <v>0</v>
      </c>
      <c r="K11831">
        <v>1</v>
      </c>
      <c r="L11831" t="b">
        <v>0</v>
      </c>
      <c r="N11831" t="b">
        <v>0</v>
      </c>
      <c r="O11831" t="b">
        <v>0</v>
      </c>
      <c r="T11831" t="s">
        <v>1968</v>
      </c>
    </row>
    <row r="11832" spans="1:20" hidden="1" x14ac:dyDescent="0.25">
      <c r="A11832">
        <v>234775</v>
      </c>
      <c r="B11832" t="s">
        <v>2161</v>
      </c>
      <c r="C11832" t="s">
        <v>47</v>
      </c>
      <c r="D11832" t="s">
        <v>1368</v>
      </c>
      <c r="E11832">
        <v>150</v>
      </c>
      <c r="F11832" t="s">
        <v>23</v>
      </c>
      <c r="H11832">
        <v>0</v>
      </c>
      <c r="I11832">
        <v>0</v>
      </c>
      <c r="K11832">
        <v>1</v>
      </c>
      <c r="L11832" t="b">
        <v>0</v>
      </c>
      <c r="N11832" t="b">
        <v>0</v>
      </c>
      <c r="O11832" t="b">
        <v>0</v>
      </c>
      <c r="T11832" t="s">
        <v>1968</v>
      </c>
    </row>
    <row r="11833" spans="1:20" hidden="1" x14ac:dyDescent="0.25">
      <c r="A11833">
        <v>234776</v>
      </c>
      <c r="B11833" t="s">
        <v>2161</v>
      </c>
      <c r="C11833" t="s">
        <v>47</v>
      </c>
      <c r="D11833" t="s">
        <v>1382</v>
      </c>
      <c r="E11833">
        <v>150</v>
      </c>
      <c r="F11833" t="s">
        <v>23</v>
      </c>
      <c r="H11833">
        <v>0</v>
      </c>
      <c r="I11833">
        <v>0</v>
      </c>
      <c r="K11833">
        <v>2</v>
      </c>
      <c r="L11833" t="b">
        <v>0</v>
      </c>
      <c r="N11833" t="b">
        <v>0</v>
      </c>
      <c r="O11833" t="b">
        <v>0</v>
      </c>
      <c r="T11833" t="s">
        <v>1968</v>
      </c>
    </row>
    <row r="11834" spans="1:20" hidden="1" x14ac:dyDescent="0.25">
      <c r="A11834">
        <v>234777</v>
      </c>
      <c r="B11834" t="s">
        <v>2161</v>
      </c>
      <c r="C11834" t="s">
        <v>47</v>
      </c>
      <c r="D11834" t="s">
        <v>345</v>
      </c>
      <c r="E11834">
        <v>150</v>
      </c>
      <c r="F11834" t="s">
        <v>23</v>
      </c>
      <c r="H11834">
        <v>0</v>
      </c>
      <c r="I11834">
        <v>0</v>
      </c>
      <c r="K11834">
        <v>2</v>
      </c>
      <c r="L11834" t="b">
        <v>0</v>
      </c>
      <c r="N11834" t="b">
        <v>0</v>
      </c>
      <c r="O11834" t="b">
        <v>0</v>
      </c>
      <c r="T11834" t="s">
        <v>1968</v>
      </c>
    </row>
    <row r="11835" spans="1:20" hidden="1" x14ac:dyDescent="0.25">
      <c r="A11835">
        <v>234778</v>
      </c>
      <c r="B11835" t="s">
        <v>2161</v>
      </c>
      <c r="C11835" t="s">
        <v>47</v>
      </c>
      <c r="D11835" t="s">
        <v>1383</v>
      </c>
      <c r="E11835">
        <v>150</v>
      </c>
      <c r="F11835" t="s">
        <v>23</v>
      </c>
      <c r="H11835">
        <v>0</v>
      </c>
      <c r="I11835">
        <v>0</v>
      </c>
      <c r="K11835">
        <v>2</v>
      </c>
      <c r="L11835" t="b">
        <v>0</v>
      </c>
      <c r="N11835" t="b">
        <v>0</v>
      </c>
      <c r="O11835" t="b">
        <v>0</v>
      </c>
      <c r="T11835" t="s">
        <v>1968</v>
      </c>
    </row>
    <row r="11836" spans="1:20" hidden="1" x14ac:dyDescent="0.25">
      <c r="A11836">
        <v>234779</v>
      </c>
      <c r="B11836" t="s">
        <v>2161</v>
      </c>
      <c r="C11836" t="s">
        <v>136</v>
      </c>
      <c r="D11836" t="s">
        <v>137</v>
      </c>
      <c r="E11836">
        <v>0</v>
      </c>
      <c r="H11836">
        <v>0</v>
      </c>
      <c r="I11836">
        <v>0</v>
      </c>
      <c r="K11836">
        <v>1</v>
      </c>
      <c r="L11836" t="b">
        <v>0</v>
      </c>
      <c r="N11836" t="b">
        <v>0</v>
      </c>
      <c r="O11836" t="b">
        <v>0</v>
      </c>
      <c r="T11836" t="s">
        <v>1968</v>
      </c>
    </row>
    <row r="11837" spans="1:20" hidden="1" x14ac:dyDescent="0.25">
      <c r="A11837">
        <v>234780</v>
      </c>
      <c r="B11837" t="s">
        <v>2161</v>
      </c>
      <c r="C11837" t="s">
        <v>136</v>
      </c>
      <c r="D11837" t="s">
        <v>170</v>
      </c>
      <c r="E11837">
        <v>0</v>
      </c>
      <c r="H11837">
        <v>0</v>
      </c>
      <c r="I11837">
        <v>0</v>
      </c>
      <c r="K11837">
        <v>2</v>
      </c>
      <c r="L11837" t="b">
        <v>0</v>
      </c>
      <c r="N11837" t="b">
        <v>0</v>
      </c>
      <c r="O11837" t="b">
        <v>0</v>
      </c>
      <c r="T11837" t="s">
        <v>1968</v>
      </c>
    </row>
    <row r="11838" spans="1:20" hidden="1" x14ac:dyDescent="0.25">
      <c r="A11838">
        <v>234781</v>
      </c>
      <c r="B11838" t="s">
        <v>2161</v>
      </c>
      <c r="C11838" t="s">
        <v>1027</v>
      </c>
      <c r="D11838" t="s">
        <v>1974</v>
      </c>
      <c r="E11838">
        <v>85</v>
      </c>
      <c r="F11838" t="s">
        <v>23</v>
      </c>
      <c r="H11838">
        <v>0</v>
      </c>
      <c r="I11838">
        <v>97</v>
      </c>
      <c r="J11838" t="s">
        <v>257</v>
      </c>
      <c r="K11838">
        <v>0</v>
      </c>
      <c r="L11838" t="b">
        <v>0</v>
      </c>
      <c r="N11838" t="b">
        <v>0</v>
      </c>
      <c r="O11838" t="b">
        <v>0</v>
      </c>
      <c r="T11838" t="s">
        <v>1968</v>
      </c>
    </row>
    <row r="11839" spans="1:20" hidden="1" x14ac:dyDescent="0.25">
      <c r="A11839">
        <v>234782</v>
      </c>
      <c r="B11839" t="s">
        <v>2161</v>
      </c>
      <c r="C11839" t="s">
        <v>1027</v>
      </c>
      <c r="D11839" t="s">
        <v>1975</v>
      </c>
      <c r="E11839">
        <v>170</v>
      </c>
      <c r="F11839" t="s">
        <v>23</v>
      </c>
      <c r="H11839">
        <v>0</v>
      </c>
      <c r="I11839">
        <v>195</v>
      </c>
      <c r="J11839" t="s">
        <v>257</v>
      </c>
      <c r="K11839">
        <v>2</v>
      </c>
      <c r="L11839" t="b">
        <v>0</v>
      </c>
      <c r="N11839" t="b">
        <v>0</v>
      </c>
      <c r="O11839" t="b">
        <v>0</v>
      </c>
      <c r="T11839" t="s">
        <v>1968</v>
      </c>
    </row>
    <row r="11840" spans="1:20" hidden="1" x14ac:dyDescent="0.25">
      <c r="A11840">
        <v>234783</v>
      </c>
      <c r="B11840" t="s">
        <v>2161</v>
      </c>
      <c r="C11840" t="s">
        <v>1027</v>
      </c>
      <c r="D11840" t="s">
        <v>1976</v>
      </c>
      <c r="E11840">
        <v>255</v>
      </c>
      <c r="F11840" t="s">
        <v>23</v>
      </c>
      <c r="H11840">
        <v>0</v>
      </c>
      <c r="I11840">
        <v>293</v>
      </c>
      <c r="J11840" t="s">
        <v>257</v>
      </c>
      <c r="K11840">
        <v>3</v>
      </c>
      <c r="L11840" t="b">
        <v>0</v>
      </c>
      <c r="N11840" t="b">
        <v>0</v>
      </c>
      <c r="O11840" t="b">
        <v>0</v>
      </c>
      <c r="T11840" t="s">
        <v>1968</v>
      </c>
    </row>
    <row r="11841" spans="1:20" hidden="1" x14ac:dyDescent="0.25">
      <c r="A11841">
        <v>234784</v>
      </c>
      <c r="B11841" t="s">
        <v>2161</v>
      </c>
      <c r="C11841" t="s">
        <v>1196</v>
      </c>
      <c r="D11841" t="s">
        <v>1977</v>
      </c>
      <c r="E11841">
        <v>0</v>
      </c>
      <c r="H11841">
        <v>0</v>
      </c>
      <c r="I11841">
        <v>0</v>
      </c>
      <c r="K11841">
        <v>2</v>
      </c>
      <c r="L11841" t="b">
        <v>0</v>
      </c>
      <c r="N11841" t="b">
        <v>0</v>
      </c>
      <c r="O11841" t="b">
        <v>0</v>
      </c>
      <c r="T11841" t="s">
        <v>1968</v>
      </c>
    </row>
    <row r="11842" spans="1:20" hidden="1" x14ac:dyDescent="0.25">
      <c r="A11842">
        <v>234785</v>
      </c>
      <c r="B11842" t="s">
        <v>2161</v>
      </c>
      <c r="C11842" t="s">
        <v>53</v>
      </c>
      <c r="D11842" t="s">
        <v>383</v>
      </c>
      <c r="E11842">
        <v>0</v>
      </c>
      <c r="H11842">
        <v>0</v>
      </c>
      <c r="I11842">
        <v>0</v>
      </c>
      <c r="K11842">
        <v>0</v>
      </c>
      <c r="L11842" t="b">
        <v>0</v>
      </c>
      <c r="N11842" t="b">
        <v>0</v>
      </c>
      <c r="O11842" t="b">
        <v>0</v>
      </c>
      <c r="T11842" t="s">
        <v>1968</v>
      </c>
    </row>
    <row r="11843" spans="1:20" hidden="1" x14ac:dyDescent="0.25">
      <c r="A11843">
        <v>234786</v>
      </c>
      <c r="B11843" t="s">
        <v>2161</v>
      </c>
      <c r="C11843" t="s">
        <v>53</v>
      </c>
      <c r="D11843" t="s">
        <v>1978</v>
      </c>
      <c r="E11843">
        <v>389</v>
      </c>
      <c r="F11843" t="s">
        <v>23</v>
      </c>
      <c r="H11843">
        <v>0</v>
      </c>
      <c r="I11843">
        <v>0</v>
      </c>
      <c r="K11843">
        <v>2</v>
      </c>
      <c r="L11843" t="b">
        <v>0</v>
      </c>
      <c r="N11843" t="b">
        <v>0</v>
      </c>
      <c r="O11843" t="b">
        <v>0</v>
      </c>
      <c r="T11843" t="s">
        <v>1968</v>
      </c>
    </row>
    <row r="11844" spans="1:20" hidden="1" x14ac:dyDescent="0.25">
      <c r="A11844">
        <v>234787</v>
      </c>
      <c r="B11844" t="s">
        <v>2161</v>
      </c>
      <c r="C11844" t="s">
        <v>53</v>
      </c>
      <c r="D11844" t="s">
        <v>1979</v>
      </c>
      <c r="E11844">
        <v>349</v>
      </c>
      <c r="F11844" t="s">
        <v>23</v>
      </c>
      <c r="H11844">
        <v>0</v>
      </c>
      <c r="I11844">
        <v>0</v>
      </c>
      <c r="K11844">
        <v>1</v>
      </c>
      <c r="L11844" t="b">
        <v>0</v>
      </c>
      <c r="N11844" t="b">
        <v>0</v>
      </c>
      <c r="O11844" t="b">
        <v>0</v>
      </c>
      <c r="T11844" t="s">
        <v>1968</v>
      </c>
    </row>
    <row r="11845" spans="1:20" hidden="1" x14ac:dyDescent="0.25">
      <c r="A11845">
        <v>234788</v>
      </c>
      <c r="B11845" t="s">
        <v>2161</v>
      </c>
      <c r="C11845" t="s">
        <v>323</v>
      </c>
      <c r="D11845" t="s">
        <v>331</v>
      </c>
      <c r="E11845">
        <v>0</v>
      </c>
      <c r="H11845">
        <v>0</v>
      </c>
      <c r="I11845">
        <v>0</v>
      </c>
      <c r="K11845">
        <v>0</v>
      </c>
      <c r="L11845" t="b">
        <v>0</v>
      </c>
      <c r="N11845" t="b">
        <v>0</v>
      </c>
      <c r="O11845" t="b">
        <v>0</v>
      </c>
      <c r="T11845" t="s">
        <v>1968</v>
      </c>
    </row>
    <row r="11846" spans="1:20" hidden="1" x14ac:dyDescent="0.25">
      <c r="A11846">
        <v>234789</v>
      </c>
      <c r="B11846" t="s">
        <v>2161</v>
      </c>
      <c r="C11846" t="s">
        <v>1207</v>
      </c>
      <c r="D11846" t="s">
        <v>1980</v>
      </c>
      <c r="E11846">
        <v>0</v>
      </c>
      <c r="H11846">
        <v>0</v>
      </c>
      <c r="I11846">
        <v>0</v>
      </c>
      <c r="K11846">
        <v>0</v>
      </c>
      <c r="L11846" t="b">
        <v>0</v>
      </c>
      <c r="N11846" t="b">
        <v>0</v>
      </c>
      <c r="O11846" t="b">
        <v>0</v>
      </c>
      <c r="T11846" t="s">
        <v>1968</v>
      </c>
    </row>
    <row r="11847" spans="1:20" hidden="1" x14ac:dyDescent="0.25">
      <c r="A11847">
        <v>234790</v>
      </c>
      <c r="B11847" t="s">
        <v>2161</v>
      </c>
      <c r="C11847" t="s">
        <v>1207</v>
      </c>
      <c r="D11847" t="s">
        <v>1981</v>
      </c>
      <c r="E11847">
        <v>0</v>
      </c>
      <c r="H11847">
        <v>0</v>
      </c>
      <c r="I11847">
        <v>0</v>
      </c>
      <c r="K11847">
        <v>0</v>
      </c>
      <c r="L11847" t="b">
        <v>0</v>
      </c>
      <c r="N11847" t="b">
        <v>0</v>
      </c>
      <c r="O11847" t="b">
        <v>0</v>
      </c>
      <c r="T11847" t="s">
        <v>1968</v>
      </c>
    </row>
    <row r="11848" spans="1:20" hidden="1" x14ac:dyDescent="0.25">
      <c r="A11848">
        <v>234791</v>
      </c>
      <c r="B11848" t="s">
        <v>2161</v>
      </c>
      <c r="C11848" t="s">
        <v>1207</v>
      </c>
      <c r="D11848" t="s">
        <v>1982</v>
      </c>
      <c r="E11848">
        <v>0</v>
      </c>
      <c r="H11848">
        <v>0</v>
      </c>
      <c r="I11848">
        <v>0</v>
      </c>
      <c r="K11848">
        <v>0</v>
      </c>
      <c r="L11848" t="b">
        <v>0</v>
      </c>
      <c r="N11848" t="b">
        <v>0</v>
      </c>
      <c r="O11848" t="b">
        <v>0</v>
      </c>
      <c r="T11848" t="s">
        <v>1968</v>
      </c>
    </row>
    <row r="11849" spans="1:20" hidden="1" x14ac:dyDescent="0.25">
      <c r="A11849">
        <v>234792</v>
      </c>
      <c r="B11849" t="s">
        <v>2161</v>
      </c>
      <c r="C11849" t="s">
        <v>1207</v>
      </c>
      <c r="D11849" t="s">
        <v>1983</v>
      </c>
      <c r="E11849">
        <v>50</v>
      </c>
      <c r="F11849" t="s">
        <v>23</v>
      </c>
      <c r="H11849">
        <v>0</v>
      </c>
      <c r="I11849">
        <v>0</v>
      </c>
      <c r="K11849">
        <v>1</v>
      </c>
      <c r="L11849" t="b">
        <v>0</v>
      </c>
      <c r="N11849" t="b">
        <v>0</v>
      </c>
      <c r="O11849" t="b">
        <v>0</v>
      </c>
      <c r="T11849" t="s">
        <v>1968</v>
      </c>
    </row>
    <row r="11850" spans="1:20" hidden="1" x14ac:dyDescent="0.25">
      <c r="A11850">
        <v>234793</v>
      </c>
      <c r="B11850" t="s">
        <v>2161</v>
      </c>
      <c r="C11850" t="s">
        <v>817</v>
      </c>
      <c r="D11850" t="s">
        <v>1984</v>
      </c>
      <c r="E11850">
        <v>0</v>
      </c>
      <c r="H11850">
        <v>0</v>
      </c>
      <c r="I11850">
        <v>0</v>
      </c>
      <c r="K11850">
        <v>0</v>
      </c>
      <c r="L11850" t="b">
        <v>0</v>
      </c>
      <c r="N11850" t="b">
        <v>0</v>
      </c>
      <c r="O11850" t="b">
        <v>0</v>
      </c>
      <c r="T11850" t="s">
        <v>1968</v>
      </c>
    </row>
    <row r="11851" spans="1:20" hidden="1" x14ac:dyDescent="0.25">
      <c r="A11851">
        <v>234794</v>
      </c>
      <c r="B11851" t="s">
        <v>2161</v>
      </c>
      <c r="C11851" t="s">
        <v>817</v>
      </c>
      <c r="D11851" t="s">
        <v>1985</v>
      </c>
      <c r="E11851">
        <v>0</v>
      </c>
      <c r="H11851">
        <v>0</v>
      </c>
      <c r="I11851">
        <v>0</v>
      </c>
      <c r="K11851">
        <v>1</v>
      </c>
      <c r="L11851" t="b">
        <v>0</v>
      </c>
      <c r="N11851" t="b">
        <v>0</v>
      </c>
      <c r="O11851" t="b">
        <v>0</v>
      </c>
      <c r="T11851" t="s">
        <v>1968</v>
      </c>
    </row>
    <row r="11852" spans="1:20" hidden="1" x14ac:dyDescent="0.25">
      <c r="A11852">
        <v>234795</v>
      </c>
      <c r="B11852" t="s">
        <v>2161</v>
      </c>
      <c r="C11852" t="s">
        <v>817</v>
      </c>
      <c r="D11852" t="s">
        <v>1986</v>
      </c>
      <c r="E11852">
        <v>50</v>
      </c>
      <c r="F11852" t="s">
        <v>23</v>
      </c>
      <c r="H11852">
        <v>0</v>
      </c>
      <c r="I11852">
        <v>0</v>
      </c>
      <c r="K11852">
        <v>2</v>
      </c>
      <c r="L11852" t="b">
        <v>0</v>
      </c>
      <c r="N11852" t="b">
        <v>0</v>
      </c>
      <c r="O11852" t="b">
        <v>0</v>
      </c>
      <c r="T11852" t="s">
        <v>1968</v>
      </c>
    </row>
    <row r="11853" spans="1:20" hidden="1" x14ac:dyDescent="0.25">
      <c r="A11853">
        <v>234796</v>
      </c>
      <c r="B11853" t="s">
        <v>2161</v>
      </c>
      <c r="C11853" t="s">
        <v>1987</v>
      </c>
      <c r="D11853" t="s">
        <v>1988</v>
      </c>
      <c r="E11853">
        <v>0</v>
      </c>
      <c r="H11853">
        <v>0</v>
      </c>
      <c r="I11853">
        <v>0</v>
      </c>
      <c r="K11853">
        <v>0</v>
      </c>
      <c r="L11853" t="b">
        <v>0</v>
      </c>
      <c r="N11853" t="b">
        <v>0</v>
      </c>
      <c r="O11853" t="b">
        <v>0</v>
      </c>
      <c r="T11853" t="s">
        <v>1968</v>
      </c>
    </row>
    <row r="11854" spans="1:20" hidden="1" x14ac:dyDescent="0.25">
      <c r="A11854">
        <v>234797</v>
      </c>
      <c r="B11854" t="s">
        <v>2161</v>
      </c>
      <c r="C11854" t="s">
        <v>1987</v>
      </c>
      <c r="D11854" t="s">
        <v>1989</v>
      </c>
      <c r="E11854">
        <v>49</v>
      </c>
      <c r="F11854" t="s">
        <v>23</v>
      </c>
      <c r="H11854">
        <v>0</v>
      </c>
      <c r="I11854">
        <v>0</v>
      </c>
      <c r="K11854">
        <v>1</v>
      </c>
      <c r="L11854" t="b">
        <v>0</v>
      </c>
      <c r="N11854" t="b">
        <v>0</v>
      </c>
      <c r="O11854" t="b">
        <v>0</v>
      </c>
      <c r="T11854" t="s">
        <v>1968</v>
      </c>
    </row>
    <row r="11855" spans="1:20" hidden="1" x14ac:dyDescent="0.25">
      <c r="A11855">
        <v>234798</v>
      </c>
      <c r="B11855" t="s">
        <v>2161</v>
      </c>
      <c r="C11855" t="s">
        <v>1987</v>
      </c>
      <c r="D11855" t="s">
        <v>1990</v>
      </c>
      <c r="E11855">
        <v>99</v>
      </c>
      <c r="F11855" t="s">
        <v>23</v>
      </c>
      <c r="H11855">
        <v>0</v>
      </c>
      <c r="I11855">
        <v>0</v>
      </c>
      <c r="K11855">
        <v>3</v>
      </c>
      <c r="L11855" t="b">
        <v>0</v>
      </c>
      <c r="N11855" t="b">
        <v>0</v>
      </c>
      <c r="O11855" t="b">
        <v>0</v>
      </c>
      <c r="T11855" t="s">
        <v>1968</v>
      </c>
    </row>
    <row r="11856" spans="1:20" hidden="1" x14ac:dyDescent="0.25">
      <c r="A11856">
        <v>234799</v>
      </c>
      <c r="B11856" t="s">
        <v>2161</v>
      </c>
      <c r="C11856" t="s">
        <v>141</v>
      </c>
      <c r="D11856" t="s">
        <v>1991</v>
      </c>
      <c r="E11856">
        <v>25</v>
      </c>
      <c r="F11856" t="s">
        <v>23</v>
      </c>
      <c r="H11856">
        <v>0</v>
      </c>
      <c r="I11856">
        <v>0</v>
      </c>
      <c r="K11856">
        <v>0</v>
      </c>
      <c r="L11856" t="b">
        <v>0</v>
      </c>
      <c r="N11856" t="b">
        <v>0</v>
      </c>
      <c r="O11856" t="b">
        <v>0</v>
      </c>
      <c r="T11856" t="s">
        <v>1968</v>
      </c>
    </row>
    <row r="11857" spans="1:20" hidden="1" x14ac:dyDescent="0.25">
      <c r="A11857">
        <v>234800</v>
      </c>
      <c r="B11857" t="s">
        <v>2161</v>
      </c>
      <c r="C11857" t="s">
        <v>236</v>
      </c>
      <c r="D11857" t="s">
        <v>1992</v>
      </c>
      <c r="E11857">
        <v>22</v>
      </c>
      <c r="F11857" t="s">
        <v>23</v>
      </c>
      <c r="H11857">
        <v>0</v>
      </c>
      <c r="I11857">
        <v>0</v>
      </c>
      <c r="K11857">
        <v>0</v>
      </c>
      <c r="L11857" t="b">
        <v>0</v>
      </c>
      <c r="N11857" t="b">
        <v>0</v>
      </c>
      <c r="O11857" t="b">
        <v>0</v>
      </c>
      <c r="T11857" t="s">
        <v>1968</v>
      </c>
    </row>
    <row r="11858" spans="1:20" hidden="1" x14ac:dyDescent="0.25">
      <c r="A11858">
        <v>234801</v>
      </c>
      <c r="B11858" t="s">
        <v>2161</v>
      </c>
      <c r="C11858" t="s">
        <v>236</v>
      </c>
      <c r="D11858" t="s">
        <v>1993</v>
      </c>
      <c r="E11858">
        <v>45</v>
      </c>
      <c r="F11858" t="s">
        <v>23</v>
      </c>
      <c r="H11858">
        <v>0</v>
      </c>
      <c r="I11858">
        <v>0</v>
      </c>
      <c r="K11858">
        <v>0</v>
      </c>
      <c r="L11858" t="b">
        <v>0</v>
      </c>
      <c r="N11858" t="b">
        <v>0</v>
      </c>
      <c r="O11858" t="b">
        <v>0</v>
      </c>
      <c r="T11858" t="s">
        <v>1968</v>
      </c>
    </row>
    <row r="11859" spans="1:20" hidden="1" x14ac:dyDescent="0.25">
      <c r="A11859">
        <v>234802</v>
      </c>
      <c r="B11859" t="s">
        <v>2161</v>
      </c>
      <c r="C11859" t="s">
        <v>236</v>
      </c>
      <c r="D11859" t="s">
        <v>1315</v>
      </c>
      <c r="E11859">
        <v>160</v>
      </c>
      <c r="F11859" t="s">
        <v>23</v>
      </c>
      <c r="H11859">
        <v>0</v>
      </c>
      <c r="I11859">
        <v>0</v>
      </c>
      <c r="K11859">
        <v>0</v>
      </c>
      <c r="L11859" t="b">
        <v>0</v>
      </c>
      <c r="N11859" t="b">
        <v>0</v>
      </c>
      <c r="O11859" t="b">
        <v>0</v>
      </c>
      <c r="T11859" t="s">
        <v>1968</v>
      </c>
    </row>
    <row r="11860" spans="1:20" hidden="1" x14ac:dyDescent="0.25">
      <c r="A11860">
        <v>234803</v>
      </c>
      <c r="B11860" t="s">
        <v>2161</v>
      </c>
      <c r="C11860" t="s">
        <v>236</v>
      </c>
      <c r="D11860" t="s">
        <v>1994</v>
      </c>
      <c r="E11860">
        <v>50</v>
      </c>
      <c r="F11860" t="s">
        <v>23</v>
      </c>
      <c r="H11860">
        <v>0</v>
      </c>
      <c r="I11860">
        <v>0</v>
      </c>
      <c r="K11860">
        <v>0</v>
      </c>
      <c r="L11860" t="b">
        <v>0</v>
      </c>
      <c r="N11860" t="b">
        <v>0</v>
      </c>
      <c r="O11860" t="b">
        <v>0</v>
      </c>
      <c r="T11860" t="s">
        <v>1968</v>
      </c>
    </row>
    <row r="11861" spans="1:20" hidden="1" x14ac:dyDescent="0.25">
      <c r="A11861">
        <v>234804</v>
      </c>
      <c r="B11861" t="s">
        <v>2161</v>
      </c>
      <c r="C11861" t="s">
        <v>236</v>
      </c>
      <c r="D11861" t="s">
        <v>1995</v>
      </c>
      <c r="E11861">
        <v>45</v>
      </c>
      <c r="F11861" t="s">
        <v>23</v>
      </c>
      <c r="H11861">
        <v>0</v>
      </c>
      <c r="I11861">
        <v>0</v>
      </c>
      <c r="K11861">
        <v>0</v>
      </c>
      <c r="L11861" t="b">
        <v>0</v>
      </c>
      <c r="N11861" t="b">
        <v>0</v>
      </c>
      <c r="O11861" t="b">
        <v>0</v>
      </c>
      <c r="T11861" t="s">
        <v>1968</v>
      </c>
    </row>
    <row r="11862" spans="1:20" hidden="1" x14ac:dyDescent="0.25">
      <c r="A11862">
        <v>234805</v>
      </c>
      <c r="B11862" t="s">
        <v>2161</v>
      </c>
      <c r="C11862" t="s">
        <v>236</v>
      </c>
      <c r="D11862" t="s">
        <v>1996</v>
      </c>
      <c r="E11862">
        <v>149</v>
      </c>
      <c r="F11862" t="s">
        <v>23</v>
      </c>
      <c r="H11862">
        <v>0</v>
      </c>
      <c r="I11862">
        <v>0</v>
      </c>
      <c r="K11862">
        <v>0</v>
      </c>
      <c r="L11862" t="b">
        <v>0</v>
      </c>
      <c r="N11862" t="b">
        <v>0</v>
      </c>
      <c r="O11862" t="b">
        <v>0</v>
      </c>
      <c r="T11862" t="s">
        <v>1968</v>
      </c>
    </row>
    <row r="11863" spans="1:20" hidden="1" x14ac:dyDescent="0.25">
      <c r="A11863">
        <v>234806</v>
      </c>
      <c r="B11863" t="s">
        <v>2161</v>
      </c>
      <c r="C11863" t="s">
        <v>141</v>
      </c>
      <c r="D11863" t="s">
        <v>1997</v>
      </c>
      <c r="E11863">
        <v>39</v>
      </c>
      <c r="F11863" t="s">
        <v>23</v>
      </c>
      <c r="H11863">
        <v>0</v>
      </c>
      <c r="I11863">
        <v>0</v>
      </c>
      <c r="K11863">
        <v>0</v>
      </c>
      <c r="L11863" t="b">
        <v>0</v>
      </c>
      <c r="N11863" t="b">
        <v>0</v>
      </c>
      <c r="O11863" t="b">
        <v>0</v>
      </c>
      <c r="T11863" t="s">
        <v>1968</v>
      </c>
    </row>
    <row r="11864" spans="1:20" hidden="1" x14ac:dyDescent="0.25">
      <c r="A11864">
        <v>237276</v>
      </c>
      <c r="B11864" t="s">
        <v>2162</v>
      </c>
      <c r="C11864" t="s">
        <v>236</v>
      </c>
      <c r="D11864" t="s">
        <v>2005</v>
      </c>
      <c r="E11864">
        <v>79</v>
      </c>
      <c r="F11864" t="s">
        <v>23</v>
      </c>
      <c r="H11864">
        <v>0</v>
      </c>
      <c r="I11864">
        <v>0</v>
      </c>
      <c r="K11864">
        <v>0</v>
      </c>
      <c r="L11864" t="b">
        <v>0</v>
      </c>
      <c r="N11864" t="b">
        <v>0</v>
      </c>
      <c r="O11864" t="b">
        <v>0</v>
      </c>
      <c r="T11864" t="s">
        <v>1968</v>
      </c>
    </row>
    <row r="11865" spans="1:20" hidden="1" x14ac:dyDescent="0.25">
      <c r="A11865">
        <v>234807</v>
      </c>
      <c r="B11865" t="s">
        <v>2162</v>
      </c>
      <c r="C11865" t="s">
        <v>47</v>
      </c>
      <c r="D11865" t="s">
        <v>1024</v>
      </c>
      <c r="E11865">
        <v>0</v>
      </c>
      <c r="H11865">
        <v>0</v>
      </c>
      <c r="I11865">
        <v>0</v>
      </c>
      <c r="K11865">
        <v>0</v>
      </c>
      <c r="L11865" t="b">
        <v>0</v>
      </c>
      <c r="N11865" t="b">
        <v>0</v>
      </c>
      <c r="O11865" t="b">
        <v>1</v>
      </c>
      <c r="T11865" t="s">
        <v>1968</v>
      </c>
    </row>
    <row r="11866" spans="1:20" hidden="1" x14ac:dyDescent="0.25">
      <c r="A11866">
        <v>234808</v>
      </c>
      <c r="B11866" t="s">
        <v>2162</v>
      </c>
      <c r="C11866" t="s">
        <v>323</v>
      </c>
      <c r="D11866" t="s">
        <v>86</v>
      </c>
      <c r="E11866">
        <v>0</v>
      </c>
      <c r="H11866">
        <v>0</v>
      </c>
      <c r="I11866">
        <v>0</v>
      </c>
      <c r="K11866">
        <v>0</v>
      </c>
      <c r="L11866" t="b">
        <v>0</v>
      </c>
      <c r="N11866" t="b">
        <v>0</v>
      </c>
      <c r="O11866" t="b">
        <v>0</v>
      </c>
      <c r="T11866" t="s">
        <v>1968</v>
      </c>
    </row>
    <row r="11867" spans="1:20" hidden="1" x14ac:dyDescent="0.25">
      <c r="A11867">
        <v>234809</v>
      </c>
      <c r="B11867" t="s">
        <v>2162</v>
      </c>
      <c r="C11867" t="s">
        <v>1027</v>
      </c>
      <c r="D11867" t="s">
        <v>1969</v>
      </c>
      <c r="E11867">
        <v>0</v>
      </c>
      <c r="H11867">
        <v>0</v>
      </c>
      <c r="I11867">
        <v>0</v>
      </c>
      <c r="J11867" t="s">
        <v>257</v>
      </c>
      <c r="K11867">
        <v>0</v>
      </c>
      <c r="L11867" t="b">
        <v>0</v>
      </c>
      <c r="N11867" t="b">
        <v>0</v>
      </c>
      <c r="O11867" t="b">
        <v>0</v>
      </c>
      <c r="T11867" t="s">
        <v>1968</v>
      </c>
    </row>
    <row r="11868" spans="1:20" hidden="1" x14ac:dyDescent="0.25">
      <c r="A11868">
        <v>234810</v>
      </c>
      <c r="B11868" t="s">
        <v>2162</v>
      </c>
      <c r="C11868" t="s">
        <v>53</v>
      </c>
      <c r="D11868" t="s">
        <v>203</v>
      </c>
      <c r="E11868">
        <v>0</v>
      </c>
      <c r="H11868">
        <v>0</v>
      </c>
      <c r="I11868">
        <v>0</v>
      </c>
      <c r="K11868">
        <v>0</v>
      </c>
      <c r="L11868" t="b">
        <v>0</v>
      </c>
      <c r="N11868" t="b">
        <v>0</v>
      </c>
      <c r="O11868" t="b">
        <v>0</v>
      </c>
      <c r="T11868" t="s">
        <v>1968</v>
      </c>
    </row>
    <row r="11869" spans="1:20" hidden="1" x14ac:dyDescent="0.25">
      <c r="A11869">
        <v>234811</v>
      </c>
      <c r="B11869" t="s">
        <v>2162</v>
      </c>
      <c r="C11869" t="s">
        <v>1207</v>
      </c>
      <c r="D11869" t="s">
        <v>1970</v>
      </c>
      <c r="E11869">
        <v>0</v>
      </c>
      <c r="H11869">
        <v>0</v>
      </c>
      <c r="I11869">
        <v>0</v>
      </c>
      <c r="K11869">
        <v>0</v>
      </c>
      <c r="L11869" t="b">
        <v>0</v>
      </c>
      <c r="N11869" t="b">
        <v>0</v>
      </c>
      <c r="O11869" t="b">
        <v>0</v>
      </c>
      <c r="T11869" t="s">
        <v>1968</v>
      </c>
    </row>
    <row r="11870" spans="1:20" hidden="1" x14ac:dyDescent="0.25">
      <c r="A11870">
        <v>234812</v>
      </c>
      <c r="B11870" t="s">
        <v>2162</v>
      </c>
      <c r="C11870" t="s">
        <v>1196</v>
      </c>
      <c r="D11870" t="s">
        <v>1971</v>
      </c>
      <c r="E11870">
        <v>0</v>
      </c>
      <c r="H11870">
        <v>0</v>
      </c>
      <c r="I11870">
        <v>0</v>
      </c>
      <c r="K11870">
        <v>1</v>
      </c>
      <c r="L11870" t="b">
        <v>0</v>
      </c>
      <c r="N11870" t="b">
        <v>0</v>
      </c>
      <c r="O11870" t="b">
        <v>1</v>
      </c>
      <c r="T11870" t="s">
        <v>1968</v>
      </c>
    </row>
    <row r="11871" spans="1:20" hidden="1" x14ac:dyDescent="0.25">
      <c r="A11871">
        <v>234813</v>
      </c>
      <c r="B11871" t="s">
        <v>2162</v>
      </c>
      <c r="C11871" t="s">
        <v>47</v>
      </c>
      <c r="D11871" t="s">
        <v>1048</v>
      </c>
      <c r="E11871">
        <v>150</v>
      </c>
      <c r="F11871" t="s">
        <v>23</v>
      </c>
      <c r="H11871">
        <v>0</v>
      </c>
      <c r="I11871">
        <v>0</v>
      </c>
      <c r="K11871">
        <v>1</v>
      </c>
      <c r="L11871" t="b">
        <v>0</v>
      </c>
      <c r="N11871" t="b">
        <v>0</v>
      </c>
      <c r="O11871" t="b">
        <v>0</v>
      </c>
      <c r="T11871" t="s">
        <v>1968</v>
      </c>
    </row>
    <row r="11872" spans="1:20" hidden="1" x14ac:dyDescent="0.25">
      <c r="A11872">
        <v>234814</v>
      </c>
      <c r="B11872" t="s">
        <v>2162</v>
      </c>
      <c r="C11872" t="s">
        <v>47</v>
      </c>
      <c r="D11872" t="s">
        <v>1972</v>
      </c>
      <c r="E11872">
        <v>150</v>
      </c>
      <c r="F11872" t="s">
        <v>23</v>
      </c>
      <c r="H11872">
        <v>0</v>
      </c>
      <c r="I11872">
        <v>0</v>
      </c>
      <c r="K11872">
        <v>1</v>
      </c>
      <c r="L11872" t="b">
        <v>0</v>
      </c>
      <c r="N11872" t="b">
        <v>0</v>
      </c>
      <c r="O11872" t="b">
        <v>0</v>
      </c>
      <c r="T11872" t="s">
        <v>1968</v>
      </c>
    </row>
    <row r="11873" spans="1:20" hidden="1" x14ac:dyDescent="0.25">
      <c r="A11873">
        <v>234815</v>
      </c>
      <c r="B11873" t="s">
        <v>2162</v>
      </c>
      <c r="C11873" t="s">
        <v>47</v>
      </c>
      <c r="D11873" t="s">
        <v>1973</v>
      </c>
      <c r="E11873">
        <v>150</v>
      </c>
      <c r="F11873" t="s">
        <v>23</v>
      </c>
      <c r="H11873">
        <v>0</v>
      </c>
      <c r="I11873">
        <v>0</v>
      </c>
      <c r="K11873">
        <v>1</v>
      </c>
      <c r="L11873" t="b">
        <v>0</v>
      </c>
      <c r="N11873" t="b">
        <v>0</v>
      </c>
      <c r="O11873" t="b">
        <v>0</v>
      </c>
      <c r="T11873" t="s">
        <v>1968</v>
      </c>
    </row>
    <row r="11874" spans="1:20" hidden="1" x14ac:dyDescent="0.25">
      <c r="A11874">
        <v>234816</v>
      </c>
      <c r="B11874" t="s">
        <v>2162</v>
      </c>
      <c r="C11874" t="s">
        <v>47</v>
      </c>
      <c r="D11874" t="s">
        <v>1368</v>
      </c>
      <c r="E11874">
        <v>150</v>
      </c>
      <c r="F11874" t="s">
        <v>23</v>
      </c>
      <c r="H11874">
        <v>0</v>
      </c>
      <c r="I11874">
        <v>0</v>
      </c>
      <c r="K11874">
        <v>1</v>
      </c>
      <c r="L11874" t="b">
        <v>0</v>
      </c>
      <c r="N11874" t="b">
        <v>0</v>
      </c>
      <c r="O11874" t="b">
        <v>0</v>
      </c>
      <c r="T11874" t="s">
        <v>1968</v>
      </c>
    </row>
    <row r="11875" spans="1:20" hidden="1" x14ac:dyDescent="0.25">
      <c r="A11875">
        <v>234817</v>
      </c>
      <c r="B11875" t="s">
        <v>2162</v>
      </c>
      <c r="C11875" t="s">
        <v>47</v>
      </c>
      <c r="D11875" t="s">
        <v>1382</v>
      </c>
      <c r="E11875">
        <v>150</v>
      </c>
      <c r="F11875" t="s">
        <v>23</v>
      </c>
      <c r="H11875">
        <v>0</v>
      </c>
      <c r="I11875">
        <v>0</v>
      </c>
      <c r="K11875">
        <v>2</v>
      </c>
      <c r="L11875" t="b">
        <v>0</v>
      </c>
      <c r="N11875" t="b">
        <v>0</v>
      </c>
      <c r="O11875" t="b">
        <v>0</v>
      </c>
      <c r="T11875" t="s">
        <v>1968</v>
      </c>
    </row>
    <row r="11876" spans="1:20" hidden="1" x14ac:dyDescent="0.25">
      <c r="A11876">
        <v>234818</v>
      </c>
      <c r="B11876" t="s">
        <v>2162</v>
      </c>
      <c r="C11876" t="s">
        <v>47</v>
      </c>
      <c r="D11876" t="s">
        <v>345</v>
      </c>
      <c r="E11876">
        <v>150</v>
      </c>
      <c r="F11876" t="s">
        <v>23</v>
      </c>
      <c r="H11876">
        <v>0</v>
      </c>
      <c r="I11876">
        <v>0</v>
      </c>
      <c r="K11876">
        <v>2</v>
      </c>
      <c r="L11876" t="b">
        <v>0</v>
      </c>
      <c r="N11876" t="b">
        <v>0</v>
      </c>
      <c r="O11876" t="b">
        <v>0</v>
      </c>
      <c r="T11876" t="s">
        <v>1968</v>
      </c>
    </row>
    <row r="11877" spans="1:20" hidden="1" x14ac:dyDescent="0.25">
      <c r="A11877">
        <v>234819</v>
      </c>
      <c r="B11877" t="s">
        <v>2162</v>
      </c>
      <c r="C11877" t="s">
        <v>47</v>
      </c>
      <c r="D11877" t="s">
        <v>1383</v>
      </c>
      <c r="E11877">
        <v>150</v>
      </c>
      <c r="F11877" t="s">
        <v>23</v>
      </c>
      <c r="H11877">
        <v>0</v>
      </c>
      <c r="I11877">
        <v>0</v>
      </c>
      <c r="K11877">
        <v>2</v>
      </c>
      <c r="L11877" t="b">
        <v>0</v>
      </c>
      <c r="N11877" t="b">
        <v>0</v>
      </c>
      <c r="O11877" t="b">
        <v>0</v>
      </c>
      <c r="T11877" t="s">
        <v>1968</v>
      </c>
    </row>
    <row r="11878" spans="1:20" hidden="1" x14ac:dyDescent="0.25">
      <c r="A11878">
        <v>234820</v>
      </c>
      <c r="B11878" t="s">
        <v>2162</v>
      </c>
      <c r="C11878" t="s">
        <v>136</v>
      </c>
      <c r="D11878" t="s">
        <v>137</v>
      </c>
      <c r="E11878">
        <v>0</v>
      </c>
      <c r="H11878">
        <v>0</v>
      </c>
      <c r="I11878">
        <v>0</v>
      </c>
      <c r="K11878">
        <v>1</v>
      </c>
      <c r="L11878" t="b">
        <v>0</v>
      </c>
      <c r="N11878" t="b">
        <v>0</v>
      </c>
      <c r="O11878" t="b">
        <v>0</v>
      </c>
      <c r="T11878" t="s">
        <v>1968</v>
      </c>
    </row>
    <row r="11879" spans="1:20" hidden="1" x14ac:dyDescent="0.25">
      <c r="A11879">
        <v>234821</v>
      </c>
      <c r="B11879" t="s">
        <v>2162</v>
      </c>
      <c r="C11879" t="s">
        <v>136</v>
      </c>
      <c r="D11879" t="s">
        <v>170</v>
      </c>
      <c r="E11879">
        <v>0</v>
      </c>
      <c r="H11879">
        <v>0</v>
      </c>
      <c r="I11879">
        <v>0</v>
      </c>
      <c r="K11879">
        <v>2</v>
      </c>
      <c r="L11879" t="b">
        <v>0</v>
      </c>
      <c r="N11879" t="b">
        <v>0</v>
      </c>
      <c r="O11879" t="b">
        <v>0</v>
      </c>
      <c r="T11879" t="s">
        <v>1968</v>
      </c>
    </row>
    <row r="11880" spans="1:20" hidden="1" x14ac:dyDescent="0.25">
      <c r="A11880">
        <v>234822</v>
      </c>
      <c r="B11880" t="s">
        <v>2162</v>
      </c>
      <c r="C11880" t="s">
        <v>1027</v>
      </c>
      <c r="D11880" t="s">
        <v>1974</v>
      </c>
      <c r="E11880">
        <v>85</v>
      </c>
      <c r="F11880" t="s">
        <v>23</v>
      </c>
      <c r="H11880">
        <v>0</v>
      </c>
      <c r="I11880">
        <v>150</v>
      </c>
      <c r="J11880" t="s">
        <v>257</v>
      </c>
      <c r="K11880">
        <v>0</v>
      </c>
      <c r="L11880" t="b">
        <v>0</v>
      </c>
      <c r="N11880" t="b">
        <v>0</v>
      </c>
      <c r="O11880" t="b">
        <v>0</v>
      </c>
      <c r="T11880" t="s">
        <v>1968</v>
      </c>
    </row>
    <row r="11881" spans="1:20" hidden="1" x14ac:dyDescent="0.25">
      <c r="A11881">
        <v>234823</v>
      </c>
      <c r="B11881" t="s">
        <v>2162</v>
      </c>
      <c r="C11881" t="s">
        <v>1027</v>
      </c>
      <c r="D11881" t="s">
        <v>1975</v>
      </c>
      <c r="E11881">
        <v>170</v>
      </c>
      <c r="F11881" t="s">
        <v>23</v>
      </c>
      <c r="H11881">
        <v>0</v>
      </c>
      <c r="I11881">
        <v>300</v>
      </c>
      <c r="J11881" t="s">
        <v>257</v>
      </c>
      <c r="K11881">
        <v>2</v>
      </c>
      <c r="L11881" t="b">
        <v>0</v>
      </c>
      <c r="N11881" t="b">
        <v>0</v>
      </c>
      <c r="O11881" t="b">
        <v>0</v>
      </c>
      <c r="T11881" t="s">
        <v>1968</v>
      </c>
    </row>
    <row r="11882" spans="1:20" hidden="1" x14ac:dyDescent="0.25">
      <c r="A11882">
        <v>234824</v>
      </c>
      <c r="B11882" t="s">
        <v>2162</v>
      </c>
      <c r="C11882" t="s">
        <v>1027</v>
      </c>
      <c r="D11882" t="s">
        <v>1976</v>
      </c>
      <c r="E11882">
        <v>255</v>
      </c>
      <c r="F11882" t="s">
        <v>23</v>
      </c>
      <c r="H11882">
        <v>0</v>
      </c>
      <c r="I11882">
        <v>450</v>
      </c>
      <c r="J11882" t="s">
        <v>257</v>
      </c>
      <c r="K11882">
        <v>3</v>
      </c>
      <c r="L11882" t="b">
        <v>0</v>
      </c>
      <c r="N11882" t="b">
        <v>0</v>
      </c>
      <c r="O11882" t="b">
        <v>0</v>
      </c>
      <c r="T11882" t="s">
        <v>1968</v>
      </c>
    </row>
    <row r="11883" spans="1:20" hidden="1" x14ac:dyDescent="0.25">
      <c r="A11883">
        <v>234825</v>
      </c>
      <c r="B11883" t="s">
        <v>2162</v>
      </c>
      <c r="C11883" t="s">
        <v>1196</v>
      </c>
      <c r="D11883" t="s">
        <v>1977</v>
      </c>
      <c r="E11883">
        <v>0</v>
      </c>
      <c r="H11883">
        <v>0</v>
      </c>
      <c r="I11883">
        <v>0</v>
      </c>
      <c r="K11883">
        <v>2</v>
      </c>
      <c r="L11883" t="b">
        <v>0</v>
      </c>
      <c r="N11883" t="b">
        <v>0</v>
      </c>
      <c r="O11883" t="b">
        <v>0</v>
      </c>
      <c r="T11883" t="s">
        <v>1968</v>
      </c>
    </row>
    <row r="11884" spans="1:20" hidden="1" x14ac:dyDescent="0.25">
      <c r="A11884">
        <v>234826</v>
      </c>
      <c r="B11884" t="s">
        <v>2162</v>
      </c>
      <c r="C11884" t="s">
        <v>53</v>
      </c>
      <c r="D11884" t="s">
        <v>383</v>
      </c>
      <c r="E11884">
        <v>0</v>
      </c>
      <c r="H11884">
        <v>0</v>
      </c>
      <c r="I11884">
        <v>0</v>
      </c>
      <c r="K11884">
        <v>0</v>
      </c>
      <c r="L11884" t="b">
        <v>0</v>
      </c>
      <c r="N11884" t="b">
        <v>0</v>
      </c>
      <c r="O11884" t="b">
        <v>0</v>
      </c>
      <c r="T11884" t="s">
        <v>1968</v>
      </c>
    </row>
    <row r="11885" spans="1:20" hidden="1" x14ac:dyDescent="0.25">
      <c r="A11885">
        <v>234827</v>
      </c>
      <c r="B11885" t="s">
        <v>2162</v>
      </c>
      <c r="C11885" t="s">
        <v>53</v>
      </c>
      <c r="D11885" t="s">
        <v>1978</v>
      </c>
      <c r="E11885">
        <v>389</v>
      </c>
      <c r="F11885" t="s">
        <v>23</v>
      </c>
      <c r="H11885">
        <v>0</v>
      </c>
      <c r="I11885">
        <v>0</v>
      </c>
      <c r="K11885">
        <v>2</v>
      </c>
      <c r="L11885" t="b">
        <v>0</v>
      </c>
      <c r="N11885" t="b">
        <v>0</v>
      </c>
      <c r="O11885" t="b">
        <v>0</v>
      </c>
      <c r="T11885" t="s">
        <v>1968</v>
      </c>
    </row>
    <row r="11886" spans="1:20" hidden="1" x14ac:dyDescent="0.25">
      <c r="A11886">
        <v>234828</v>
      </c>
      <c r="B11886" t="s">
        <v>2162</v>
      </c>
      <c r="C11886" t="s">
        <v>53</v>
      </c>
      <c r="D11886" t="s">
        <v>1979</v>
      </c>
      <c r="E11886">
        <v>349</v>
      </c>
      <c r="F11886" t="s">
        <v>23</v>
      </c>
      <c r="H11886">
        <v>0</v>
      </c>
      <c r="I11886">
        <v>0</v>
      </c>
      <c r="K11886">
        <v>1</v>
      </c>
      <c r="L11886" t="b">
        <v>0</v>
      </c>
      <c r="N11886" t="b">
        <v>0</v>
      </c>
      <c r="O11886" t="b">
        <v>0</v>
      </c>
      <c r="T11886" t="s">
        <v>1968</v>
      </c>
    </row>
    <row r="11887" spans="1:20" hidden="1" x14ac:dyDescent="0.25">
      <c r="A11887">
        <v>234829</v>
      </c>
      <c r="B11887" t="s">
        <v>2162</v>
      </c>
      <c r="C11887" t="s">
        <v>323</v>
      </c>
      <c r="D11887" t="s">
        <v>331</v>
      </c>
      <c r="E11887">
        <v>0</v>
      </c>
      <c r="H11887">
        <v>0</v>
      </c>
      <c r="I11887">
        <v>0</v>
      </c>
      <c r="K11887">
        <v>0</v>
      </c>
      <c r="L11887" t="b">
        <v>0</v>
      </c>
      <c r="N11887" t="b">
        <v>0</v>
      </c>
      <c r="O11887" t="b">
        <v>0</v>
      </c>
      <c r="T11887" t="s">
        <v>1968</v>
      </c>
    </row>
    <row r="11888" spans="1:20" hidden="1" x14ac:dyDescent="0.25">
      <c r="A11888">
        <v>234830</v>
      </c>
      <c r="B11888" t="s">
        <v>2162</v>
      </c>
      <c r="C11888" t="s">
        <v>1207</v>
      </c>
      <c r="D11888" t="s">
        <v>1980</v>
      </c>
      <c r="E11888">
        <v>0</v>
      </c>
      <c r="H11888">
        <v>0</v>
      </c>
      <c r="I11888">
        <v>0</v>
      </c>
      <c r="K11888">
        <v>0</v>
      </c>
      <c r="L11888" t="b">
        <v>0</v>
      </c>
      <c r="N11888" t="b">
        <v>0</v>
      </c>
      <c r="O11888" t="b">
        <v>0</v>
      </c>
      <c r="T11888" t="s">
        <v>1968</v>
      </c>
    </row>
    <row r="11889" spans="1:20" hidden="1" x14ac:dyDescent="0.25">
      <c r="A11889">
        <v>234831</v>
      </c>
      <c r="B11889" t="s">
        <v>2162</v>
      </c>
      <c r="C11889" t="s">
        <v>1207</v>
      </c>
      <c r="D11889" t="s">
        <v>1981</v>
      </c>
      <c r="E11889">
        <v>0</v>
      </c>
      <c r="H11889">
        <v>0</v>
      </c>
      <c r="I11889">
        <v>0</v>
      </c>
      <c r="K11889">
        <v>0</v>
      </c>
      <c r="L11889" t="b">
        <v>0</v>
      </c>
      <c r="N11889" t="b">
        <v>0</v>
      </c>
      <c r="O11889" t="b">
        <v>0</v>
      </c>
      <c r="T11889" t="s">
        <v>1968</v>
      </c>
    </row>
    <row r="11890" spans="1:20" hidden="1" x14ac:dyDescent="0.25">
      <c r="A11890">
        <v>234832</v>
      </c>
      <c r="B11890" t="s">
        <v>2162</v>
      </c>
      <c r="C11890" t="s">
        <v>1207</v>
      </c>
      <c r="D11890" t="s">
        <v>1982</v>
      </c>
      <c r="E11890">
        <v>0</v>
      </c>
      <c r="H11890">
        <v>0</v>
      </c>
      <c r="I11890">
        <v>0</v>
      </c>
      <c r="K11890">
        <v>0</v>
      </c>
      <c r="L11890" t="b">
        <v>0</v>
      </c>
      <c r="N11890" t="b">
        <v>0</v>
      </c>
      <c r="O11890" t="b">
        <v>0</v>
      </c>
      <c r="T11890" t="s">
        <v>1968</v>
      </c>
    </row>
    <row r="11891" spans="1:20" hidden="1" x14ac:dyDescent="0.25">
      <c r="A11891">
        <v>234833</v>
      </c>
      <c r="B11891" t="s">
        <v>2162</v>
      </c>
      <c r="C11891" t="s">
        <v>1207</v>
      </c>
      <c r="D11891" t="s">
        <v>1983</v>
      </c>
      <c r="E11891">
        <v>50</v>
      </c>
      <c r="F11891" t="s">
        <v>23</v>
      </c>
      <c r="H11891">
        <v>0</v>
      </c>
      <c r="I11891">
        <v>0</v>
      </c>
      <c r="K11891">
        <v>1</v>
      </c>
      <c r="L11891" t="b">
        <v>0</v>
      </c>
      <c r="N11891" t="b">
        <v>0</v>
      </c>
      <c r="O11891" t="b">
        <v>0</v>
      </c>
      <c r="T11891" t="s">
        <v>1968</v>
      </c>
    </row>
    <row r="11892" spans="1:20" hidden="1" x14ac:dyDescent="0.25">
      <c r="A11892">
        <v>234834</v>
      </c>
      <c r="B11892" t="s">
        <v>2162</v>
      </c>
      <c r="C11892" t="s">
        <v>817</v>
      </c>
      <c r="D11892" t="s">
        <v>1984</v>
      </c>
      <c r="E11892">
        <v>0</v>
      </c>
      <c r="H11892">
        <v>0</v>
      </c>
      <c r="I11892">
        <v>0</v>
      </c>
      <c r="K11892">
        <v>0</v>
      </c>
      <c r="L11892" t="b">
        <v>0</v>
      </c>
      <c r="N11892" t="b">
        <v>0</v>
      </c>
      <c r="O11892" t="b">
        <v>0</v>
      </c>
      <c r="T11892" t="s">
        <v>1968</v>
      </c>
    </row>
    <row r="11893" spans="1:20" hidden="1" x14ac:dyDescent="0.25">
      <c r="A11893">
        <v>234835</v>
      </c>
      <c r="B11893" t="s">
        <v>2162</v>
      </c>
      <c r="C11893" t="s">
        <v>817</v>
      </c>
      <c r="D11893" t="s">
        <v>1985</v>
      </c>
      <c r="E11893">
        <v>0</v>
      </c>
      <c r="H11893">
        <v>0</v>
      </c>
      <c r="I11893">
        <v>0</v>
      </c>
      <c r="K11893">
        <v>1</v>
      </c>
      <c r="L11893" t="b">
        <v>0</v>
      </c>
      <c r="N11893" t="b">
        <v>0</v>
      </c>
      <c r="O11893" t="b">
        <v>0</v>
      </c>
      <c r="T11893" t="s">
        <v>1968</v>
      </c>
    </row>
    <row r="11894" spans="1:20" hidden="1" x14ac:dyDescent="0.25">
      <c r="A11894">
        <v>234836</v>
      </c>
      <c r="B11894" t="s">
        <v>2162</v>
      </c>
      <c r="C11894" t="s">
        <v>817</v>
      </c>
      <c r="D11894" t="s">
        <v>1986</v>
      </c>
      <c r="E11894">
        <v>50</v>
      </c>
      <c r="F11894" t="s">
        <v>23</v>
      </c>
      <c r="H11894">
        <v>0</v>
      </c>
      <c r="I11894">
        <v>0</v>
      </c>
      <c r="K11894">
        <v>2</v>
      </c>
      <c r="L11894" t="b">
        <v>0</v>
      </c>
      <c r="N11894" t="b">
        <v>0</v>
      </c>
      <c r="O11894" t="b">
        <v>0</v>
      </c>
      <c r="T11894" t="s">
        <v>1968</v>
      </c>
    </row>
    <row r="11895" spans="1:20" hidden="1" x14ac:dyDescent="0.25">
      <c r="A11895">
        <v>234837</v>
      </c>
      <c r="B11895" t="s">
        <v>2162</v>
      </c>
      <c r="C11895" t="s">
        <v>1987</v>
      </c>
      <c r="D11895" t="s">
        <v>1988</v>
      </c>
      <c r="E11895">
        <v>0</v>
      </c>
      <c r="H11895">
        <v>0</v>
      </c>
      <c r="I11895">
        <v>0</v>
      </c>
      <c r="K11895">
        <v>0</v>
      </c>
      <c r="L11895" t="b">
        <v>0</v>
      </c>
      <c r="N11895" t="b">
        <v>0</v>
      </c>
      <c r="O11895" t="b">
        <v>0</v>
      </c>
      <c r="T11895" t="s">
        <v>1968</v>
      </c>
    </row>
    <row r="11896" spans="1:20" hidden="1" x14ac:dyDescent="0.25">
      <c r="A11896">
        <v>234838</v>
      </c>
      <c r="B11896" t="s">
        <v>2162</v>
      </c>
      <c r="C11896" t="s">
        <v>1987</v>
      </c>
      <c r="D11896" t="s">
        <v>1989</v>
      </c>
      <c r="E11896">
        <v>49</v>
      </c>
      <c r="F11896" t="s">
        <v>23</v>
      </c>
      <c r="H11896">
        <v>0</v>
      </c>
      <c r="I11896">
        <v>0</v>
      </c>
      <c r="K11896">
        <v>1</v>
      </c>
      <c r="L11896" t="b">
        <v>0</v>
      </c>
      <c r="N11896" t="b">
        <v>0</v>
      </c>
      <c r="O11896" t="b">
        <v>0</v>
      </c>
      <c r="T11896" t="s">
        <v>1968</v>
      </c>
    </row>
    <row r="11897" spans="1:20" hidden="1" x14ac:dyDescent="0.25">
      <c r="A11897">
        <v>234839</v>
      </c>
      <c r="B11897" t="s">
        <v>2162</v>
      </c>
      <c r="C11897" t="s">
        <v>1987</v>
      </c>
      <c r="D11897" t="s">
        <v>1990</v>
      </c>
      <c r="E11897">
        <v>99</v>
      </c>
      <c r="F11897" t="s">
        <v>23</v>
      </c>
      <c r="H11897">
        <v>0</v>
      </c>
      <c r="I11897">
        <v>0</v>
      </c>
      <c r="K11897">
        <v>3</v>
      </c>
      <c r="L11897" t="b">
        <v>0</v>
      </c>
      <c r="N11897" t="b">
        <v>0</v>
      </c>
      <c r="O11897" t="b">
        <v>0</v>
      </c>
      <c r="T11897" t="s">
        <v>1968</v>
      </c>
    </row>
    <row r="11898" spans="1:20" hidden="1" x14ac:dyDescent="0.25">
      <c r="A11898">
        <v>234840</v>
      </c>
      <c r="B11898" t="s">
        <v>2162</v>
      </c>
      <c r="C11898" t="s">
        <v>141</v>
      </c>
      <c r="D11898" t="s">
        <v>1991</v>
      </c>
      <c r="E11898">
        <v>25</v>
      </c>
      <c r="F11898" t="s">
        <v>23</v>
      </c>
      <c r="H11898">
        <v>0</v>
      </c>
      <c r="I11898">
        <v>0</v>
      </c>
      <c r="K11898">
        <v>0</v>
      </c>
      <c r="L11898" t="b">
        <v>0</v>
      </c>
      <c r="N11898" t="b">
        <v>0</v>
      </c>
      <c r="O11898" t="b">
        <v>0</v>
      </c>
      <c r="T11898" t="s">
        <v>1968</v>
      </c>
    </row>
    <row r="11899" spans="1:20" hidden="1" x14ac:dyDescent="0.25">
      <c r="A11899">
        <v>234841</v>
      </c>
      <c r="B11899" t="s">
        <v>2162</v>
      </c>
      <c r="C11899" t="s">
        <v>236</v>
      </c>
      <c r="D11899" t="s">
        <v>1992</v>
      </c>
      <c r="E11899">
        <v>22</v>
      </c>
      <c r="F11899" t="s">
        <v>23</v>
      </c>
      <c r="H11899">
        <v>0</v>
      </c>
      <c r="I11899">
        <v>0</v>
      </c>
      <c r="K11899">
        <v>0</v>
      </c>
      <c r="L11899" t="b">
        <v>0</v>
      </c>
      <c r="N11899" t="b">
        <v>0</v>
      </c>
      <c r="O11899" t="b">
        <v>0</v>
      </c>
      <c r="T11899" t="s">
        <v>1968</v>
      </c>
    </row>
    <row r="11900" spans="1:20" hidden="1" x14ac:dyDescent="0.25">
      <c r="A11900">
        <v>234842</v>
      </c>
      <c r="B11900" t="s">
        <v>2162</v>
      </c>
      <c r="C11900" t="s">
        <v>236</v>
      </c>
      <c r="D11900" t="s">
        <v>1993</v>
      </c>
      <c r="E11900">
        <v>45</v>
      </c>
      <c r="F11900" t="s">
        <v>23</v>
      </c>
      <c r="H11900">
        <v>0</v>
      </c>
      <c r="I11900">
        <v>0</v>
      </c>
      <c r="K11900">
        <v>0</v>
      </c>
      <c r="L11900" t="b">
        <v>0</v>
      </c>
      <c r="N11900" t="b">
        <v>0</v>
      </c>
      <c r="O11900" t="b">
        <v>0</v>
      </c>
      <c r="T11900" t="s">
        <v>1968</v>
      </c>
    </row>
    <row r="11901" spans="1:20" hidden="1" x14ac:dyDescent="0.25">
      <c r="A11901">
        <v>234843</v>
      </c>
      <c r="B11901" t="s">
        <v>2162</v>
      </c>
      <c r="C11901" t="s">
        <v>236</v>
      </c>
      <c r="D11901" t="s">
        <v>1315</v>
      </c>
      <c r="E11901">
        <v>160</v>
      </c>
      <c r="F11901" t="s">
        <v>23</v>
      </c>
      <c r="H11901">
        <v>0</v>
      </c>
      <c r="I11901">
        <v>0</v>
      </c>
      <c r="K11901">
        <v>0</v>
      </c>
      <c r="L11901" t="b">
        <v>0</v>
      </c>
      <c r="N11901" t="b">
        <v>0</v>
      </c>
      <c r="O11901" t="b">
        <v>0</v>
      </c>
      <c r="T11901" t="s">
        <v>1968</v>
      </c>
    </row>
    <row r="11902" spans="1:20" hidden="1" x14ac:dyDescent="0.25">
      <c r="A11902">
        <v>234844</v>
      </c>
      <c r="B11902" t="s">
        <v>2162</v>
      </c>
      <c r="C11902" t="s">
        <v>236</v>
      </c>
      <c r="D11902" t="s">
        <v>1994</v>
      </c>
      <c r="E11902">
        <v>50</v>
      </c>
      <c r="F11902" t="s">
        <v>23</v>
      </c>
      <c r="H11902">
        <v>0</v>
      </c>
      <c r="I11902">
        <v>0</v>
      </c>
      <c r="K11902">
        <v>0</v>
      </c>
      <c r="L11902" t="b">
        <v>0</v>
      </c>
      <c r="N11902" t="b">
        <v>0</v>
      </c>
      <c r="O11902" t="b">
        <v>0</v>
      </c>
      <c r="T11902" t="s">
        <v>1968</v>
      </c>
    </row>
    <row r="11903" spans="1:20" hidden="1" x14ac:dyDescent="0.25">
      <c r="A11903">
        <v>234845</v>
      </c>
      <c r="B11903" t="s">
        <v>2162</v>
      </c>
      <c r="C11903" t="s">
        <v>236</v>
      </c>
      <c r="D11903" t="s">
        <v>1995</v>
      </c>
      <c r="E11903">
        <v>45</v>
      </c>
      <c r="F11903" t="s">
        <v>23</v>
      </c>
      <c r="H11903">
        <v>0</v>
      </c>
      <c r="I11903">
        <v>0</v>
      </c>
      <c r="K11903">
        <v>0</v>
      </c>
      <c r="L11903" t="b">
        <v>0</v>
      </c>
      <c r="N11903" t="b">
        <v>0</v>
      </c>
      <c r="O11903" t="b">
        <v>0</v>
      </c>
      <c r="T11903" t="s">
        <v>1968</v>
      </c>
    </row>
    <row r="11904" spans="1:20" hidden="1" x14ac:dyDescent="0.25">
      <c r="A11904">
        <v>234846</v>
      </c>
      <c r="B11904" t="s">
        <v>2162</v>
      </c>
      <c r="C11904" t="s">
        <v>236</v>
      </c>
      <c r="D11904" t="s">
        <v>1996</v>
      </c>
      <c r="E11904">
        <v>149</v>
      </c>
      <c r="F11904" t="s">
        <v>23</v>
      </c>
      <c r="H11904">
        <v>0</v>
      </c>
      <c r="I11904">
        <v>0</v>
      </c>
      <c r="K11904">
        <v>0</v>
      </c>
      <c r="L11904" t="b">
        <v>0</v>
      </c>
      <c r="N11904" t="b">
        <v>0</v>
      </c>
      <c r="O11904" t="b">
        <v>0</v>
      </c>
      <c r="T11904" t="s">
        <v>1968</v>
      </c>
    </row>
    <row r="11905" spans="1:20" hidden="1" x14ac:dyDescent="0.25">
      <c r="A11905">
        <v>234847</v>
      </c>
      <c r="B11905" t="s">
        <v>2162</v>
      </c>
      <c r="C11905" t="s">
        <v>141</v>
      </c>
      <c r="D11905" t="s">
        <v>1997</v>
      </c>
      <c r="E11905">
        <v>39</v>
      </c>
      <c r="F11905" t="s">
        <v>23</v>
      </c>
      <c r="H11905">
        <v>0</v>
      </c>
      <c r="I11905">
        <v>0</v>
      </c>
      <c r="K11905">
        <v>0</v>
      </c>
      <c r="L11905" t="b">
        <v>0</v>
      </c>
      <c r="N11905" t="b">
        <v>0</v>
      </c>
      <c r="O11905" t="b">
        <v>0</v>
      </c>
      <c r="T11905" t="s">
        <v>1968</v>
      </c>
    </row>
    <row r="11906" spans="1:20" hidden="1" x14ac:dyDescent="0.25">
      <c r="A11906">
        <v>234848</v>
      </c>
      <c r="B11906" t="s">
        <v>2163</v>
      </c>
      <c r="C11906" t="s">
        <v>47</v>
      </c>
      <c r="D11906" t="s">
        <v>2020</v>
      </c>
      <c r="E11906">
        <v>0</v>
      </c>
      <c r="H11906">
        <v>0</v>
      </c>
      <c r="I11906">
        <v>0</v>
      </c>
      <c r="K11906">
        <v>1</v>
      </c>
      <c r="L11906" t="b">
        <v>0</v>
      </c>
      <c r="N11906" t="b">
        <v>0</v>
      </c>
      <c r="O11906" t="b">
        <v>0</v>
      </c>
      <c r="P11906" t="s">
        <v>2164</v>
      </c>
      <c r="Q11906" t="s">
        <v>2022</v>
      </c>
      <c r="T11906" t="s">
        <v>372</v>
      </c>
    </row>
    <row r="11907" spans="1:20" hidden="1" x14ac:dyDescent="0.25">
      <c r="A11907">
        <v>234849</v>
      </c>
      <c r="B11907" t="s">
        <v>2163</v>
      </c>
      <c r="C11907" t="s">
        <v>47</v>
      </c>
      <c r="D11907" t="s">
        <v>163</v>
      </c>
      <c r="E11907">
        <v>0</v>
      </c>
      <c r="H11907">
        <v>0</v>
      </c>
      <c r="I11907">
        <v>0</v>
      </c>
      <c r="K11907">
        <v>0</v>
      </c>
      <c r="L11907" t="b">
        <v>0</v>
      </c>
      <c r="N11907" t="b">
        <v>0</v>
      </c>
      <c r="O11907" t="b">
        <v>0</v>
      </c>
      <c r="P11907" t="s">
        <v>2165</v>
      </c>
      <c r="T11907" t="s">
        <v>372</v>
      </c>
    </row>
    <row r="11908" spans="1:20" hidden="1" x14ac:dyDescent="0.25">
      <c r="A11908">
        <v>234850</v>
      </c>
      <c r="B11908" t="s">
        <v>2163</v>
      </c>
      <c r="C11908" t="s">
        <v>47</v>
      </c>
      <c r="D11908" t="s">
        <v>2023</v>
      </c>
      <c r="E11908">
        <v>0</v>
      </c>
      <c r="H11908">
        <v>0</v>
      </c>
      <c r="I11908">
        <v>0</v>
      </c>
      <c r="K11908">
        <v>2</v>
      </c>
      <c r="L11908" t="b">
        <v>0</v>
      </c>
      <c r="N11908" t="b">
        <v>0</v>
      </c>
      <c r="O11908" t="b">
        <v>0</v>
      </c>
      <c r="P11908" t="s">
        <v>2166</v>
      </c>
      <c r="Q11908" t="s">
        <v>2025</v>
      </c>
      <c r="T11908" t="s">
        <v>372</v>
      </c>
    </row>
    <row r="11909" spans="1:20" hidden="1" x14ac:dyDescent="0.25">
      <c r="A11909">
        <v>234851</v>
      </c>
      <c r="B11909" t="s">
        <v>2163</v>
      </c>
      <c r="C11909" t="s">
        <v>47</v>
      </c>
      <c r="D11909" t="s">
        <v>2026</v>
      </c>
      <c r="E11909">
        <v>0</v>
      </c>
      <c r="H11909">
        <v>0</v>
      </c>
      <c r="I11909">
        <v>0</v>
      </c>
      <c r="K11909">
        <v>3</v>
      </c>
      <c r="L11909" t="b">
        <v>0</v>
      </c>
      <c r="N11909" t="b">
        <v>0</v>
      </c>
      <c r="O11909" t="b">
        <v>0</v>
      </c>
      <c r="P11909" t="s">
        <v>2167</v>
      </c>
      <c r="Q11909" t="s">
        <v>2028</v>
      </c>
      <c r="T11909" t="s">
        <v>372</v>
      </c>
    </row>
    <row r="11910" spans="1:20" hidden="1" x14ac:dyDescent="0.25">
      <c r="A11910">
        <v>234852</v>
      </c>
      <c r="B11910" t="s">
        <v>2163</v>
      </c>
      <c r="C11910" t="s">
        <v>47</v>
      </c>
      <c r="D11910" t="s">
        <v>2029</v>
      </c>
      <c r="E11910">
        <v>0</v>
      </c>
      <c r="H11910">
        <v>0</v>
      </c>
      <c r="I11910">
        <v>0</v>
      </c>
      <c r="K11910">
        <v>4</v>
      </c>
      <c r="L11910" t="b">
        <v>0</v>
      </c>
      <c r="N11910" t="b">
        <v>0</v>
      </c>
      <c r="O11910" t="b">
        <v>0</v>
      </c>
      <c r="P11910" t="s">
        <v>2168</v>
      </c>
      <c r="Q11910" t="s">
        <v>2031</v>
      </c>
      <c r="T11910" t="s">
        <v>372</v>
      </c>
    </row>
    <row r="11911" spans="1:20" hidden="1" x14ac:dyDescent="0.25">
      <c r="A11911">
        <v>234853</v>
      </c>
      <c r="B11911" t="s">
        <v>2163</v>
      </c>
      <c r="C11911" t="s">
        <v>47</v>
      </c>
      <c r="D11911" t="s">
        <v>1182</v>
      </c>
      <c r="E11911">
        <v>0</v>
      </c>
      <c r="H11911">
        <v>0</v>
      </c>
      <c r="I11911">
        <v>0</v>
      </c>
      <c r="K11911">
        <v>5</v>
      </c>
      <c r="L11911" t="b">
        <v>0</v>
      </c>
      <c r="N11911" t="b">
        <v>0</v>
      </c>
      <c r="O11911" t="b">
        <v>0</v>
      </c>
      <c r="P11911" t="s">
        <v>2169</v>
      </c>
      <c r="Q11911" t="s">
        <v>2033</v>
      </c>
      <c r="T11911" t="s">
        <v>372</v>
      </c>
    </row>
    <row r="11912" spans="1:20" hidden="1" x14ac:dyDescent="0.25">
      <c r="A11912">
        <v>234854</v>
      </c>
      <c r="B11912" t="s">
        <v>2163</v>
      </c>
      <c r="C11912" t="s">
        <v>47</v>
      </c>
      <c r="D11912" t="s">
        <v>2034</v>
      </c>
      <c r="E11912">
        <v>0</v>
      </c>
      <c r="H11912">
        <v>0</v>
      </c>
      <c r="I11912">
        <v>0</v>
      </c>
      <c r="K11912">
        <v>6</v>
      </c>
      <c r="L11912" t="b">
        <v>0</v>
      </c>
      <c r="N11912" t="b">
        <v>0</v>
      </c>
      <c r="O11912" t="b">
        <v>0</v>
      </c>
      <c r="P11912" t="s">
        <v>2170</v>
      </c>
      <c r="Q11912" t="s">
        <v>2036</v>
      </c>
      <c r="T11912" t="s">
        <v>372</v>
      </c>
    </row>
    <row r="11913" spans="1:20" hidden="1" x14ac:dyDescent="0.25">
      <c r="A11913">
        <v>234855</v>
      </c>
      <c r="B11913" t="s">
        <v>2163</v>
      </c>
      <c r="C11913" t="s">
        <v>47</v>
      </c>
      <c r="D11913" t="s">
        <v>2037</v>
      </c>
      <c r="E11913">
        <v>0</v>
      </c>
      <c r="H11913">
        <v>0</v>
      </c>
      <c r="I11913">
        <v>0</v>
      </c>
      <c r="K11913">
        <v>7</v>
      </c>
      <c r="L11913" t="b">
        <v>0</v>
      </c>
      <c r="N11913" t="b">
        <v>0</v>
      </c>
      <c r="O11913" t="b">
        <v>0</v>
      </c>
      <c r="P11913" t="s">
        <v>2171</v>
      </c>
      <c r="Q11913" t="s">
        <v>2039</v>
      </c>
      <c r="T11913" t="s">
        <v>372</v>
      </c>
    </row>
    <row r="11914" spans="1:20" hidden="1" x14ac:dyDescent="0.25">
      <c r="A11914">
        <v>234856</v>
      </c>
      <c r="B11914" t="s">
        <v>2163</v>
      </c>
      <c r="C11914" t="s">
        <v>47</v>
      </c>
      <c r="D11914" t="s">
        <v>1938</v>
      </c>
      <c r="E11914">
        <v>0</v>
      </c>
      <c r="H11914">
        <v>0</v>
      </c>
      <c r="I11914">
        <v>0</v>
      </c>
      <c r="K11914">
        <v>8</v>
      </c>
      <c r="L11914" t="b">
        <v>0</v>
      </c>
      <c r="N11914" t="b">
        <v>0</v>
      </c>
      <c r="O11914" t="b">
        <v>0</v>
      </c>
      <c r="P11914" t="s">
        <v>2172</v>
      </c>
      <c r="Q11914" t="s">
        <v>2041</v>
      </c>
      <c r="T11914" t="s">
        <v>372</v>
      </c>
    </row>
    <row r="11915" spans="1:20" hidden="1" x14ac:dyDescent="0.25">
      <c r="A11915">
        <v>234857</v>
      </c>
      <c r="B11915" t="s">
        <v>2163</v>
      </c>
      <c r="C11915" t="s">
        <v>47</v>
      </c>
      <c r="D11915" t="s">
        <v>259</v>
      </c>
      <c r="E11915">
        <v>0</v>
      </c>
      <c r="H11915">
        <v>0</v>
      </c>
      <c r="I11915">
        <v>0</v>
      </c>
      <c r="K11915">
        <v>9</v>
      </c>
      <c r="L11915" t="b">
        <v>0</v>
      </c>
      <c r="N11915" t="b">
        <v>0</v>
      </c>
      <c r="O11915" t="b">
        <v>0</v>
      </c>
      <c r="P11915" t="s">
        <v>2173</v>
      </c>
      <c r="Q11915" t="s">
        <v>2043</v>
      </c>
      <c r="T11915" t="s">
        <v>372</v>
      </c>
    </row>
    <row r="11916" spans="1:20" hidden="1" x14ac:dyDescent="0.25">
      <c r="A11916">
        <v>234858</v>
      </c>
      <c r="B11916" t="s">
        <v>2163</v>
      </c>
      <c r="C11916" t="s">
        <v>47</v>
      </c>
      <c r="D11916" t="s">
        <v>2044</v>
      </c>
      <c r="E11916">
        <v>0</v>
      </c>
      <c r="H11916">
        <v>0</v>
      </c>
      <c r="I11916">
        <v>0</v>
      </c>
      <c r="K11916">
        <v>10</v>
      </c>
      <c r="L11916" t="b">
        <v>0</v>
      </c>
      <c r="N11916" t="b">
        <v>0</v>
      </c>
      <c r="O11916" t="b">
        <v>0</v>
      </c>
      <c r="P11916" t="s">
        <v>2174</v>
      </c>
      <c r="Q11916" t="s">
        <v>2046</v>
      </c>
      <c r="T11916" t="s">
        <v>372</v>
      </c>
    </row>
    <row r="11917" spans="1:20" hidden="1" x14ac:dyDescent="0.25">
      <c r="A11917">
        <v>234859</v>
      </c>
      <c r="B11917" t="s">
        <v>2163</v>
      </c>
      <c r="C11917" t="s">
        <v>47</v>
      </c>
      <c r="D11917" t="s">
        <v>2047</v>
      </c>
      <c r="E11917">
        <v>0</v>
      </c>
      <c r="H11917">
        <v>0</v>
      </c>
      <c r="I11917">
        <v>0</v>
      </c>
      <c r="K11917">
        <v>11</v>
      </c>
      <c r="L11917" t="b">
        <v>0</v>
      </c>
      <c r="N11917" t="b">
        <v>0</v>
      </c>
      <c r="O11917" t="b">
        <v>0</v>
      </c>
      <c r="P11917" t="s">
        <v>2175</v>
      </c>
      <c r="Q11917" t="s">
        <v>2049</v>
      </c>
      <c r="T11917" t="s">
        <v>372</v>
      </c>
    </row>
    <row r="11918" spans="1:20" hidden="1" x14ac:dyDescent="0.25">
      <c r="A11918">
        <v>234860</v>
      </c>
      <c r="B11918" t="s">
        <v>2163</v>
      </c>
      <c r="C11918" t="s">
        <v>47</v>
      </c>
      <c r="D11918" t="s">
        <v>2050</v>
      </c>
      <c r="E11918">
        <v>0</v>
      </c>
      <c r="H11918">
        <v>0</v>
      </c>
      <c r="I11918">
        <v>0</v>
      </c>
      <c r="K11918">
        <v>12</v>
      </c>
      <c r="L11918" t="b">
        <v>0</v>
      </c>
      <c r="N11918" t="b">
        <v>0</v>
      </c>
      <c r="O11918" t="b">
        <v>0</v>
      </c>
      <c r="P11918" t="s">
        <v>2051</v>
      </c>
      <c r="Q11918" t="s">
        <v>2052</v>
      </c>
      <c r="T11918" t="s">
        <v>372</v>
      </c>
    </row>
    <row r="11919" spans="1:20" hidden="1" x14ac:dyDescent="0.25">
      <c r="A11919">
        <v>234861</v>
      </c>
      <c r="B11919" t="s">
        <v>2163</v>
      </c>
      <c r="C11919" t="s">
        <v>47</v>
      </c>
      <c r="D11919" t="s">
        <v>2053</v>
      </c>
      <c r="E11919">
        <v>0</v>
      </c>
      <c r="H11919">
        <v>0</v>
      </c>
      <c r="I11919">
        <v>0</v>
      </c>
      <c r="K11919">
        <v>13</v>
      </c>
      <c r="L11919" t="b">
        <v>0</v>
      </c>
      <c r="N11919" t="b">
        <v>0</v>
      </c>
      <c r="O11919" t="b">
        <v>0</v>
      </c>
      <c r="P11919" t="s">
        <v>2054</v>
      </c>
      <c r="Q11919" t="s">
        <v>2055</v>
      </c>
      <c r="T11919" t="s">
        <v>372</v>
      </c>
    </row>
    <row r="11920" spans="1:20" hidden="1" x14ac:dyDescent="0.25">
      <c r="A11920">
        <v>234862</v>
      </c>
      <c r="B11920" t="s">
        <v>2163</v>
      </c>
      <c r="C11920" t="s">
        <v>47</v>
      </c>
      <c r="D11920" t="s">
        <v>2056</v>
      </c>
      <c r="E11920">
        <v>0</v>
      </c>
      <c r="H11920">
        <v>0</v>
      </c>
      <c r="I11920">
        <v>0</v>
      </c>
      <c r="K11920">
        <v>14</v>
      </c>
      <c r="L11920" t="b">
        <v>0</v>
      </c>
      <c r="N11920" t="b">
        <v>0</v>
      </c>
      <c r="O11920" t="b">
        <v>0</v>
      </c>
      <c r="P11920" t="s">
        <v>2057</v>
      </c>
      <c r="Q11920" t="s">
        <v>2058</v>
      </c>
      <c r="T11920" t="s">
        <v>372</v>
      </c>
    </row>
    <row r="11921" spans="1:20" hidden="1" x14ac:dyDescent="0.25">
      <c r="A11921">
        <v>234863</v>
      </c>
      <c r="B11921" t="s">
        <v>2163</v>
      </c>
      <c r="C11921" t="s">
        <v>2059</v>
      </c>
      <c r="D11921" t="s">
        <v>2060</v>
      </c>
      <c r="E11921">
        <v>0</v>
      </c>
      <c r="H11921">
        <v>0</v>
      </c>
      <c r="I11921">
        <v>0</v>
      </c>
      <c r="K11921">
        <v>0</v>
      </c>
      <c r="L11921" t="b">
        <v>0</v>
      </c>
      <c r="N11921" t="b">
        <v>0</v>
      </c>
      <c r="O11921" t="b">
        <v>0</v>
      </c>
      <c r="T11921" t="s">
        <v>372</v>
      </c>
    </row>
    <row r="11922" spans="1:20" hidden="1" x14ac:dyDescent="0.25">
      <c r="A11922">
        <v>234864</v>
      </c>
      <c r="B11922" t="s">
        <v>2163</v>
      </c>
      <c r="C11922" t="s">
        <v>2059</v>
      </c>
      <c r="D11922" t="s">
        <v>2061</v>
      </c>
      <c r="E11922">
        <v>0</v>
      </c>
      <c r="H11922">
        <v>0</v>
      </c>
      <c r="I11922">
        <v>0</v>
      </c>
      <c r="K11922">
        <v>1</v>
      </c>
      <c r="L11922" t="b">
        <v>0</v>
      </c>
      <c r="N11922" t="b">
        <v>0</v>
      </c>
      <c r="O11922" t="b">
        <v>0</v>
      </c>
      <c r="T11922" t="s">
        <v>372</v>
      </c>
    </row>
    <row r="11923" spans="1:20" hidden="1" x14ac:dyDescent="0.25">
      <c r="A11923">
        <v>234865</v>
      </c>
      <c r="B11923" t="s">
        <v>2163</v>
      </c>
      <c r="C11923" t="s">
        <v>2059</v>
      </c>
      <c r="D11923" t="s">
        <v>2062</v>
      </c>
      <c r="E11923">
        <v>0</v>
      </c>
      <c r="H11923">
        <v>0</v>
      </c>
      <c r="I11923">
        <v>0</v>
      </c>
      <c r="K11923">
        <v>2</v>
      </c>
      <c r="L11923" t="b">
        <v>0</v>
      </c>
      <c r="N11923" t="b">
        <v>0</v>
      </c>
      <c r="O11923" t="b">
        <v>0</v>
      </c>
      <c r="T11923" t="s">
        <v>372</v>
      </c>
    </row>
    <row r="11924" spans="1:20" hidden="1" x14ac:dyDescent="0.25">
      <c r="A11924">
        <v>234866</v>
      </c>
      <c r="B11924" t="s">
        <v>2163</v>
      </c>
      <c r="C11924" t="s">
        <v>2059</v>
      </c>
      <c r="D11924" t="s">
        <v>2063</v>
      </c>
      <c r="E11924">
        <v>0</v>
      </c>
      <c r="H11924">
        <v>0</v>
      </c>
      <c r="I11924">
        <v>0</v>
      </c>
      <c r="K11924">
        <v>3</v>
      </c>
      <c r="L11924" t="b">
        <v>0</v>
      </c>
      <c r="N11924" t="b">
        <v>0</v>
      </c>
      <c r="O11924" t="b">
        <v>0</v>
      </c>
      <c r="T11924" t="s">
        <v>372</v>
      </c>
    </row>
    <row r="11925" spans="1:20" hidden="1" x14ac:dyDescent="0.25">
      <c r="A11925">
        <v>234867</v>
      </c>
      <c r="B11925" t="s">
        <v>2163</v>
      </c>
      <c r="C11925" t="s">
        <v>2059</v>
      </c>
      <c r="D11925" t="s">
        <v>2064</v>
      </c>
      <c r="E11925">
        <v>0</v>
      </c>
      <c r="H11925">
        <v>0</v>
      </c>
      <c r="I11925">
        <v>0</v>
      </c>
      <c r="K11925">
        <v>4</v>
      </c>
      <c r="L11925" t="b">
        <v>0</v>
      </c>
      <c r="N11925" t="b">
        <v>0</v>
      </c>
      <c r="O11925" t="b">
        <v>0</v>
      </c>
      <c r="T11925" t="s">
        <v>372</v>
      </c>
    </row>
    <row r="11926" spans="1:20" hidden="1" x14ac:dyDescent="0.25">
      <c r="A11926">
        <v>234868</v>
      </c>
      <c r="B11926" t="s">
        <v>2163</v>
      </c>
      <c r="C11926" t="s">
        <v>2059</v>
      </c>
      <c r="D11926" t="s">
        <v>2065</v>
      </c>
      <c r="E11926">
        <v>0</v>
      </c>
      <c r="H11926">
        <v>0</v>
      </c>
      <c r="I11926">
        <v>0</v>
      </c>
      <c r="K11926">
        <v>5</v>
      </c>
      <c r="L11926" t="b">
        <v>0</v>
      </c>
      <c r="N11926" t="b">
        <v>0</v>
      </c>
      <c r="O11926" t="b">
        <v>0</v>
      </c>
      <c r="T11926" t="s">
        <v>372</v>
      </c>
    </row>
    <row r="11927" spans="1:20" hidden="1" x14ac:dyDescent="0.25">
      <c r="A11927">
        <v>234869</v>
      </c>
      <c r="B11927" t="s">
        <v>2163</v>
      </c>
      <c r="C11927" t="s">
        <v>2059</v>
      </c>
      <c r="D11927" t="s">
        <v>2066</v>
      </c>
      <c r="E11927">
        <v>0</v>
      </c>
      <c r="H11927">
        <v>0</v>
      </c>
      <c r="I11927">
        <v>0</v>
      </c>
      <c r="K11927">
        <v>6</v>
      </c>
      <c r="L11927" t="b">
        <v>0</v>
      </c>
      <c r="N11927" t="b">
        <v>0</v>
      </c>
      <c r="O11927" t="b">
        <v>0</v>
      </c>
      <c r="T11927" t="s">
        <v>372</v>
      </c>
    </row>
    <row r="11928" spans="1:20" hidden="1" x14ac:dyDescent="0.25">
      <c r="A11928">
        <v>234870</v>
      </c>
      <c r="B11928" t="s">
        <v>2163</v>
      </c>
      <c r="C11928" t="s">
        <v>2059</v>
      </c>
      <c r="D11928" t="s">
        <v>2067</v>
      </c>
      <c r="E11928">
        <v>0</v>
      </c>
      <c r="H11928">
        <v>0</v>
      </c>
      <c r="I11928">
        <v>0</v>
      </c>
      <c r="K11928">
        <v>7</v>
      </c>
      <c r="L11928" t="b">
        <v>0</v>
      </c>
      <c r="N11928" t="b">
        <v>0</v>
      </c>
      <c r="O11928" t="b">
        <v>0</v>
      </c>
      <c r="T11928" t="s">
        <v>372</v>
      </c>
    </row>
    <row r="11929" spans="1:20" hidden="1" x14ac:dyDescent="0.25">
      <c r="A11929">
        <v>234871</v>
      </c>
      <c r="B11929" t="s">
        <v>2163</v>
      </c>
      <c r="C11929" t="s">
        <v>2059</v>
      </c>
      <c r="D11929" t="s">
        <v>2068</v>
      </c>
      <c r="E11929">
        <v>0</v>
      </c>
      <c r="H11929">
        <v>0</v>
      </c>
      <c r="I11929">
        <v>0</v>
      </c>
      <c r="K11929">
        <v>8</v>
      </c>
      <c r="L11929" t="b">
        <v>0</v>
      </c>
      <c r="N11929" t="b">
        <v>0</v>
      </c>
      <c r="O11929" t="b">
        <v>0</v>
      </c>
      <c r="T11929" t="s">
        <v>372</v>
      </c>
    </row>
    <row r="11930" spans="1:20" hidden="1" x14ac:dyDescent="0.25">
      <c r="A11930">
        <v>234872</v>
      </c>
      <c r="B11930" t="s">
        <v>2163</v>
      </c>
      <c r="C11930" t="s">
        <v>2059</v>
      </c>
      <c r="D11930" t="s">
        <v>2069</v>
      </c>
      <c r="E11930">
        <v>0</v>
      </c>
      <c r="H11930">
        <v>0</v>
      </c>
      <c r="I11930">
        <v>0</v>
      </c>
      <c r="K11930">
        <v>9</v>
      </c>
      <c r="L11930" t="b">
        <v>0</v>
      </c>
      <c r="N11930" t="b">
        <v>0</v>
      </c>
      <c r="O11930" t="b">
        <v>0</v>
      </c>
      <c r="T11930" t="s">
        <v>372</v>
      </c>
    </row>
    <row r="11931" spans="1:20" hidden="1" x14ac:dyDescent="0.25">
      <c r="A11931">
        <v>234873</v>
      </c>
      <c r="B11931" t="s">
        <v>2163</v>
      </c>
      <c r="C11931" t="s">
        <v>53</v>
      </c>
      <c r="D11931" t="s">
        <v>163</v>
      </c>
      <c r="E11931">
        <v>0</v>
      </c>
      <c r="H11931">
        <v>0</v>
      </c>
      <c r="I11931">
        <v>0</v>
      </c>
      <c r="K11931">
        <v>0</v>
      </c>
      <c r="L11931" t="b">
        <v>0</v>
      </c>
      <c r="N11931" t="b">
        <v>0</v>
      </c>
      <c r="O11931" t="b">
        <v>0</v>
      </c>
      <c r="T11931" t="s">
        <v>372</v>
      </c>
    </row>
    <row r="11932" spans="1:20" hidden="1" x14ac:dyDescent="0.25">
      <c r="A11932">
        <v>234874</v>
      </c>
      <c r="B11932" t="s">
        <v>2163</v>
      </c>
      <c r="C11932" t="s">
        <v>53</v>
      </c>
      <c r="D11932" t="s">
        <v>463</v>
      </c>
      <c r="E11932">
        <v>0</v>
      </c>
      <c r="H11932">
        <v>0</v>
      </c>
      <c r="I11932">
        <v>0</v>
      </c>
      <c r="K11932">
        <v>1</v>
      </c>
      <c r="L11932" t="b">
        <v>0</v>
      </c>
      <c r="N11932" t="b">
        <v>0</v>
      </c>
      <c r="O11932" t="b">
        <v>0</v>
      </c>
      <c r="T11932" t="s">
        <v>372</v>
      </c>
    </row>
    <row r="11933" spans="1:20" hidden="1" x14ac:dyDescent="0.25">
      <c r="A11933">
        <v>234875</v>
      </c>
      <c r="B11933" t="s">
        <v>2163</v>
      </c>
      <c r="C11933" t="s">
        <v>53</v>
      </c>
      <c r="D11933" t="s">
        <v>2070</v>
      </c>
      <c r="E11933">
        <v>111</v>
      </c>
      <c r="F11933" t="s">
        <v>23</v>
      </c>
      <c r="H11933">
        <v>0</v>
      </c>
      <c r="I11933">
        <v>0</v>
      </c>
      <c r="K11933">
        <v>2</v>
      </c>
      <c r="L11933" t="b">
        <v>0</v>
      </c>
      <c r="N11933" t="b">
        <v>0</v>
      </c>
      <c r="O11933" t="b">
        <v>0</v>
      </c>
      <c r="T11933" t="s">
        <v>372</v>
      </c>
    </row>
    <row r="11934" spans="1:20" hidden="1" x14ac:dyDescent="0.25">
      <c r="A11934">
        <v>234876</v>
      </c>
      <c r="B11934" t="s">
        <v>2163</v>
      </c>
      <c r="C11934" t="s">
        <v>53</v>
      </c>
      <c r="D11934" t="s">
        <v>2071</v>
      </c>
      <c r="E11934">
        <v>214</v>
      </c>
      <c r="F11934" t="s">
        <v>23</v>
      </c>
      <c r="H11934">
        <v>0</v>
      </c>
      <c r="I11934">
        <v>0</v>
      </c>
      <c r="K11934">
        <v>3</v>
      </c>
      <c r="L11934" t="b">
        <v>0</v>
      </c>
      <c r="N11934" t="b">
        <v>0</v>
      </c>
      <c r="O11934" t="b">
        <v>0</v>
      </c>
      <c r="T11934" t="s">
        <v>372</v>
      </c>
    </row>
    <row r="11935" spans="1:20" hidden="1" x14ac:dyDescent="0.25">
      <c r="A11935">
        <v>234877</v>
      </c>
      <c r="B11935" t="s">
        <v>2163</v>
      </c>
      <c r="C11935" t="s">
        <v>53</v>
      </c>
      <c r="D11935" t="s">
        <v>101</v>
      </c>
      <c r="E11935">
        <v>271</v>
      </c>
      <c r="H11935">
        <v>0</v>
      </c>
      <c r="I11935">
        <v>0</v>
      </c>
      <c r="K11935">
        <v>4</v>
      </c>
      <c r="L11935" t="b">
        <v>0</v>
      </c>
      <c r="N11935" t="b">
        <v>0</v>
      </c>
      <c r="O11935" t="b">
        <v>0</v>
      </c>
      <c r="T11935" t="s">
        <v>372</v>
      </c>
    </row>
    <row r="11936" spans="1:20" hidden="1" x14ac:dyDescent="0.25">
      <c r="A11936">
        <v>234878</v>
      </c>
      <c r="B11936" t="s">
        <v>2163</v>
      </c>
      <c r="C11936" t="s">
        <v>53</v>
      </c>
      <c r="D11936" t="s">
        <v>383</v>
      </c>
      <c r="E11936">
        <v>322</v>
      </c>
      <c r="F11936" t="s">
        <v>23</v>
      </c>
      <c r="H11936">
        <v>0</v>
      </c>
      <c r="I11936">
        <v>0</v>
      </c>
      <c r="K11936">
        <v>5</v>
      </c>
      <c r="L11936" t="b">
        <v>0</v>
      </c>
      <c r="N11936" t="b">
        <v>0</v>
      </c>
      <c r="O11936" t="b">
        <v>0</v>
      </c>
      <c r="T11936" t="s">
        <v>372</v>
      </c>
    </row>
    <row r="11937" spans="1:20" hidden="1" x14ac:dyDescent="0.25">
      <c r="A11937">
        <v>234879</v>
      </c>
      <c r="B11937" t="s">
        <v>2163</v>
      </c>
      <c r="C11937" t="s">
        <v>53</v>
      </c>
      <c r="D11937" t="s">
        <v>2072</v>
      </c>
      <c r="E11937">
        <v>513</v>
      </c>
      <c r="F11937" t="s">
        <v>23</v>
      </c>
      <c r="H11937">
        <v>0</v>
      </c>
      <c r="I11937">
        <v>0</v>
      </c>
      <c r="K11937">
        <v>6</v>
      </c>
      <c r="L11937" t="b">
        <v>0</v>
      </c>
      <c r="N11937" t="b">
        <v>0</v>
      </c>
      <c r="O11937" t="b">
        <v>0</v>
      </c>
      <c r="T11937" t="s">
        <v>372</v>
      </c>
    </row>
    <row r="11938" spans="1:20" hidden="1" x14ac:dyDescent="0.25">
      <c r="A11938">
        <v>234886</v>
      </c>
      <c r="B11938" t="s">
        <v>2176</v>
      </c>
      <c r="C11938" t="s">
        <v>47</v>
      </c>
      <c r="D11938" t="s">
        <v>2034</v>
      </c>
      <c r="E11938">
        <v>0</v>
      </c>
      <c r="H11938">
        <v>0</v>
      </c>
      <c r="I11938">
        <v>0</v>
      </c>
      <c r="K11938">
        <v>6</v>
      </c>
      <c r="L11938" t="b">
        <v>0</v>
      </c>
      <c r="N11938" t="b">
        <v>0</v>
      </c>
      <c r="O11938" t="b">
        <v>0</v>
      </c>
      <c r="P11938" t="s">
        <v>2177</v>
      </c>
      <c r="Q11938" t="s">
        <v>2036</v>
      </c>
      <c r="T11938" t="s">
        <v>372</v>
      </c>
    </row>
    <row r="11939" spans="1:20" hidden="1" x14ac:dyDescent="0.25">
      <c r="A11939">
        <v>234887</v>
      </c>
      <c r="B11939" t="s">
        <v>2176</v>
      </c>
      <c r="C11939" t="s">
        <v>47</v>
      </c>
      <c r="D11939" t="s">
        <v>2037</v>
      </c>
      <c r="E11939">
        <v>0</v>
      </c>
      <c r="H11939">
        <v>0</v>
      </c>
      <c r="I11939">
        <v>0</v>
      </c>
      <c r="K11939">
        <v>7</v>
      </c>
      <c r="L11939" t="b">
        <v>0</v>
      </c>
      <c r="N11939" t="b">
        <v>0</v>
      </c>
      <c r="O11939" t="b">
        <v>0</v>
      </c>
      <c r="P11939" t="s">
        <v>2178</v>
      </c>
      <c r="Q11939" t="s">
        <v>2039</v>
      </c>
      <c r="T11939" t="s">
        <v>372</v>
      </c>
    </row>
    <row r="11940" spans="1:20" hidden="1" x14ac:dyDescent="0.25">
      <c r="A11940">
        <v>234888</v>
      </c>
      <c r="B11940" t="s">
        <v>2176</v>
      </c>
      <c r="C11940" t="s">
        <v>47</v>
      </c>
      <c r="D11940" t="s">
        <v>1938</v>
      </c>
      <c r="E11940">
        <v>0</v>
      </c>
      <c r="H11940">
        <v>0</v>
      </c>
      <c r="I11940">
        <v>0</v>
      </c>
      <c r="K11940">
        <v>8</v>
      </c>
      <c r="L11940" t="b">
        <v>0</v>
      </c>
      <c r="N11940" t="b">
        <v>0</v>
      </c>
      <c r="O11940" t="b">
        <v>0</v>
      </c>
      <c r="P11940" t="s">
        <v>2179</v>
      </c>
      <c r="Q11940" t="s">
        <v>2041</v>
      </c>
      <c r="T11940" t="s">
        <v>372</v>
      </c>
    </row>
    <row r="11941" spans="1:20" hidden="1" x14ac:dyDescent="0.25">
      <c r="A11941">
        <v>234889</v>
      </c>
      <c r="B11941" t="s">
        <v>2176</v>
      </c>
      <c r="C11941" t="s">
        <v>47</v>
      </c>
      <c r="D11941" t="s">
        <v>259</v>
      </c>
      <c r="E11941">
        <v>0</v>
      </c>
      <c r="H11941">
        <v>0</v>
      </c>
      <c r="I11941">
        <v>0</v>
      </c>
      <c r="K11941">
        <v>9</v>
      </c>
      <c r="L11941" t="b">
        <v>0</v>
      </c>
      <c r="N11941" t="b">
        <v>0</v>
      </c>
      <c r="O11941" t="b">
        <v>0</v>
      </c>
      <c r="P11941" t="s">
        <v>2180</v>
      </c>
      <c r="Q11941" t="s">
        <v>2043</v>
      </c>
      <c r="T11941" t="s">
        <v>372</v>
      </c>
    </row>
    <row r="11942" spans="1:20" hidden="1" x14ac:dyDescent="0.25">
      <c r="A11942">
        <v>234890</v>
      </c>
      <c r="B11942" t="s">
        <v>2176</v>
      </c>
      <c r="C11942" t="s">
        <v>47</v>
      </c>
      <c r="D11942" t="s">
        <v>2044</v>
      </c>
      <c r="E11942">
        <v>0</v>
      </c>
      <c r="H11942">
        <v>0</v>
      </c>
      <c r="I11942">
        <v>0</v>
      </c>
      <c r="K11942">
        <v>10</v>
      </c>
      <c r="L11942" t="b">
        <v>0</v>
      </c>
      <c r="N11942" t="b">
        <v>0</v>
      </c>
      <c r="O11942" t="b">
        <v>0</v>
      </c>
      <c r="P11942" t="s">
        <v>2181</v>
      </c>
      <c r="Q11942" t="s">
        <v>2046</v>
      </c>
      <c r="T11942" t="s">
        <v>372</v>
      </c>
    </row>
    <row r="11943" spans="1:20" hidden="1" x14ac:dyDescent="0.25">
      <c r="A11943">
        <v>234891</v>
      </c>
      <c r="B11943" t="s">
        <v>2176</v>
      </c>
      <c r="C11943" t="s">
        <v>47</v>
      </c>
      <c r="D11943" t="s">
        <v>2047</v>
      </c>
      <c r="E11943">
        <v>0</v>
      </c>
      <c r="H11943">
        <v>0</v>
      </c>
      <c r="I11943">
        <v>0</v>
      </c>
      <c r="K11943">
        <v>11</v>
      </c>
      <c r="L11943" t="b">
        <v>0</v>
      </c>
      <c r="N11943" t="b">
        <v>0</v>
      </c>
      <c r="O11943" t="b">
        <v>0</v>
      </c>
      <c r="P11943" t="s">
        <v>2182</v>
      </c>
      <c r="Q11943" t="s">
        <v>2049</v>
      </c>
      <c r="T11943" t="s">
        <v>372</v>
      </c>
    </row>
    <row r="11944" spans="1:20" hidden="1" x14ac:dyDescent="0.25">
      <c r="A11944">
        <v>234892</v>
      </c>
      <c r="B11944" t="s">
        <v>2176</v>
      </c>
      <c r="C11944" t="s">
        <v>47</v>
      </c>
      <c r="D11944" t="s">
        <v>2050</v>
      </c>
      <c r="E11944">
        <v>0</v>
      </c>
      <c r="H11944">
        <v>0</v>
      </c>
      <c r="I11944">
        <v>0</v>
      </c>
      <c r="K11944">
        <v>12</v>
      </c>
      <c r="L11944" t="b">
        <v>0</v>
      </c>
      <c r="N11944" t="b">
        <v>0</v>
      </c>
      <c r="O11944" t="b">
        <v>0</v>
      </c>
      <c r="P11944" t="s">
        <v>2051</v>
      </c>
      <c r="Q11944" t="s">
        <v>2052</v>
      </c>
      <c r="T11944" t="s">
        <v>372</v>
      </c>
    </row>
    <row r="11945" spans="1:20" hidden="1" x14ac:dyDescent="0.25">
      <c r="A11945">
        <v>234893</v>
      </c>
      <c r="B11945" t="s">
        <v>2176</v>
      </c>
      <c r="C11945" t="s">
        <v>47</v>
      </c>
      <c r="D11945" t="s">
        <v>2053</v>
      </c>
      <c r="E11945">
        <v>0</v>
      </c>
      <c r="H11945">
        <v>0</v>
      </c>
      <c r="I11945">
        <v>0</v>
      </c>
      <c r="K11945">
        <v>13</v>
      </c>
      <c r="L11945" t="b">
        <v>0</v>
      </c>
      <c r="N11945" t="b">
        <v>0</v>
      </c>
      <c r="O11945" t="b">
        <v>0</v>
      </c>
      <c r="P11945" t="s">
        <v>2054</v>
      </c>
      <c r="Q11945" t="s">
        <v>2055</v>
      </c>
      <c r="T11945" t="s">
        <v>372</v>
      </c>
    </row>
    <row r="11946" spans="1:20" hidden="1" x14ac:dyDescent="0.25">
      <c r="A11946">
        <v>234894</v>
      </c>
      <c r="B11946" t="s">
        <v>2176</v>
      </c>
      <c r="C11946" t="s">
        <v>47</v>
      </c>
      <c r="D11946" t="s">
        <v>2056</v>
      </c>
      <c r="E11946">
        <v>0</v>
      </c>
      <c r="H11946">
        <v>0</v>
      </c>
      <c r="I11946">
        <v>0</v>
      </c>
      <c r="K11946">
        <v>14</v>
      </c>
      <c r="L11946" t="b">
        <v>0</v>
      </c>
      <c r="N11946" t="b">
        <v>0</v>
      </c>
      <c r="O11946" t="b">
        <v>0</v>
      </c>
      <c r="P11946" t="s">
        <v>2057</v>
      </c>
      <c r="Q11946" t="s">
        <v>2058</v>
      </c>
      <c r="T11946" t="s">
        <v>372</v>
      </c>
    </row>
    <row r="11947" spans="1:20" hidden="1" x14ac:dyDescent="0.25">
      <c r="A11947">
        <v>234895</v>
      </c>
      <c r="B11947" t="s">
        <v>2176</v>
      </c>
      <c r="C11947" t="s">
        <v>2059</v>
      </c>
      <c r="D11947" t="s">
        <v>2060</v>
      </c>
      <c r="E11947">
        <v>0</v>
      </c>
      <c r="H11947">
        <v>0</v>
      </c>
      <c r="I11947">
        <v>0</v>
      </c>
      <c r="K11947">
        <v>0</v>
      </c>
      <c r="L11947" t="b">
        <v>0</v>
      </c>
      <c r="N11947" t="b">
        <v>0</v>
      </c>
      <c r="O11947" t="b">
        <v>0</v>
      </c>
      <c r="T11947" t="s">
        <v>372</v>
      </c>
    </row>
    <row r="11948" spans="1:20" hidden="1" x14ac:dyDescent="0.25">
      <c r="A11948">
        <v>234896</v>
      </c>
      <c r="B11948" t="s">
        <v>2176</v>
      </c>
      <c r="C11948" t="s">
        <v>2059</v>
      </c>
      <c r="D11948" t="s">
        <v>2061</v>
      </c>
      <c r="E11948">
        <v>0</v>
      </c>
      <c r="H11948">
        <v>0</v>
      </c>
      <c r="I11948">
        <v>0</v>
      </c>
      <c r="K11948">
        <v>1</v>
      </c>
      <c r="L11948" t="b">
        <v>0</v>
      </c>
      <c r="N11948" t="b">
        <v>0</v>
      </c>
      <c r="O11948" t="b">
        <v>0</v>
      </c>
      <c r="T11948" t="s">
        <v>372</v>
      </c>
    </row>
    <row r="11949" spans="1:20" hidden="1" x14ac:dyDescent="0.25">
      <c r="A11949">
        <v>234897</v>
      </c>
      <c r="B11949" t="s">
        <v>2176</v>
      </c>
      <c r="C11949" t="s">
        <v>2059</v>
      </c>
      <c r="D11949" t="s">
        <v>2062</v>
      </c>
      <c r="E11949">
        <v>0</v>
      </c>
      <c r="H11949">
        <v>0</v>
      </c>
      <c r="I11949">
        <v>0</v>
      </c>
      <c r="K11949">
        <v>2</v>
      </c>
      <c r="L11949" t="b">
        <v>0</v>
      </c>
      <c r="N11949" t="b">
        <v>0</v>
      </c>
      <c r="O11949" t="b">
        <v>0</v>
      </c>
      <c r="T11949" t="s">
        <v>372</v>
      </c>
    </row>
    <row r="11950" spans="1:20" hidden="1" x14ac:dyDescent="0.25">
      <c r="A11950">
        <v>234898</v>
      </c>
      <c r="B11950" t="s">
        <v>2176</v>
      </c>
      <c r="C11950" t="s">
        <v>2059</v>
      </c>
      <c r="D11950" t="s">
        <v>2063</v>
      </c>
      <c r="E11950">
        <v>0</v>
      </c>
      <c r="H11950">
        <v>0</v>
      </c>
      <c r="I11950">
        <v>0</v>
      </c>
      <c r="K11950">
        <v>3</v>
      </c>
      <c r="L11950" t="b">
        <v>0</v>
      </c>
      <c r="N11950" t="b">
        <v>0</v>
      </c>
      <c r="O11950" t="b">
        <v>0</v>
      </c>
      <c r="T11950" t="s">
        <v>372</v>
      </c>
    </row>
    <row r="11951" spans="1:20" hidden="1" x14ac:dyDescent="0.25">
      <c r="A11951">
        <v>234899</v>
      </c>
      <c r="B11951" t="s">
        <v>2176</v>
      </c>
      <c r="C11951" t="s">
        <v>2059</v>
      </c>
      <c r="D11951" t="s">
        <v>2064</v>
      </c>
      <c r="E11951">
        <v>0</v>
      </c>
      <c r="H11951">
        <v>0</v>
      </c>
      <c r="I11951">
        <v>0</v>
      </c>
      <c r="K11951">
        <v>4</v>
      </c>
      <c r="L11951" t="b">
        <v>0</v>
      </c>
      <c r="N11951" t="b">
        <v>0</v>
      </c>
      <c r="O11951" t="b">
        <v>0</v>
      </c>
      <c r="T11951" t="s">
        <v>372</v>
      </c>
    </row>
    <row r="11952" spans="1:20" hidden="1" x14ac:dyDescent="0.25">
      <c r="A11952">
        <v>234900</v>
      </c>
      <c r="B11952" t="s">
        <v>2176</v>
      </c>
      <c r="C11952" t="s">
        <v>2059</v>
      </c>
      <c r="D11952" t="s">
        <v>2065</v>
      </c>
      <c r="E11952">
        <v>0</v>
      </c>
      <c r="H11952">
        <v>0</v>
      </c>
      <c r="I11952">
        <v>0</v>
      </c>
      <c r="K11952">
        <v>5</v>
      </c>
      <c r="L11952" t="b">
        <v>0</v>
      </c>
      <c r="N11952" t="b">
        <v>0</v>
      </c>
      <c r="O11952" t="b">
        <v>0</v>
      </c>
      <c r="T11952" t="s">
        <v>372</v>
      </c>
    </row>
    <row r="11953" spans="1:20" hidden="1" x14ac:dyDescent="0.25">
      <c r="A11953">
        <v>234901</v>
      </c>
      <c r="B11953" t="s">
        <v>2176</v>
      </c>
      <c r="C11953" t="s">
        <v>2059</v>
      </c>
      <c r="D11953" t="s">
        <v>2066</v>
      </c>
      <c r="E11953">
        <v>0</v>
      </c>
      <c r="H11953">
        <v>0</v>
      </c>
      <c r="I11953">
        <v>0</v>
      </c>
      <c r="K11953">
        <v>6</v>
      </c>
      <c r="L11953" t="b">
        <v>0</v>
      </c>
      <c r="N11953" t="b">
        <v>0</v>
      </c>
      <c r="O11953" t="b">
        <v>0</v>
      </c>
      <c r="T11953" t="s">
        <v>372</v>
      </c>
    </row>
    <row r="11954" spans="1:20" hidden="1" x14ac:dyDescent="0.25">
      <c r="A11954">
        <v>234902</v>
      </c>
      <c r="B11954" t="s">
        <v>2176</v>
      </c>
      <c r="C11954" t="s">
        <v>2059</v>
      </c>
      <c r="D11954" t="s">
        <v>2067</v>
      </c>
      <c r="E11954">
        <v>0</v>
      </c>
      <c r="H11954">
        <v>0</v>
      </c>
      <c r="I11954">
        <v>0</v>
      </c>
      <c r="K11954">
        <v>7</v>
      </c>
      <c r="L11954" t="b">
        <v>0</v>
      </c>
      <c r="N11954" t="b">
        <v>0</v>
      </c>
      <c r="O11954" t="b">
        <v>0</v>
      </c>
      <c r="T11954" t="s">
        <v>372</v>
      </c>
    </row>
    <row r="11955" spans="1:20" hidden="1" x14ac:dyDescent="0.25">
      <c r="A11955">
        <v>234903</v>
      </c>
      <c r="B11955" t="s">
        <v>2176</v>
      </c>
      <c r="C11955" t="s">
        <v>2059</v>
      </c>
      <c r="D11955" t="s">
        <v>2068</v>
      </c>
      <c r="E11955">
        <v>0</v>
      </c>
      <c r="H11955">
        <v>0</v>
      </c>
      <c r="I11955">
        <v>0</v>
      </c>
      <c r="K11955">
        <v>8</v>
      </c>
      <c r="L11955" t="b">
        <v>0</v>
      </c>
      <c r="N11955" t="b">
        <v>0</v>
      </c>
      <c r="O11955" t="b">
        <v>0</v>
      </c>
      <c r="T11955" t="s">
        <v>372</v>
      </c>
    </row>
    <row r="11956" spans="1:20" hidden="1" x14ac:dyDescent="0.25">
      <c r="A11956">
        <v>234904</v>
      </c>
      <c r="B11956" t="s">
        <v>2176</v>
      </c>
      <c r="C11956" t="s">
        <v>2059</v>
      </c>
      <c r="D11956" t="s">
        <v>2069</v>
      </c>
      <c r="E11956">
        <v>0</v>
      </c>
      <c r="H11956">
        <v>0</v>
      </c>
      <c r="I11956">
        <v>0</v>
      </c>
      <c r="K11956">
        <v>9</v>
      </c>
      <c r="L11956" t="b">
        <v>0</v>
      </c>
      <c r="N11956" t="b">
        <v>0</v>
      </c>
      <c r="O11956" t="b">
        <v>0</v>
      </c>
      <c r="T11956" t="s">
        <v>372</v>
      </c>
    </row>
    <row r="11957" spans="1:20" hidden="1" x14ac:dyDescent="0.25">
      <c r="A11957">
        <v>234905</v>
      </c>
      <c r="B11957" t="s">
        <v>2176</v>
      </c>
      <c r="C11957" t="s">
        <v>53</v>
      </c>
      <c r="D11957" t="s">
        <v>163</v>
      </c>
      <c r="E11957">
        <v>0</v>
      </c>
      <c r="H11957">
        <v>0</v>
      </c>
      <c r="I11957">
        <v>0</v>
      </c>
      <c r="K11957">
        <v>0</v>
      </c>
      <c r="L11957" t="b">
        <v>0</v>
      </c>
      <c r="N11957" t="b">
        <v>0</v>
      </c>
      <c r="O11957" t="b">
        <v>0</v>
      </c>
      <c r="T11957" t="s">
        <v>372</v>
      </c>
    </row>
    <row r="11958" spans="1:20" hidden="1" x14ac:dyDescent="0.25">
      <c r="A11958">
        <v>234906</v>
      </c>
      <c r="B11958" t="s">
        <v>2176</v>
      </c>
      <c r="C11958" t="s">
        <v>53</v>
      </c>
      <c r="D11958" t="s">
        <v>463</v>
      </c>
      <c r="E11958">
        <v>0</v>
      </c>
      <c r="H11958">
        <v>0</v>
      </c>
      <c r="I11958">
        <v>0</v>
      </c>
      <c r="K11958">
        <v>1</v>
      </c>
      <c r="L11958" t="b">
        <v>0</v>
      </c>
      <c r="N11958" t="b">
        <v>0</v>
      </c>
      <c r="O11958" t="b">
        <v>0</v>
      </c>
      <c r="T11958" t="s">
        <v>372</v>
      </c>
    </row>
    <row r="11959" spans="1:20" hidden="1" x14ac:dyDescent="0.25">
      <c r="A11959">
        <v>234907</v>
      </c>
      <c r="B11959" t="s">
        <v>2176</v>
      </c>
      <c r="C11959" t="s">
        <v>53</v>
      </c>
      <c r="D11959" t="s">
        <v>2070</v>
      </c>
      <c r="E11959">
        <v>111</v>
      </c>
      <c r="F11959" t="s">
        <v>23</v>
      </c>
      <c r="H11959">
        <v>0</v>
      </c>
      <c r="I11959">
        <v>0</v>
      </c>
      <c r="K11959">
        <v>2</v>
      </c>
      <c r="L11959" t="b">
        <v>0</v>
      </c>
      <c r="N11959" t="b">
        <v>0</v>
      </c>
      <c r="O11959" t="b">
        <v>0</v>
      </c>
      <c r="T11959" t="s">
        <v>372</v>
      </c>
    </row>
    <row r="11960" spans="1:20" hidden="1" x14ac:dyDescent="0.25">
      <c r="A11960">
        <v>234908</v>
      </c>
      <c r="B11960" t="s">
        <v>2176</v>
      </c>
      <c r="C11960" t="s">
        <v>53</v>
      </c>
      <c r="D11960" t="s">
        <v>2071</v>
      </c>
      <c r="E11960">
        <v>214</v>
      </c>
      <c r="F11960" t="s">
        <v>23</v>
      </c>
      <c r="H11960">
        <v>0</v>
      </c>
      <c r="I11960">
        <v>0</v>
      </c>
      <c r="K11960">
        <v>3</v>
      </c>
      <c r="L11960" t="b">
        <v>0</v>
      </c>
      <c r="N11960" t="b">
        <v>0</v>
      </c>
      <c r="O11960" t="b">
        <v>0</v>
      </c>
      <c r="T11960" t="s">
        <v>372</v>
      </c>
    </row>
    <row r="11961" spans="1:20" hidden="1" x14ac:dyDescent="0.25">
      <c r="A11961">
        <v>234909</v>
      </c>
      <c r="B11961" t="s">
        <v>2176</v>
      </c>
      <c r="C11961" t="s">
        <v>53</v>
      </c>
      <c r="D11961" t="s">
        <v>101</v>
      </c>
      <c r="E11961">
        <v>271</v>
      </c>
      <c r="H11961">
        <v>0</v>
      </c>
      <c r="I11961">
        <v>0</v>
      </c>
      <c r="K11961">
        <v>4</v>
      </c>
      <c r="L11961" t="b">
        <v>0</v>
      </c>
      <c r="N11961" t="b">
        <v>0</v>
      </c>
      <c r="O11961" t="b">
        <v>0</v>
      </c>
      <c r="T11961" t="s">
        <v>372</v>
      </c>
    </row>
    <row r="11962" spans="1:20" hidden="1" x14ac:dyDescent="0.25">
      <c r="A11962">
        <v>234910</v>
      </c>
      <c r="B11962" t="s">
        <v>2176</v>
      </c>
      <c r="C11962" t="s">
        <v>53</v>
      </c>
      <c r="D11962" t="s">
        <v>383</v>
      </c>
      <c r="E11962">
        <v>322</v>
      </c>
      <c r="F11962" t="s">
        <v>23</v>
      </c>
      <c r="H11962">
        <v>0</v>
      </c>
      <c r="I11962">
        <v>0</v>
      </c>
      <c r="K11962">
        <v>5</v>
      </c>
      <c r="L11962" t="b">
        <v>0</v>
      </c>
      <c r="N11962" t="b">
        <v>0</v>
      </c>
      <c r="O11962" t="b">
        <v>0</v>
      </c>
      <c r="T11962" t="s">
        <v>372</v>
      </c>
    </row>
    <row r="11963" spans="1:20" hidden="1" x14ac:dyDescent="0.25">
      <c r="A11963">
        <v>234911</v>
      </c>
      <c r="B11963" t="s">
        <v>2176</v>
      </c>
      <c r="C11963" t="s">
        <v>53</v>
      </c>
      <c r="D11963" t="s">
        <v>2072</v>
      </c>
      <c r="E11963">
        <v>513</v>
      </c>
      <c r="F11963" t="s">
        <v>23</v>
      </c>
      <c r="H11963">
        <v>0</v>
      </c>
      <c r="I11963">
        <v>0</v>
      </c>
      <c r="K11963">
        <v>6</v>
      </c>
      <c r="L11963" t="b">
        <v>0</v>
      </c>
      <c r="N11963" t="b">
        <v>0</v>
      </c>
      <c r="O11963" t="b">
        <v>0</v>
      </c>
      <c r="T11963" t="s">
        <v>372</v>
      </c>
    </row>
    <row r="11964" spans="1:20" hidden="1" x14ac:dyDescent="0.25">
      <c r="A11964">
        <v>234880</v>
      </c>
      <c r="B11964" t="s">
        <v>2176</v>
      </c>
      <c r="C11964" t="s">
        <v>47</v>
      </c>
      <c r="D11964" t="s">
        <v>2020</v>
      </c>
      <c r="E11964">
        <v>0</v>
      </c>
      <c r="H11964">
        <v>0</v>
      </c>
      <c r="I11964">
        <v>0</v>
      </c>
      <c r="K11964">
        <v>1</v>
      </c>
      <c r="L11964" t="b">
        <v>0</v>
      </c>
      <c r="N11964" t="b">
        <v>0</v>
      </c>
      <c r="O11964" t="b">
        <v>0</v>
      </c>
      <c r="P11964" t="s">
        <v>2183</v>
      </c>
      <c r="Q11964" t="s">
        <v>2022</v>
      </c>
      <c r="T11964" t="s">
        <v>372</v>
      </c>
    </row>
    <row r="11965" spans="1:20" hidden="1" x14ac:dyDescent="0.25">
      <c r="A11965">
        <v>234881</v>
      </c>
      <c r="B11965" t="s">
        <v>2176</v>
      </c>
      <c r="C11965" t="s">
        <v>47</v>
      </c>
      <c r="D11965" t="s">
        <v>163</v>
      </c>
      <c r="E11965">
        <v>0</v>
      </c>
      <c r="H11965">
        <v>0</v>
      </c>
      <c r="I11965">
        <v>0</v>
      </c>
      <c r="K11965">
        <v>0</v>
      </c>
      <c r="L11965" t="b">
        <v>0</v>
      </c>
      <c r="N11965" t="b">
        <v>0</v>
      </c>
      <c r="O11965" t="b">
        <v>0</v>
      </c>
      <c r="P11965" t="s">
        <v>2184</v>
      </c>
      <c r="T11965" t="s">
        <v>372</v>
      </c>
    </row>
    <row r="11966" spans="1:20" hidden="1" x14ac:dyDescent="0.25">
      <c r="A11966">
        <v>234882</v>
      </c>
      <c r="B11966" t="s">
        <v>2176</v>
      </c>
      <c r="C11966" t="s">
        <v>47</v>
      </c>
      <c r="D11966" t="s">
        <v>2023</v>
      </c>
      <c r="E11966">
        <v>0</v>
      </c>
      <c r="H11966">
        <v>0</v>
      </c>
      <c r="I11966">
        <v>0</v>
      </c>
      <c r="K11966">
        <v>2</v>
      </c>
      <c r="L11966" t="b">
        <v>0</v>
      </c>
      <c r="N11966" t="b">
        <v>0</v>
      </c>
      <c r="O11966" t="b">
        <v>0</v>
      </c>
      <c r="P11966" t="s">
        <v>2146</v>
      </c>
      <c r="Q11966" t="s">
        <v>2025</v>
      </c>
      <c r="T11966" t="s">
        <v>372</v>
      </c>
    </row>
    <row r="11967" spans="1:20" hidden="1" x14ac:dyDescent="0.25">
      <c r="A11967">
        <v>234883</v>
      </c>
      <c r="B11967" t="s">
        <v>2176</v>
      </c>
      <c r="C11967" t="s">
        <v>47</v>
      </c>
      <c r="D11967" t="s">
        <v>2026</v>
      </c>
      <c r="E11967">
        <v>0</v>
      </c>
      <c r="H11967">
        <v>0</v>
      </c>
      <c r="I11967">
        <v>0</v>
      </c>
      <c r="K11967">
        <v>3</v>
      </c>
      <c r="L11967" t="b">
        <v>0</v>
      </c>
      <c r="N11967" t="b">
        <v>0</v>
      </c>
      <c r="O11967" t="b">
        <v>0</v>
      </c>
      <c r="P11967" t="s">
        <v>2185</v>
      </c>
      <c r="Q11967" t="s">
        <v>2028</v>
      </c>
      <c r="T11967" t="s">
        <v>372</v>
      </c>
    </row>
    <row r="11968" spans="1:20" hidden="1" x14ac:dyDescent="0.25">
      <c r="A11968">
        <v>234884</v>
      </c>
      <c r="B11968" t="s">
        <v>2176</v>
      </c>
      <c r="C11968" t="s">
        <v>47</v>
      </c>
      <c r="D11968" t="s">
        <v>2029</v>
      </c>
      <c r="E11968">
        <v>0</v>
      </c>
      <c r="H11968">
        <v>0</v>
      </c>
      <c r="I11968">
        <v>0</v>
      </c>
      <c r="K11968">
        <v>4</v>
      </c>
      <c r="L11968" t="b">
        <v>0</v>
      </c>
      <c r="N11968" t="b">
        <v>0</v>
      </c>
      <c r="O11968" t="b">
        <v>0</v>
      </c>
      <c r="P11968" t="s">
        <v>2186</v>
      </c>
      <c r="Q11968" t="s">
        <v>2031</v>
      </c>
      <c r="T11968" t="s">
        <v>372</v>
      </c>
    </row>
    <row r="11969" spans="1:20" hidden="1" x14ac:dyDescent="0.25">
      <c r="A11969">
        <v>234885</v>
      </c>
      <c r="B11969" t="s">
        <v>2176</v>
      </c>
      <c r="C11969" t="s">
        <v>47</v>
      </c>
      <c r="D11969" t="s">
        <v>1182</v>
      </c>
      <c r="E11969">
        <v>0</v>
      </c>
      <c r="H11969">
        <v>0</v>
      </c>
      <c r="I11969">
        <v>0</v>
      </c>
      <c r="K11969">
        <v>5</v>
      </c>
      <c r="L11969" t="b">
        <v>0</v>
      </c>
      <c r="N11969" t="b">
        <v>0</v>
      </c>
      <c r="O11969" t="b">
        <v>0</v>
      </c>
      <c r="P11969" t="s">
        <v>2187</v>
      </c>
      <c r="Q11969" t="s">
        <v>2033</v>
      </c>
      <c r="T11969" t="s">
        <v>372</v>
      </c>
    </row>
    <row r="11970" spans="1:20" hidden="1" x14ac:dyDescent="0.25">
      <c r="A11970">
        <v>234912</v>
      </c>
      <c r="B11970" t="s">
        <v>2188</v>
      </c>
      <c r="C11970" t="s">
        <v>47</v>
      </c>
      <c r="D11970" t="s">
        <v>2020</v>
      </c>
      <c r="E11970">
        <v>0</v>
      </c>
      <c r="H11970">
        <v>0</v>
      </c>
      <c r="I11970">
        <v>0</v>
      </c>
      <c r="K11970">
        <v>1</v>
      </c>
      <c r="L11970" t="b">
        <v>0</v>
      </c>
      <c r="N11970" t="b">
        <v>0</v>
      </c>
      <c r="O11970" t="b">
        <v>0</v>
      </c>
      <c r="P11970" t="s">
        <v>2189</v>
      </c>
      <c r="Q11970" t="s">
        <v>2022</v>
      </c>
      <c r="T11970" t="s">
        <v>372</v>
      </c>
    </row>
    <row r="11971" spans="1:20" hidden="1" x14ac:dyDescent="0.25">
      <c r="A11971">
        <v>234913</v>
      </c>
      <c r="B11971" t="s">
        <v>2188</v>
      </c>
      <c r="C11971" t="s">
        <v>47</v>
      </c>
      <c r="D11971" t="s">
        <v>163</v>
      </c>
      <c r="E11971">
        <v>0</v>
      </c>
      <c r="H11971">
        <v>0</v>
      </c>
      <c r="I11971">
        <v>0</v>
      </c>
      <c r="K11971">
        <v>0</v>
      </c>
      <c r="L11971" t="b">
        <v>0</v>
      </c>
      <c r="N11971" t="b">
        <v>0</v>
      </c>
      <c r="O11971" t="b">
        <v>0</v>
      </c>
      <c r="P11971" t="s">
        <v>2190</v>
      </c>
      <c r="T11971" t="s">
        <v>372</v>
      </c>
    </row>
    <row r="11972" spans="1:20" hidden="1" x14ac:dyDescent="0.25">
      <c r="A11972">
        <v>234914</v>
      </c>
      <c r="B11972" t="s">
        <v>2188</v>
      </c>
      <c r="C11972" t="s">
        <v>47</v>
      </c>
      <c r="D11972" t="s">
        <v>2023</v>
      </c>
      <c r="E11972">
        <v>0</v>
      </c>
      <c r="H11972">
        <v>0</v>
      </c>
      <c r="I11972">
        <v>0</v>
      </c>
      <c r="K11972">
        <v>2</v>
      </c>
      <c r="L11972" t="b">
        <v>0</v>
      </c>
      <c r="N11972" t="b">
        <v>0</v>
      </c>
      <c r="O11972" t="b">
        <v>0</v>
      </c>
      <c r="P11972" t="s">
        <v>2191</v>
      </c>
      <c r="Q11972" t="s">
        <v>2025</v>
      </c>
      <c r="T11972" t="s">
        <v>372</v>
      </c>
    </row>
    <row r="11973" spans="1:20" hidden="1" x14ac:dyDescent="0.25">
      <c r="A11973">
        <v>234915</v>
      </c>
      <c r="B11973" t="s">
        <v>2188</v>
      </c>
      <c r="C11973" t="s">
        <v>47</v>
      </c>
      <c r="D11973" t="s">
        <v>2026</v>
      </c>
      <c r="E11973">
        <v>0</v>
      </c>
      <c r="H11973">
        <v>0</v>
      </c>
      <c r="I11973">
        <v>0</v>
      </c>
      <c r="K11973">
        <v>3</v>
      </c>
      <c r="L11973" t="b">
        <v>0</v>
      </c>
      <c r="N11973" t="b">
        <v>0</v>
      </c>
      <c r="O11973" t="b">
        <v>0</v>
      </c>
      <c r="P11973" t="s">
        <v>2192</v>
      </c>
      <c r="Q11973" t="s">
        <v>2028</v>
      </c>
      <c r="T11973" t="s">
        <v>372</v>
      </c>
    </row>
    <row r="11974" spans="1:20" hidden="1" x14ac:dyDescent="0.25">
      <c r="A11974">
        <v>234916</v>
      </c>
      <c r="B11974" t="s">
        <v>2188</v>
      </c>
      <c r="C11974" t="s">
        <v>47</v>
      </c>
      <c r="D11974" t="s">
        <v>2029</v>
      </c>
      <c r="E11974">
        <v>0</v>
      </c>
      <c r="H11974">
        <v>0</v>
      </c>
      <c r="I11974">
        <v>0</v>
      </c>
      <c r="K11974">
        <v>4</v>
      </c>
      <c r="L11974" t="b">
        <v>0</v>
      </c>
      <c r="N11974" t="b">
        <v>0</v>
      </c>
      <c r="O11974" t="b">
        <v>0</v>
      </c>
      <c r="P11974" t="s">
        <v>2193</v>
      </c>
      <c r="Q11974" t="s">
        <v>2031</v>
      </c>
      <c r="T11974" t="s">
        <v>372</v>
      </c>
    </row>
    <row r="11975" spans="1:20" hidden="1" x14ac:dyDescent="0.25">
      <c r="A11975">
        <v>234917</v>
      </c>
      <c r="B11975" t="s">
        <v>2188</v>
      </c>
      <c r="C11975" t="s">
        <v>47</v>
      </c>
      <c r="D11975" t="s">
        <v>1182</v>
      </c>
      <c r="E11975">
        <v>0</v>
      </c>
      <c r="H11975">
        <v>0</v>
      </c>
      <c r="I11975">
        <v>0</v>
      </c>
      <c r="K11975">
        <v>5</v>
      </c>
      <c r="L11975" t="b">
        <v>0</v>
      </c>
      <c r="N11975" t="b">
        <v>0</v>
      </c>
      <c r="O11975" t="b">
        <v>0</v>
      </c>
      <c r="P11975" t="s">
        <v>2187</v>
      </c>
      <c r="Q11975" t="s">
        <v>2033</v>
      </c>
      <c r="T11975" t="s">
        <v>372</v>
      </c>
    </row>
    <row r="11976" spans="1:20" hidden="1" x14ac:dyDescent="0.25">
      <c r="A11976">
        <v>234918</v>
      </c>
      <c r="B11976" t="s">
        <v>2188</v>
      </c>
      <c r="C11976" t="s">
        <v>47</v>
      </c>
      <c r="D11976" t="s">
        <v>2034</v>
      </c>
      <c r="E11976">
        <v>0</v>
      </c>
      <c r="H11976">
        <v>0</v>
      </c>
      <c r="I11976">
        <v>0</v>
      </c>
      <c r="K11976">
        <v>6</v>
      </c>
      <c r="L11976" t="b">
        <v>0</v>
      </c>
      <c r="N11976" t="b">
        <v>0</v>
      </c>
      <c r="O11976" t="b">
        <v>0</v>
      </c>
      <c r="P11976" t="s">
        <v>2194</v>
      </c>
      <c r="Q11976" t="s">
        <v>2036</v>
      </c>
      <c r="T11976" t="s">
        <v>372</v>
      </c>
    </row>
    <row r="11977" spans="1:20" hidden="1" x14ac:dyDescent="0.25">
      <c r="A11977">
        <v>234919</v>
      </c>
      <c r="B11977" t="s">
        <v>2188</v>
      </c>
      <c r="C11977" t="s">
        <v>47</v>
      </c>
      <c r="D11977" t="s">
        <v>2037</v>
      </c>
      <c r="E11977">
        <v>0</v>
      </c>
      <c r="H11977">
        <v>0</v>
      </c>
      <c r="I11977">
        <v>0</v>
      </c>
      <c r="K11977">
        <v>7</v>
      </c>
      <c r="L11977" t="b">
        <v>0</v>
      </c>
      <c r="N11977" t="b">
        <v>0</v>
      </c>
      <c r="O11977" t="b">
        <v>0</v>
      </c>
      <c r="P11977" t="s">
        <v>2195</v>
      </c>
      <c r="Q11977" t="s">
        <v>2039</v>
      </c>
      <c r="T11977" t="s">
        <v>372</v>
      </c>
    </row>
    <row r="11978" spans="1:20" hidden="1" x14ac:dyDescent="0.25">
      <c r="A11978">
        <v>234920</v>
      </c>
      <c r="B11978" t="s">
        <v>2188</v>
      </c>
      <c r="C11978" t="s">
        <v>47</v>
      </c>
      <c r="D11978" t="s">
        <v>1938</v>
      </c>
      <c r="E11978">
        <v>0</v>
      </c>
      <c r="H11978">
        <v>0</v>
      </c>
      <c r="I11978">
        <v>0</v>
      </c>
      <c r="K11978">
        <v>8</v>
      </c>
      <c r="L11978" t="b">
        <v>0</v>
      </c>
      <c r="N11978" t="b">
        <v>0</v>
      </c>
      <c r="O11978" t="b">
        <v>0</v>
      </c>
      <c r="P11978" t="s">
        <v>2196</v>
      </c>
      <c r="Q11978" t="s">
        <v>2041</v>
      </c>
      <c r="T11978" t="s">
        <v>372</v>
      </c>
    </row>
    <row r="11979" spans="1:20" hidden="1" x14ac:dyDescent="0.25">
      <c r="A11979">
        <v>234921</v>
      </c>
      <c r="B11979" t="s">
        <v>2188</v>
      </c>
      <c r="C11979" t="s">
        <v>47</v>
      </c>
      <c r="D11979" t="s">
        <v>259</v>
      </c>
      <c r="E11979">
        <v>0</v>
      </c>
      <c r="H11979">
        <v>0</v>
      </c>
      <c r="I11979">
        <v>0</v>
      </c>
      <c r="K11979">
        <v>9</v>
      </c>
      <c r="L11979" t="b">
        <v>0</v>
      </c>
      <c r="N11979" t="b">
        <v>0</v>
      </c>
      <c r="O11979" t="b">
        <v>0</v>
      </c>
      <c r="P11979" t="s">
        <v>2197</v>
      </c>
      <c r="Q11979" t="s">
        <v>2043</v>
      </c>
      <c r="T11979" t="s">
        <v>372</v>
      </c>
    </row>
    <row r="11980" spans="1:20" hidden="1" x14ac:dyDescent="0.25">
      <c r="A11980">
        <v>234922</v>
      </c>
      <c r="B11980" t="s">
        <v>2188</v>
      </c>
      <c r="C11980" t="s">
        <v>47</v>
      </c>
      <c r="D11980" t="s">
        <v>2044</v>
      </c>
      <c r="E11980">
        <v>0</v>
      </c>
      <c r="H11980">
        <v>0</v>
      </c>
      <c r="I11980">
        <v>0</v>
      </c>
      <c r="K11980">
        <v>10</v>
      </c>
      <c r="L11980" t="b">
        <v>0</v>
      </c>
      <c r="N11980" t="b">
        <v>0</v>
      </c>
      <c r="O11980" t="b">
        <v>0</v>
      </c>
      <c r="P11980" t="s">
        <v>2198</v>
      </c>
      <c r="Q11980" t="s">
        <v>2046</v>
      </c>
      <c r="T11980" t="s">
        <v>372</v>
      </c>
    </row>
    <row r="11981" spans="1:20" hidden="1" x14ac:dyDescent="0.25">
      <c r="A11981">
        <v>234923</v>
      </c>
      <c r="B11981" t="s">
        <v>2188</v>
      </c>
      <c r="C11981" t="s">
        <v>47</v>
      </c>
      <c r="D11981" t="s">
        <v>2047</v>
      </c>
      <c r="E11981">
        <v>0</v>
      </c>
      <c r="H11981">
        <v>0</v>
      </c>
      <c r="I11981">
        <v>0</v>
      </c>
      <c r="K11981">
        <v>11</v>
      </c>
      <c r="L11981" t="b">
        <v>0</v>
      </c>
      <c r="N11981" t="b">
        <v>0</v>
      </c>
      <c r="O11981" t="b">
        <v>0</v>
      </c>
      <c r="P11981" t="s">
        <v>2199</v>
      </c>
      <c r="Q11981" t="s">
        <v>2049</v>
      </c>
      <c r="T11981" t="s">
        <v>372</v>
      </c>
    </row>
    <row r="11982" spans="1:20" hidden="1" x14ac:dyDescent="0.25">
      <c r="A11982">
        <v>234924</v>
      </c>
      <c r="B11982" t="s">
        <v>2188</v>
      </c>
      <c r="C11982" t="s">
        <v>47</v>
      </c>
      <c r="D11982" t="s">
        <v>2050</v>
      </c>
      <c r="E11982">
        <v>0</v>
      </c>
      <c r="H11982">
        <v>0</v>
      </c>
      <c r="I11982">
        <v>0</v>
      </c>
      <c r="K11982">
        <v>12</v>
      </c>
      <c r="L11982" t="b">
        <v>0</v>
      </c>
      <c r="N11982" t="b">
        <v>0</v>
      </c>
      <c r="O11982" t="b">
        <v>0</v>
      </c>
      <c r="P11982" t="s">
        <v>2051</v>
      </c>
      <c r="Q11982" t="s">
        <v>2052</v>
      </c>
      <c r="T11982" t="s">
        <v>372</v>
      </c>
    </row>
    <row r="11983" spans="1:20" hidden="1" x14ac:dyDescent="0.25">
      <c r="A11983">
        <v>234925</v>
      </c>
      <c r="B11983" t="s">
        <v>2188</v>
      </c>
      <c r="C11983" t="s">
        <v>47</v>
      </c>
      <c r="D11983" t="s">
        <v>2053</v>
      </c>
      <c r="E11983">
        <v>0</v>
      </c>
      <c r="H11983">
        <v>0</v>
      </c>
      <c r="I11983">
        <v>0</v>
      </c>
      <c r="K11983">
        <v>13</v>
      </c>
      <c r="L11983" t="b">
        <v>0</v>
      </c>
      <c r="N11983" t="b">
        <v>0</v>
      </c>
      <c r="O11983" t="b">
        <v>0</v>
      </c>
      <c r="P11983" t="s">
        <v>2054</v>
      </c>
      <c r="Q11983" t="s">
        <v>2055</v>
      </c>
      <c r="T11983" t="s">
        <v>372</v>
      </c>
    </row>
    <row r="11984" spans="1:20" hidden="1" x14ac:dyDescent="0.25">
      <c r="A11984">
        <v>234926</v>
      </c>
      <c r="B11984" t="s">
        <v>2188</v>
      </c>
      <c r="C11984" t="s">
        <v>47</v>
      </c>
      <c r="D11984" t="s">
        <v>2056</v>
      </c>
      <c r="E11984">
        <v>0</v>
      </c>
      <c r="H11984">
        <v>0</v>
      </c>
      <c r="I11984">
        <v>0</v>
      </c>
      <c r="K11984">
        <v>14</v>
      </c>
      <c r="L11984" t="b">
        <v>0</v>
      </c>
      <c r="N11984" t="b">
        <v>0</v>
      </c>
      <c r="O11984" t="b">
        <v>0</v>
      </c>
      <c r="P11984" t="s">
        <v>2057</v>
      </c>
      <c r="Q11984" t="s">
        <v>2058</v>
      </c>
      <c r="T11984" t="s">
        <v>372</v>
      </c>
    </row>
    <row r="11985" spans="1:20" hidden="1" x14ac:dyDescent="0.25">
      <c r="A11985">
        <v>234927</v>
      </c>
      <c r="B11985" t="s">
        <v>2188</v>
      </c>
      <c r="C11985" t="s">
        <v>2059</v>
      </c>
      <c r="D11985" t="s">
        <v>2060</v>
      </c>
      <c r="E11985">
        <v>0</v>
      </c>
      <c r="H11985">
        <v>0</v>
      </c>
      <c r="I11985">
        <v>0</v>
      </c>
      <c r="K11985">
        <v>0</v>
      </c>
      <c r="L11985" t="b">
        <v>0</v>
      </c>
      <c r="N11985" t="b">
        <v>0</v>
      </c>
      <c r="O11985" t="b">
        <v>0</v>
      </c>
      <c r="T11985" t="s">
        <v>372</v>
      </c>
    </row>
    <row r="11986" spans="1:20" hidden="1" x14ac:dyDescent="0.25">
      <c r="A11986">
        <v>234928</v>
      </c>
      <c r="B11986" t="s">
        <v>2188</v>
      </c>
      <c r="C11986" t="s">
        <v>2059</v>
      </c>
      <c r="D11986" t="s">
        <v>2061</v>
      </c>
      <c r="E11986">
        <v>0</v>
      </c>
      <c r="H11986">
        <v>0</v>
      </c>
      <c r="I11986">
        <v>0</v>
      </c>
      <c r="K11986">
        <v>1</v>
      </c>
      <c r="L11986" t="b">
        <v>0</v>
      </c>
      <c r="N11986" t="b">
        <v>0</v>
      </c>
      <c r="O11986" t="b">
        <v>0</v>
      </c>
      <c r="T11986" t="s">
        <v>372</v>
      </c>
    </row>
    <row r="11987" spans="1:20" hidden="1" x14ac:dyDescent="0.25">
      <c r="A11987">
        <v>234929</v>
      </c>
      <c r="B11987" t="s">
        <v>2188</v>
      </c>
      <c r="C11987" t="s">
        <v>2059</v>
      </c>
      <c r="D11987" t="s">
        <v>2062</v>
      </c>
      <c r="E11987">
        <v>0</v>
      </c>
      <c r="H11987">
        <v>0</v>
      </c>
      <c r="I11987">
        <v>0</v>
      </c>
      <c r="K11987">
        <v>2</v>
      </c>
      <c r="L11987" t="b">
        <v>0</v>
      </c>
      <c r="N11987" t="b">
        <v>0</v>
      </c>
      <c r="O11987" t="b">
        <v>0</v>
      </c>
      <c r="T11987" t="s">
        <v>372</v>
      </c>
    </row>
    <row r="11988" spans="1:20" hidden="1" x14ac:dyDescent="0.25">
      <c r="A11988">
        <v>234930</v>
      </c>
      <c r="B11988" t="s">
        <v>2188</v>
      </c>
      <c r="C11988" t="s">
        <v>2059</v>
      </c>
      <c r="D11988" t="s">
        <v>2063</v>
      </c>
      <c r="E11988">
        <v>0</v>
      </c>
      <c r="H11988">
        <v>0</v>
      </c>
      <c r="I11988">
        <v>0</v>
      </c>
      <c r="K11988">
        <v>3</v>
      </c>
      <c r="L11988" t="b">
        <v>0</v>
      </c>
      <c r="N11988" t="b">
        <v>0</v>
      </c>
      <c r="O11988" t="b">
        <v>0</v>
      </c>
      <c r="T11988" t="s">
        <v>372</v>
      </c>
    </row>
    <row r="11989" spans="1:20" hidden="1" x14ac:dyDescent="0.25">
      <c r="A11989">
        <v>234931</v>
      </c>
      <c r="B11989" t="s">
        <v>2188</v>
      </c>
      <c r="C11989" t="s">
        <v>2059</v>
      </c>
      <c r="D11989" t="s">
        <v>2064</v>
      </c>
      <c r="E11989">
        <v>0</v>
      </c>
      <c r="H11989">
        <v>0</v>
      </c>
      <c r="I11989">
        <v>0</v>
      </c>
      <c r="K11989">
        <v>4</v>
      </c>
      <c r="L11989" t="b">
        <v>0</v>
      </c>
      <c r="N11989" t="b">
        <v>0</v>
      </c>
      <c r="O11989" t="b">
        <v>0</v>
      </c>
      <c r="T11989" t="s">
        <v>372</v>
      </c>
    </row>
    <row r="11990" spans="1:20" hidden="1" x14ac:dyDescent="0.25">
      <c r="A11990">
        <v>234932</v>
      </c>
      <c r="B11990" t="s">
        <v>2188</v>
      </c>
      <c r="C11990" t="s">
        <v>2059</v>
      </c>
      <c r="D11990" t="s">
        <v>2065</v>
      </c>
      <c r="E11990">
        <v>0</v>
      </c>
      <c r="H11990">
        <v>0</v>
      </c>
      <c r="I11990">
        <v>0</v>
      </c>
      <c r="K11990">
        <v>5</v>
      </c>
      <c r="L11990" t="b">
        <v>0</v>
      </c>
      <c r="N11990" t="b">
        <v>0</v>
      </c>
      <c r="O11990" t="b">
        <v>0</v>
      </c>
      <c r="T11990" t="s">
        <v>372</v>
      </c>
    </row>
    <row r="11991" spans="1:20" hidden="1" x14ac:dyDescent="0.25">
      <c r="A11991">
        <v>234933</v>
      </c>
      <c r="B11991" t="s">
        <v>2188</v>
      </c>
      <c r="C11991" t="s">
        <v>2059</v>
      </c>
      <c r="D11991" t="s">
        <v>2066</v>
      </c>
      <c r="E11991">
        <v>0</v>
      </c>
      <c r="H11991">
        <v>0</v>
      </c>
      <c r="I11991">
        <v>0</v>
      </c>
      <c r="K11991">
        <v>6</v>
      </c>
      <c r="L11991" t="b">
        <v>0</v>
      </c>
      <c r="N11991" t="b">
        <v>0</v>
      </c>
      <c r="O11991" t="b">
        <v>0</v>
      </c>
      <c r="T11991" t="s">
        <v>372</v>
      </c>
    </row>
    <row r="11992" spans="1:20" hidden="1" x14ac:dyDescent="0.25">
      <c r="A11992">
        <v>234934</v>
      </c>
      <c r="B11992" t="s">
        <v>2188</v>
      </c>
      <c r="C11992" t="s">
        <v>2059</v>
      </c>
      <c r="D11992" t="s">
        <v>2067</v>
      </c>
      <c r="E11992">
        <v>0</v>
      </c>
      <c r="H11992">
        <v>0</v>
      </c>
      <c r="I11992">
        <v>0</v>
      </c>
      <c r="K11992">
        <v>7</v>
      </c>
      <c r="L11992" t="b">
        <v>0</v>
      </c>
      <c r="N11992" t="b">
        <v>0</v>
      </c>
      <c r="O11992" t="b">
        <v>0</v>
      </c>
      <c r="T11992" t="s">
        <v>372</v>
      </c>
    </row>
    <row r="11993" spans="1:20" hidden="1" x14ac:dyDescent="0.25">
      <c r="A11993">
        <v>234935</v>
      </c>
      <c r="B11993" t="s">
        <v>2188</v>
      </c>
      <c r="C11993" t="s">
        <v>2059</v>
      </c>
      <c r="D11993" t="s">
        <v>2068</v>
      </c>
      <c r="E11993">
        <v>0</v>
      </c>
      <c r="H11993">
        <v>0</v>
      </c>
      <c r="I11993">
        <v>0</v>
      </c>
      <c r="K11993">
        <v>8</v>
      </c>
      <c r="L11993" t="b">
        <v>0</v>
      </c>
      <c r="N11993" t="b">
        <v>0</v>
      </c>
      <c r="O11993" t="b">
        <v>0</v>
      </c>
      <c r="T11993" t="s">
        <v>372</v>
      </c>
    </row>
    <row r="11994" spans="1:20" hidden="1" x14ac:dyDescent="0.25">
      <c r="A11994">
        <v>234936</v>
      </c>
      <c r="B11994" t="s">
        <v>2188</v>
      </c>
      <c r="C11994" t="s">
        <v>2059</v>
      </c>
      <c r="D11994" t="s">
        <v>2069</v>
      </c>
      <c r="E11994">
        <v>0</v>
      </c>
      <c r="H11994">
        <v>0</v>
      </c>
      <c r="I11994">
        <v>0</v>
      </c>
      <c r="K11994">
        <v>9</v>
      </c>
      <c r="L11994" t="b">
        <v>0</v>
      </c>
      <c r="N11994" t="b">
        <v>0</v>
      </c>
      <c r="O11994" t="b">
        <v>0</v>
      </c>
      <c r="T11994" t="s">
        <v>372</v>
      </c>
    </row>
    <row r="11995" spans="1:20" hidden="1" x14ac:dyDescent="0.25">
      <c r="A11995">
        <v>234937</v>
      </c>
      <c r="B11995" t="s">
        <v>2188</v>
      </c>
      <c r="C11995" t="s">
        <v>53</v>
      </c>
      <c r="D11995" t="s">
        <v>163</v>
      </c>
      <c r="E11995">
        <v>0</v>
      </c>
      <c r="H11995">
        <v>0</v>
      </c>
      <c r="I11995">
        <v>0</v>
      </c>
      <c r="K11995">
        <v>0</v>
      </c>
      <c r="L11995" t="b">
        <v>0</v>
      </c>
      <c r="N11995" t="b">
        <v>0</v>
      </c>
      <c r="O11995" t="b">
        <v>0</v>
      </c>
      <c r="T11995" t="s">
        <v>372</v>
      </c>
    </row>
    <row r="11996" spans="1:20" hidden="1" x14ac:dyDescent="0.25">
      <c r="A11996">
        <v>234938</v>
      </c>
      <c r="B11996" t="s">
        <v>2188</v>
      </c>
      <c r="C11996" t="s">
        <v>53</v>
      </c>
      <c r="D11996" t="s">
        <v>463</v>
      </c>
      <c r="E11996">
        <v>0</v>
      </c>
      <c r="H11996">
        <v>0</v>
      </c>
      <c r="I11996">
        <v>0</v>
      </c>
      <c r="K11996">
        <v>1</v>
      </c>
      <c r="L11996" t="b">
        <v>0</v>
      </c>
      <c r="N11996" t="b">
        <v>0</v>
      </c>
      <c r="O11996" t="b">
        <v>0</v>
      </c>
      <c r="T11996" t="s">
        <v>372</v>
      </c>
    </row>
    <row r="11997" spans="1:20" hidden="1" x14ac:dyDescent="0.25">
      <c r="A11997">
        <v>234939</v>
      </c>
      <c r="B11997" t="s">
        <v>2188</v>
      </c>
      <c r="C11997" t="s">
        <v>53</v>
      </c>
      <c r="D11997" t="s">
        <v>2070</v>
      </c>
      <c r="E11997">
        <v>111</v>
      </c>
      <c r="F11997" t="s">
        <v>23</v>
      </c>
      <c r="H11997">
        <v>0</v>
      </c>
      <c r="I11997">
        <v>0</v>
      </c>
      <c r="K11997">
        <v>2</v>
      </c>
      <c r="L11997" t="b">
        <v>0</v>
      </c>
      <c r="N11997" t="b">
        <v>0</v>
      </c>
      <c r="O11997" t="b">
        <v>0</v>
      </c>
      <c r="T11997" t="s">
        <v>372</v>
      </c>
    </row>
    <row r="11998" spans="1:20" hidden="1" x14ac:dyDescent="0.25">
      <c r="A11998">
        <v>234940</v>
      </c>
      <c r="B11998" t="s">
        <v>2188</v>
      </c>
      <c r="C11998" t="s">
        <v>53</v>
      </c>
      <c r="D11998" t="s">
        <v>2071</v>
      </c>
      <c r="E11998">
        <v>214</v>
      </c>
      <c r="F11998" t="s">
        <v>23</v>
      </c>
      <c r="H11998">
        <v>0</v>
      </c>
      <c r="I11998">
        <v>0</v>
      </c>
      <c r="K11998">
        <v>3</v>
      </c>
      <c r="L11998" t="b">
        <v>0</v>
      </c>
      <c r="N11998" t="b">
        <v>0</v>
      </c>
      <c r="O11998" t="b">
        <v>0</v>
      </c>
      <c r="T11998" t="s">
        <v>372</v>
      </c>
    </row>
    <row r="11999" spans="1:20" hidden="1" x14ac:dyDescent="0.25">
      <c r="A11999">
        <v>234941</v>
      </c>
      <c r="B11999" t="s">
        <v>2188</v>
      </c>
      <c r="C11999" t="s">
        <v>53</v>
      </c>
      <c r="D11999" t="s">
        <v>101</v>
      </c>
      <c r="E11999">
        <v>271</v>
      </c>
      <c r="H11999">
        <v>0</v>
      </c>
      <c r="I11999">
        <v>0</v>
      </c>
      <c r="K11999">
        <v>4</v>
      </c>
      <c r="L11999" t="b">
        <v>0</v>
      </c>
      <c r="N11999" t="b">
        <v>0</v>
      </c>
      <c r="O11999" t="b">
        <v>0</v>
      </c>
      <c r="T11999" t="s">
        <v>372</v>
      </c>
    </row>
    <row r="12000" spans="1:20" hidden="1" x14ac:dyDescent="0.25">
      <c r="A12000">
        <v>234942</v>
      </c>
      <c r="B12000" t="s">
        <v>2188</v>
      </c>
      <c r="C12000" t="s">
        <v>53</v>
      </c>
      <c r="D12000" t="s">
        <v>383</v>
      </c>
      <c r="E12000">
        <v>322</v>
      </c>
      <c r="F12000" t="s">
        <v>23</v>
      </c>
      <c r="H12000">
        <v>0</v>
      </c>
      <c r="I12000">
        <v>0</v>
      </c>
      <c r="K12000">
        <v>5</v>
      </c>
      <c r="L12000" t="b">
        <v>0</v>
      </c>
      <c r="N12000" t="b">
        <v>0</v>
      </c>
      <c r="O12000" t="b">
        <v>0</v>
      </c>
      <c r="T12000" t="s">
        <v>372</v>
      </c>
    </row>
    <row r="12001" spans="1:20" hidden="1" x14ac:dyDescent="0.25">
      <c r="A12001">
        <v>234943</v>
      </c>
      <c r="B12001" t="s">
        <v>2188</v>
      </c>
      <c r="C12001" t="s">
        <v>53</v>
      </c>
      <c r="D12001" t="s">
        <v>2072</v>
      </c>
      <c r="E12001">
        <v>513</v>
      </c>
      <c r="F12001" t="s">
        <v>23</v>
      </c>
      <c r="H12001">
        <v>0</v>
      </c>
      <c r="I12001">
        <v>0</v>
      </c>
      <c r="K12001">
        <v>6</v>
      </c>
      <c r="L12001" t="b">
        <v>0</v>
      </c>
      <c r="N12001" t="b">
        <v>0</v>
      </c>
      <c r="O12001" t="b">
        <v>0</v>
      </c>
      <c r="T12001" t="s">
        <v>372</v>
      </c>
    </row>
    <row r="12002" spans="1:20" hidden="1" x14ac:dyDescent="0.25">
      <c r="A12002">
        <v>234944</v>
      </c>
      <c r="B12002" t="s">
        <v>2200</v>
      </c>
      <c r="C12002" t="s">
        <v>47</v>
      </c>
      <c r="D12002" t="s">
        <v>1024</v>
      </c>
      <c r="E12002">
        <v>0</v>
      </c>
      <c r="H12002">
        <v>0</v>
      </c>
      <c r="I12002">
        <v>0</v>
      </c>
      <c r="K12002">
        <v>0</v>
      </c>
      <c r="L12002" t="b">
        <v>0</v>
      </c>
      <c r="N12002" t="b">
        <v>0</v>
      </c>
      <c r="O12002" t="b">
        <v>1</v>
      </c>
      <c r="T12002" t="s">
        <v>1968</v>
      </c>
    </row>
    <row r="12003" spans="1:20" hidden="1" x14ac:dyDescent="0.25">
      <c r="A12003">
        <v>234945</v>
      </c>
      <c r="B12003" t="s">
        <v>2200</v>
      </c>
      <c r="C12003" t="s">
        <v>323</v>
      </c>
      <c r="D12003" t="s">
        <v>86</v>
      </c>
      <c r="E12003">
        <v>0</v>
      </c>
      <c r="H12003">
        <v>0</v>
      </c>
      <c r="I12003">
        <v>0</v>
      </c>
      <c r="K12003">
        <v>0</v>
      </c>
      <c r="L12003" t="b">
        <v>0</v>
      </c>
      <c r="N12003" t="b">
        <v>0</v>
      </c>
      <c r="O12003" t="b">
        <v>0</v>
      </c>
      <c r="T12003" t="s">
        <v>1968</v>
      </c>
    </row>
    <row r="12004" spans="1:20" hidden="1" x14ac:dyDescent="0.25">
      <c r="A12004">
        <v>234946</v>
      </c>
      <c r="B12004" t="s">
        <v>2200</v>
      </c>
      <c r="C12004" t="s">
        <v>1027</v>
      </c>
      <c r="D12004" t="s">
        <v>1969</v>
      </c>
      <c r="E12004">
        <v>0</v>
      </c>
      <c r="H12004">
        <v>0</v>
      </c>
      <c r="I12004">
        <v>0</v>
      </c>
      <c r="J12004" t="s">
        <v>257</v>
      </c>
      <c r="K12004">
        <v>0</v>
      </c>
      <c r="L12004" t="b">
        <v>0</v>
      </c>
      <c r="N12004" t="b">
        <v>0</v>
      </c>
      <c r="O12004" t="b">
        <v>0</v>
      </c>
      <c r="T12004" t="s">
        <v>1968</v>
      </c>
    </row>
    <row r="12005" spans="1:20" hidden="1" x14ac:dyDescent="0.25">
      <c r="A12005">
        <v>234947</v>
      </c>
      <c r="B12005" t="s">
        <v>2200</v>
      </c>
      <c r="C12005" t="s">
        <v>53</v>
      </c>
      <c r="D12005" t="s">
        <v>203</v>
      </c>
      <c r="E12005">
        <v>0</v>
      </c>
      <c r="H12005">
        <v>0</v>
      </c>
      <c r="I12005">
        <v>0</v>
      </c>
      <c r="K12005">
        <v>0</v>
      </c>
      <c r="L12005" t="b">
        <v>0</v>
      </c>
      <c r="N12005" t="b">
        <v>0</v>
      </c>
      <c r="O12005" t="b">
        <v>0</v>
      </c>
      <c r="T12005" t="s">
        <v>1968</v>
      </c>
    </row>
    <row r="12006" spans="1:20" hidden="1" x14ac:dyDescent="0.25">
      <c r="A12006">
        <v>234948</v>
      </c>
      <c r="B12006" t="s">
        <v>2200</v>
      </c>
      <c r="C12006" t="s">
        <v>1207</v>
      </c>
      <c r="D12006" t="s">
        <v>1970</v>
      </c>
      <c r="E12006">
        <v>0</v>
      </c>
      <c r="H12006">
        <v>0</v>
      </c>
      <c r="I12006">
        <v>0</v>
      </c>
      <c r="K12006">
        <v>0</v>
      </c>
      <c r="L12006" t="b">
        <v>0</v>
      </c>
      <c r="N12006" t="b">
        <v>0</v>
      </c>
      <c r="O12006" t="b">
        <v>0</v>
      </c>
      <c r="T12006" t="s">
        <v>1968</v>
      </c>
    </row>
    <row r="12007" spans="1:20" hidden="1" x14ac:dyDescent="0.25">
      <c r="A12007">
        <v>234949</v>
      </c>
      <c r="B12007" t="s">
        <v>2200</v>
      </c>
      <c r="C12007" t="s">
        <v>1196</v>
      </c>
      <c r="D12007" t="s">
        <v>1971</v>
      </c>
      <c r="E12007">
        <v>0</v>
      </c>
      <c r="H12007">
        <v>0</v>
      </c>
      <c r="I12007">
        <v>0</v>
      </c>
      <c r="K12007">
        <v>1</v>
      </c>
      <c r="L12007" t="b">
        <v>0</v>
      </c>
      <c r="N12007" t="b">
        <v>0</v>
      </c>
      <c r="O12007" t="b">
        <v>1</v>
      </c>
      <c r="T12007" t="s">
        <v>1968</v>
      </c>
    </row>
    <row r="12008" spans="1:20" hidden="1" x14ac:dyDescent="0.25">
      <c r="A12008">
        <v>234950</v>
      </c>
      <c r="B12008" t="s">
        <v>2200</v>
      </c>
      <c r="C12008" t="s">
        <v>47</v>
      </c>
      <c r="D12008" t="s">
        <v>1048</v>
      </c>
      <c r="E12008">
        <v>0</v>
      </c>
      <c r="H12008">
        <v>0</v>
      </c>
      <c r="I12008">
        <v>0</v>
      </c>
      <c r="K12008">
        <v>1</v>
      </c>
      <c r="L12008" t="b">
        <v>0</v>
      </c>
      <c r="N12008" t="b">
        <v>0</v>
      </c>
      <c r="O12008" t="b">
        <v>0</v>
      </c>
      <c r="T12008" t="s">
        <v>1968</v>
      </c>
    </row>
    <row r="12009" spans="1:20" hidden="1" x14ac:dyDescent="0.25">
      <c r="A12009">
        <v>234951</v>
      </c>
      <c r="B12009" t="s">
        <v>2200</v>
      </c>
      <c r="C12009" t="s">
        <v>47</v>
      </c>
      <c r="D12009" t="s">
        <v>1972</v>
      </c>
      <c r="E12009">
        <v>0</v>
      </c>
      <c r="H12009">
        <v>0</v>
      </c>
      <c r="I12009">
        <v>0</v>
      </c>
      <c r="K12009">
        <v>1</v>
      </c>
      <c r="L12009" t="b">
        <v>0</v>
      </c>
      <c r="N12009" t="b">
        <v>0</v>
      </c>
      <c r="O12009" t="b">
        <v>0</v>
      </c>
      <c r="T12009" t="s">
        <v>1968</v>
      </c>
    </row>
    <row r="12010" spans="1:20" hidden="1" x14ac:dyDescent="0.25">
      <c r="A12010">
        <v>234952</v>
      </c>
      <c r="B12010" t="s">
        <v>2200</v>
      </c>
      <c r="C12010" t="s">
        <v>47</v>
      </c>
      <c r="D12010" t="s">
        <v>1973</v>
      </c>
      <c r="E12010">
        <v>0</v>
      </c>
      <c r="H12010">
        <v>0</v>
      </c>
      <c r="I12010">
        <v>0</v>
      </c>
      <c r="K12010">
        <v>1</v>
      </c>
      <c r="L12010" t="b">
        <v>0</v>
      </c>
      <c r="N12010" t="b">
        <v>0</v>
      </c>
      <c r="O12010" t="b">
        <v>0</v>
      </c>
      <c r="T12010" t="s">
        <v>1968</v>
      </c>
    </row>
    <row r="12011" spans="1:20" hidden="1" x14ac:dyDescent="0.25">
      <c r="A12011">
        <v>234953</v>
      </c>
      <c r="B12011" t="s">
        <v>2200</v>
      </c>
      <c r="C12011" t="s">
        <v>47</v>
      </c>
      <c r="D12011" t="s">
        <v>1368</v>
      </c>
      <c r="E12011">
        <v>0</v>
      </c>
      <c r="H12011">
        <v>0</v>
      </c>
      <c r="I12011">
        <v>0</v>
      </c>
      <c r="K12011">
        <v>1</v>
      </c>
      <c r="L12011" t="b">
        <v>0</v>
      </c>
      <c r="N12011" t="b">
        <v>0</v>
      </c>
      <c r="O12011" t="b">
        <v>0</v>
      </c>
      <c r="T12011" t="s">
        <v>1968</v>
      </c>
    </row>
    <row r="12012" spans="1:20" hidden="1" x14ac:dyDescent="0.25">
      <c r="A12012">
        <v>234954</v>
      </c>
      <c r="B12012" t="s">
        <v>2200</v>
      </c>
      <c r="C12012" t="s">
        <v>47</v>
      </c>
      <c r="D12012" t="s">
        <v>1382</v>
      </c>
      <c r="E12012">
        <v>50</v>
      </c>
      <c r="F12012" t="s">
        <v>23</v>
      </c>
      <c r="H12012">
        <v>0</v>
      </c>
      <c r="I12012">
        <v>0</v>
      </c>
      <c r="K12012">
        <v>2</v>
      </c>
      <c r="L12012" t="b">
        <v>0</v>
      </c>
      <c r="N12012" t="b">
        <v>0</v>
      </c>
      <c r="O12012" t="b">
        <v>0</v>
      </c>
      <c r="T12012" t="s">
        <v>1968</v>
      </c>
    </row>
    <row r="12013" spans="1:20" hidden="1" x14ac:dyDescent="0.25">
      <c r="A12013">
        <v>234955</v>
      </c>
      <c r="B12013" t="s">
        <v>2200</v>
      </c>
      <c r="C12013" t="s">
        <v>47</v>
      </c>
      <c r="D12013" t="s">
        <v>345</v>
      </c>
      <c r="E12013">
        <v>50</v>
      </c>
      <c r="F12013" t="s">
        <v>23</v>
      </c>
      <c r="H12013">
        <v>0</v>
      </c>
      <c r="I12013">
        <v>0</v>
      </c>
      <c r="K12013">
        <v>2</v>
      </c>
      <c r="L12013" t="b">
        <v>0</v>
      </c>
      <c r="N12013" t="b">
        <v>0</v>
      </c>
      <c r="O12013" t="b">
        <v>0</v>
      </c>
      <c r="T12013" t="s">
        <v>1968</v>
      </c>
    </row>
    <row r="12014" spans="1:20" hidden="1" x14ac:dyDescent="0.25">
      <c r="A12014">
        <v>234956</v>
      </c>
      <c r="B12014" t="s">
        <v>2200</v>
      </c>
      <c r="C12014" t="s">
        <v>47</v>
      </c>
      <c r="D12014" t="s">
        <v>1383</v>
      </c>
      <c r="E12014">
        <v>50</v>
      </c>
      <c r="F12014" t="s">
        <v>23</v>
      </c>
      <c r="H12014">
        <v>0</v>
      </c>
      <c r="I12014">
        <v>0</v>
      </c>
      <c r="K12014">
        <v>2</v>
      </c>
      <c r="L12014" t="b">
        <v>0</v>
      </c>
      <c r="N12014" t="b">
        <v>0</v>
      </c>
      <c r="O12014" t="b">
        <v>0</v>
      </c>
      <c r="T12014" t="s">
        <v>1968</v>
      </c>
    </row>
    <row r="12015" spans="1:20" hidden="1" x14ac:dyDescent="0.25">
      <c r="A12015">
        <v>234957</v>
      </c>
      <c r="B12015" t="s">
        <v>2200</v>
      </c>
      <c r="C12015" t="s">
        <v>136</v>
      </c>
      <c r="D12015" t="s">
        <v>137</v>
      </c>
      <c r="E12015">
        <v>0</v>
      </c>
      <c r="H12015">
        <v>0</v>
      </c>
      <c r="I12015">
        <v>0</v>
      </c>
      <c r="K12015">
        <v>1</v>
      </c>
      <c r="L12015" t="b">
        <v>0</v>
      </c>
      <c r="N12015" t="b">
        <v>0</v>
      </c>
      <c r="O12015" t="b">
        <v>0</v>
      </c>
      <c r="T12015" t="s">
        <v>1968</v>
      </c>
    </row>
    <row r="12016" spans="1:20" hidden="1" x14ac:dyDescent="0.25">
      <c r="A12016">
        <v>234958</v>
      </c>
      <c r="B12016" t="s">
        <v>2200</v>
      </c>
      <c r="C12016" t="s">
        <v>136</v>
      </c>
      <c r="D12016" t="s">
        <v>170</v>
      </c>
      <c r="E12016">
        <v>0</v>
      </c>
      <c r="H12016">
        <v>0</v>
      </c>
      <c r="I12016">
        <v>0</v>
      </c>
      <c r="K12016">
        <v>2</v>
      </c>
      <c r="L12016" t="b">
        <v>0</v>
      </c>
      <c r="N12016" t="b">
        <v>0</v>
      </c>
      <c r="O12016" t="b">
        <v>0</v>
      </c>
      <c r="T12016" t="s">
        <v>1968</v>
      </c>
    </row>
    <row r="12017" spans="1:20" hidden="1" x14ac:dyDescent="0.25">
      <c r="A12017">
        <v>234959</v>
      </c>
      <c r="B12017" t="s">
        <v>2200</v>
      </c>
      <c r="C12017" t="s">
        <v>1752</v>
      </c>
      <c r="D12017" t="s">
        <v>1974</v>
      </c>
      <c r="E12017">
        <v>0</v>
      </c>
      <c r="H12017">
        <v>0</v>
      </c>
      <c r="I12017">
        <v>73</v>
      </c>
      <c r="J12017" t="s">
        <v>257</v>
      </c>
      <c r="K12017">
        <v>1</v>
      </c>
      <c r="L12017" t="b">
        <v>0</v>
      </c>
      <c r="N12017" t="b">
        <v>0</v>
      </c>
      <c r="O12017" t="b">
        <v>0</v>
      </c>
      <c r="T12017" t="s">
        <v>1968</v>
      </c>
    </row>
    <row r="12018" spans="1:20" hidden="1" x14ac:dyDescent="0.25">
      <c r="A12018">
        <v>234960</v>
      </c>
      <c r="B12018" t="s">
        <v>2200</v>
      </c>
      <c r="C12018" t="s">
        <v>1027</v>
      </c>
      <c r="D12018" t="s">
        <v>1975</v>
      </c>
      <c r="E12018">
        <v>170</v>
      </c>
      <c r="F12018" t="s">
        <v>23</v>
      </c>
      <c r="H12018">
        <v>0</v>
      </c>
      <c r="I12018">
        <v>146</v>
      </c>
      <c r="J12018" t="s">
        <v>257</v>
      </c>
      <c r="K12018">
        <v>2</v>
      </c>
      <c r="L12018" t="b">
        <v>0</v>
      </c>
      <c r="N12018" t="b">
        <v>0</v>
      </c>
      <c r="O12018" t="b">
        <v>0</v>
      </c>
      <c r="T12018" t="s">
        <v>1968</v>
      </c>
    </row>
    <row r="12019" spans="1:20" hidden="1" x14ac:dyDescent="0.25">
      <c r="A12019">
        <v>234961</v>
      </c>
      <c r="B12019" t="s">
        <v>2200</v>
      </c>
      <c r="C12019" t="s">
        <v>1027</v>
      </c>
      <c r="D12019" t="s">
        <v>1976</v>
      </c>
      <c r="E12019">
        <v>255</v>
      </c>
      <c r="F12019" t="s">
        <v>23</v>
      </c>
      <c r="H12019">
        <v>0</v>
      </c>
      <c r="I12019">
        <v>219</v>
      </c>
      <c r="J12019" t="s">
        <v>257</v>
      </c>
      <c r="K12019">
        <v>3</v>
      </c>
      <c r="L12019" t="b">
        <v>0</v>
      </c>
      <c r="N12019" t="b">
        <v>0</v>
      </c>
      <c r="O12019" t="b">
        <v>0</v>
      </c>
      <c r="T12019" t="s">
        <v>1968</v>
      </c>
    </row>
    <row r="12020" spans="1:20" hidden="1" x14ac:dyDescent="0.25">
      <c r="A12020">
        <v>234962</v>
      </c>
      <c r="B12020" t="s">
        <v>2200</v>
      </c>
      <c r="C12020" t="s">
        <v>1196</v>
      </c>
      <c r="D12020" t="s">
        <v>1977</v>
      </c>
      <c r="E12020">
        <v>0</v>
      </c>
      <c r="H12020">
        <v>0</v>
      </c>
      <c r="I12020">
        <v>0</v>
      </c>
      <c r="K12020">
        <v>2</v>
      </c>
      <c r="L12020" t="b">
        <v>0</v>
      </c>
      <c r="N12020" t="b">
        <v>0</v>
      </c>
      <c r="O12020" t="b">
        <v>0</v>
      </c>
      <c r="T12020" t="s">
        <v>1968</v>
      </c>
    </row>
    <row r="12021" spans="1:20" hidden="1" x14ac:dyDescent="0.25">
      <c r="A12021">
        <v>234963</v>
      </c>
      <c r="B12021" t="s">
        <v>2200</v>
      </c>
      <c r="C12021" t="s">
        <v>53</v>
      </c>
      <c r="D12021" t="s">
        <v>383</v>
      </c>
      <c r="E12021">
        <v>0</v>
      </c>
      <c r="H12021">
        <v>0</v>
      </c>
      <c r="I12021">
        <v>0</v>
      </c>
      <c r="K12021">
        <v>0</v>
      </c>
      <c r="L12021" t="b">
        <v>0</v>
      </c>
      <c r="N12021" t="b">
        <v>0</v>
      </c>
      <c r="O12021" t="b">
        <v>0</v>
      </c>
      <c r="T12021" t="s">
        <v>1968</v>
      </c>
    </row>
    <row r="12022" spans="1:20" hidden="1" x14ac:dyDescent="0.25">
      <c r="A12022">
        <v>234964</v>
      </c>
      <c r="B12022" t="s">
        <v>2200</v>
      </c>
      <c r="C12022" t="s">
        <v>53</v>
      </c>
      <c r="D12022" t="s">
        <v>1978</v>
      </c>
      <c r="E12022">
        <v>389</v>
      </c>
      <c r="F12022" t="s">
        <v>23</v>
      </c>
      <c r="H12022">
        <v>0</v>
      </c>
      <c r="I12022">
        <v>0</v>
      </c>
      <c r="K12022">
        <v>2</v>
      </c>
      <c r="L12022" t="b">
        <v>0</v>
      </c>
      <c r="N12022" t="b">
        <v>0</v>
      </c>
      <c r="O12022" t="b">
        <v>0</v>
      </c>
      <c r="T12022" t="s">
        <v>1968</v>
      </c>
    </row>
    <row r="12023" spans="1:20" hidden="1" x14ac:dyDescent="0.25">
      <c r="A12023">
        <v>234965</v>
      </c>
      <c r="B12023" t="s">
        <v>2200</v>
      </c>
      <c r="C12023" t="s">
        <v>53</v>
      </c>
      <c r="D12023" t="s">
        <v>1979</v>
      </c>
      <c r="E12023">
        <v>349</v>
      </c>
      <c r="F12023" t="s">
        <v>23</v>
      </c>
      <c r="H12023">
        <v>0</v>
      </c>
      <c r="I12023">
        <v>0</v>
      </c>
      <c r="K12023">
        <v>1</v>
      </c>
      <c r="L12023" t="b">
        <v>0</v>
      </c>
      <c r="N12023" t="b">
        <v>0</v>
      </c>
      <c r="O12023" t="b">
        <v>0</v>
      </c>
      <c r="T12023" t="s">
        <v>1968</v>
      </c>
    </row>
    <row r="12024" spans="1:20" hidden="1" x14ac:dyDescent="0.25">
      <c r="A12024">
        <v>234966</v>
      </c>
      <c r="B12024" t="s">
        <v>2200</v>
      </c>
      <c r="C12024" t="s">
        <v>323</v>
      </c>
      <c r="D12024" t="s">
        <v>331</v>
      </c>
      <c r="E12024">
        <v>0</v>
      </c>
      <c r="H12024">
        <v>0</v>
      </c>
      <c r="I12024">
        <v>0</v>
      </c>
      <c r="K12024">
        <v>0</v>
      </c>
      <c r="L12024" t="b">
        <v>0</v>
      </c>
      <c r="N12024" t="b">
        <v>0</v>
      </c>
      <c r="O12024" t="b">
        <v>0</v>
      </c>
      <c r="T12024" t="s">
        <v>1968</v>
      </c>
    </row>
    <row r="12025" spans="1:20" hidden="1" x14ac:dyDescent="0.25">
      <c r="A12025">
        <v>234967</v>
      </c>
      <c r="B12025" t="s">
        <v>2200</v>
      </c>
      <c r="C12025" t="s">
        <v>1207</v>
      </c>
      <c r="D12025" t="s">
        <v>1980</v>
      </c>
      <c r="E12025">
        <v>0</v>
      </c>
      <c r="H12025">
        <v>0</v>
      </c>
      <c r="I12025">
        <v>0</v>
      </c>
      <c r="K12025">
        <v>0</v>
      </c>
      <c r="L12025" t="b">
        <v>0</v>
      </c>
      <c r="N12025" t="b">
        <v>0</v>
      </c>
      <c r="O12025" t="b">
        <v>0</v>
      </c>
      <c r="T12025" t="s">
        <v>1968</v>
      </c>
    </row>
    <row r="12026" spans="1:20" hidden="1" x14ac:dyDescent="0.25">
      <c r="A12026">
        <v>234968</v>
      </c>
      <c r="B12026" t="s">
        <v>2200</v>
      </c>
      <c r="C12026" t="s">
        <v>1207</v>
      </c>
      <c r="D12026" t="s">
        <v>1981</v>
      </c>
      <c r="E12026">
        <v>0</v>
      </c>
      <c r="H12026">
        <v>0</v>
      </c>
      <c r="I12026">
        <v>0</v>
      </c>
      <c r="K12026">
        <v>0</v>
      </c>
      <c r="L12026" t="b">
        <v>0</v>
      </c>
      <c r="N12026" t="b">
        <v>0</v>
      </c>
      <c r="O12026" t="b">
        <v>0</v>
      </c>
      <c r="T12026" t="s">
        <v>1968</v>
      </c>
    </row>
    <row r="12027" spans="1:20" hidden="1" x14ac:dyDescent="0.25">
      <c r="A12027">
        <v>234969</v>
      </c>
      <c r="B12027" t="s">
        <v>2200</v>
      </c>
      <c r="C12027" t="s">
        <v>1207</v>
      </c>
      <c r="D12027" t="s">
        <v>1982</v>
      </c>
      <c r="E12027">
        <v>0</v>
      </c>
      <c r="H12027">
        <v>0</v>
      </c>
      <c r="I12027">
        <v>0</v>
      </c>
      <c r="K12027">
        <v>0</v>
      </c>
      <c r="L12027" t="b">
        <v>0</v>
      </c>
      <c r="N12027" t="b">
        <v>0</v>
      </c>
      <c r="O12027" t="b">
        <v>0</v>
      </c>
      <c r="T12027" t="s">
        <v>1968</v>
      </c>
    </row>
    <row r="12028" spans="1:20" hidden="1" x14ac:dyDescent="0.25">
      <c r="A12028">
        <v>234970</v>
      </c>
      <c r="B12028" t="s">
        <v>2200</v>
      </c>
      <c r="C12028" t="s">
        <v>1207</v>
      </c>
      <c r="D12028" t="s">
        <v>1983</v>
      </c>
      <c r="E12028">
        <v>50</v>
      </c>
      <c r="F12028" t="s">
        <v>23</v>
      </c>
      <c r="H12028">
        <v>0</v>
      </c>
      <c r="I12028">
        <v>0</v>
      </c>
      <c r="K12028">
        <v>1</v>
      </c>
      <c r="L12028" t="b">
        <v>0</v>
      </c>
      <c r="N12028" t="b">
        <v>0</v>
      </c>
      <c r="O12028" t="b">
        <v>0</v>
      </c>
      <c r="T12028" t="s">
        <v>1968</v>
      </c>
    </row>
    <row r="12029" spans="1:20" hidden="1" x14ac:dyDescent="0.25">
      <c r="A12029">
        <v>234971</v>
      </c>
      <c r="B12029" t="s">
        <v>2200</v>
      </c>
      <c r="C12029" t="s">
        <v>817</v>
      </c>
      <c r="D12029" t="s">
        <v>1984</v>
      </c>
      <c r="E12029">
        <v>0</v>
      </c>
      <c r="H12029">
        <v>0</v>
      </c>
      <c r="I12029">
        <v>0</v>
      </c>
      <c r="K12029">
        <v>0</v>
      </c>
      <c r="L12029" t="b">
        <v>0</v>
      </c>
      <c r="N12029" t="b">
        <v>0</v>
      </c>
      <c r="O12029" t="b">
        <v>0</v>
      </c>
      <c r="T12029" t="s">
        <v>1968</v>
      </c>
    </row>
    <row r="12030" spans="1:20" hidden="1" x14ac:dyDescent="0.25">
      <c r="A12030">
        <v>234972</v>
      </c>
      <c r="B12030" t="s">
        <v>2200</v>
      </c>
      <c r="C12030" t="s">
        <v>817</v>
      </c>
      <c r="D12030" t="s">
        <v>1985</v>
      </c>
      <c r="E12030">
        <v>0</v>
      </c>
      <c r="H12030">
        <v>0</v>
      </c>
      <c r="I12030">
        <v>0</v>
      </c>
      <c r="K12030">
        <v>1</v>
      </c>
      <c r="L12030" t="b">
        <v>0</v>
      </c>
      <c r="N12030" t="b">
        <v>0</v>
      </c>
      <c r="O12030" t="b">
        <v>0</v>
      </c>
      <c r="T12030" t="s">
        <v>1968</v>
      </c>
    </row>
    <row r="12031" spans="1:20" hidden="1" x14ac:dyDescent="0.25">
      <c r="A12031">
        <v>234973</v>
      </c>
      <c r="B12031" t="s">
        <v>2200</v>
      </c>
      <c r="C12031" t="s">
        <v>817</v>
      </c>
      <c r="D12031" t="s">
        <v>1986</v>
      </c>
      <c r="E12031">
        <v>50</v>
      </c>
      <c r="F12031" t="s">
        <v>23</v>
      </c>
      <c r="H12031">
        <v>0</v>
      </c>
      <c r="I12031">
        <v>0</v>
      </c>
      <c r="K12031">
        <v>2</v>
      </c>
      <c r="L12031" t="b">
        <v>0</v>
      </c>
      <c r="N12031" t="b">
        <v>0</v>
      </c>
      <c r="O12031" t="b">
        <v>0</v>
      </c>
      <c r="T12031" t="s">
        <v>1968</v>
      </c>
    </row>
    <row r="12032" spans="1:20" hidden="1" x14ac:dyDescent="0.25">
      <c r="A12032">
        <v>234974</v>
      </c>
      <c r="B12032" t="s">
        <v>2200</v>
      </c>
      <c r="C12032" t="s">
        <v>1987</v>
      </c>
      <c r="D12032" t="s">
        <v>1988</v>
      </c>
      <c r="E12032">
        <v>0</v>
      </c>
      <c r="H12032">
        <v>0</v>
      </c>
      <c r="I12032">
        <v>0</v>
      </c>
      <c r="K12032">
        <v>0</v>
      </c>
      <c r="L12032" t="b">
        <v>0</v>
      </c>
      <c r="N12032" t="b">
        <v>0</v>
      </c>
      <c r="O12032" t="b">
        <v>0</v>
      </c>
      <c r="T12032" t="s">
        <v>1968</v>
      </c>
    </row>
    <row r="12033" spans="1:20" hidden="1" x14ac:dyDescent="0.25">
      <c r="A12033">
        <v>234975</v>
      </c>
      <c r="B12033" t="s">
        <v>2200</v>
      </c>
      <c r="C12033" t="s">
        <v>1987</v>
      </c>
      <c r="D12033" t="s">
        <v>1989</v>
      </c>
      <c r="E12033">
        <v>49</v>
      </c>
      <c r="F12033" t="s">
        <v>23</v>
      </c>
      <c r="H12033">
        <v>0</v>
      </c>
      <c r="I12033">
        <v>0</v>
      </c>
      <c r="K12033">
        <v>1</v>
      </c>
      <c r="L12033" t="b">
        <v>0</v>
      </c>
      <c r="N12033" t="b">
        <v>0</v>
      </c>
      <c r="O12033" t="b">
        <v>0</v>
      </c>
      <c r="T12033" t="s">
        <v>1968</v>
      </c>
    </row>
    <row r="12034" spans="1:20" hidden="1" x14ac:dyDescent="0.25">
      <c r="A12034">
        <v>234976</v>
      </c>
      <c r="B12034" t="s">
        <v>2200</v>
      </c>
      <c r="C12034" t="s">
        <v>1987</v>
      </c>
      <c r="D12034" t="s">
        <v>1990</v>
      </c>
      <c r="E12034">
        <v>99</v>
      </c>
      <c r="F12034" t="s">
        <v>23</v>
      </c>
      <c r="H12034">
        <v>0</v>
      </c>
      <c r="I12034">
        <v>0</v>
      </c>
      <c r="K12034">
        <v>3</v>
      </c>
      <c r="L12034" t="b">
        <v>0</v>
      </c>
      <c r="N12034" t="b">
        <v>0</v>
      </c>
      <c r="O12034" t="b">
        <v>0</v>
      </c>
      <c r="T12034" t="s">
        <v>1968</v>
      </c>
    </row>
    <row r="12035" spans="1:20" hidden="1" x14ac:dyDescent="0.25">
      <c r="A12035">
        <v>234977</v>
      </c>
      <c r="B12035" t="s">
        <v>2200</v>
      </c>
      <c r="C12035" t="s">
        <v>141</v>
      </c>
      <c r="D12035" t="s">
        <v>1991</v>
      </c>
      <c r="E12035">
        <v>25</v>
      </c>
      <c r="F12035" t="s">
        <v>23</v>
      </c>
      <c r="H12035">
        <v>0</v>
      </c>
      <c r="I12035">
        <v>0</v>
      </c>
      <c r="K12035">
        <v>0</v>
      </c>
      <c r="L12035" t="b">
        <v>0</v>
      </c>
      <c r="N12035" t="b">
        <v>0</v>
      </c>
      <c r="O12035" t="b">
        <v>0</v>
      </c>
      <c r="T12035" t="s">
        <v>1968</v>
      </c>
    </row>
    <row r="12036" spans="1:20" hidden="1" x14ac:dyDescent="0.25">
      <c r="A12036">
        <v>234978</v>
      </c>
      <c r="B12036" t="s">
        <v>2200</v>
      </c>
      <c r="C12036" t="s">
        <v>236</v>
      </c>
      <c r="D12036" t="s">
        <v>1992</v>
      </c>
      <c r="E12036">
        <v>22</v>
      </c>
      <c r="F12036" t="s">
        <v>23</v>
      </c>
      <c r="H12036">
        <v>0</v>
      </c>
      <c r="I12036">
        <v>0</v>
      </c>
      <c r="K12036">
        <v>0</v>
      </c>
      <c r="L12036" t="b">
        <v>0</v>
      </c>
      <c r="N12036" t="b">
        <v>0</v>
      </c>
      <c r="O12036" t="b">
        <v>0</v>
      </c>
      <c r="T12036" t="s">
        <v>1968</v>
      </c>
    </row>
    <row r="12037" spans="1:20" hidden="1" x14ac:dyDescent="0.25">
      <c r="A12037">
        <v>234979</v>
      </c>
      <c r="B12037" t="s">
        <v>2200</v>
      </c>
      <c r="C12037" t="s">
        <v>236</v>
      </c>
      <c r="D12037" t="s">
        <v>1993</v>
      </c>
      <c r="E12037">
        <v>45</v>
      </c>
      <c r="F12037" t="s">
        <v>23</v>
      </c>
      <c r="H12037">
        <v>0</v>
      </c>
      <c r="I12037">
        <v>0</v>
      </c>
      <c r="K12037">
        <v>0</v>
      </c>
      <c r="L12037" t="b">
        <v>0</v>
      </c>
      <c r="N12037" t="b">
        <v>0</v>
      </c>
      <c r="O12037" t="b">
        <v>0</v>
      </c>
      <c r="T12037" t="s">
        <v>1968</v>
      </c>
    </row>
    <row r="12038" spans="1:20" hidden="1" x14ac:dyDescent="0.25">
      <c r="A12038">
        <v>234980</v>
      </c>
      <c r="B12038" t="s">
        <v>2200</v>
      </c>
      <c r="C12038" t="s">
        <v>236</v>
      </c>
      <c r="D12038" t="s">
        <v>1315</v>
      </c>
      <c r="E12038">
        <v>160</v>
      </c>
      <c r="F12038" t="s">
        <v>23</v>
      </c>
      <c r="H12038">
        <v>0</v>
      </c>
      <c r="I12038">
        <v>0</v>
      </c>
      <c r="K12038">
        <v>0</v>
      </c>
      <c r="L12038" t="b">
        <v>0</v>
      </c>
      <c r="N12038" t="b">
        <v>0</v>
      </c>
      <c r="O12038" t="b">
        <v>0</v>
      </c>
      <c r="T12038" t="s">
        <v>1968</v>
      </c>
    </row>
    <row r="12039" spans="1:20" hidden="1" x14ac:dyDescent="0.25">
      <c r="A12039">
        <v>234981</v>
      </c>
      <c r="B12039" t="s">
        <v>2200</v>
      </c>
      <c r="C12039" t="s">
        <v>236</v>
      </c>
      <c r="D12039" t="s">
        <v>1994</v>
      </c>
      <c r="E12039">
        <v>50</v>
      </c>
      <c r="F12039" t="s">
        <v>23</v>
      </c>
      <c r="H12039">
        <v>0</v>
      </c>
      <c r="I12039">
        <v>0</v>
      </c>
      <c r="K12039">
        <v>0</v>
      </c>
      <c r="L12039" t="b">
        <v>0</v>
      </c>
      <c r="N12039" t="b">
        <v>0</v>
      </c>
      <c r="O12039" t="b">
        <v>0</v>
      </c>
      <c r="T12039" t="s">
        <v>1968</v>
      </c>
    </row>
    <row r="12040" spans="1:20" hidden="1" x14ac:dyDescent="0.25">
      <c r="A12040">
        <v>234982</v>
      </c>
      <c r="B12040" t="s">
        <v>2200</v>
      </c>
      <c r="C12040" t="s">
        <v>236</v>
      </c>
      <c r="D12040" t="s">
        <v>1995</v>
      </c>
      <c r="E12040">
        <v>45</v>
      </c>
      <c r="F12040" t="s">
        <v>23</v>
      </c>
      <c r="H12040">
        <v>0</v>
      </c>
      <c r="I12040">
        <v>0</v>
      </c>
      <c r="K12040">
        <v>0</v>
      </c>
      <c r="L12040" t="b">
        <v>0</v>
      </c>
      <c r="N12040" t="b">
        <v>0</v>
      </c>
      <c r="O12040" t="b">
        <v>0</v>
      </c>
      <c r="T12040" t="s">
        <v>1968</v>
      </c>
    </row>
    <row r="12041" spans="1:20" hidden="1" x14ac:dyDescent="0.25">
      <c r="A12041">
        <v>234983</v>
      </c>
      <c r="B12041" t="s">
        <v>2200</v>
      </c>
      <c r="C12041" t="s">
        <v>236</v>
      </c>
      <c r="D12041" t="s">
        <v>1996</v>
      </c>
      <c r="E12041">
        <v>149</v>
      </c>
      <c r="F12041" t="s">
        <v>23</v>
      </c>
      <c r="H12041">
        <v>0</v>
      </c>
      <c r="I12041">
        <v>0</v>
      </c>
      <c r="K12041">
        <v>0</v>
      </c>
      <c r="L12041" t="b">
        <v>0</v>
      </c>
      <c r="N12041" t="b">
        <v>0</v>
      </c>
      <c r="O12041" t="b">
        <v>0</v>
      </c>
      <c r="T12041" t="s">
        <v>1968</v>
      </c>
    </row>
    <row r="12042" spans="1:20" hidden="1" x14ac:dyDescent="0.25">
      <c r="A12042">
        <v>234984</v>
      </c>
      <c r="B12042" t="s">
        <v>2200</v>
      </c>
      <c r="C12042" t="s">
        <v>141</v>
      </c>
      <c r="D12042" t="s">
        <v>1997</v>
      </c>
      <c r="E12042">
        <v>39</v>
      </c>
      <c r="F12042" t="s">
        <v>23</v>
      </c>
      <c r="H12042">
        <v>0</v>
      </c>
      <c r="I12042">
        <v>0</v>
      </c>
      <c r="K12042">
        <v>0</v>
      </c>
      <c r="L12042" t="b">
        <v>0</v>
      </c>
      <c r="N12042" t="b">
        <v>0</v>
      </c>
      <c r="O12042" t="b">
        <v>0</v>
      </c>
      <c r="T12042" t="s">
        <v>1968</v>
      </c>
    </row>
    <row r="12043" spans="1:20" hidden="1" x14ac:dyDescent="0.25">
      <c r="A12043">
        <v>234985</v>
      </c>
      <c r="B12043" t="s">
        <v>2201</v>
      </c>
      <c r="C12043" t="s">
        <v>47</v>
      </c>
      <c r="D12043" t="s">
        <v>1024</v>
      </c>
      <c r="E12043">
        <v>0</v>
      </c>
      <c r="H12043">
        <v>0</v>
      </c>
      <c r="I12043">
        <v>0</v>
      </c>
      <c r="K12043">
        <v>0</v>
      </c>
      <c r="L12043" t="b">
        <v>0</v>
      </c>
      <c r="N12043" t="b">
        <v>0</v>
      </c>
      <c r="O12043" t="b">
        <v>1</v>
      </c>
      <c r="T12043" t="s">
        <v>1968</v>
      </c>
    </row>
    <row r="12044" spans="1:20" hidden="1" x14ac:dyDescent="0.25">
      <c r="A12044">
        <v>234986</v>
      </c>
      <c r="B12044" t="s">
        <v>2201</v>
      </c>
      <c r="C12044" t="s">
        <v>323</v>
      </c>
      <c r="D12044" t="s">
        <v>86</v>
      </c>
      <c r="E12044">
        <v>0</v>
      </c>
      <c r="H12044">
        <v>0</v>
      </c>
      <c r="I12044">
        <v>0</v>
      </c>
      <c r="K12044">
        <v>0</v>
      </c>
      <c r="L12044" t="b">
        <v>0</v>
      </c>
      <c r="N12044" t="b">
        <v>0</v>
      </c>
      <c r="O12044" t="b">
        <v>0</v>
      </c>
      <c r="T12044" t="s">
        <v>1968</v>
      </c>
    </row>
    <row r="12045" spans="1:20" hidden="1" x14ac:dyDescent="0.25">
      <c r="A12045">
        <v>234987</v>
      </c>
      <c r="B12045" t="s">
        <v>2201</v>
      </c>
      <c r="C12045" t="s">
        <v>1027</v>
      </c>
      <c r="D12045" t="s">
        <v>1969</v>
      </c>
      <c r="E12045">
        <v>0</v>
      </c>
      <c r="H12045">
        <v>0</v>
      </c>
      <c r="I12045">
        <v>0</v>
      </c>
      <c r="J12045" t="s">
        <v>257</v>
      </c>
      <c r="K12045">
        <v>0</v>
      </c>
      <c r="L12045" t="b">
        <v>0</v>
      </c>
      <c r="N12045" t="b">
        <v>0</v>
      </c>
      <c r="O12045" t="b">
        <v>0</v>
      </c>
      <c r="T12045" t="s">
        <v>1968</v>
      </c>
    </row>
    <row r="12046" spans="1:20" hidden="1" x14ac:dyDescent="0.25">
      <c r="A12046">
        <v>234988</v>
      </c>
      <c r="B12046" t="s">
        <v>2201</v>
      </c>
      <c r="C12046" t="s">
        <v>53</v>
      </c>
      <c r="D12046" t="s">
        <v>203</v>
      </c>
      <c r="E12046">
        <v>0</v>
      </c>
      <c r="H12046">
        <v>0</v>
      </c>
      <c r="I12046">
        <v>0</v>
      </c>
      <c r="K12046">
        <v>0</v>
      </c>
      <c r="L12046" t="b">
        <v>0</v>
      </c>
      <c r="N12046" t="b">
        <v>0</v>
      </c>
      <c r="O12046" t="b">
        <v>0</v>
      </c>
      <c r="T12046" t="s">
        <v>1968</v>
      </c>
    </row>
    <row r="12047" spans="1:20" hidden="1" x14ac:dyDescent="0.25">
      <c r="A12047">
        <v>234989</v>
      </c>
      <c r="B12047" t="s">
        <v>2201</v>
      </c>
      <c r="C12047" t="s">
        <v>1207</v>
      </c>
      <c r="D12047" t="s">
        <v>1970</v>
      </c>
      <c r="E12047">
        <v>0</v>
      </c>
      <c r="H12047">
        <v>0</v>
      </c>
      <c r="I12047">
        <v>0</v>
      </c>
      <c r="K12047">
        <v>0</v>
      </c>
      <c r="L12047" t="b">
        <v>0</v>
      </c>
      <c r="N12047" t="b">
        <v>0</v>
      </c>
      <c r="O12047" t="b">
        <v>0</v>
      </c>
      <c r="T12047" t="s">
        <v>1968</v>
      </c>
    </row>
    <row r="12048" spans="1:20" hidden="1" x14ac:dyDescent="0.25">
      <c r="A12048">
        <v>234990</v>
      </c>
      <c r="B12048" t="s">
        <v>2201</v>
      </c>
      <c r="C12048" t="s">
        <v>1196</v>
      </c>
      <c r="D12048" t="s">
        <v>1971</v>
      </c>
      <c r="E12048">
        <v>0</v>
      </c>
      <c r="H12048">
        <v>0</v>
      </c>
      <c r="I12048">
        <v>0</v>
      </c>
      <c r="K12048">
        <v>1</v>
      </c>
      <c r="L12048" t="b">
        <v>0</v>
      </c>
      <c r="N12048" t="b">
        <v>0</v>
      </c>
      <c r="O12048" t="b">
        <v>1</v>
      </c>
      <c r="T12048" t="s">
        <v>1968</v>
      </c>
    </row>
    <row r="12049" spans="1:20" hidden="1" x14ac:dyDescent="0.25">
      <c r="A12049">
        <v>234991</v>
      </c>
      <c r="B12049" t="s">
        <v>2201</v>
      </c>
      <c r="C12049" t="s">
        <v>47</v>
      </c>
      <c r="D12049" t="s">
        <v>1048</v>
      </c>
      <c r="E12049">
        <v>0</v>
      </c>
      <c r="H12049">
        <v>0</v>
      </c>
      <c r="I12049">
        <v>0</v>
      </c>
      <c r="K12049">
        <v>1</v>
      </c>
      <c r="L12049" t="b">
        <v>0</v>
      </c>
      <c r="N12049" t="b">
        <v>0</v>
      </c>
      <c r="O12049" t="b">
        <v>0</v>
      </c>
      <c r="T12049" t="s">
        <v>1968</v>
      </c>
    </row>
    <row r="12050" spans="1:20" hidden="1" x14ac:dyDescent="0.25">
      <c r="A12050">
        <v>234992</v>
      </c>
      <c r="B12050" t="s">
        <v>2201</v>
      </c>
      <c r="C12050" t="s">
        <v>47</v>
      </c>
      <c r="D12050" t="s">
        <v>1972</v>
      </c>
      <c r="E12050">
        <v>0</v>
      </c>
      <c r="H12050">
        <v>0</v>
      </c>
      <c r="I12050">
        <v>0</v>
      </c>
      <c r="K12050">
        <v>1</v>
      </c>
      <c r="L12050" t="b">
        <v>0</v>
      </c>
      <c r="N12050" t="b">
        <v>0</v>
      </c>
      <c r="O12050" t="b">
        <v>0</v>
      </c>
      <c r="T12050" t="s">
        <v>1968</v>
      </c>
    </row>
    <row r="12051" spans="1:20" hidden="1" x14ac:dyDescent="0.25">
      <c r="A12051">
        <v>234993</v>
      </c>
      <c r="B12051" t="s">
        <v>2201</v>
      </c>
      <c r="C12051" t="s">
        <v>47</v>
      </c>
      <c r="D12051" t="s">
        <v>1973</v>
      </c>
      <c r="E12051">
        <v>0</v>
      </c>
      <c r="H12051">
        <v>0</v>
      </c>
      <c r="I12051">
        <v>0</v>
      </c>
      <c r="K12051">
        <v>1</v>
      </c>
      <c r="L12051" t="b">
        <v>0</v>
      </c>
      <c r="N12051" t="b">
        <v>0</v>
      </c>
      <c r="O12051" t="b">
        <v>0</v>
      </c>
      <c r="T12051" t="s">
        <v>1968</v>
      </c>
    </row>
    <row r="12052" spans="1:20" hidden="1" x14ac:dyDescent="0.25">
      <c r="A12052">
        <v>234994</v>
      </c>
      <c r="B12052" t="s">
        <v>2201</v>
      </c>
      <c r="C12052" t="s">
        <v>47</v>
      </c>
      <c r="D12052" t="s">
        <v>1368</v>
      </c>
      <c r="E12052">
        <v>0</v>
      </c>
      <c r="H12052">
        <v>0</v>
      </c>
      <c r="I12052">
        <v>0</v>
      </c>
      <c r="K12052">
        <v>1</v>
      </c>
      <c r="L12052" t="b">
        <v>0</v>
      </c>
      <c r="N12052" t="b">
        <v>0</v>
      </c>
      <c r="O12052" t="b">
        <v>0</v>
      </c>
      <c r="T12052" t="s">
        <v>1968</v>
      </c>
    </row>
    <row r="12053" spans="1:20" hidden="1" x14ac:dyDescent="0.25">
      <c r="A12053">
        <v>234995</v>
      </c>
      <c r="B12053" t="s">
        <v>2201</v>
      </c>
      <c r="C12053" t="s">
        <v>47</v>
      </c>
      <c r="D12053" t="s">
        <v>1382</v>
      </c>
      <c r="E12053">
        <v>50</v>
      </c>
      <c r="F12053" t="s">
        <v>23</v>
      </c>
      <c r="H12053">
        <v>0</v>
      </c>
      <c r="I12053">
        <v>0</v>
      </c>
      <c r="K12053">
        <v>2</v>
      </c>
      <c r="L12053" t="b">
        <v>0</v>
      </c>
      <c r="N12053" t="b">
        <v>0</v>
      </c>
      <c r="O12053" t="b">
        <v>0</v>
      </c>
      <c r="T12053" t="s">
        <v>1968</v>
      </c>
    </row>
    <row r="12054" spans="1:20" hidden="1" x14ac:dyDescent="0.25">
      <c r="A12054">
        <v>234996</v>
      </c>
      <c r="B12054" t="s">
        <v>2201</v>
      </c>
      <c r="C12054" t="s">
        <v>47</v>
      </c>
      <c r="D12054" t="s">
        <v>345</v>
      </c>
      <c r="E12054">
        <v>50</v>
      </c>
      <c r="F12054" t="s">
        <v>23</v>
      </c>
      <c r="H12054">
        <v>0</v>
      </c>
      <c r="I12054">
        <v>0</v>
      </c>
      <c r="K12054">
        <v>2</v>
      </c>
      <c r="L12054" t="b">
        <v>0</v>
      </c>
      <c r="N12054" t="b">
        <v>0</v>
      </c>
      <c r="O12054" t="b">
        <v>0</v>
      </c>
      <c r="T12054" t="s">
        <v>1968</v>
      </c>
    </row>
    <row r="12055" spans="1:20" hidden="1" x14ac:dyDescent="0.25">
      <c r="A12055">
        <v>234997</v>
      </c>
      <c r="B12055" t="s">
        <v>2201</v>
      </c>
      <c r="C12055" t="s">
        <v>47</v>
      </c>
      <c r="D12055" t="s">
        <v>1383</v>
      </c>
      <c r="E12055">
        <v>50</v>
      </c>
      <c r="F12055" t="s">
        <v>23</v>
      </c>
      <c r="H12055">
        <v>0</v>
      </c>
      <c r="I12055">
        <v>0</v>
      </c>
      <c r="K12055">
        <v>2</v>
      </c>
      <c r="L12055" t="b">
        <v>0</v>
      </c>
      <c r="N12055" t="b">
        <v>0</v>
      </c>
      <c r="O12055" t="b">
        <v>0</v>
      </c>
      <c r="T12055" t="s">
        <v>1968</v>
      </c>
    </row>
    <row r="12056" spans="1:20" hidden="1" x14ac:dyDescent="0.25">
      <c r="A12056">
        <v>234998</v>
      </c>
      <c r="B12056" t="s">
        <v>2201</v>
      </c>
      <c r="C12056" t="s">
        <v>136</v>
      </c>
      <c r="D12056" t="s">
        <v>137</v>
      </c>
      <c r="E12056">
        <v>0</v>
      </c>
      <c r="H12056">
        <v>0</v>
      </c>
      <c r="I12056">
        <v>0</v>
      </c>
      <c r="K12056">
        <v>1</v>
      </c>
      <c r="L12056" t="b">
        <v>0</v>
      </c>
      <c r="N12056" t="b">
        <v>0</v>
      </c>
      <c r="O12056" t="b">
        <v>0</v>
      </c>
      <c r="T12056" t="s">
        <v>1968</v>
      </c>
    </row>
    <row r="12057" spans="1:20" hidden="1" x14ac:dyDescent="0.25">
      <c r="A12057">
        <v>234999</v>
      </c>
      <c r="B12057" t="s">
        <v>2201</v>
      </c>
      <c r="C12057" t="s">
        <v>136</v>
      </c>
      <c r="D12057" t="s">
        <v>170</v>
      </c>
      <c r="E12057">
        <v>0</v>
      </c>
      <c r="H12057">
        <v>0</v>
      </c>
      <c r="I12057">
        <v>0</v>
      </c>
      <c r="K12057">
        <v>2</v>
      </c>
      <c r="L12057" t="b">
        <v>0</v>
      </c>
      <c r="N12057" t="b">
        <v>0</v>
      </c>
      <c r="O12057" t="b">
        <v>0</v>
      </c>
      <c r="T12057" t="s">
        <v>1968</v>
      </c>
    </row>
    <row r="12058" spans="1:20" hidden="1" x14ac:dyDescent="0.25">
      <c r="A12058">
        <v>235000</v>
      </c>
      <c r="B12058" t="s">
        <v>2201</v>
      </c>
      <c r="C12058" t="s">
        <v>1027</v>
      </c>
      <c r="D12058" t="s">
        <v>1974</v>
      </c>
      <c r="E12058">
        <v>0</v>
      </c>
      <c r="F12058" t="s">
        <v>23</v>
      </c>
      <c r="H12058">
        <v>0</v>
      </c>
      <c r="I12058">
        <v>89</v>
      </c>
      <c r="J12058" t="s">
        <v>257</v>
      </c>
      <c r="K12058">
        <v>0</v>
      </c>
      <c r="L12058" t="b">
        <v>0</v>
      </c>
      <c r="N12058" t="b">
        <v>0</v>
      </c>
      <c r="O12058" t="b">
        <v>0</v>
      </c>
      <c r="T12058" t="s">
        <v>1968</v>
      </c>
    </row>
    <row r="12059" spans="1:20" hidden="1" x14ac:dyDescent="0.25">
      <c r="A12059">
        <v>235001</v>
      </c>
      <c r="B12059" t="s">
        <v>2201</v>
      </c>
      <c r="C12059" t="s">
        <v>1027</v>
      </c>
      <c r="D12059" t="s">
        <v>1975</v>
      </c>
      <c r="E12059">
        <v>178</v>
      </c>
      <c r="F12059" t="s">
        <v>23</v>
      </c>
      <c r="H12059">
        <v>0</v>
      </c>
      <c r="I12059">
        <v>192</v>
      </c>
      <c r="J12059" t="s">
        <v>257</v>
      </c>
      <c r="K12059">
        <v>2</v>
      </c>
      <c r="L12059" t="b">
        <v>0</v>
      </c>
      <c r="N12059" t="b">
        <v>0</v>
      </c>
      <c r="O12059" t="b">
        <v>0</v>
      </c>
      <c r="T12059" t="s">
        <v>1968</v>
      </c>
    </row>
    <row r="12060" spans="1:20" hidden="1" x14ac:dyDescent="0.25">
      <c r="A12060">
        <v>235002</v>
      </c>
      <c r="B12060" t="s">
        <v>2201</v>
      </c>
      <c r="C12060" t="s">
        <v>1027</v>
      </c>
      <c r="D12060" t="s">
        <v>1976</v>
      </c>
      <c r="E12060">
        <v>255</v>
      </c>
      <c r="F12060" t="s">
        <v>23</v>
      </c>
      <c r="H12060">
        <v>0</v>
      </c>
      <c r="I12060">
        <v>268</v>
      </c>
      <c r="J12060" t="s">
        <v>257</v>
      </c>
      <c r="K12060">
        <v>3</v>
      </c>
      <c r="L12060" t="b">
        <v>0</v>
      </c>
      <c r="N12060" t="b">
        <v>0</v>
      </c>
      <c r="O12060" t="b">
        <v>0</v>
      </c>
      <c r="T12060" t="s">
        <v>1968</v>
      </c>
    </row>
    <row r="12061" spans="1:20" hidden="1" x14ac:dyDescent="0.25">
      <c r="A12061">
        <v>235003</v>
      </c>
      <c r="B12061" t="s">
        <v>2201</v>
      </c>
      <c r="C12061" t="s">
        <v>1196</v>
      </c>
      <c r="D12061" t="s">
        <v>1977</v>
      </c>
      <c r="E12061">
        <v>0</v>
      </c>
      <c r="H12061">
        <v>0</v>
      </c>
      <c r="I12061">
        <v>0</v>
      </c>
      <c r="K12061">
        <v>2</v>
      </c>
      <c r="L12061" t="b">
        <v>0</v>
      </c>
      <c r="N12061" t="b">
        <v>0</v>
      </c>
      <c r="O12061" t="b">
        <v>0</v>
      </c>
      <c r="T12061" t="s">
        <v>1968</v>
      </c>
    </row>
    <row r="12062" spans="1:20" hidden="1" x14ac:dyDescent="0.25">
      <c r="A12062">
        <v>235004</v>
      </c>
      <c r="B12062" t="s">
        <v>2201</v>
      </c>
      <c r="C12062" t="s">
        <v>53</v>
      </c>
      <c r="D12062" t="s">
        <v>383</v>
      </c>
      <c r="E12062">
        <v>0</v>
      </c>
      <c r="H12062">
        <v>0</v>
      </c>
      <c r="I12062">
        <v>0</v>
      </c>
      <c r="K12062">
        <v>0</v>
      </c>
      <c r="L12062" t="b">
        <v>0</v>
      </c>
      <c r="N12062" t="b">
        <v>0</v>
      </c>
      <c r="O12062" t="b">
        <v>0</v>
      </c>
      <c r="T12062" t="s">
        <v>1968</v>
      </c>
    </row>
    <row r="12063" spans="1:20" hidden="1" x14ac:dyDescent="0.25">
      <c r="A12063">
        <v>235005</v>
      </c>
      <c r="B12063" t="s">
        <v>2201</v>
      </c>
      <c r="C12063" t="s">
        <v>53</v>
      </c>
      <c r="D12063" t="s">
        <v>1978</v>
      </c>
      <c r="E12063">
        <v>389</v>
      </c>
      <c r="F12063" t="s">
        <v>23</v>
      </c>
      <c r="H12063">
        <v>0</v>
      </c>
      <c r="I12063">
        <v>0</v>
      </c>
      <c r="K12063">
        <v>2</v>
      </c>
      <c r="L12063" t="b">
        <v>0</v>
      </c>
      <c r="N12063" t="b">
        <v>0</v>
      </c>
      <c r="O12063" t="b">
        <v>0</v>
      </c>
      <c r="T12063" t="s">
        <v>1968</v>
      </c>
    </row>
    <row r="12064" spans="1:20" hidden="1" x14ac:dyDescent="0.25">
      <c r="A12064">
        <v>235006</v>
      </c>
      <c r="B12064" t="s">
        <v>2201</v>
      </c>
      <c r="C12064" t="s">
        <v>53</v>
      </c>
      <c r="D12064" t="s">
        <v>1979</v>
      </c>
      <c r="E12064">
        <v>349</v>
      </c>
      <c r="F12064" t="s">
        <v>23</v>
      </c>
      <c r="H12064">
        <v>0</v>
      </c>
      <c r="I12064">
        <v>0</v>
      </c>
      <c r="K12064">
        <v>1</v>
      </c>
      <c r="L12064" t="b">
        <v>0</v>
      </c>
      <c r="N12064" t="b">
        <v>0</v>
      </c>
      <c r="O12064" t="b">
        <v>0</v>
      </c>
      <c r="T12064" t="s">
        <v>1968</v>
      </c>
    </row>
    <row r="12065" spans="1:20" hidden="1" x14ac:dyDescent="0.25">
      <c r="A12065">
        <v>235007</v>
      </c>
      <c r="B12065" t="s">
        <v>2201</v>
      </c>
      <c r="C12065" t="s">
        <v>323</v>
      </c>
      <c r="D12065" t="s">
        <v>331</v>
      </c>
      <c r="E12065">
        <v>0</v>
      </c>
      <c r="H12065">
        <v>0</v>
      </c>
      <c r="I12065">
        <v>0</v>
      </c>
      <c r="K12065">
        <v>0</v>
      </c>
      <c r="L12065" t="b">
        <v>0</v>
      </c>
      <c r="N12065" t="b">
        <v>0</v>
      </c>
      <c r="O12065" t="b">
        <v>0</v>
      </c>
      <c r="T12065" t="s">
        <v>1968</v>
      </c>
    </row>
    <row r="12066" spans="1:20" hidden="1" x14ac:dyDescent="0.25">
      <c r="A12066">
        <v>235008</v>
      </c>
      <c r="B12066" t="s">
        <v>2201</v>
      </c>
      <c r="C12066" t="s">
        <v>1207</v>
      </c>
      <c r="D12066" t="s">
        <v>1980</v>
      </c>
      <c r="E12066">
        <v>0</v>
      </c>
      <c r="H12066">
        <v>0</v>
      </c>
      <c r="I12066">
        <v>0</v>
      </c>
      <c r="K12066">
        <v>0</v>
      </c>
      <c r="L12066" t="b">
        <v>0</v>
      </c>
      <c r="N12066" t="b">
        <v>0</v>
      </c>
      <c r="O12066" t="b">
        <v>0</v>
      </c>
      <c r="T12066" t="s">
        <v>1968</v>
      </c>
    </row>
    <row r="12067" spans="1:20" hidden="1" x14ac:dyDescent="0.25">
      <c r="A12067">
        <v>235009</v>
      </c>
      <c r="B12067" t="s">
        <v>2201</v>
      </c>
      <c r="C12067" t="s">
        <v>1207</v>
      </c>
      <c r="D12067" t="s">
        <v>1981</v>
      </c>
      <c r="E12067">
        <v>0</v>
      </c>
      <c r="H12067">
        <v>0</v>
      </c>
      <c r="I12067">
        <v>0</v>
      </c>
      <c r="K12067">
        <v>0</v>
      </c>
      <c r="L12067" t="b">
        <v>0</v>
      </c>
      <c r="N12067" t="b">
        <v>0</v>
      </c>
      <c r="O12067" t="b">
        <v>0</v>
      </c>
      <c r="T12067" t="s">
        <v>1968</v>
      </c>
    </row>
    <row r="12068" spans="1:20" hidden="1" x14ac:dyDescent="0.25">
      <c r="A12068">
        <v>235010</v>
      </c>
      <c r="B12068" t="s">
        <v>2201</v>
      </c>
      <c r="C12068" t="s">
        <v>1207</v>
      </c>
      <c r="D12068" t="s">
        <v>1982</v>
      </c>
      <c r="E12068">
        <v>0</v>
      </c>
      <c r="H12068">
        <v>0</v>
      </c>
      <c r="I12068">
        <v>0</v>
      </c>
      <c r="K12068">
        <v>0</v>
      </c>
      <c r="L12068" t="b">
        <v>0</v>
      </c>
      <c r="N12068" t="b">
        <v>0</v>
      </c>
      <c r="O12068" t="b">
        <v>0</v>
      </c>
      <c r="T12068" t="s">
        <v>1968</v>
      </c>
    </row>
    <row r="12069" spans="1:20" hidden="1" x14ac:dyDescent="0.25">
      <c r="A12069">
        <v>235011</v>
      </c>
      <c r="B12069" t="s">
        <v>2201</v>
      </c>
      <c r="C12069" t="s">
        <v>1207</v>
      </c>
      <c r="D12069" t="s">
        <v>1983</v>
      </c>
      <c r="E12069">
        <v>50</v>
      </c>
      <c r="F12069" t="s">
        <v>23</v>
      </c>
      <c r="H12069">
        <v>0</v>
      </c>
      <c r="I12069">
        <v>0</v>
      </c>
      <c r="K12069">
        <v>1</v>
      </c>
      <c r="L12069" t="b">
        <v>0</v>
      </c>
      <c r="N12069" t="b">
        <v>0</v>
      </c>
      <c r="O12069" t="b">
        <v>0</v>
      </c>
      <c r="T12069" t="s">
        <v>1968</v>
      </c>
    </row>
    <row r="12070" spans="1:20" hidden="1" x14ac:dyDescent="0.25">
      <c r="A12070">
        <v>235012</v>
      </c>
      <c r="B12070" t="s">
        <v>2201</v>
      </c>
      <c r="C12070" t="s">
        <v>817</v>
      </c>
      <c r="D12070" t="s">
        <v>1984</v>
      </c>
      <c r="E12070">
        <v>0</v>
      </c>
      <c r="H12070">
        <v>0</v>
      </c>
      <c r="I12070">
        <v>0</v>
      </c>
      <c r="K12070">
        <v>0</v>
      </c>
      <c r="L12070" t="b">
        <v>0</v>
      </c>
      <c r="N12070" t="b">
        <v>0</v>
      </c>
      <c r="O12070" t="b">
        <v>0</v>
      </c>
      <c r="T12070" t="s">
        <v>1968</v>
      </c>
    </row>
    <row r="12071" spans="1:20" hidden="1" x14ac:dyDescent="0.25">
      <c r="A12071">
        <v>235013</v>
      </c>
      <c r="B12071" t="s">
        <v>2201</v>
      </c>
      <c r="C12071" t="s">
        <v>817</v>
      </c>
      <c r="D12071" t="s">
        <v>1985</v>
      </c>
      <c r="E12071">
        <v>0</v>
      </c>
      <c r="H12071">
        <v>0</v>
      </c>
      <c r="I12071">
        <v>0</v>
      </c>
      <c r="K12071">
        <v>1</v>
      </c>
      <c r="L12071" t="b">
        <v>0</v>
      </c>
      <c r="N12071" t="b">
        <v>0</v>
      </c>
      <c r="O12071" t="b">
        <v>0</v>
      </c>
      <c r="T12071" t="s">
        <v>1968</v>
      </c>
    </row>
    <row r="12072" spans="1:20" hidden="1" x14ac:dyDescent="0.25">
      <c r="A12072">
        <v>235014</v>
      </c>
      <c r="B12072" t="s">
        <v>2201</v>
      </c>
      <c r="C12072" t="s">
        <v>817</v>
      </c>
      <c r="D12072" t="s">
        <v>1986</v>
      </c>
      <c r="E12072">
        <v>50</v>
      </c>
      <c r="F12072" t="s">
        <v>23</v>
      </c>
      <c r="H12072">
        <v>0</v>
      </c>
      <c r="I12072">
        <v>0</v>
      </c>
      <c r="K12072">
        <v>2</v>
      </c>
      <c r="L12072" t="b">
        <v>0</v>
      </c>
      <c r="N12072" t="b">
        <v>0</v>
      </c>
      <c r="O12072" t="b">
        <v>0</v>
      </c>
      <c r="T12072" t="s">
        <v>1968</v>
      </c>
    </row>
    <row r="12073" spans="1:20" hidden="1" x14ac:dyDescent="0.25">
      <c r="A12073">
        <v>235015</v>
      </c>
      <c r="B12073" t="s">
        <v>2201</v>
      </c>
      <c r="C12073" t="s">
        <v>1987</v>
      </c>
      <c r="D12073" t="s">
        <v>1988</v>
      </c>
      <c r="E12073">
        <v>0</v>
      </c>
      <c r="H12073">
        <v>0</v>
      </c>
      <c r="I12073">
        <v>0</v>
      </c>
      <c r="K12073">
        <v>0</v>
      </c>
      <c r="L12073" t="b">
        <v>0</v>
      </c>
      <c r="N12073" t="b">
        <v>0</v>
      </c>
      <c r="O12073" t="b">
        <v>0</v>
      </c>
      <c r="T12073" t="s">
        <v>1968</v>
      </c>
    </row>
    <row r="12074" spans="1:20" hidden="1" x14ac:dyDescent="0.25">
      <c r="A12074">
        <v>235016</v>
      </c>
      <c r="B12074" t="s">
        <v>2201</v>
      </c>
      <c r="C12074" t="s">
        <v>1987</v>
      </c>
      <c r="D12074" t="s">
        <v>1989</v>
      </c>
      <c r="E12074">
        <v>49</v>
      </c>
      <c r="F12074" t="s">
        <v>23</v>
      </c>
      <c r="H12074">
        <v>0</v>
      </c>
      <c r="I12074">
        <v>0</v>
      </c>
      <c r="K12074">
        <v>1</v>
      </c>
      <c r="L12074" t="b">
        <v>0</v>
      </c>
      <c r="N12074" t="b">
        <v>0</v>
      </c>
      <c r="O12074" t="b">
        <v>0</v>
      </c>
      <c r="T12074" t="s">
        <v>1968</v>
      </c>
    </row>
    <row r="12075" spans="1:20" hidden="1" x14ac:dyDescent="0.25">
      <c r="A12075">
        <v>235017</v>
      </c>
      <c r="B12075" t="s">
        <v>2201</v>
      </c>
      <c r="C12075" t="s">
        <v>1987</v>
      </c>
      <c r="D12075" t="s">
        <v>1990</v>
      </c>
      <c r="E12075">
        <v>99</v>
      </c>
      <c r="F12075" t="s">
        <v>23</v>
      </c>
      <c r="H12075">
        <v>0</v>
      </c>
      <c r="I12075">
        <v>0</v>
      </c>
      <c r="K12075">
        <v>3</v>
      </c>
      <c r="L12075" t="b">
        <v>0</v>
      </c>
      <c r="N12075" t="b">
        <v>0</v>
      </c>
      <c r="O12075" t="b">
        <v>0</v>
      </c>
      <c r="T12075" t="s">
        <v>1968</v>
      </c>
    </row>
    <row r="12076" spans="1:20" hidden="1" x14ac:dyDescent="0.25">
      <c r="A12076">
        <v>235018</v>
      </c>
      <c r="B12076" t="s">
        <v>2201</v>
      </c>
      <c r="C12076" t="s">
        <v>141</v>
      </c>
      <c r="D12076" t="s">
        <v>1991</v>
      </c>
      <c r="E12076">
        <v>25</v>
      </c>
      <c r="F12076" t="s">
        <v>23</v>
      </c>
      <c r="H12076">
        <v>0</v>
      </c>
      <c r="I12076">
        <v>0</v>
      </c>
      <c r="K12076">
        <v>0</v>
      </c>
      <c r="L12076" t="b">
        <v>0</v>
      </c>
      <c r="N12076" t="b">
        <v>0</v>
      </c>
      <c r="O12076" t="b">
        <v>0</v>
      </c>
      <c r="T12076" t="s">
        <v>1968</v>
      </c>
    </row>
    <row r="12077" spans="1:20" hidden="1" x14ac:dyDescent="0.25">
      <c r="A12077">
        <v>235019</v>
      </c>
      <c r="B12077" t="s">
        <v>2201</v>
      </c>
      <c r="C12077" t="s">
        <v>236</v>
      </c>
      <c r="D12077" t="s">
        <v>1992</v>
      </c>
      <c r="E12077">
        <v>22</v>
      </c>
      <c r="F12077" t="s">
        <v>23</v>
      </c>
      <c r="H12077">
        <v>0</v>
      </c>
      <c r="I12077">
        <v>0</v>
      </c>
      <c r="K12077">
        <v>0</v>
      </c>
      <c r="L12077" t="b">
        <v>0</v>
      </c>
      <c r="N12077" t="b">
        <v>0</v>
      </c>
      <c r="O12077" t="b">
        <v>0</v>
      </c>
      <c r="T12077" t="s">
        <v>1968</v>
      </c>
    </row>
    <row r="12078" spans="1:20" hidden="1" x14ac:dyDescent="0.25">
      <c r="A12078">
        <v>235020</v>
      </c>
      <c r="B12078" t="s">
        <v>2201</v>
      </c>
      <c r="C12078" t="s">
        <v>236</v>
      </c>
      <c r="D12078" t="s">
        <v>1993</v>
      </c>
      <c r="E12078">
        <v>45</v>
      </c>
      <c r="F12078" t="s">
        <v>23</v>
      </c>
      <c r="H12078">
        <v>0</v>
      </c>
      <c r="I12078">
        <v>0</v>
      </c>
      <c r="K12078">
        <v>0</v>
      </c>
      <c r="L12078" t="b">
        <v>0</v>
      </c>
      <c r="N12078" t="b">
        <v>0</v>
      </c>
      <c r="O12078" t="b">
        <v>0</v>
      </c>
      <c r="T12078" t="s">
        <v>1968</v>
      </c>
    </row>
    <row r="12079" spans="1:20" hidden="1" x14ac:dyDescent="0.25">
      <c r="A12079">
        <v>235021</v>
      </c>
      <c r="B12079" t="s">
        <v>2201</v>
      </c>
      <c r="C12079" t="s">
        <v>236</v>
      </c>
      <c r="D12079" t="s">
        <v>1315</v>
      </c>
      <c r="E12079">
        <v>160</v>
      </c>
      <c r="F12079" t="s">
        <v>23</v>
      </c>
      <c r="H12079">
        <v>0</v>
      </c>
      <c r="I12079">
        <v>0</v>
      </c>
      <c r="K12079">
        <v>0</v>
      </c>
      <c r="L12079" t="b">
        <v>0</v>
      </c>
      <c r="N12079" t="b">
        <v>0</v>
      </c>
      <c r="O12079" t="b">
        <v>0</v>
      </c>
      <c r="T12079" t="s">
        <v>1968</v>
      </c>
    </row>
    <row r="12080" spans="1:20" hidden="1" x14ac:dyDescent="0.25">
      <c r="A12080">
        <v>235022</v>
      </c>
      <c r="B12080" t="s">
        <v>2201</v>
      </c>
      <c r="C12080" t="s">
        <v>236</v>
      </c>
      <c r="D12080" t="s">
        <v>1994</v>
      </c>
      <c r="E12080">
        <v>50</v>
      </c>
      <c r="F12080" t="s">
        <v>23</v>
      </c>
      <c r="H12080">
        <v>0</v>
      </c>
      <c r="I12080">
        <v>0</v>
      </c>
      <c r="K12080">
        <v>0</v>
      </c>
      <c r="L12080" t="b">
        <v>0</v>
      </c>
      <c r="N12080" t="b">
        <v>0</v>
      </c>
      <c r="O12080" t="b">
        <v>0</v>
      </c>
      <c r="T12080" t="s">
        <v>1968</v>
      </c>
    </row>
    <row r="12081" spans="1:20" hidden="1" x14ac:dyDescent="0.25">
      <c r="A12081">
        <v>235023</v>
      </c>
      <c r="B12081" t="s">
        <v>2201</v>
      </c>
      <c r="C12081" t="s">
        <v>236</v>
      </c>
      <c r="D12081" t="s">
        <v>1995</v>
      </c>
      <c r="E12081">
        <v>45</v>
      </c>
      <c r="F12081" t="s">
        <v>23</v>
      </c>
      <c r="H12081">
        <v>0</v>
      </c>
      <c r="I12081">
        <v>0</v>
      </c>
      <c r="K12081">
        <v>0</v>
      </c>
      <c r="L12081" t="b">
        <v>0</v>
      </c>
      <c r="N12081" t="b">
        <v>0</v>
      </c>
      <c r="O12081" t="b">
        <v>0</v>
      </c>
      <c r="T12081" t="s">
        <v>1968</v>
      </c>
    </row>
    <row r="12082" spans="1:20" hidden="1" x14ac:dyDescent="0.25">
      <c r="A12082">
        <v>235024</v>
      </c>
      <c r="B12082" t="s">
        <v>2201</v>
      </c>
      <c r="C12082" t="s">
        <v>236</v>
      </c>
      <c r="D12082" t="s">
        <v>1996</v>
      </c>
      <c r="E12082">
        <v>149</v>
      </c>
      <c r="F12082" t="s">
        <v>23</v>
      </c>
      <c r="H12082">
        <v>0</v>
      </c>
      <c r="I12082">
        <v>0</v>
      </c>
      <c r="K12082">
        <v>0</v>
      </c>
      <c r="L12082" t="b">
        <v>0</v>
      </c>
      <c r="N12082" t="b">
        <v>0</v>
      </c>
      <c r="O12082" t="b">
        <v>0</v>
      </c>
      <c r="T12082" t="s">
        <v>1968</v>
      </c>
    </row>
    <row r="12083" spans="1:20" hidden="1" x14ac:dyDescent="0.25">
      <c r="A12083">
        <v>235025</v>
      </c>
      <c r="B12083" t="s">
        <v>2201</v>
      </c>
      <c r="C12083" t="s">
        <v>141</v>
      </c>
      <c r="D12083" t="s">
        <v>1997</v>
      </c>
      <c r="E12083">
        <v>39</v>
      </c>
      <c r="F12083" t="s">
        <v>23</v>
      </c>
      <c r="H12083">
        <v>0</v>
      </c>
      <c r="I12083">
        <v>0</v>
      </c>
      <c r="K12083">
        <v>0</v>
      </c>
      <c r="L12083" t="b">
        <v>0</v>
      </c>
      <c r="N12083" t="b">
        <v>0</v>
      </c>
      <c r="O12083" t="b">
        <v>0</v>
      </c>
      <c r="T12083" t="s">
        <v>1968</v>
      </c>
    </row>
    <row r="12084" spans="1:20" hidden="1" x14ac:dyDescent="0.25">
      <c r="A12084">
        <v>235058</v>
      </c>
      <c r="B12084" t="s">
        <v>2202</v>
      </c>
      <c r="C12084" t="s">
        <v>47</v>
      </c>
      <c r="D12084" t="s">
        <v>1024</v>
      </c>
      <c r="E12084">
        <v>0</v>
      </c>
      <c r="H12084">
        <v>0</v>
      </c>
      <c r="I12084">
        <v>0</v>
      </c>
      <c r="K12084">
        <v>0</v>
      </c>
      <c r="L12084" t="b">
        <v>0</v>
      </c>
      <c r="N12084" t="b">
        <v>0</v>
      </c>
      <c r="O12084" t="b">
        <v>1</v>
      </c>
      <c r="T12084" t="s">
        <v>1968</v>
      </c>
    </row>
    <row r="12085" spans="1:20" hidden="1" x14ac:dyDescent="0.25">
      <c r="A12085">
        <v>235059</v>
      </c>
      <c r="B12085" t="s">
        <v>2202</v>
      </c>
      <c r="C12085" t="s">
        <v>323</v>
      </c>
      <c r="D12085" t="s">
        <v>86</v>
      </c>
      <c r="E12085">
        <v>0</v>
      </c>
      <c r="H12085">
        <v>0</v>
      </c>
      <c r="I12085">
        <v>0</v>
      </c>
      <c r="K12085">
        <v>0</v>
      </c>
      <c r="L12085" t="b">
        <v>0</v>
      </c>
      <c r="N12085" t="b">
        <v>0</v>
      </c>
      <c r="O12085" t="b">
        <v>0</v>
      </c>
      <c r="T12085" t="s">
        <v>1968</v>
      </c>
    </row>
    <row r="12086" spans="1:20" hidden="1" x14ac:dyDescent="0.25">
      <c r="A12086">
        <v>235060</v>
      </c>
      <c r="B12086" t="s">
        <v>2202</v>
      </c>
      <c r="C12086" t="s">
        <v>1027</v>
      </c>
      <c r="D12086" t="s">
        <v>1969</v>
      </c>
      <c r="E12086">
        <v>0</v>
      </c>
      <c r="H12086">
        <v>0</v>
      </c>
      <c r="I12086">
        <v>0</v>
      </c>
      <c r="J12086" t="s">
        <v>257</v>
      </c>
      <c r="K12086">
        <v>0</v>
      </c>
      <c r="L12086" t="b">
        <v>0</v>
      </c>
      <c r="N12086" t="b">
        <v>0</v>
      </c>
      <c r="O12086" t="b">
        <v>0</v>
      </c>
      <c r="T12086" t="s">
        <v>1968</v>
      </c>
    </row>
    <row r="12087" spans="1:20" hidden="1" x14ac:dyDescent="0.25">
      <c r="A12087">
        <v>235061</v>
      </c>
      <c r="B12087" t="s">
        <v>2202</v>
      </c>
      <c r="C12087" t="s">
        <v>53</v>
      </c>
      <c r="D12087" t="s">
        <v>203</v>
      </c>
      <c r="E12087">
        <v>0</v>
      </c>
      <c r="H12087">
        <v>0</v>
      </c>
      <c r="I12087">
        <v>0</v>
      </c>
      <c r="K12087">
        <v>0</v>
      </c>
      <c r="L12087" t="b">
        <v>0</v>
      </c>
      <c r="N12087" t="b">
        <v>0</v>
      </c>
      <c r="O12087" t="b">
        <v>0</v>
      </c>
      <c r="T12087" t="s">
        <v>1968</v>
      </c>
    </row>
    <row r="12088" spans="1:20" hidden="1" x14ac:dyDescent="0.25">
      <c r="A12088">
        <v>235062</v>
      </c>
      <c r="B12088" t="s">
        <v>2202</v>
      </c>
      <c r="C12088" t="s">
        <v>1207</v>
      </c>
      <c r="D12088" t="s">
        <v>1970</v>
      </c>
      <c r="E12088">
        <v>0</v>
      </c>
      <c r="H12088">
        <v>0</v>
      </c>
      <c r="I12088">
        <v>0</v>
      </c>
      <c r="K12088">
        <v>0</v>
      </c>
      <c r="L12088" t="b">
        <v>0</v>
      </c>
      <c r="N12088" t="b">
        <v>0</v>
      </c>
      <c r="O12088" t="b">
        <v>0</v>
      </c>
      <c r="T12088" t="s">
        <v>1968</v>
      </c>
    </row>
    <row r="12089" spans="1:20" hidden="1" x14ac:dyDescent="0.25">
      <c r="A12089">
        <v>235063</v>
      </c>
      <c r="B12089" t="s">
        <v>2202</v>
      </c>
      <c r="C12089" t="s">
        <v>1196</v>
      </c>
      <c r="D12089" t="s">
        <v>1971</v>
      </c>
      <c r="E12089">
        <v>0</v>
      </c>
      <c r="H12089">
        <v>0</v>
      </c>
      <c r="I12089">
        <v>0</v>
      </c>
      <c r="K12089">
        <v>1</v>
      </c>
      <c r="L12089" t="b">
        <v>0</v>
      </c>
      <c r="N12089" t="b">
        <v>0</v>
      </c>
      <c r="O12089" t="b">
        <v>1</v>
      </c>
      <c r="T12089" t="s">
        <v>1968</v>
      </c>
    </row>
    <row r="12090" spans="1:20" hidden="1" x14ac:dyDescent="0.25">
      <c r="A12090">
        <v>235064</v>
      </c>
      <c r="B12090" t="s">
        <v>2202</v>
      </c>
      <c r="C12090" t="s">
        <v>47</v>
      </c>
      <c r="D12090" t="s">
        <v>1048</v>
      </c>
      <c r="E12090">
        <v>0</v>
      </c>
      <c r="H12090">
        <v>0</v>
      </c>
      <c r="I12090">
        <v>0</v>
      </c>
      <c r="K12090">
        <v>1</v>
      </c>
      <c r="L12090" t="b">
        <v>0</v>
      </c>
      <c r="N12090" t="b">
        <v>0</v>
      </c>
      <c r="O12090" t="b">
        <v>0</v>
      </c>
      <c r="T12090" t="s">
        <v>1968</v>
      </c>
    </row>
    <row r="12091" spans="1:20" hidden="1" x14ac:dyDescent="0.25">
      <c r="A12091">
        <v>235065</v>
      </c>
      <c r="B12091" t="s">
        <v>2202</v>
      </c>
      <c r="C12091" t="s">
        <v>47</v>
      </c>
      <c r="D12091" t="s">
        <v>1972</v>
      </c>
      <c r="E12091">
        <v>0</v>
      </c>
      <c r="H12091">
        <v>0</v>
      </c>
      <c r="I12091">
        <v>0</v>
      </c>
      <c r="K12091">
        <v>1</v>
      </c>
      <c r="L12091" t="b">
        <v>0</v>
      </c>
      <c r="N12091" t="b">
        <v>0</v>
      </c>
      <c r="O12091" t="b">
        <v>0</v>
      </c>
      <c r="T12091" t="s">
        <v>1968</v>
      </c>
    </row>
    <row r="12092" spans="1:20" hidden="1" x14ac:dyDescent="0.25">
      <c r="A12092">
        <v>235066</v>
      </c>
      <c r="B12092" t="s">
        <v>2202</v>
      </c>
      <c r="C12092" t="s">
        <v>47</v>
      </c>
      <c r="D12092" t="s">
        <v>1973</v>
      </c>
      <c r="E12092">
        <v>0</v>
      </c>
      <c r="H12092">
        <v>0</v>
      </c>
      <c r="I12092">
        <v>0</v>
      </c>
      <c r="K12092">
        <v>1</v>
      </c>
      <c r="L12092" t="b">
        <v>0</v>
      </c>
      <c r="N12092" t="b">
        <v>0</v>
      </c>
      <c r="O12092" t="b">
        <v>0</v>
      </c>
      <c r="T12092" t="s">
        <v>1968</v>
      </c>
    </row>
    <row r="12093" spans="1:20" hidden="1" x14ac:dyDescent="0.25">
      <c r="A12093">
        <v>235067</v>
      </c>
      <c r="B12093" t="s">
        <v>2202</v>
      </c>
      <c r="C12093" t="s">
        <v>47</v>
      </c>
      <c r="D12093" t="s">
        <v>1368</v>
      </c>
      <c r="E12093">
        <v>0</v>
      </c>
      <c r="H12093">
        <v>0</v>
      </c>
      <c r="I12093">
        <v>0</v>
      </c>
      <c r="K12093">
        <v>1</v>
      </c>
      <c r="L12093" t="b">
        <v>0</v>
      </c>
      <c r="N12093" t="b">
        <v>0</v>
      </c>
      <c r="O12093" t="b">
        <v>0</v>
      </c>
      <c r="T12093" t="s">
        <v>1968</v>
      </c>
    </row>
    <row r="12094" spans="1:20" hidden="1" x14ac:dyDescent="0.25">
      <c r="A12094">
        <v>235068</v>
      </c>
      <c r="B12094" t="s">
        <v>2202</v>
      </c>
      <c r="C12094" t="s">
        <v>47</v>
      </c>
      <c r="D12094" t="s">
        <v>1382</v>
      </c>
      <c r="E12094">
        <v>50</v>
      </c>
      <c r="F12094" t="s">
        <v>23</v>
      </c>
      <c r="H12094">
        <v>0</v>
      </c>
      <c r="I12094">
        <v>0</v>
      </c>
      <c r="K12094">
        <v>2</v>
      </c>
      <c r="L12094" t="b">
        <v>0</v>
      </c>
      <c r="N12094" t="b">
        <v>0</v>
      </c>
      <c r="O12094" t="b">
        <v>0</v>
      </c>
      <c r="T12094" t="s">
        <v>1968</v>
      </c>
    </row>
    <row r="12095" spans="1:20" hidden="1" x14ac:dyDescent="0.25">
      <c r="A12095">
        <v>235069</v>
      </c>
      <c r="B12095" t="s">
        <v>2202</v>
      </c>
      <c r="C12095" t="s">
        <v>47</v>
      </c>
      <c r="D12095" t="s">
        <v>345</v>
      </c>
      <c r="E12095">
        <v>50</v>
      </c>
      <c r="F12095" t="s">
        <v>23</v>
      </c>
      <c r="H12095">
        <v>0</v>
      </c>
      <c r="I12095">
        <v>0</v>
      </c>
      <c r="K12095">
        <v>2</v>
      </c>
      <c r="L12095" t="b">
        <v>0</v>
      </c>
      <c r="N12095" t="b">
        <v>0</v>
      </c>
      <c r="O12095" t="b">
        <v>0</v>
      </c>
      <c r="T12095" t="s">
        <v>1968</v>
      </c>
    </row>
    <row r="12096" spans="1:20" hidden="1" x14ac:dyDescent="0.25">
      <c r="A12096">
        <v>235070</v>
      </c>
      <c r="B12096" t="s">
        <v>2202</v>
      </c>
      <c r="C12096" t="s">
        <v>47</v>
      </c>
      <c r="D12096" t="s">
        <v>1383</v>
      </c>
      <c r="E12096">
        <v>50</v>
      </c>
      <c r="F12096" t="s">
        <v>23</v>
      </c>
      <c r="H12096">
        <v>0</v>
      </c>
      <c r="I12096">
        <v>0</v>
      </c>
      <c r="K12096">
        <v>2</v>
      </c>
      <c r="L12096" t="b">
        <v>0</v>
      </c>
      <c r="N12096" t="b">
        <v>0</v>
      </c>
      <c r="O12096" t="b">
        <v>0</v>
      </c>
      <c r="T12096" t="s">
        <v>1968</v>
      </c>
    </row>
    <row r="12097" spans="1:20" hidden="1" x14ac:dyDescent="0.25">
      <c r="A12097">
        <v>235071</v>
      </c>
      <c r="B12097" t="s">
        <v>2202</v>
      </c>
      <c r="C12097" t="s">
        <v>136</v>
      </c>
      <c r="D12097" t="s">
        <v>137</v>
      </c>
      <c r="E12097">
        <v>0</v>
      </c>
      <c r="H12097">
        <v>0</v>
      </c>
      <c r="I12097">
        <v>0</v>
      </c>
      <c r="K12097">
        <v>1</v>
      </c>
      <c r="L12097" t="b">
        <v>0</v>
      </c>
      <c r="N12097" t="b">
        <v>0</v>
      </c>
      <c r="O12097" t="b">
        <v>0</v>
      </c>
      <c r="T12097" t="s">
        <v>1968</v>
      </c>
    </row>
    <row r="12098" spans="1:20" hidden="1" x14ac:dyDescent="0.25">
      <c r="A12098">
        <v>235072</v>
      </c>
      <c r="B12098" t="s">
        <v>2202</v>
      </c>
      <c r="C12098" t="s">
        <v>136</v>
      </c>
      <c r="D12098" t="s">
        <v>170</v>
      </c>
      <c r="E12098">
        <v>0</v>
      </c>
      <c r="H12098">
        <v>0</v>
      </c>
      <c r="I12098">
        <v>0</v>
      </c>
      <c r="K12098">
        <v>2</v>
      </c>
      <c r="L12098" t="b">
        <v>0</v>
      </c>
      <c r="N12098" t="b">
        <v>0</v>
      </c>
      <c r="O12098" t="b">
        <v>0</v>
      </c>
      <c r="T12098" t="s">
        <v>1968</v>
      </c>
    </row>
    <row r="12099" spans="1:20" hidden="1" x14ac:dyDescent="0.25">
      <c r="A12099">
        <v>235073</v>
      </c>
      <c r="B12099" t="s">
        <v>2202</v>
      </c>
      <c r="C12099" t="s">
        <v>1027</v>
      </c>
      <c r="D12099" t="s">
        <v>1974</v>
      </c>
      <c r="E12099">
        <v>0</v>
      </c>
      <c r="F12099" t="s">
        <v>23</v>
      </c>
      <c r="H12099">
        <v>0</v>
      </c>
      <c r="I12099">
        <v>96</v>
      </c>
      <c r="J12099" t="s">
        <v>257</v>
      </c>
      <c r="K12099">
        <v>0</v>
      </c>
      <c r="L12099" t="b">
        <v>0</v>
      </c>
      <c r="N12099" t="b">
        <v>0</v>
      </c>
      <c r="O12099" t="b">
        <v>0</v>
      </c>
      <c r="T12099" t="s">
        <v>1968</v>
      </c>
    </row>
    <row r="12100" spans="1:20" hidden="1" x14ac:dyDescent="0.25">
      <c r="A12100">
        <v>235074</v>
      </c>
      <c r="B12100" t="s">
        <v>2202</v>
      </c>
      <c r="C12100" t="s">
        <v>1027</v>
      </c>
      <c r="D12100" t="s">
        <v>1975</v>
      </c>
      <c r="E12100">
        <v>178</v>
      </c>
      <c r="F12100" t="s">
        <v>23</v>
      </c>
      <c r="H12100">
        <v>0</v>
      </c>
      <c r="I12100">
        <v>193</v>
      </c>
      <c r="J12100" t="s">
        <v>257</v>
      </c>
      <c r="K12100">
        <v>2</v>
      </c>
      <c r="L12100" t="b">
        <v>0</v>
      </c>
      <c r="N12100" t="b">
        <v>0</v>
      </c>
      <c r="O12100" t="b">
        <v>0</v>
      </c>
      <c r="T12100" t="s">
        <v>1968</v>
      </c>
    </row>
    <row r="12101" spans="1:20" hidden="1" x14ac:dyDescent="0.25">
      <c r="A12101">
        <v>235075</v>
      </c>
      <c r="B12101" t="s">
        <v>2202</v>
      </c>
      <c r="C12101" t="s">
        <v>1027</v>
      </c>
      <c r="D12101" t="s">
        <v>1976</v>
      </c>
      <c r="E12101">
        <v>255</v>
      </c>
      <c r="F12101" t="s">
        <v>23</v>
      </c>
      <c r="H12101">
        <v>0</v>
      </c>
      <c r="I12101">
        <v>290</v>
      </c>
      <c r="J12101" t="s">
        <v>257</v>
      </c>
      <c r="K12101">
        <v>3</v>
      </c>
      <c r="L12101" t="b">
        <v>0</v>
      </c>
      <c r="N12101" t="b">
        <v>0</v>
      </c>
      <c r="O12101" t="b">
        <v>0</v>
      </c>
      <c r="T12101" t="s">
        <v>1968</v>
      </c>
    </row>
    <row r="12102" spans="1:20" hidden="1" x14ac:dyDescent="0.25">
      <c r="A12102">
        <v>235076</v>
      </c>
      <c r="B12102" t="s">
        <v>2202</v>
      </c>
      <c r="C12102" t="s">
        <v>1196</v>
      </c>
      <c r="D12102" t="s">
        <v>1977</v>
      </c>
      <c r="E12102">
        <v>0</v>
      </c>
      <c r="H12102">
        <v>0</v>
      </c>
      <c r="I12102">
        <v>0</v>
      </c>
      <c r="K12102">
        <v>2</v>
      </c>
      <c r="L12102" t="b">
        <v>0</v>
      </c>
      <c r="N12102" t="b">
        <v>0</v>
      </c>
      <c r="O12102" t="b">
        <v>0</v>
      </c>
      <c r="T12102" t="s">
        <v>1968</v>
      </c>
    </row>
    <row r="12103" spans="1:20" hidden="1" x14ac:dyDescent="0.25">
      <c r="A12103">
        <v>235077</v>
      </c>
      <c r="B12103" t="s">
        <v>2202</v>
      </c>
      <c r="C12103" t="s">
        <v>53</v>
      </c>
      <c r="D12103" t="s">
        <v>383</v>
      </c>
      <c r="E12103">
        <v>0</v>
      </c>
      <c r="H12103">
        <v>0</v>
      </c>
      <c r="I12103">
        <v>0</v>
      </c>
      <c r="K12103">
        <v>0</v>
      </c>
      <c r="L12103" t="b">
        <v>0</v>
      </c>
      <c r="N12103" t="b">
        <v>0</v>
      </c>
      <c r="O12103" t="b">
        <v>0</v>
      </c>
      <c r="T12103" t="s">
        <v>1968</v>
      </c>
    </row>
    <row r="12104" spans="1:20" hidden="1" x14ac:dyDescent="0.25">
      <c r="A12104">
        <v>235078</v>
      </c>
      <c r="B12104" t="s">
        <v>2202</v>
      </c>
      <c r="C12104" t="s">
        <v>53</v>
      </c>
      <c r="D12104" t="s">
        <v>1978</v>
      </c>
      <c r="E12104">
        <v>389</v>
      </c>
      <c r="F12104" t="s">
        <v>23</v>
      </c>
      <c r="H12104">
        <v>0</v>
      </c>
      <c r="I12104">
        <v>0</v>
      </c>
      <c r="K12104">
        <v>2</v>
      </c>
      <c r="L12104" t="b">
        <v>0</v>
      </c>
      <c r="N12104" t="b">
        <v>0</v>
      </c>
      <c r="O12104" t="b">
        <v>0</v>
      </c>
      <c r="T12104" t="s">
        <v>1968</v>
      </c>
    </row>
    <row r="12105" spans="1:20" hidden="1" x14ac:dyDescent="0.25">
      <c r="A12105">
        <v>235079</v>
      </c>
      <c r="B12105" t="s">
        <v>2202</v>
      </c>
      <c r="C12105" t="s">
        <v>53</v>
      </c>
      <c r="D12105" t="s">
        <v>1979</v>
      </c>
      <c r="E12105">
        <v>349</v>
      </c>
      <c r="F12105" t="s">
        <v>23</v>
      </c>
      <c r="H12105">
        <v>0</v>
      </c>
      <c r="I12105">
        <v>0</v>
      </c>
      <c r="K12105">
        <v>1</v>
      </c>
      <c r="L12105" t="b">
        <v>0</v>
      </c>
      <c r="N12105" t="b">
        <v>0</v>
      </c>
      <c r="O12105" t="b">
        <v>0</v>
      </c>
      <c r="T12105" t="s">
        <v>1968</v>
      </c>
    </row>
    <row r="12106" spans="1:20" hidden="1" x14ac:dyDescent="0.25">
      <c r="A12106">
        <v>235080</v>
      </c>
      <c r="B12106" t="s">
        <v>2202</v>
      </c>
      <c r="C12106" t="s">
        <v>323</v>
      </c>
      <c r="D12106" t="s">
        <v>331</v>
      </c>
      <c r="E12106">
        <v>0</v>
      </c>
      <c r="H12106">
        <v>0</v>
      </c>
      <c r="I12106">
        <v>0</v>
      </c>
      <c r="K12106">
        <v>0</v>
      </c>
      <c r="L12106" t="b">
        <v>0</v>
      </c>
      <c r="N12106" t="b">
        <v>0</v>
      </c>
      <c r="O12106" t="b">
        <v>0</v>
      </c>
      <c r="T12106" t="s">
        <v>1968</v>
      </c>
    </row>
    <row r="12107" spans="1:20" hidden="1" x14ac:dyDescent="0.25">
      <c r="A12107">
        <v>235081</v>
      </c>
      <c r="B12107" t="s">
        <v>2202</v>
      </c>
      <c r="C12107" t="s">
        <v>1207</v>
      </c>
      <c r="D12107" t="s">
        <v>1980</v>
      </c>
      <c r="E12107">
        <v>0</v>
      </c>
      <c r="H12107">
        <v>0</v>
      </c>
      <c r="I12107">
        <v>0</v>
      </c>
      <c r="K12107">
        <v>0</v>
      </c>
      <c r="L12107" t="b">
        <v>0</v>
      </c>
      <c r="N12107" t="b">
        <v>0</v>
      </c>
      <c r="O12107" t="b">
        <v>0</v>
      </c>
      <c r="T12107" t="s">
        <v>1968</v>
      </c>
    </row>
    <row r="12108" spans="1:20" hidden="1" x14ac:dyDescent="0.25">
      <c r="A12108">
        <v>235082</v>
      </c>
      <c r="B12108" t="s">
        <v>2202</v>
      </c>
      <c r="C12108" t="s">
        <v>1207</v>
      </c>
      <c r="D12108" t="s">
        <v>1981</v>
      </c>
      <c r="E12108">
        <v>0</v>
      </c>
      <c r="H12108">
        <v>0</v>
      </c>
      <c r="I12108">
        <v>0</v>
      </c>
      <c r="K12108">
        <v>0</v>
      </c>
      <c r="L12108" t="b">
        <v>0</v>
      </c>
      <c r="N12108" t="b">
        <v>0</v>
      </c>
      <c r="O12108" t="b">
        <v>0</v>
      </c>
      <c r="T12108" t="s">
        <v>1968</v>
      </c>
    </row>
    <row r="12109" spans="1:20" hidden="1" x14ac:dyDescent="0.25">
      <c r="A12109">
        <v>235083</v>
      </c>
      <c r="B12109" t="s">
        <v>2202</v>
      </c>
      <c r="C12109" t="s">
        <v>1207</v>
      </c>
      <c r="D12109" t="s">
        <v>1982</v>
      </c>
      <c r="E12109">
        <v>0</v>
      </c>
      <c r="H12109">
        <v>0</v>
      </c>
      <c r="I12109">
        <v>0</v>
      </c>
      <c r="K12109">
        <v>0</v>
      </c>
      <c r="L12109" t="b">
        <v>0</v>
      </c>
      <c r="N12109" t="b">
        <v>0</v>
      </c>
      <c r="O12109" t="b">
        <v>0</v>
      </c>
      <c r="T12109" t="s">
        <v>1968</v>
      </c>
    </row>
    <row r="12110" spans="1:20" hidden="1" x14ac:dyDescent="0.25">
      <c r="A12110">
        <v>235084</v>
      </c>
      <c r="B12110" t="s">
        <v>2202</v>
      </c>
      <c r="C12110" t="s">
        <v>1207</v>
      </c>
      <c r="D12110" t="s">
        <v>1983</v>
      </c>
      <c r="E12110">
        <v>50</v>
      </c>
      <c r="F12110" t="s">
        <v>23</v>
      </c>
      <c r="H12110">
        <v>0</v>
      </c>
      <c r="I12110">
        <v>0</v>
      </c>
      <c r="K12110">
        <v>1</v>
      </c>
      <c r="L12110" t="b">
        <v>0</v>
      </c>
      <c r="N12110" t="b">
        <v>0</v>
      </c>
      <c r="O12110" t="b">
        <v>0</v>
      </c>
      <c r="T12110" t="s">
        <v>1968</v>
      </c>
    </row>
    <row r="12111" spans="1:20" hidden="1" x14ac:dyDescent="0.25">
      <c r="A12111">
        <v>235085</v>
      </c>
      <c r="B12111" t="s">
        <v>2202</v>
      </c>
      <c r="C12111" t="s">
        <v>817</v>
      </c>
      <c r="D12111" t="s">
        <v>1984</v>
      </c>
      <c r="E12111">
        <v>0</v>
      </c>
      <c r="H12111">
        <v>0</v>
      </c>
      <c r="I12111">
        <v>0</v>
      </c>
      <c r="K12111">
        <v>0</v>
      </c>
      <c r="L12111" t="b">
        <v>0</v>
      </c>
      <c r="N12111" t="b">
        <v>0</v>
      </c>
      <c r="O12111" t="b">
        <v>0</v>
      </c>
      <c r="T12111" t="s">
        <v>1968</v>
      </c>
    </row>
    <row r="12112" spans="1:20" hidden="1" x14ac:dyDescent="0.25">
      <c r="A12112">
        <v>235086</v>
      </c>
      <c r="B12112" t="s">
        <v>2202</v>
      </c>
      <c r="C12112" t="s">
        <v>817</v>
      </c>
      <c r="D12112" t="s">
        <v>1985</v>
      </c>
      <c r="E12112">
        <v>0</v>
      </c>
      <c r="H12112">
        <v>0</v>
      </c>
      <c r="I12112">
        <v>0</v>
      </c>
      <c r="K12112">
        <v>1</v>
      </c>
      <c r="L12112" t="b">
        <v>0</v>
      </c>
      <c r="N12112" t="b">
        <v>0</v>
      </c>
      <c r="O12112" t="b">
        <v>0</v>
      </c>
      <c r="T12112" t="s">
        <v>1968</v>
      </c>
    </row>
    <row r="12113" spans="1:20" hidden="1" x14ac:dyDescent="0.25">
      <c r="A12113">
        <v>235087</v>
      </c>
      <c r="B12113" t="s">
        <v>2202</v>
      </c>
      <c r="C12113" t="s">
        <v>817</v>
      </c>
      <c r="D12113" t="s">
        <v>1986</v>
      </c>
      <c r="E12113">
        <v>50</v>
      </c>
      <c r="F12113" t="s">
        <v>23</v>
      </c>
      <c r="H12113">
        <v>0</v>
      </c>
      <c r="I12113">
        <v>0</v>
      </c>
      <c r="K12113">
        <v>2</v>
      </c>
      <c r="L12113" t="b">
        <v>0</v>
      </c>
      <c r="N12113" t="b">
        <v>0</v>
      </c>
      <c r="O12113" t="b">
        <v>0</v>
      </c>
      <c r="T12113" t="s">
        <v>1968</v>
      </c>
    </row>
    <row r="12114" spans="1:20" hidden="1" x14ac:dyDescent="0.25">
      <c r="A12114">
        <v>235088</v>
      </c>
      <c r="B12114" t="s">
        <v>2202</v>
      </c>
      <c r="C12114" t="s">
        <v>1987</v>
      </c>
      <c r="D12114" t="s">
        <v>1988</v>
      </c>
      <c r="E12114">
        <v>0</v>
      </c>
      <c r="H12114">
        <v>0</v>
      </c>
      <c r="I12114">
        <v>0</v>
      </c>
      <c r="K12114">
        <v>0</v>
      </c>
      <c r="L12114" t="b">
        <v>0</v>
      </c>
      <c r="N12114" t="b">
        <v>0</v>
      </c>
      <c r="O12114" t="b">
        <v>0</v>
      </c>
      <c r="T12114" t="s">
        <v>1968</v>
      </c>
    </row>
    <row r="12115" spans="1:20" hidden="1" x14ac:dyDescent="0.25">
      <c r="A12115">
        <v>235089</v>
      </c>
      <c r="B12115" t="s">
        <v>2202</v>
      </c>
      <c r="C12115" t="s">
        <v>1987</v>
      </c>
      <c r="D12115" t="s">
        <v>1989</v>
      </c>
      <c r="E12115">
        <v>49</v>
      </c>
      <c r="F12115" t="s">
        <v>23</v>
      </c>
      <c r="H12115">
        <v>0</v>
      </c>
      <c r="I12115">
        <v>0</v>
      </c>
      <c r="K12115">
        <v>1</v>
      </c>
      <c r="L12115" t="b">
        <v>0</v>
      </c>
      <c r="N12115" t="b">
        <v>0</v>
      </c>
      <c r="O12115" t="b">
        <v>0</v>
      </c>
      <c r="T12115" t="s">
        <v>1968</v>
      </c>
    </row>
    <row r="12116" spans="1:20" hidden="1" x14ac:dyDescent="0.25">
      <c r="A12116">
        <v>235090</v>
      </c>
      <c r="B12116" t="s">
        <v>2202</v>
      </c>
      <c r="C12116" t="s">
        <v>1987</v>
      </c>
      <c r="D12116" t="s">
        <v>1990</v>
      </c>
      <c r="E12116">
        <v>99</v>
      </c>
      <c r="F12116" t="s">
        <v>23</v>
      </c>
      <c r="H12116">
        <v>0</v>
      </c>
      <c r="I12116">
        <v>0</v>
      </c>
      <c r="K12116">
        <v>3</v>
      </c>
      <c r="L12116" t="b">
        <v>0</v>
      </c>
      <c r="N12116" t="b">
        <v>0</v>
      </c>
      <c r="O12116" t="b">
        <v>0</v>
      </c>
      <c r="T12116" t="s">
        <v>1968</v>
      </c>
    </row>
    <row r="12117" spans="1:20" hidden="1" x14ac:dyDescent="0.25">
      <c r="A12117">
        <v>235091</v>
      </c>
      <c r="B12117" t="s">
        <v>2202</v>
      </c>
      <c r="C12117" t="s">
        <v>141</v>
      </c>
      <c r="D12117" t="s">
        <v>1991</v>
      </c>
      <c r="E12117">
        <v>25</v>
      </c>
      <c r="F12117" t="s">
        <v>23</v>
      </c>
      <c r="H12117">
        <v>0</v>
      </c>
      <c r="I12117">
        <v>0</v>
      </c>
      <c r="K12117">
        <v>0</v>
      </c>
      <c r="L12117" t="b">
        <v>0</v>
      </c>
      <c r="N12117" t="b">
        <v>0</v>
      </c>
      <c r="O12117" t="b">
        <v>0</v>
      </c>
      <c r="T12117" t="s">
        <v>1968</v>
      </c>
    </row>
    <row r="12118" spans="1:20" hidden="1" x14ac:dyDescent="0.25">
      <c r="A12118">
        <v>235092</v>
      </c>
      <c r="B12118" t="s">
        <v>2202</v>
      </c>
      <c r="C12118" t="s">
        <v>236</v>
      </c>
      <c r="D12118" t="s">
        <v>1992</v>
      </c>
      <c r="E12118">
        <v>22</v>
      </c>
      <c r="F12118" t="s">
        <v>23</v>
      </c>
      <c r="H12118">
        <v>0</v>
      </c>
      <c r="I12118">
        <v>0</v>
      </c>
      <c r="K12118">
        <v>0</v>
      </c>
      <c r="L12118" t="b">
        <v>0</v>
      </c>
      <c r="N12118" t="b">
        <v>0</v>
      </c>
      <c r="O12118" t="b">
        <v>0</v>
      </c>
      <c r="T12118" t="s">
        <v>1968</v>
      </c>
    </row>
    <row r="12119" spans="1:20" hidden="1" x14ac:dyDescent="0.25">
      <c r="A12119">
        <v>235093</v>
      </c>
      <c r="B12119" t="s">
        <v>2202</v>
      </c>
      <c r="C12119" t="s">
        <v>236</v>
      </c>
      <c r="D12119" t="s">
        <v>1993</v>
      </c>
      <c r="E12119">
        <v>45</v>
      </c>
      <c r="F12119" t="s">
        <v>23</v>
      </c>
      <c r="H12119">
        <v>0</v>
      </c>
      <c r="I12119">
        <v>0</v>
      </c>
      <c r="K12119">
        <v>0</v>
      </c>
      <c r="L12119" t="b">
        <v>0</v>
      </c>
      <c r="N12119" t="b">
        <v>0</v>
      </c>
      <c r="O12119" t="b">
        <v>0</v>
      </c>
      <c r="T12119" t="s">
        <v>1968</v>
      </c>
    </row>
    <row r="12120" spans="1:20" hidden="1" x14ac:dyDescent="0.25">
      <c r="A12120">
        <v>235094</v>
      </c>
      <c r="B12120" t="s">
        <v>2202</v>
      </c>
      <c r="C12120" t="s">
        <v>236</v>
      </c>
      <c r="D12120" t="s">
        <v>1315</v>
      </c>
      <c r="E12120">
        <v>160</v>
      </c>
      <c r="F12120" t="s">
        <v>23</v>
      </c>
      <c r="H12120">
        <v>0</v>
      </c>
      <c r="I12120">
        <v>0</v>
      </c>
      <c r="K12120">
        <v>0</v>
      </c>
      <c r="L12120" t="b">
        <v>0</v>
      </c>
      <c r="N12120" t="b">
        <v>0</v>
      </c>
      <c r="O12120" t="b">
        <v>0</v>
      </c>
      <c r="T12120" t="s">
        <v>1968</v>
      </c>
    </row>
    <row r="12121" spans="1:20" hidden="1" x14ac:dyDescent="0.25">
      <c r="A12121">
        <v>235095</v>
      </c>
      <c r="B12121" t="s">
        <v>2202</v>
      </c>
      <c r="C12121" t="s">
        <v>236</v>
      </c>
      <c r="D12121" t="s">
        <v>1994</v>
      </c>
      <c r="E12121">
        <v>50</v>
      </c>
      <c r="F12121" t="s">
        <v>23</v>
      </c>
      <c r="H12121">
        <v>0</v>
      </c>
      <c r="I12121">
        <v>0</v>
      </c>
      <c r="K12121">
        <v>0</v>
      </c>
      <c r="L12121" t="b">
        <v>0</v>
      </c>
      <c r="N12121" t="b">
        <v>0</v>
      </c>
      <c r="O12121" t="b">
        <v>0</v>
      </c>
      <c r="T12121" t="s">
        <v>1968</v>
      </c>
    </row>
    <row r="12122" spans="1:20" hidden="1" x14ac:dyDescent="0.25">
      <c r="A12122">
        <v>235096</v>
      </c>
      <c r="B12122" t="s">
        <v>2202</v>
      </c>
      <c r="C12122" t="s">
        <v>236</v>
      </c>
      <c r="D12122" t="s">
        <v>1995</v>
      </c>
      <c r="E12122">
        <v>45</v>
      </c>
      <c r="F12122" t="s">
        <v>23</v>
      </c>
      <c r="H12122">
        <v>0</v>
      </c>
      <c r="I12122">
        <v>0</v>
      </c>
      <c r="K12122">
        <v>0</v>
      </c>
      <c r="L12122" t="b">
        <v>0</v>
      </c>
      <c r="N12122" t="b">
        <v>0</v>
      </c>
      <c r="O12122" t="b">
        <v>0</v>
      </c>
      <c r="T12122" t="s">
        <v>1968</v>
      </c>
    </row>
    <row r="12123" spans="1:20" hidden="1" x14ac:dyDescent="0.25">
      <c r="A12123">
        <v>235097</v>
      </c>
      <c r="B12123" t="s">
        <v>2202</v>
      </c>
      <c r="C12123" t="s">
        <v>236</v>
      </c>
      <c r="D12123" t="s">
        <v>1996</v>
      </c>
      <c r="E12123">
        <v>149</v>
      </c>
      <c r="F12123" t="s">
        <v>23</v>
      </c>
      <c r="H12123">
        <v>0</v>
      </c>
      <c r="I12123">
        <v>0</v>
      </c>
      <c r="K12123">
        <v>0</v>
      </c>
      <c r="L12123" t="b">
        <v>0</v>
      </c>
      <c r="N12123" t="b">
        <v>0</v>
      </c>
      <c r="O12123" t="b">
        <v>0</v>
      </c>
      <c r="T12123" t="s">
        <v>1968</v>
      </c>
    </row>
    <row r="12124" spans="1:20" hidden="1" x14ac:dyDescent="0.25">
      <c r="A12124">
        <v>235098</v>
      </c>
      <c r="B12124" t="s">
        <v>2202</v>
      </c>
      <c r="C12124" t="s">
        <v>141</v>
      </c>
      <c r="D12124" t="s">
        <v>1997</v>
      </c>
      <c r="E12124">
        <v>39</v>
      </c>
      <c r="F12124" t="s">
        <v>23</v>
      </c>
      <c r="H12124">
        <v>0</v>
      </c>
      <c r="I12124">
        <v>0</v>
      </c>
      <c r="K12124">
        <v>0</v>
      </c>
      <c r="L12124" t="b">
        <v>0</v>
      </c>
      <c r="N12124" t="b">
        <v>0</v>
      </c>
      <c r="O12124" t="b">
        <v>0</v>
      </c>
      <c r="T12124" t="s">
        <v>1968</v>
      </c>
    </row>
    <row r="12125" spans="1:20" hidden="1" x14ac:dyDescent="0.25">
      <c r="A12125">
        <v>235099</v>
      </c>
      <c r="B12125" t="s">
        <v>2203</v>
      </c>
      <c r="C12125" t="s">
        <v>47</v>
      </c>
      <c r="D12125" t="s">
        <v>1024</v>
      </c>
      <c r="E12125">
        <v>0</v>
      </c>
      <c r="H12125">
        <v>0</v>
      </c>
      <c r="I12125">
        <v>0</v>
      </c>
      <c r="K12125">
        <v>0</v>
      </c>
      <c r="L12125" t="b">
        <v>0</v>
      </c>
      <c r="N12125" t="b">
        <v>0</v>
      </c>
      <c r="O12125" t="b">
        <v>1</v>
      </c>
      <c r="T12125" t="s">
        <v>1968</v>
      </c>
    </row>
    <row r="12126" spans="1:20" hidden="1" x14ac:dyDescent="0.25">
      <c r="A12126">
        <v>235100</v>
      </c>
      <c r="B12126" t="s">
        <v>2203</v>
      </c>
      <c r="C12126" t="s">
        <v>323</v>
      </c>
      <c r="D12126" t="s">
        <v>86</v>
      </c>
      <c r="E12126">
        <v>0</v>
      </c>
      <c r="H12126">
        <v>0</v>
      </c>
      <c r="I12126">
        <v>0</v>
      </c>
      <c r="K12126">
        <v>0</v>
      </c>
      <c r="L12126" t="b">
        <v>0</v>
      </c>
      <c r="N12126" t="b">
        <v>0</v>
      </c>
      <c r="O12126" t="b">
        <v>0</v>
      </c>
      <c r="T12126" t="s">
        <v>1968</v>
      </c>
    </row>
    <row r="12127" spans="1:20" hidden="1" x14ac:dyDescent="0.25">
      <c r="A12127">
        <v>235101</v>
      </c>
      <c r="B12127" t="s">
        <v>2203</v>
      </c>
      <c r="C12127" t="s">
        <v>1027</v>
      </c>
      <c r="D12127" t="s">
        <v>1969</v>
      </c>
      <c r="E12127">
        <v>0</v>
      </c>
      <c r="H12127">
        <v>0</v>
      </c>
      <c r="I12127">
        <v>0</v>
      </c>
      <c r="J12127" t="s">
        <v>257</v>
      </c>
      <c r="K12127">
        <v>0</v>
      </c>
      <c r="L12127" t="b">
        <v>0</v>
      </c>
      <c r="N12127" t="b">
        <v>0</v>
      </c>
      <c r="O12127" t="b">
        <v>0</v>
      </c>
      <c r="T12127" t="s">
        <v>1968</v>
      </c>
    </row>
    <row r="12128" spans="1:20" hidden="1" x14ac:dyDescent="0.25">
      <c r="A12128">
        <v>235102</v>
      </c>
      <c r="B12128" t="s">
        <v>2203</v>
      </c>
      <c r="C12128" t="s">
        <v>53</v>
      </c>
      <c r="D12128" t="s">
        <v>203</v>
      </c>
      <c r="E12128">
        <v>0</v>
      </c>
      <c r="H12128">
        <v>0</v>
      </c>
      <c r="I12128">
        <v>0</v>
      </c>
      <c r="K12128">
        <v>0</v>
      </c>
      <c r="L12128" t="b">
        <v>0</v>
      </c>
      <c r="N12128" t="b">
        <v>0</v>
      </c>
      <c r="O12128" t="b">
        <v>0</v>
      </c>
      <c r="T12128" t="s">
        <v>1968</v>
      </c>
    </row>
    <row r="12129" spans="1:20" hidden="1" x14ac:dyDescent="0.25">
      <c r="A12129">
        <v>235103</v>
      </c>
      <c r="B12129" t="s">
        <v>2203</v>
      </c>
      <c r="C12129" t="s">
        <v>1207</v>
      </c>
      <c r="D12129" t="s">
        <v>1970</v>
      </c>
      <c r="E12129">
        <v>0</v>
      </c>
      <c r="H12129">
        <v>0</v>
      </c>
      <c r="I12129">
        <v>0</v>
      </c>
      <c r="K12129">
        <v>0</v>
      </c>
      <c r="L12129" t="b">
        <v>0</v>
      </c>
      <c r="N12129" t="b">
        <v>0</v>
      </c>
      <c r="O12129" t="b">
        <v>0</v>
      </c>
      <c r="T12129" t="s">
        <v>1968</v>
      </c>
    </row>
    <row r="12130" spans="1:20" hidden="1" x14ac:dyDescent="0.25">
      <c r="A12130">
        <v>235104</v>
      </c>
      <c r="B12130" t="s">
        <v>2203</v>
      </c>
      <c r="C12130" t="s">
        <v>1196</v>
      </c>
      <c r="D12130" t="s">
        <v>1971</v>
      </c>
      <c r="E12130">
        <v>0</v>
      </c>
      <c r="H12130">
        <v>0</v>
      </c>
      <c r="I12130">
        <v>0</v>
      </c>
      <c r="K12130">
        <v>1</v>
      </c>
      <c r="L12130" t="b">
        <v>0</v>
      </c>
      <c r="N12130" t="b">
        <v>0</v>
      </c>
      <c r="O12130" t="b">
        <v>1</v>
      </c>
      <c r="T12130" t="s">
        <v>1968</v>
      </c>
    </row>
    <row r="12131" spans="1:20" hidden="1" x14ac:dyDescent="0.25">
      <c r="A12131">
        <v>235105</v>
      </c>
      <c r="B12131" t="s">
        <v>2203</v>
      </c>
      <c r="C12131" t="s">
        <v>47</v>
      </c>
      <c r="D12131" t="s">
        <v>1048</v>
      </c>
      <c r="E12131">
        <v>0</v>
      </c>
      <c r="H12131">
        <v>0</v>
      </c>
      <c r="I12131">
        <v>0</v>
      </c>
      <c r="K12131">
        <v>1</v>
      </c>
      <c r="L12131" t="b">
        <v>0</v>
      </c>
      <c r="N12131" t="b">
        <v>0</v>
      </c>
      <c r="O12131" t="b">
        <v>0</v>
      </c>
      <c r="T12131" t="s">
        <v>1968</v>
      </c>
    </row>
    <row r="12132" spans="1:20" hidden="1" x14ac:dyDescent="0.25">
      <c r="A12132">
        <v>235106</v>
      </c>
      <c r="B12132" t="s">
        <v>2203</v>
      </c>
      <c r="C12132" t="s">
        <v>47</v>
      </c>
      <c r="D12132" t="s">
        <v>1972</v>
      </c>
      <c r="E12132">
        <v>0</v>
      </c>
      <c r="H12132">
        <v>0</v>
      </c>
      <c r="I12132">
        <v>0</v>
      </c>
      <c r="K12132">
        <v>1</v>
      </c>
      <c r="L12132" t="b">
        <v>0</v>
      </c>
      <c r="N12132" t="b">
        <v>0</v>
      </c>
      <c r="O12132" t="b">
        <v>0</v>
      </c>
      <c r="T12132" t="s">
        <v>1968</v>
      </c>
    </row>
    <row r="12133" spans="1:20" hidden="1" x14ac:dyDescent="0.25">
      <c r="A12133">
        <v>235107</v>
      </c>
      <c r="B12133" t="s">
        <v>2203</v>
      </c>
      <c r="C12133" t="s">
        <v>47</v>
      </c>
      <c r="D12133" t="s">
        <v>1973</v>
      </c>
      <c r="E12133">
        <v>0</v>
      </c>
      <c r="H12133">
        <v>0</v>
      </c>
      <c r="I12133">
        <v>0</v>
      </c>
      <c r="K12133">
        <v>1</v>
      </c>
      <c r="L12133" t="b">
        <v>0</v>
      </c>
      <c r="N12133" t="b">
        <v>0</v>
      </c>
      <c r="O12133" t="b">
        <v>0</v>
      </c>
      <c r="T12133" t="s">
        <v>1968</v>
      </c>
    </row>
    <row r="12134" spans="1:20" hidden="1" x14ac:dyDescent="0.25">
      <c r="A12134">
        <v>235108</v>
      </c>
      <c r="B12134" t="s">
        <v>2203</v>
      </c>
      <c r="C12134" t="s">
        <v>47</v>
      </c>
      <c r="D12134" t="s">
        <v>1368</v>
      </c>
      <c r="E12134">
        <v>0</v>
      </c>
      <c r="H12134">
        <v>0</v>
      </c>
      <c r="I12134">
        <v>0</v>
      </c>
      <c r="K12134">
        <v>1</v>
      </c>
      <c r="L12134" t="b">
        <v>0</v>
      </c>
      <c r="N12134" t="b">
        <v>0</v>
      </c>
      <c r="O12134" t="b">
        <v>0</v>
      </c>
      <c r="T12134" t="s">
        <v>1968</v>
      </c>
    </row>
    <row r="12135" spans="1:20" hidden="1" x14ac:dyDescent="0.25">
      <c r="A12135">
        <v>235109</v>
      </c>
      <c r="B12135" t="s">
        <v>2203</v>
      </c>
      <c r="C12135" t="s">
        <v>47</v>
      </c>
      <c r="D12135" t="s">
        <v>1382</v>
      </c>
      <c r="E12135">
        <v>50</v>
      </c>
      <c r="F12135" t="s">
        <v>23</v>
      </c>
      <c r="H12135">
        <v>0</v>
      </c>
      <c r="I12135">
        <v>0</v>
      </c>
      <c r="K12135">
        <v>2</v>
      </c>
      <c r="L12135" t="b">
        <v>0</v>
      </c>
      <c r="N12135" t="b">
        <v>0</v>
      </c>
      <c r="O12135" t="b">
        <v>0</v>
      </c>
      <c r="T12135" t="s">
        <v>1968</v>
      </c>
    </row>
    <row r="12136" spans="1:20" hidden="1" x14ac:dyDescent="0.25">
      <c r="A12136">
        <v>235110</v>
      </c>
      <c r="B12136" t="s">
        <v>2203</v>
      </c>
      <c r="C12136" t="s">
        <v>47</v>
      </c>
      <c r="D12136" t="s">
        <v>345</v>
      </c>
      <c r="E12136">
        <v>50</v>
      </c>
      <c r="F12136" t="s">
        <v>23</v>
      </c>
      <c r="H12136">
        <v>0</v>
      </c>
      <c r="I12136">
        <v>0</v>
      </c>
      <c r="K12136">
        <v>2</v>
      </c>
      <c r="L12136" t="b">
        <v>0</v>
      </c>
      <c r="N12136" t="b">
        <v>0</v>
      </c>
      <c r="O12136" t="b">
        <v>0</v>
      </c>
      <c r="T12136" t="s">
        <v>1968</v>
      </c>
    </row>
    <row r="12137" spans="1:20" hidden="1" x14ac:dyDescent="0.25">
      <c r="A12137">
        <v>235111</v>
      </c>
      <c r="B12137" t="s">
        <v>2203</v>
      </c>
      <c r="C12137" t="s">
        <v>47</v>
      </c>
      <c r="D12137" t="s">
        <v>1383</v>
      </c>
      <c r="E12137">
        <v>50</v>
      </c>
      <c r="F12137" t="s">
        <v>23</v>
      </c>
      <c r="H12137">
        <v>0</v>
      </c>
      <c r="I12137">
        <v>0</v>
      </c>
      <c r="K12137">
        <v>2</v>
      </c>
      <c r="L12137" t="b">
        <v>0</v>
      </c>
      <c r="N12137" t="b">
        <v>0</v>
      </c>
      <c r="O12137" t="b">
        <v>0</v>
      </c>
      <c r="T12137" t="s">
        <v>1968</v>
      </c>
    </row>
    <row r="12138" spans="1:20" hidden="1" x14ac:dyDescent="0.25">
      <c r="A12138">
        <v>235112</v>
      </c>
      <c r="B12138" t="s">
        <v>2203</v>
      </c>
      <c r="C12138" t="s">
        <v>136</v>
      </c>
      <c r="D12138" t="s">
        <v>137</v>
      </c>
      <c r="E12138">
        <v>0</v>
      </c>
      <c r="H12138">
        <v>0</v>
      </c>
      <c r="I12138">
        <v>0</v>
      </c>
      <c r="K12138">
        <v>1</v>
      </c>
      <c r="L12138" t="b">
        <v>0</v>
      </c>
      <c r="N12138" t="b">
        <v>0</v>
      </c>
      <c r="O12138" t="b">
        <v>0</v>
      </c>
      <c r="T12138" t="s">
        <v>1968</v>
      </c>
    </row>
    <row r="12139" spans="1:20" hidden="1" x14ac:dyDescent="0.25">
      <c r="A12139">
        <v>235113</v>
      </c>
      <c r="B12139" t="s">
        <v>2203</v>
      </c>
      <c r="C12139" t="s">
        <v>136</v>
      </c>
      <c r="D12139" t="s">
        <v>170</v>
      </c>
      <c r="E12139">
        <v>0</v>
      </c>
      <c r="H12139">
        <v>0</v>
      </c>
      <c r="I12139">
        <v>0</v>
      </c>
      <c r="K12139">
        <v>2</v>
      </c>
      <c r="L12139" t="b">
        <v>0</v>
      </c>
      <c r="N12139" t="b">
        <v>0</v>
      </c>
      <c r="O12139" t="b">
        <v>0</v>
      </c>
      <c r="T12139" t="s">
        <v>1968</v>
      </c>
    </row>
    <row r="12140" spans="1:20" hidden="1" x14ac:dyDescent="0.25">
      <c r="A12140">
        <v>235114</v>
      </c>
      <c r="B12140" t="s">
        <v>2203</v>
      </c>
      <c r="C12140" t="s">
        <v>1027</v>
      </c>
      <c r="D12140" t="s">
        <v>1974</v>
      </c>
      <c r="E12140">
        <v>85</v>
      </c>
      <c r="F12140" t="s">
        <v>23</v>
      </c>
      <c r="H12140">
        <v>0</v>
      </c>
      <c r="I12140">
        <v>97</v>
      </c>
      <c r="J12140" t="s">
        <v>257</v>
      </c>
      <c r="K12140">
        <v>0</v>
      </c>
      <c r="L12140" t="b">
        <v>0</v>
      </c>
      <c r="N12140" t="b">
        <v>0</v>
      </c>
      <c r="O12140" t="b">
        <v>0</v>
      </c>
      <c r="T12140" t="s">
        <v>1968</v>
      </c>
    </row>
    <row r="12141" spans="1:20" hidden="1" x14ac:dyDescent="0.25">
      <c r="A12141">
        <v>235115</v>
      </c>
      <c r="B12141" t="s">
        <v>2203</v>
      </c>
      <c r="C12141" t="s">
        <v>1027</v>
      </c>
      <c r="D12141" t="s">
        <v>1975</v>
      </c>
      <c r="E12141">
        <v>178</v>
      </c>
      <c r="F12141" t="s">
        <v>23</v>
      </c>
      <c r="H12141">
        <v>0</v>
      </c>
      <c r="I12141">
        <v>195</v>
      </c>
      <c r="J12141" t="s">
        <v>257</v>
      </c>
      <c r="K12141">
        <v>2</v>
      </c>
      <c r="L12141" t="b">
        <v>0</v>
      </c>
      <c r="N12141" t="b">
        <v>0</v>
      </c>
      <c r="O12141" t="b">
        <v>0</v>
      </c>
      <c r="T12141" t="s">
        <v>1968</v>
      </c>
    </row>
    <row r="12142" spans="1:20" hidden="1" x14ac:dyDescent="0.25">
      <c r="A12142">
        <v>235116</v>
      </c>
      <c r="B12142" t="s">
        <v>2203</v>
      </c>
      <c r="C12142" t="s">
        <v>1027</v>
      </c>
      <c r="D12142" t="s">
        <v>1976</v>
      </c>
      <c r="E12142">
        <v>255</v>
      </c>
      <c r="F12142" t="s">
        <v>23</v>
      </c>
      <c r="H12142">
        <v>0</v>
      </c>
      <c r="I12142">
        <v>293</v>
      </c>
      <c r="J12142" t="s">
        <v>257</v>
      </c>
      <c r="K12142">
        <v>3</v>
      </c>
      <c r="L12142" t="b">
        <v>0</v>
      </c>
      <c r="N12142" t="b">
        <v>0</v>
      </c>
      <c r="O12142" t="b">
        <v>0</v>
      </c>
      <c r="T12142" t="s">
        <v>1968</v>
      </c>
    </row>
    <row r="12143" spans="1:20" hidden="1" x14ac:dyDescent="0.25">
      <c r="A12143">
        <v>235117</v>
      </c>
      <c r="B12143" t="s">
        <v>2203</v>
      </c>
      <c r="C12143" t="s">
        <v>1196</v>
      </c>
      <c r="D12143" t="s">
        <v>1977</v>
      </c>
      <c r="E12143">
        <v>0</v>
      </c>
      <c r="H12143">
        <v>0</v>
      </c>
      <c r="I12143">
        <v>0</v>
      </c>
      <c r="K12143">
        <v>2</v>
      </c>
      <c r="L12143" t="b">
        <v>0</v>
      </c>
      <c r="N12143" t="b">
        <v>0</v>
      </c>
      <c r="O12143" t="b">
        <v>0</v>
      </c>
      <c r="T12143" t="s">
        <v>1968</v>
      </c>
    </row>
    <row r="12144" spans="1:20" hidden="1" x14ac:dyDescent="0.25">
      <c r="A12144">
        <v>235118</v>
      </c>
      <c r="B12144" t="s">
        <v>2203</v>
      </c>
      <c r="C12144" t="s">
        <v>53</v>
      </c>
      <c r="D12144" t="s">
        <v>383</v>
      </c>
      <c r="E12144">
        <v>0</v>
      </c>
      <c r="H12144">
        <v>0</v>
      </c>
      <c r="I12144">
        <v>0</v>
      </c>
      <c r="K12144">
        <v>0</v>
      </c>
      <c r="L12144" t="b">
        <v>0</v>
      </c>
      <c r="N12144" t="b">
        <v>0</v>
      </c>
      <c r="O12144" t="b">
        <v>0</v>
      </c>
      <c r="T12144" t="s">
        <v>1968</v>
      </c>
    </row>
    <row r="12145" spans="1:20" hidden="1" x14ac:dyDescent="0.25">
      <c r="A12145">
        <v>235119</v>
      </c>
      <c r="B12145" t="s">
        <v>2203</v>
      </c>
      <c r="C12145" t="s">
        <v>53</v>
      </c>
      <c r="D12145" t="s">
        <v>1978</v>
      </c>
      <c r="E12145">
        <v>389</v>
      </c>
      <c r="F12145" t="s">
        <v>23</v>
      </c>
      <c r="H12145">
        <v>0</v>
      </c>
      <c r="I12145">
        <v>0</v>
      </c>
      <c r="K12145">
        <v>2</v>
      </c>
      <c r="L12145" t="b">
        <v>0</v>
      </c>
      <c r="N12145" t="b">
        <v>0</v>
      </c>
      <c r="O12145" t="b">
        <v>0</v>
      </c>
      <c r="T12145" t="s">
        <v>1968</v>
      </c>
    </row>
    <row r="12146" spans="1:20" hidden="1" x14ac:dyDescent="0.25">
      <c r="A12146">
        <v>235120</v>
      </c>
      <c r="B12146" t="s">
        <v>2203</v>
      </c>
      <c r="C12146" t="s">
        <v>53</v>
      </c>
      <c r="D12146" t="s">
        <v>1979</v>
      </c>
      <c r="E12146">
        <v>349</v>
      </c>
      <c r="F12146" t="s">
        <v>23</v>
      </c>
      <c r="H12146">
        <v>0</v>
      </c>
      <c r="I12146">
        <v>0</v>
      </c>
      <c r="K12146">
        <v>1</v>
      </c>
      <c r="L12146" t="b">
        <v>0</v>
      </c>
      <c r="N12146" t="b">
        <v>0</v>
      </c>
      <c r="O12146" t="b">
        <v>0</v>
      </c>
      <c r="T12146" t="s">
        <v>1968</v>
      </c>
    </row>
    <row r="12147" spans="1:20" hidden="1" x14ac:dyDescent="0.25">
      <c r="A12147">
        <v>235121</v>
      </c>
      <c r="B12147" t="s">
        <v>2203</v>
      </c>
      <c r="C12147" t="s">
        <v>323</v>
      </c>
      <c r="D12147" t="s">
        <v>331</v>
      </c>
      <c r="E12147">
        <v>0</v>
      </c>
      <c r="H12147">
        <v>0</v>
      </c>
      <c r="I12147">
        <v>0</v>
      </c>
      <c r="K12147">
        <v>0</v>
      </c>
      <c r="L12147" t="b">
        <v>0</v>
      </c>
      <c r="N12147" t="b">
        <v>0</v>
      </c>
      <c r="O12147" t="b">
        <v>0</v>
      </c>
      <c r="T12147" t="s">
        <v>1968</v>
      </c>
    </row>
    <row r="12148" spans="1:20" hidden="1" x14ac:dyDescent="0.25">
      <c r="A12148">
        <v>235122</v>
      </c>
      <c r="B12148" t="s">
        <v>2203</v>
      </c>
      <c r="C12148" t="s">
        <v>1207</v>
      </c>
      <c r="D12148" t="s">
        <v>1980</v>
      </c>
      <c r="E12148">
        <v>0</v>
      </c>
      <c r="H12148">
        <v>0</v>
      </c>
      <c r="I12148">
        <v>0</v>
      </c>
      <c r="K12148">
        <v>0</v>
      </c>
      <c r="L12148" t="b">
        <v>0</v>
      </c>
      <c r="N12148" t="b">
        <v>0</v>
      </c>
      <c r="O12148" t="b">
        <v>0</v>
      </c>
      <c r="T12148" t="s">
        <v>1968</v>
      </c>
    </row>
    <row r="12149" spans="1:20" hidden="1" x14ac:dyDescent="0.25">
      <c r="A12149">
        <v>235123</v>
      </c>
      <c r="B12149" t="s">
        <v>2203</v>
      </c>
      <c r="C12149" t="s">
        <v>1207</v>
      </c>
      <c r="D12149" t="s">
        <v>1981</v>
      </c>
      <c r="E12149">
        <v>0</v>
      </c>
      <c r="H12149">
        <v>0</v>
      </c>
      <c r="I12149">
        <v>0</v>
      </c>
      <c r="K12149">
        <v>0</v>
      </c>
      <c r="L12149" t="b">
        <v>0</v>
      </c>
      <c r="N12149" t="b">
        <v>0</v>
      </c>
      <c r="O12149" t="b">
        <v>0</v>
      </c>
      <c r="T12149" t="s">
        <v>1968</v>
      </c>
    </row>
    <row r="12150" spans="1:20" hidden="1" x14ac:dyDescent="0.25">
      <c r="A12150">
        <v>235124</v>
      </c>
      <c r="B12150" t="s">
        <v>2203</v>
      </c>
      <c r="C12150" t="s">
        <v>1207</v>
      </c>
      <c r="D12150" t="s">
        <v>1982</v>
      </c>
      <c r="E12150">
        <v>0</v>
      </c>
      <c r="H12150">
        <v>0</v>
      </c>
      <c r="I12150">
        <v>0</v>
      </c>
      <c r="K12150">
        <v>0</v>
      </c>
      <c r="L12150" t="b">
        <v>0</v>
      </c>
      <c r="N12150" t="b">
        <v>0</v>
      </c>
      <c r="O12150" t="b">
        <v>0</v>
      </c>
      <c r="T12150" t="s">
        <v>1968</v>
      </c>
    </row>
    <row r="12151" spans="1:20" hidden="1" x14ac:dyDescent="0.25">
      <c r="A12151">
        <v>235125</v>
      </c>
      <c r="B12151" t="s">
        <v>2203</v>
      </c>
      <c r="C12151" t="s">
        <v>1207</v>
      </c>
      <c r="D12151" t="s">
        <v>1983</v>
      </c>
      <c r="E12151">
        <v>50</v>
      </c>
      <c r="F12151" t="s">
        <v>23</v>
      </c>
      <c r="H12151">
        <v>0</v>
      </c>
      <c r="I12151">
        <v>0</v>
      </c>
      <c r="K12151">
        <v>1</v>
      </c>
      <c r="L12151" t="b">
        <v>0</v>
      </c>
      <c r="N12151" t="b">
        <v>0</v>
      </c>
      <c r="O12151" t="b">
        <v>0</v>
      </c>
      <c r="T12151" t="s">
        <v>1968</v>
      </c>
    </row>
    <row r="12152" spans="1:20" hidden="1" x14ac:dyDescent="0.25">
      <c r="A12152">
        <v>235126</v>
      </c>
      <c r="B12152" t="s">
        <v>2203</v>
      </c>
      <c r="C12152" t="s">
        <v>817</v>
      </c>
      <c r="D12152" t="s">
        <v>1984</v>
      </c>
      <c r="E12152">
        <v>0</v>
      </c>
      <c r="H12152">
        <v>0</v>
      </c>
      <c r="I12152">
        <v>0</v>
      </c>
      <c r="K12152">
        <v>0</v>
      </c>
      <c r="L12152" t="b">
        <v>0</v>
      </c>
      <c r="N12152" t="b">
        <v>0</v>
      </c>
      <c r="O12152" t="b">
        <v>0</v>
      </c>
      <c r="T12152" t="s">
        <v>1968</v>
      </c>
    </row>
    <row r="12153" spans="1:20" hidden="1" x14ac:dyDescent="0.25">
      <c r="A12153">
        <v>235127</v>
      </c>
      <c r="B12153" t="s">
        <v>2203</v>
      </c>
      <c r="C12153" t="s">
        <v>817</v>
      </c>
      <c r="D12153" t="s">
        <v>1985</v>
      </c>
      <c r="E12153">
        <v>0</v>
      </c>
      <c r="H12153">
        <v>0</v>
      </c>
      <c r="I12153">
        <v>0</v>
      </c>
      <c r="K12153">
        <v>1</v>
      </c>
      <c r="L12153" t="b">
        <v>0</v>
      </c>
      <c r="N12153" t="b">
        <v>0</v>
      </c>
      <c r="O12153" t="b">
        <v>0</v>
      </c>
      <c r="T12153" t="s">
        <v>1968</v>
      </c>
    </row>
    <row r="12154" spans="1:20" hidden="1" x14ac:dyDescent="0.25">
      <c r="A12154">
        <v>235128</v>
      </c>
      <c r="B12154" t="s">
        <v>2203</v>
      </c>
      <c r="C12154" t="s">
        <v>817</v>
      </c>
      <c r="D12154" t="s">
        <v>1986</v>
      </c>
      <c r="E12154">
        <v>50</v>
      </c>
      <c r="F12154" t="s">
        <v>23</v>
      </c>
      <c r="H12154">
        <v>0</v>
      </c>
      <c r="I12154">
        <v>0</v>
      </c>
      <c r="K12154">
        <v>2</v>
      </c>
      <c r="L12154" t="b">
        <v>0</v>
      </c>
      <c r="N12154" t="b">
        <v>0</v>
      </c>
      <c r="O12154" t="b">
        <v>0</v>
      </c>
      <c r="T12154" t="s">
        <v>1968</v>
      </c>
    </row>
    <row r="12155" spans="1:20" hidden="1" x14ac:dyDescent="0.25">
      <c r="A12155">
        <v>235129</v>
      </c>
      <c r="B12155" t="s">
        <v>2203</v>
      </c>
      <c r="C12155" t="s">
        <v>1987</v>
      </c>
      <c r="D12155" t="s">
        <v>1988</v>
      </c>
      <c r="E12155">
        <v>0</v>
      </c>
      <c r="H12155">
        <v>0</v>
      </c>
      <c r="I12155">
        <v>0</v>
      </c>
      <c r="K12155">
        <v>0</v>
      </c>
      <c r="L12155" t="b">
        <v>0</v>
      </c>
      <c r="N12155" t="b">
        <v>0</v>
      </c>
      <c r="O12155" t="b">
        <v>0</v>
      </c>
      <c r="T12155" t="s">
        <v>1968</v>
      </c>
    </row>
    <row r="12156" spans="1:20" hidden="1" x14ac:dyDescent="0.25">
      <c r="A12156">
        <v>235130</v>
      </c>
      <c r="B12156" t="s">
        <v>2203</v>
      </c>
      <c r="C12156" t="s">
        <v>1987</v>
      </c>
      <c r="D12156" t="s">
        <v>1989</v>
      </c>
      <c r="E12156">
        <v>49</v>
      </c>
      <c r="F12156" t="s">
        <v>23</v>
      </c>
      <c r="H12156">
        <v>0</v>
      </c>
      <c r="I12156">
        <v>0</v>
      </c>
      <c r="K12156">
        <v>1</v>
      </c>
      <c r="L12156" t="b">
        <v>0</v>
      </c>
      <c r="N12156" t="b">
        <v>0</v>
      </c>
      <c r="O12156" t="b">
        <v>0</v>
      </c>
      <c r="T12156" t="s">
        <v>1968</v>
      </c>
    </row>
    <row r="12157" spans="1:20" hidden="1" x14ac:dyDescent="0.25">
      <c r="A12157">
        <v>235131</v>
      </c>
      <c r="B12157" t="s">
        <v>2203</v>
      </c>
      <c r="C12157" t="s">
        <v>1987</v>
      </c>
      <c r="D12157" t="s">
        <v>1990</v>
      </c>
      <c r="E12157">
        <v>99</v>
      </c>
      <c r="F12157" t="s">
        <v>23</v>
      </c>
      <c r="H12157">
        <v>0</v>
      </c>
      <c r="I12157">
        <v>0</v>
      </c>
      <c r="K12157">
        <v>3</v>
      </c>
      <c r="L12157" t="b">
        <v>0</v>
      </c>
      <c r="N12157" t="b">
        <v>0</v>
      </c>
      <c r="O12157" t="b">
        <v>0</v>
      </c>
      <c r="T12157" t="s">
        <v>1968</v>
      </c>
    </row>
    <row r="12158" spans="1:20" hidden="1" x14ac:dyDescent="0.25">
      <c r="A12158">
        <v>235132</v>
      </c>
      <c r="B12158" t="s">
        <v>2203</v>
      </c>
      <c r="C12158" t="s">
        <v>141</v>
      </c>
      <c r="D12158" t="s">
        <v>1991</v>
      </c>
      <c r="E12158">
        <v>25</v>
      </c>
      <c r="F12158" t="s">
        <v>23</v>
      </c>
      <c r="H12158">
        <v>0</v>
      </c>
      <c r="I12158">
        <v>0</v>
      </c>
      <c r="K12158">
        <v>0</v>
      </c>
      <c r="L12158" t="b">
        <v>0</v>
      </c>
      <c r="N12158" t="b">
        <v>0</v>
      </c>
      <c r="O12158" t="b">
        <v>0</v>
      </c>
      <c r="T12158" t="s">
        <v>1968</v>
      </c>
    </row>
    <row r="12159" spans="1:20" hidden="1" x14ac:dyDescent="0.25">
      <c r="A12159">
        <v>235133</v>
      </c>
      <c r="B12159" t="s">
        <v>2203</v>
      </c>
      <c r="C12159" t="s">
        <v>236</v>
      </c>
      <c r="D12159" t="s">
        <v>1992</v>
      </c>
      <c r="E12159">
        <v>22</v>
      </c>
      <c r="F12159" t="s">
        <v>23</v>
      </c>
      <c r="H12159">
        <v>0</v>
      </c>
      <c r="I12159">
        <v>0</v>
      </c>
      <c r="K12159">
        <v>0</v>
      </c>
      <c r="L12159" t="b">
        <v>0</v>
      </c>
      <c r="N12159" t="b">
        <v>0</v>
      </c>
      <c r="O12159" t="b">
        <v>0</v>
      </c>
      <c r="T12159" t="s">
        <v>1968</v>
      </c>
    </row>
    <row r="12160" spans="1:20" hidden="1" x14ac:dyDescent="0.25">
      <c r="A12160">
        <v>235134</v>
      </c>
      <c r="B12160" t="s">
        <v>2203</v>
      </c>
      <c r="C12160" t="s">
        <v>236</v>
      </c>
      <c r="D12160" t="s">
        <v>1993</v>
      </c>
      <c r="E12160">
        <v>45</v>
      </c>
      <c r="F12160" t="s">
        <v>23</v>
      </c>
      <c r="H12160">
        <v>0</v>
      </c>
      <c r="I12160">
        <v>0</v>
      </c>
      <c r="K12160">
        <v>0</v>
      </c>
      <c r="L12160" t="b">
        <v>0</v>
      </c>
      <c r="N12160" t="b">
        <v>0</v>
      </c>
      <c r="O12160" t="b">
        <v>0</v>
      </c>
      <c r="T12160" t="s">
        <v>1968</v>
      </c>
    </row>
    <row r="12161" spans="1:20" hidden="1" x14ac:dyDescent="0.25">
      <c r="A12161">
        <v>235135</v>
      </c>
      <c r="B12161" t="s">
        <v>2203</v>
      </c>
      <c r="C12161" t="s">
        <v>236</v>
      </c>
      <c r="D12161" t="s">
        <v>1315</v>
      </c>
      <c r="E12161">
        <v>160</v>
      </c>
      <c r="F12161" t="s">
        <v>23</v>
      </c>
      <c r="H12161">
        <v>0</v>
      </c>
      <c r="I12161">
        <v>0</v>
      </c>
      <c r="K12161">
        <v>0</v>
      </c>
      <c r="L12161" t="b">
        <v>0</v>
      </c>
      <c r="N12161" t="b">
        <v>0</v>
      </c>
      <c r="O12161" t="b">
        <v>0</v>
      </c>
      <c r="T12161" t="s">
        <v>1968</v>
      </c>
    </row>
    <row r="12162" spans="1:20" hidden="1" x14ac:dyDescent="0.25">
      <c r="A12162">
        <v>235136</v>
      </c>
      <c r="B12162" t="s">
        <v>2203</v>
      </c>
      <c r="C12162" t="s">
        <v>236</v>
      </c>
      <c r="D12162" t="s">
        <v>1994</v>
      </c>
      <c r="E12162">
        <v>50</v>
      </c>
      <c r="F12162" t="s">
        <v>23</v>
      </c>
      <c r="H12162">
        <v>0</v>
      </c>
      <c r="I12162">
        <v>0</v>
      </c>
      <c r="K12162">
        <v>0</v>
      </c>
      <c r="L12162" t="b">
        <v>0</v>
      </c>
      <c r="N12162" t="b">
        <v>0</v>
      </c>
      <c r="O12162" t="b">
        <v>0</v>
      </c>
      <c r="T12162" t="s">
        <v>1968</v>
      </c>
    </row>
    <row r="12163" spans="1:20" hidden="1" x14ac:dyDescent="0.25">
      <c r="A12163">
        <v>235137</v>
      </c>
      <c r="B12163" t="s">
        <v>2203</v>
      </c>
      <c r="C12163" t="s">
        <v>236</v>
      </c>
      <c r="D12163" t="s">
        <v>1995</v>
      </c>
      <c r="E12163">
        <v>45</v>
      </c>
      <c r="F12163" t="s">
        <v>23</v>
      </c>
      <c r="H12163">
        <v>0</v>
      </c>
      <c r="I12163">
        <v>0</v>
      </c>
      <c r="K12163">
        <v>0</v>
      </c>
      <c r="L12163" t="b">
        <v>0</v>
      </c>
      <c r="N12163" t="b">
        <v>0</v>
      </c>
      <c r="O12163" t="b">
        <v>0</v>
      </c>
      <c r="T12163" t="s">
        <v>1968</v>
      </c>
    </row>
    <row r="12164" spans="1:20" hidden="1" x14ac:dyDescent="0.25">
      <c r="A12164">
        <v>235138</v>
      </c>
      <c r="B12164" t="s">
        <v>2203</v>
      </c>
      <c r="C12164" t="s">
        <v>236</v>
      </c>
      <c r="D12164" t="s">
        <v>1996</v>
      </c>
      <c r="E12164">
        <v>149</v>
      </c>
      <c r="F12164" t="s">
        <v>23</v>
      </c>
      <c r="H12164">
        <v>0</v>
      </c>
      <c r="I12164">
        <v>0</v>
      </c>
      <c r="K12164">
        <v>0</v>
      </c>
      <c r="L12164" t="b">
        <v>0</v>
      </c>
      <c r="N12164" t="b">
        <v>0</v>
      </c>
      <c r="O12164" t="b">
        <v>0</v>
      </c>
      <c r="T12164" t="s">
        <v>1968</v>
      </c>
    </row>
    <row r="12165" spans="1:20" hidden="1" x14ac:dyDescent="0.25">
      <c r="A12165">
        <v>235139</v>
      </c>
      <c r="B12165" t="s">
        <v>2203</v>
      </c>
      <c r="C12165" t="s">
        <v>141</v>
      </c>
      <c r="D12165" t="s">
        <v>1997</v>
      </c>
      <c r="E12165">
        <v>39</v>
      </c>
      <c r="F12165" t="s">
        <v>23</v>
      </c>
      <c r="H12165">
        <v>0</v>
      </c>
      <c r="I12165">
        <v>0</v>
      </c>
      <c r="K12165">
        <v>0</v>
      </c>
      <c r="L12165" t="b">
        <v>0</v>
      </c>
      <c r="N12165" t="b">
        <v>0</v>
      </c>
      <c r="O12165" t="b">
        <v>0</v>
      </c>
      <c r="T12165" t="s">
        <v>1968</v>
      </c>
    </row>
    <row r="12166" spans="1:20" hidden="1" x14ac:dyDescent="0.25">
      <c r="A12166">
        <v>235181</v>
      </c>
      <c r="B12166" t="s">
        <v>2204</v>
      </c>
      <c r="C12166" t="s">
        <v>32</v>
      </c>
      <c r="D12166" t="s">
        <v>985</v>
      </c>
      <c r="E12166">
        <v>30</v>
      </c>
      <c r="F12166" t="s">
        <v>23</v>
      </c>
      <c r="G12166" t="s">
        <v>24</v>
      </c>
      <c r="H12166">
        <v>0</v>
      </c>
      <c r="I12166">
        <v>0</v>
      </c>
      <c r="K12166">
        <v>0</v>
      </c>
      <c r="L12166" t="b">
        <v>0</v>
      </c>
      <c r="N12166" t="b">
        <v>0</v>
      </c>
      <c r="O12166" t="b">
        <v>0</v>
      </c>
      <c r="T12166" t="s">
        <v>25</v>
      </c>
    </row>
    <row r="12167" spans="1:20" hidden="1" x14ac:dyDescent="0.25">
      <c r="A12167">
        <v>235182</v>
      </c>
      <c r="B12167" t="s">
        <v>2205</v>
      </c>
      <c r="C12167" t="s">
        <v>47</v>
      </c>
      <c r="D12167" t="s">
        <v>1024</v>
      </c>
      <c r="E12167">
        <v>0</v>
      </c>
      <c r="H12167">
        <v>0</v>
      </c>
      <c r="I12167">
        <v>0</v>
      </c>
      <c r="K12167">
        <v>0</v>
      </c>
      <c r="L12167" t="b">
        <v>0</v>
      </c>
      <c r="N12167" t="b">
        <v>0</v>
      </c>
      <c r="O12167" t="b">
        <v>1</v>
      </c>
      <c r="T12167" t="s">
        <v>1968</v>
      </c>
    </row>
    <row r="12168" spans="1:20" hidden="1" x14ac:dyDescent="0.25">
      <c r="A12168">
        <v>235183</v>
      </c>
      <c r="B12168" t="s">
        <v>2205</v>
      </c>
      <c r="C12168" t="s">
        <v>323</v>
      </c>
      <c r="D12168" t="s">
        <v>86</v>
      </c>
      <c r="E12168">
        <v>0</v>
      </c>
      <c r="H12168">
        <v>0</v>
      </c>
      <c r="I12168">
        <v>0</v>
      </c>
      <c r="K12168">
        <v>0</v>
      </c>
      <c r="L12168" t="b">
        <v>0</v>
      </c>
      <c r="N12168" t="b">
        <v>0</v>
      </c>
      <c r="O12168" t="b">
        <v>0</v>
      </c>
      <c r="T12168" t="s">
        <v>1968</v>
      </c>
    </row>
    <row r="12169" spans="1:20" hidden="1" x14ac:dyDescent="0.25">
      <c r="A12169">
        <v>235184</v>
      </c>
      <c r="B12169" t="s">
        <v>2205</v>
      </c>
      <c r="C12169" t="s">
        <v>1027</v>
      </c>
      <c r="D12169" t="s">
        <v>1969</v>
      </c>
      <c r="E12169">
        <v>0</v>
      </c>
      <c r="H12169">
        <v>0</v>
      </c>
      <c r="I12169">
        <v>0</v>
      </c>
      <c r="J12169" t="s">
        <v>257</v>
      </c>
      <c r="K12169">
        <v>0</v>
      </c>
      <c r="L12169" t="b">
        <v>0</v>
      </c>
      <c r="N12169" t="b">
        <v>0</v>
      </c>
      <c r="O12169" t="b">
        <v>0</v>
      </c>
      <c r="T12169" t="s">
        <v>1968</v>
      </c>
    </row>
    <row r="12170" spans="1:20" hidden="1" x14ac:dyDescent="0.25">
      <c r="A12170">
        <v>235185</v>
      </c>
      <c r="B12170" t="s">
        <v>2205</v>
      </c>
      <c r="C12170" t="s">
        <v>53</v>
      </c>
      <c r="D12170" t="s">
        <v>203</v>
      </c>
      <c r="E12170">
        <v>0</v>
      </c>
      <c r="H12170">
        <v>0</v>
      </c>
      <c r="I12170">
        <v>0</v>
      </c>
      <c r="K12170">
        <v>0</v>
      </c>
      <c r="L12170" t="b">
        <v>0</v>
      </c>
      <c r="N12170" t="b">
        <v>0</v>
      </c>
      <c r="O12170" t="b">
        <v>0</v>
      </c>
      <c r="T12170" t="s">
        <v>1968</v>
      </c>
    </row>
    <row r="12171" spans="1:20" hidden="1" x14ac:dyDescent="0.25">
      <c r="A12171">
        <v>235186</v>
      </c>
      <c r="B12171" t="s">
        <v>2205</v>
      </c>
      <c r="C12171" t="s">
        <v>1207</v>
      </c>
      <c r="D12171" t="s">
        <v>1970</v>
      </c>
      <c r="E12171">
        <v>0</v>
      </c>
      <c r="H12171">
        <v>0</v>
      </c>
      <c r="I12171">
        <v>0</v>
      </c>
      <c r="K12171">
        <v>0</v>
      </c>
      <c r="L12171" t="b">
        <v>0</v>
      </c>
      <c r="N12171" t="b">
        <v>0</v>
      </c>
      <c r="O12171" t="b">
        <v>0</v>
      </c>
      <c r="T12171" t="s">
        <v>1968</v>
      </c>
    </row>
    <row r="12172" spans="1:20" hidden="1" x14ac:dyDescent="0.25">
      <c r="A12172">
        <v>235187</v>
      </c>
      <c r="B12172" t="s">
        <v>2205</v>
      </c>
      <c r="C12172" t="s">
        <v>1196</v>
      </c>
      <c r="D12172" t="s">
        <v>1971</v>
      </c>
      <c r="E12172">
        <v>0</v>
      </c>
      <c r="H12172">
        <v>0</v>
      </c>
      <c r="I12172">
        <v>0</v>
      </c>
      <c r="K12172">
        <v>1</v>
      </c>
      <c r="L12172" t="b">
        <v>0</v>
      </c>
      <c r="N12172" t="b">
        <v>0</v>
      </c>
      <c r="O12172" t="b">
        <v>1</v>
      </c>
      <c r="T12172" t="s">
        <v>1968</v>
      </c>
    </row>
    <row r="12173" spans="1:20" hidden="1" x14ac:dyDescent="0.25">
      <c r="A12173">
        <v>235188</v>
      </c>
      <c r="B12173" t="s">
        <v>2205</v>
      </c>
      <c r="C12173" t="s">
        <v>47</v>
      </c>
      <c r="D12173" t="s">
        <v>1048</v>
      </c>
      <c r="E12173">
        <v>0</v>
      </c>
      <c r="H12173">
        <v>0</v>
      </c>
      <c r="I12173">
        <v>0</v>
      </c>
      <c r="K12173">
        <v>1</v>
      </c>
      <c r="L12173" t="b">
        <v>0</v>
      </c>
      <c r="N12173" t="b">
        <v>0</v>
      </c>
      <c r="O12173" t="b">
        <v>0</v>
      </c>
      <c r="T12173" t="s">
        <v>1968</v>
      </c>
    </row>
    <row r="12174" spans="1:20" hidden="1" x14ac:dyDescent="0.25">
      <c r="A12174">
        <v>235189</v>
      </c>
      <c r="B12174" t="s">
        <v>2205</v>
      </c>
      <c r="C12174" t="s">
        <v>47</v>
      </c>
      <c r="D12174" t="s">
        <v>1972</v>
      </c>
      <c r="E12174">
        <v>0</v>
      </c>
      <c r="H12174">
        <v>0</v>
      </c>
      <c r="I12174">
        <v>0</v>
      </c>
      <c r="K12174">
        <v>1</v>
      </c>
      <c r="L12174" t="b">
        <v>0</v>
      </c>
      <c r="N12174" t="b">
        <v>0</v>
      </c>
      <c r="O12174" t="b">
        <v>0</v>
      </c>
      <c r="T12174" t="s">
        <v>1968</v>
      </c>
    </row>
    <row r="12175" spans="1:20" hidden="1" x14ac:dyDescent="0.25">
      <c r="A12175">
        <v>235190</v>
      </c>
      <c r="B12175" t="s">
        <v>2205</v>
      </c>
      <c r="C12175" t="s">
        <v>47</v>
      </c>
      <c r="D12175" t="s">
        <v>1973</v>
      </c>
      <c r="E12175">
        <v>0</v>
      </c>
      <c r="H12175">
        <v>0</v>
      </c>
      <c r="I12175">
        <v>0</v>
      </c>
      <c r="K12175">
        <v>1</v>
      </c>
      <c r="L12175" t="b">
        <v>0</v>
      </c>
      <c r="N12175" t="b">
        <v>0</v>
      </c>
      <c r="O12175" t="b">
        <v>0</v>
      </c>
      <c r="T12175" t="s">
        <v>1968</v>
      </c>
    </row>
    <row r="12176" spans="1:20" hidden="1" x14ac:dyDescent="0.25">
      <c r="A12176">
        <v>235191</v>
      </c>
      <c r="B12176" t="s">
        <v>2205</v>
      </c>
      <c r="C12176" t="s">
        <v>47</v>
      </c>
      <c r="D12176" t="s">
        <v>1368</v>
      </c>
      <c r="E12176">
        <v>0</v>
      </c>
      <c r="H12176">
        <v>0</v>
      </c>
      <c r="I12176">
        <v>0</v>
      </c>
      <c r="K12176">
        <v>1</v>
      </c>
      <c r="L12176" t="b">
        <v>0</v>
      </c>
      <c r="N12176" t="b">
        <v>0</v>
      </c>
      <c r="O12176" t="b">
        <v>0</v>
      </c>
      <c r="T12176" t="s">
        <v>1968</v>
      </c>
    </row>
    <row r="12177" spans="1:20" hidden="1" x14ac:dyDescent="0.25">
      <c r="A12177">
        <v>235192</v>
      </c>
      <c r="B12177" t="s">
        <v>2205</v>
      </c>
      <c r="C12177" t="s">
        <v>47</v>
      </c>
      <c r="D12177" t="s">
        <v>1382</v>
      </c>
      <c r="E12177">
        <v>50</v>
      </c>
      <c r="F12177" t="s">
        <v>23</v>
      </c>
      <c r="H12177">
        <v>0</v>
      </c>
      <c r="I12177">
        <v>0</v>
      </c>
      <c r="K12177">
        <v>2</v>
      </c>
      <c r="L12177" t="b">
        <v>0</v>
      </c>
      <c r="N12177" t="b">
        <v>0</v>
      </c>
      <c r="O12177" t="b">
        <v>0</v>
      </c>
      <c r="T12177" t="s">
        <v>1968</v>
      </c>
    </row>
    <row r="12178" spans="1:20" hidden="1" x14ac:dyDescent="0.25">
      <c r="A12178">
        <v>235193</v>
      </c>
      <c r="B12178" t="s">
        <v>2205</v>
      </c>
      <c r="C12178" t="s">
        <v>47</v>
      </c>
      <c r="D12178" t="s">
        <v>345</v>
      </c>
      <c r="E12178">
        <v>50</v>
      </c>
      <c r="F12178" t="s">
        <v>23</v>
      </c>
      <c r="H12178">
        <v>0</v>
      </c>
      <c r="I12178">
        <v>0</v>
      </c>
      <c r="K12178">
        <v>2</v>
      </c>
      <c r="L12178" t="b">
        <v>0</v>
      </c>
      <c r="N12178" t="b">
        <v>0</v>
      </c>
      <c r="O12178" t="b">
        <v>0</v>
      </c>
      <c r="T12178" t="s">
        <v>1968</v>
      </c>
    </row>
    <row r="12179" spans="1:20" hidden="1" x14ac:dyDescent="0.25">
      <c r="A12179">
        <v>235194</v>
      </c>
      <c r="B12179" t="s">
        <v>2205</v>
      </c>
      <c r="C12179" t="s">
        <v>47</v>
      </c>
      <c r="D12179" t="s">
        <v>1383</v>
      </c>
      <c r="E12179">
        <v>50</v>
      </c>
      <c r="F12179" t="s">
        <v>23</v>
      </c>
      <c r="H12179">
        <v>0</v>
      </c>
      <c r="I12179">
        <v>0</v>
      </c>
      <c r="K12179">
        <v>2</v>
      </c>
      <c r="L12179" t="b">
        <v>0</v>
      </c>
      <c r="N12179" t="b">
        <v>0</v>
      </c>
      <c r="O12179" t="b">
        <v>0</v>
      </c>
      <c r="T12179" t="s">
        <v>1968</v>
      </c>
    </row>
    <row r="12180" spans="1:20" hidden="1" x14ac:dyDescent="0.25">
      <c r="A12180">
        <v>235195</v>
      </c>
      <c r="B12180" t="s">
        <v>2205</v>
      </c>
      <c r="C12180" t="s">
        <v>136</v>
      </c>
      <c r="D12180" t="s">
        <v>137</v>
      </c>
      <c r="E12180">
        <v>0</v>
      </c>
      <c r="H12180">
        <v>0</v>
      </c>
      <c r="I12180">
        <v>0</v>
      </c>
      <c r="K12180">
        <v>1</v>
      </c>
      <c r="L12180" t="b">
        <v>0</v>
      </c>
      <c r="N12180" t="b">
        <v>0</v>
      </c>
      <c r="O12180" t="b">
        <v>0</v>
      </c>
      <c r="T12180" t="s">
        <v>1968</v>
      </c>
    </row>
    <row r="12181" spans="1:20" hidden="1" x14ac:dyDescent="0.25">
      <c r="A12181">
        <v>235196</v>
      </c>
      <c r="B12181" t="s">
        <v>2205</v>
      </c>
      <c r="C12181" t="s">
        <v>136</v>
      </c>
      <c r="D12181" t="s">
        <v>170</v>
      </c>
      <c r="E12181">
        <v>0</v>
      </c>
      <c r="H12181">
        <v>0</v>
      </c>
      <c r="I12181">
        <v>0</v>
      </c>
      <c r="K12181">
        <v>2</v>
      </c>
      <c r="L12181" t="b">
        <v>0</v>
      </c>
      <c r="N12181" t="b">
        <v>0</v>
      </c>
      <c r="O12181" t="b">
        <v>0</v>
      </c>
      <c r="T12181" t="s">
        <v>1968</v>
      </c>
    </row>
    <row r="12182" spans="1:20" hidden="1" x14ac:dyDescent="0.25">
      <c r="A12182">
        <v>235197</v>
      </c>
      <c r="B12182" t="s">
        <v>2205</v>
      </c>
      <c r="C12182" t="s">
        <v>1027</v>
      </c>
      <c r="D12182" t="s">
        <v>1974</v>
      </c>
      <c r="E12182">
        <v>0</v>
      </c>
      <c r="F12182" t="s">
        <v>23</v>
      </c>
      <c r="H12182">
        <v>0</v>
      </c>
      <c r="I12182">
        <v>133</v>
      </c>
      <c r="J12182" t="s">
        <v>257</v>
      </c>
      <c r="K12182">
        <v>0</v>
      </c>
      <c r="L12182" t="b">
        <v>0</v>
      </c>
      <c r="N12182" t="b">
        <v>0</v>
      </c>
      <c r="O12182" t="b">
        <v>0</v>
      </c>
      <c r="T12182" t="s">
        <v>1968</v>
      </c>
    </row>
    <row r="12183" spans="1:20" hidden="1" x14ac:dyDescent="0.25">
      <c r="A12183">
        <v>235198</v>
      </c>
      <c r="B12183" t="s">
        <v>2205</v>
      </c>
      <c r="C12183" t="s">
        <v>1027</v>
      </c>
      <c r="D12183" t="s">
        <v>1975</v>
      </c>
      <c r="E12183">
        <v>170</v>
      </c>
      <c r="F12183" t="s">
        <v>23</v>
      </c>
      <c r="H12183">
        <v>0</v>
      </c>
      <c r="I12183">
        <v>265</v>
      </c>
      <c r="J12183" t="s">
        <v>257</v>
      </c>
      <c r="K12183">
        <v>2</v>
      </c>
      <c r="L12183" t="b">
        <v>0</v>
      </c>
      <c r="N12183" t="b">
        <v>0</v>
      </c>
      <c r="O12183" t="b">
        <v>0</v>
      </c>
      <c r="T12183" t="s">
        <v>1968</v>
      </c>
    </row>
    <row r="12184" spans="1:20" hidden="1" x14ac:dyDescent="0.25">
      <c r="A12184">
        <v>235199</v>
      </c>
      <c r="B12184" t="s">
        <v>2205</v>
      </c>
      <c r="C12184" t="s">
        <v>1027</v>
      </c>
      <c r="D12184" t="s">
        <v>1976</v>
      </c>
      <c r="E12184">
        <v>255</v>
      </c>
      <c r="F12184" t="s">
        <v>23</v>
      </c>
      <c r="H12184">
        <v>0</v>
      </c>
      <c r="I12184">
        <v>397</v>
      </c>
      <c r="J12184" t="s">
        <v>257</v>
      </c>
      <c r="K12184">
        <v>3</v>
      </c>
      <c r="L12184" t="b">
        <v>0</v>
      </c>
      <c r="N12184" t="b">
        <v>0</v>
      </c>
      <c r="O12184" t="b">
        <v>0</v>
      </c>
      <c r="T12184" t="s">
        <v>1968</v>
      </c>
    </row>
    <row r="12185" spans="1:20" hidden="1" x14ac:dyDescent="0.25">
      <c r="A12185">
        <v>235200</v>
      </c>
      <c r="B12185" t="s">
        <v>2205</v>
      </c>
      <c r="C12185" t="s">
        <v>1196</v>
      </c>
      <c r="D12185" t="s">
        <v>1977</v>
      </c>
      <c r="E12185">
        <v>0</v>
      </c>
      <c r="H12185">
        <v>0</v>
      </c>
      <c r="I12185">
        <v>0</v>
      </c>
      <c r="K12185">
        <v>2</v>
      </c>
      <c r="L12185" t="b">
        <v>0</v>
      </c>
      <c r="N12185" t="b">
        <v>0</v>
      </c>
      <c r="O12185" t="b">
        <v>0</v>
      </c>
      <c r="T12185" t="s">
        <v>1968</v>
      </c>
    </row>
    <row r="12186" spans="1:20" hidden="1" x14ac:dyDescent="0.25">
      <c r="A12186">
        <v>235201</v>
      </c>
      <c r="B12186" t="s">
        <v>2205</v>
      </c>
      <c r="C12186" t="s">
        <v>53</v>
      </c>
      <c r="D12186" t="s">
        <v>383</v>
      </c>
      <c r="E12186">
        <v>0</v>
      </c>
      <c r="H12186">
        <v>0</v>
      </c>
      <c r="I12186">
        <v>0</v>
      </c>
      <c r="K12186">
        <v>0</v>
      </c>
      <c r="L12186" t="b">
        <v>0</v>
      </c>
      <c r="N12186" t="b">
        <v>0</v>
      </c>
      <c r="O12186" t="b">
        <v>0</v>
      </c>
      <c r="T12186" t="s">
        <v>1968</v>
      </c>
    </row>
    <row r="12187" spans="1:20" hidden="1" x14ac:dyDescent="0.25">
      <c r="A12187">
        <v>235202</v>
      </c>
      <c r="B12187" t="s">
        <v>2205</v>
      </c>
      <c r="C12187" t="s">
        <v>53</v>
      </c>
      <c r="D12187" t="s">
        <v>1978</v>
      </c>
      <c r="E12187">
        <v>389</v>
      </c>
      <c r="F12187" t="s">
        <v>23</v>
      </c>
      <c r="H12187">
        <v>0</v>
      </c>
      <c r="I12187">
        <v>0</v>
      </c>
      <c r="K12187">
        <v>2</v>
      </c>
      <c r="L12187" t="b">
        <v>0</v>
      </c>
      <c r="N12187" t="b">
        <v>0</v>
      </c>
      <c r="O12187" t="b">
        <v>0</v>
      </c>
      <c r="T12187" t="s">
        <v>1968</v>
      </c>
    </row>
    <row r="12188" spans="1:20" hidden="1" x14ac:dyDescent="0.25">
      <c r="A12188">
        <v>235203</v>
      </c>
      <c r="B12188" t="s">
        <v>2205</v>
      </c>
      <c r="C12188" t="s">
        <v>53</v>
      </c>
      <c r="D12188" t="s">
        <v>1979</v>
      </c>
      <c r="E12188">
        <v>349</v>
      </c>
      <c r="F12188" t="s">
        <v>23</v>
      </c>
      <c r="H12188">
        <v>0</v>
      </c>
      <c r="I12188">
        <v>0</v>
      </c>
      <c r="K12188">
        <v>1</v>
      </c>
      <c r="L12188" t="b">
        <v>0</v>
      </c>
      <c r="N12188" t="b">
        <v>0</v>
      </c>
      <c r="O12188" t="b">
        <v>0</v>
      </c>
      <c r="T12188" t="s">
        <v>1968</v>
      </c>
    </row>
    <row r="12189" spans="1:20" hidden="1" x14ac:dyDescent="0.25">
      <c r="A12189">
        <v>235204</v>
      </c>
      <c r="B12189" t="s">
        <v>2205</v>
      </c>
      <c r="C12189" t="s">
        <v>323</v>
      </c>
      <c r="D12189" t="s">
        <v>331</v>
      </c>
      <c r="E12189">
        <v>0</v>
      </c>
      <c r="H12189">
        <v>0</v>
      </c>
      <c r="I12189">
        <v>0</v>
      </c>
      <c r="K12189">
        <v>0</v>
      </c>
      <c r="L12189" t="b">
        <v>0</v>
      </c>
      <c r="N12189" t="b">
        <v>0</v>
      </c>
      <c r="O12189" t="b">
        <v>0</v>
      </c>
      <c r="T12189" t="s">
        <v>1968</v>
      </c>
    </row>
    <row r="12190" spans="1:20" hidden="1" x14ac:dyDescent="0.25">
      <c r="A12190">
        <v>235205</v>
      </c>
      <c r="B12190" t="s">
        <v>2205</v>
      </c>
      <c r="C12190" t="s">
        <v>1207</v>
      </c>
      <c r="D12190" t="s">
        <v>1980</v>
      </c>
      <c r="E12190">
        <v>0</v>
      </c>
      <c r="H12190">
        <v>0</v>
      </c>
      <c r="I12190">
        <v>0</v>
      </c>
      <c r="K12190">
        <v>0</v>
      </c>
      <c r="L12190" t="b">
        <v>0</v>
      </c>
      <c r="N12190" t="b">
        <v>0</v>
      </c>
      <c r="O12190" t="b">
        <v>0</v>
      </c>
      <c r="T12190" t="s">
        <v>1968</v>
      </c>
    </row>
    <row r="12191" spans="1:20" hidden="1" x14ac:dyDescent="0.25">
      <c r="A12191">
        <v>235206</v>
      </c>
      <c r="B12191" t="s">
        <v>2205</v>
      </c>
      <c r="C12191" t="s">
        <v>1207</v>
      </c>
      <c r="D12191" t="s">
        <v>1981</v>
      </c>
      <c r="E12191">
        <v>0</v>
      </c>
      <c r="H12191">
        <v>0</v>
      </c>
      <c r="I12191">
        <v>0</v>
      </c>
      <c r="K12191">
        <v>0</v>
      </c>
      <c r="L12191" t="b">
        <v>0</v>
      </c>
      <c r="N12191" t="b">
        <v>0</v>
      </c>
      <c r="O12191" t="b">
        <v>0</v>
      </c>
      <c r="T12191" t="s">
        <v>1968</v>
      </c>
    </row>
    <row r="12192" spans="1:20" hidden="1" x14ac:dyDescent="0.25">
      <c r="A12192">
        <v>235207</v>
      </c>
      <c r="B12192" t="s">
        <v>2205</v>
      </c>
      <c r="C12192" t="s">
        <v>1207</v>
      </c>
      <c r="D12192" t="s">
        <v>1982</v>
      </c>
      <c r="E12192">
        <v>0</v>
      </c>
      <c r="H12192">
        <v>0</v>
      </c>
      <c r="I12192">
        <v>0</v>
      </c>
      <c r="K12192">
        <v>0</v>
      </c>
      <c r="L12192" t="b">
        <v>0</v>
      </c>
      <c r="N12192" t="b">
        <v>0</v>
      </c>
      <c r="O12192" t="b">
        <v>0</v>
      </c>
      <c r="T12192" t="s">
        <v>1968</v>
      </c>
    </row>
    <row r="12193" spans="1:20" hidden="1" x14ac:dyDescent="0.25">
      <c r="A12193">
        <v>235208</v>
      </c>
      <c r="B12193" t="s">
        <v>2205</v>
      </c>
      <c r="C12193" t="s">
        <v>1207</v>
      </c>
      <c r="D12193" t="s">
        <v>1983</v>
      </c>
      <c r="E12193">
        <v>50</v>
      </c>
      <c r="F12193" t="s">
        <v>23</v>
      </c>
      <c r="H12193">
        <v>0</v>
      </c>
      <c r="I12193">
        <v>0</v>
      </c>
      <c r="K12193">
        <v>1</v>
      </c>
      <c r="L12193" t="b">
        <v>0</v>
      </c>
      <c r="N12193" t="b">
        <v>0</v>
      </c>
      <c r="O12193" t="b">
        <v>0</v>
      </c>
      <c r="T12193" t="s">
        <v>1968</v>
      </c>
    </row>
    <row r="12194" spans="1:20" hidden="1" x14ac:dyDescent="0.25">
      <c r="A12194">
        <v>235209</v>
      </c>
      <c r="B12194" t="s">
        <v>2205</v>
      </c>
      <c r="C12194" t="s">
        <v>817</v>
      </c>
      <c r="D12194" t="s">
        <v>1984</v>
      </c>
      <c r="E12194">
        <v>0</v>
      </c>
      <c r="H12194">
        <v>0</v>
      </c>
      <c r="I12194">
        <v>0</v>
      </c>
      <c r="K12194">
        <v>0</v>
      </c>
      <c r="L12194" t="b">
        <v>0</v>
      </c>
      <c r="N12194" t="b">
        <v>0</v>
      </c>
      <c r="O12194" t="b">
        <v>0</v>
      </c>
      <c r="T12194" t="s">
        <v>1968</v>
      </c>
    </row>
    <row r="12195" spans="1:20" hidden="1" x14ac:dyDescent="0.25">
      <c r="A12195">
        <v>235210</v>
      </c>
      <c r="B12195" t="s">
        <v>2205</v>
      </c>
      <c r="C12195" t="s">
        <v>817</v>
      </c>
      <c r="D12195" t="s">
        <v>1985</v>
      </c>
      <c r="E12195">
        <v>0</v>
      </c>
      <c r="H12195">
        <v>0</v>
      </c>
      <c r="I12195">
        <v>0</v>
      </c>
      <c r="K12195">
        <v>1</v>
      </c>
      <c r="L12195" t="b">
        <v>0</v>
      </c>
      <c r="N12195" t="b">
        <v>0</v>
      </c>
      <c r="O12195" t="b">
        <v>0</v>
      </c>
      <c r="T12195" t="s">
        <v>1968</v>
      </c>
    </row>
    <row r="12196" spans="1:20" hidden="1" x14ac:dyDescent="0.25">
      <c r="A12196">
        <v>235211</v>
      </c>
      <c r="B12196" t="s">
        <v>2205</v>
      </c>
      <c r="C12196" t="s">
        <v>817</v>
      </c>
      <c r="D12196" t="s">
        <v>1986</v>
      </c>
      <c r="E12196">
        <v>50</v>
      </c>
      <c r="F12196" t="s">
        <v>23</v>
      </c>
      <c r="H12196">
        <v>0</v>
      </c>
      <c r="I12196">
        <v>0</v>
      </c>
      <c r="K12196">
        <v>2</v>
      </c>
      <c r="L12196" t="b">
        <v>0</v>
      </c>
      <c r="N12196" t="b">
        <v>0</v>
      </c>
      <c r="O12196" t="b">
        <v>0</v>
      </c>
      <c r="T12196" t="s">
        <v>1968</v>
      </c>
    </row>
    <row r="12197" spans="1:20" hidden="1" x14ac:dyDescent="0.25">
      <c r="A12197">
        <v>235212</v>
      </c>
      <c r="B12197" t="s">
        <v>2205</v>
      </c>
      <c r="C12197" t="s">
        <v>1987</v>
      </c>
      <c r="D12197" t="s">
        <v>1988</v>
      </c>
      <c r="E12197">
        <v>0</v>
      </c>
      <c r="H12197">
        <v>0</v>
      </c>
      <c r="I12197">
        <v>0</v>
      </c>
      <c r="K12197">
        <v>0</v>
      </c>
      <c r="L12197" t="b">
        <v>0</v>
      </c>
      <c r="N12197" t="b">
        <v>0</v>
      </c>
      <c r="O12197" t="b">
        <v>0</v>
      </c>
      <c r="T12197" t="s">
        <v>1968</v>
      </c>
    </row>
    <row r="12198" spans="1:20" hidden="1" x14ac:dyDescent="0.25">
      <c r="A12198">
        <v>235213</v>
      </c>
      <c r="B12198" t="s">
        <v>2205</v>
      </c>
      <c r="C12198" t="s">
        <v>1987</v>
      </c>
      <c r="D12198" t="s">
        <v>1989</v>
      </c>
      <c r="E12198">
        <v>49</v>
      </c>
      <c r="F12198" t="s">
        <v>23</v>
      </c>
      <c r="H12198">
        <v>0</v>
      </c>
      <c r="I12198">
        <v>0</v>
      </c>
      <c r="K12198">
        <v>1</v>
      </c>
      <c r="L12198" t="b">
        <v>0</v>
      </c>
      <c r="N12198" t="b">
        <v>0</v>
      </c>
      <c r="O12198" t="b">
        <v>0</v>
      </c>
      <c r="T12198" t="s">
        <v>1968</v>
      </c>
    </row>
    <row r="12199" spans="1:20" hidden="1" x14ac:dyDescent="0.25">
      <c r="A12199">
        <v>235214</v>
      </c>
      <c r="B12199" t="s">
        <v>2205</v>
      </c>
      <c r="C12199" t="s">
        <v>1987</v>
      </c>
      <c r="D12199" t="s">
        <v>1990</v>
      </c>
      <c r="E12199">
        <v>99</v>
      </c>
      <c r="F12199" t="s">
        <v>23</v>
      </c>
      <c r="H12199">
        <v>0</v>
      </c>
      <c r="I12199">
        <v>0</v>
      </c>
      <c r="K12199">
        <v>3</v>
      </c>
      <c r="L12199" t="b">
        <v>0</v>
      </c>
      <c r="N12199" t="b">
        <v>0</v>
      </c>
      <c r="O12199" t="b">
        <v>0</v>
      </c>
      <c r="T12199" t="s">
        <v>1968</v>
      </c>
    </row>
    <row r="12200" spans="1:20" hidden="1" x14ac:dyDescent="0.25">
      <c r="A12200">
        <v>235215</v>
      </c>
      <c r="B12200" t="s">
        <v>2205</v>
      </c>
      <c r="C12200" t="s">
        <v>141</v>
      </c>
      <c r="D12200" t="s">
        <v>1991</v>
      </c>
      <c r="E12200">
        <v>25</v>
      </c>
      <c r="F12200" t="s">
        <v>23</v>
      </c>
      <c r="H12200">
        <v>0</v>
      </c>
      <c r="I12200">
        <v>0</v>
      </c>
      <c r="K12200">
        <v>0</v>
      </c>
      <c r="L12200" t="b">
        <v>0</v>
      </c>
      <c r="N12200" t="b">
        <v>0</v>
      </c>
      <c r="O12200" t="b">
        <v>0</v>
      </c>
      <c r="T12200" t="s">
        <v>1968</v>
      </c>
    </row>
    <row r="12201" spans="1:20" hidden="1" x14ac:dyDescent="0.25">
      <c r="A12201">
        <v>235216</v>
      </c>
      <c r="B12201" t="s">
        <v>2205</v>
      </c>
      <c r="C12201" t="s">
        <v>236</v>
      </c>
      <c r="D12201" t="s">
        <v>1992</v>
      </c>
      <c r="E12201">
        <v>22</v>
      </c>
      <c r="F12201" t="s">
        <v>23</v>
      </c>
      <c r="H12201">
        <v>0</v>
      </c>
      <c r="I12201">
        <v>0</v>
      </c>
      <c r="K12201">
        <v>0</v>
      </c>
      <c r="L12201" t="b">
        <v>0</v>
      </c>
      <c r="N12201" t="b">
        <v>0</v>
      </c>
      <c r="O12201" t="b">
        <v>0</v>
      </c>
      <c r="T12201" t="s">
        <v>1968</v>
      </c>
    </row>
    <row r="12202" spans="1:20" hidden="1" x14ac:dyDescent="0.25">
      <c r="A12202">
        <v>235217</v>
      </c>
      <c r="B12202" t="s">
        <v>2205</v>
      </c>
      <c r="C12202" t="s">
        <v>236</v>
      </c>
      <c r="D12202" t="s">
        <v>1993</v>
      </c>
      <c r="E12202">
        <v>45</v>
      </c>
      <c r="F12202" t="s">
        <v>23</v>
      </c>
      <c r="H12202">
        <v>0</v>
      </c>
      <c r="I12202">
        <v>0</v>
      </c>
      <c r="K12202">
        <v>0</v>
      </c>
      <c r="L12202" t="b">
        <v>0</v>
      </c>
      <c r="N12202" t="b">
        <v>0</v>
      </c>
      <c r="O12202" t="b">
        <v>0</v>
      </c>
      <c r="T12202" t="s">
        <v>1968</v>
      </c>
    </row>
    <row r="12203" spans="1:20" hidden="1" x14ac:dyDescent="0.25">
      <c r="A12203">
        <v>235218</v>
      </c>
      <c r="B12203" t="s">
        <v>2205</v>
      </c>
      <c r="C12203" t="s">
        <v>236</v>
      </c>
      <c r="D12203" t="s">
        <v>1315</v>
      </c>
      <c r="E12203">
        <v>160</v>
      </c>
      <c r="F12203" t="s">
        <v>23</v>
      </c>
      <c r="H12203">
        <v>0</v>
      </c>
      <c r="I12203">
        <v>0</v>
      </c>
      <c r="K12203">
        <v>0</v>
      </c>
      <c r="L12203" t="b">
        <v>0</v>
      </c>
      <c r="N12203" t="b">
        <v>0</v>
      </c>
      <c r="O12203" t="b">
        <v>0</v>
      </c>
      <c r="T12203" t="s">
        <v>1968</v>
      </c>
    </row>
    <row r="12204" spans="1:20" hidden="1" x14ac:dyDescent="0.25">
      <c r="A12204">
        <v>235219</v>
      </c>
      <c r="B12204" t="s">
        <v>2205</v>
      </c>
      <c r="C12204" t="s">
        <v>236</v>
      </c>
      <c r="D12204" t="s">
        <v>1994</v>
      </c>
      <c r="E12204">
        <v>50</v>
      </c>
      <c r="F12204" t="s">
        <v>23</v>
      </c>
      <c r="H12204">
        <v>0</v>
      </c>
      <c r="I12204">
        <v>0</v>
      </c>
      <c r="K12204">
        <v>0</v>
      </c>
      <c r="L12204" t="b">
        <v>0</v>
      </c>
      <c r="N12204" t="b">
        <v>0</v>
      </c>
      <c r="O12204" t="b">
        <v>0</v>
      </c>
      <c r="T12204" t="s">
        <v>1968</v>
      </c>
    </row>
    <row r="12205" spans="1:20" hidden="1" x14ac:dyDescent="0.25">
      <c r="A12205">
        <v>235220</v>
      </c>
      <c r="B12205" t="s">
        <v>2205</v>
      </c>
      <c r="C12205" t="s">
        <v>236</v>
      </c>
      <c r="D12205" t="s">
        <v>1995</v>
      </c>
      <c r="E12205">
        <v>45</v>
      </c>
      <c r="F12205" t="s">
        <v>23</v>
      </c>
      <c r="H12205">
        <v>0</v>
      </c>
      <c r="I12205">
        <v>0</v>
      </c>
      <c r="K12205">
        <v>0</v>
      </c>
      <c r="L12205" t="b">
        <v>0</v>
      </c>
      <c r="N12205" t="b">
        <v>0</v>
      </c>
      <c r="O12205" t="b">
        <v>0</v>
      </c>
      <c r="T12205" t="s">
        <v>1968</v>
      </c>
    </row>
    <row r="12206" spans="1:20" hidden="1" x14ac:dyDescent="0.25">
      <c r="A12206">
        <v>235221</v>
      </c>
      <c r="B12206" t="s">
        <v>2205</v>
      </c>
      <c r="C12206" t="s">
        <v>236</v>
      </c>
      <c r="D12206" t="s">
        <v>1996</v>
      </c>
      <c r="E12206">
        <v>149</v>
      </c>
      <c r="F12206" t="s">
        <v>23</v>
      </c>
      <c r="H12206">
        <v>0</v>
      </c>
      <c r="I12206">
        <v>0</v>
      </c>
      <c r="K12206">
        <v>0</v>
      </c>
      <c r="L12206" t="b">
        <v>0</v>
      </c>
      <c r="N12206" t="b">
        <v>0</v>
      </c>
      <c r="O12206" t="b">
        <v>0</v>
      </c>
      <c r="T12206" t="s">
        <v>1968</v>
      </c>
    </row>
    <row r="12207" spans="1:20" hidden="1" x14ac:dyDescent="0.25">
      <c r="A12207">
        <v>235222</v>
      </c>
      <c r="B12207" t="s">
        <v>2205</v>
      </c>
      <c r="C12207" t="s">
        <v>141</v>
      </c>
      <c r="D12207" t="s">
        <v>1997</v>
      </c>
      <c r="E12207">
        <v>39</v>
      </c>
      <c r="F12207" t="s">
        <v>23</v>
      </c>
      <c r="H12207">
        <v>0</v>
      </c>
      <c r="I12207">
        <v>0</v>
      </c>
      <c r="K12207">
        <v>0</v>
      </c>
      <c r="L12207" t="b">
        <v>0</v>
      </c>
      <c r="N12207" t="b">
        <v>0</v>
      </c>
      <c r="O12207" t="b">
        <v>0</v>
      </c>
      <c r="T12207" t="s">
        <v>1968</v>
      </c>
    </row>
    <row r="12208" spans="1:20" hidden="1" x14ac:dyDescent="0.25">
      <c r="A12208">
        <v>235223</v>
      </c>
      <c r="B12208" t="s">
        <v>2206</v>
      </c>
      <c r="C12208" t="s">
        <v>47</v>
      </c>
      <c r="D12208" t="s">
        <v>1024</v>
      </c>
      <c r="E12208">
        <v>0</v>
      </c>
      <c r="H12208">
        <v>0</v>
      </c>
      <c r="I12208">
        <v>0</v>
      </c>
      <c r="K12208">
        <v>0</v>
      </c>
      <c r="L12208" t="b">
        <v>0</v>
      </c>
      <c r="N12208" t="b">
        <v>0</v>
      </c>
      <c r="O12208" t="b">
        <v>1</v>
      </c>
      <c r="T12208" t="s">
        <v>1968</v>
      </c>
    </row>
    <row r="12209" spans="1:20" hidden="1" x14ac:dyDescent="0.25">
      <c r="A12209">
        <v>235224</v>
      </c>
      <c r="B12209" t="s">
        <v>2206</v>
      </c>
      <c r="C12209" t="s">
        <v>323</v>
      </c>
      <c r="D12209" t="s">
        <v>86</v>
      </c>
      <c r="E12209">
        <v>0</v>
      </c>
      <c r="H12209">
        <v>0</v>
      </c>
      <c r="I12209">
        <v>0</v>
      </c>
      <c r="K12209">
        <v>0</v>
      </c>
      <c r="L12209" t="b">
        <v>0</v>
      </c>
      <c r="N12209" t="b">
        <v>0</v>
      </c>
      <c r="O12209" t="b">
        <v>0</v>
      </c>
      <c r="T12209" t="s">
        <v>1968</v>
      </c>
    </row>
    <row r="12210" spans="1:20" hidden="1" x14ac:dyDescent="0.25">
      <c r="A12210">
        <v>235225</v>
      </c>
      <c r="B12210" t="s">
        <v>2206</v>
      </c>
      <c r="C12210" t="s">
        <v>1027</v>
      </c>
      <c r="D12210" t="s">
        <v>1969</v>
      </c>
      <c r="E12210">
        <v>0</v>
      </c>
      <c r="H12210">
        <v>0</v>
      </c>
      <c r="I12210">
        <v>0</v>
      </c>
      <c r="J12210" t="s">
        <v>257</v>
      </c>
      <c r="K12210">
        <v>0</v>
      </c>
      <c r="L12210" t="b">
        <v>0</v>
      </c>
      <c r="N12210" t="b">
        <v>0</v>
      </c>
      <c r="O12210" t="b">
        <v>0</v>
      </c>
      <c r="T12210" t="s">
        <v>1968</v>
      </c>
    </row>
    <row r="12211" spans="1:20" hidden="1" x14ac:dyDescent="0.25">
      <c r="A12211">
        <v>235226</v>
      </c>
      <c r="B12211" t="s">
        <v>2206</v>
      </c>
      <c r="C12211" t="s">
        <v>53</v>
      </c>
      <c r="D12211" t="s">
        <v>203</v>
      </c>
      <c r="E12211">
        <v>0</v>
      </c>
      <c r="H12211">
        <v>0</v>
      </c>
      <c r="I12211">
        <v>0</v>
      </c>
      <c r="K12211">
        <v>0</v>
      </c>
      <c r="L12211" t="b">
        <v>0</v>
      </c>
      <c r="N12211" t="b">
        <v>0</v>
      </c>
      <c r="O12211" t="b">
        <v>0</v>
      </c>
      <c r="T12211" t="s">
        <v>1968</v>
      </c>
    </row>
    <row r="12212" spans="1:20" hidden="1" x14ac:dyDescent="0.25">
      <c r="A12212">
        <v>235227</v>
      </c>
      <c r="B12212" t="s">
        <v>2206</v>
      </c>
      <c r="C12212" t="s">
        <v>1207</v>
      </c>
      <c r="D12212" t="s">
        <v>1970</v>
      </c>
      <c r="E12212">
        <v>0</v>
      </c>
      <c r="H12212">
        <v>0</v>
      </c>
      <c r="I12212">
        <v>0</v>
      </c>
      <c r="K12212">
        <v>0</v>
      </c>
      <c r="L12212" t="b">
        <v>0</v>
      </c>
      <c r="N12212" t="b">
        <v>0</v>
      </c>
      <c r="O12212" t="b">
        <v>0</v>
      </c>
      <c r="T12212" t="s">
        <v>1968</v>
      </c>
    </row>
    <row r="12213" spans="1:20" hidden="1" x14ac:dyDescent="0.25">
      <c r="A12213">
        <v>235228</v>
      </c>
      <c r="B12213" t="s">
        <v>2206</v>
      </c>
      <c r="C12213" t="s">
        <v>1196</v>
      </c>
      <c r="D12213" t="s">
        <v>1971</v>
      </c>
      <c r="E12213">
        <v>0</v>
      </c>
      <c r="H12213">
        <v>0</v>
      </c>
      <c r="I12213">
        <v>0</v>
      </c>
      <c r="K12213">
        <v>1</v>
      </c>
      <c r="L12213" t="b">
        <v>0</v>
      </c>
      <c r="N12213" t="b">
        <v>0</v>
      </c>
      <c r="O12213" t="b">
        <v>1</v>
      </c>
      <c r="T12213" t="s">
        <v>1968</v>
      </c>
    </row>
    <row r="12214" spans="1:20" hidden="1" x14ac:dyDescent="0.25">
      <c r="A12214">
        <v>235229</v>
      </c>
      <c r="B12214" t="s">
        <v>2206</v>
      </c>
      <c r="C12214" t="s">
        <v>47</v>
      </c>
      <c r="D12214" t="s">
        <v>1048</v>
      </c>
      <c r="E12214">
        <v>0</v>
      </c>
      <c r="H12214">
        <v>0</v>
      </c>
      <c r="I12214">
        <v>0</v>
      </c>
      <c r="K12214">
        <v>1</v>
      </c>
      <c r="L12214" t="b">
        <v>0</v>
      </c>
      <c r="N12214" t="b">
        <v>0</v>
      </c>
      <c r="O12214" t="b">
        <v>0</v>
      </c>
      <c r="T12214" t="s">
        <v>1968</v>
      </c>
    </row>
    <row r="12215" spans="1:20" hidden="1" x14ac:dyDescent="0.25">
      <c r="A12215">
        <v>235230</v>
      </c>
      <c r="B12215" t="s">
        <v>2206</v>
      </c>
      <c r="C12215" t="s">
        <v>47</v>
      </c>
      <c r="D12215" t="s">
        <v>1972</v>
      </c>
      <c r="E12215">
        <v>0</v>
      </c>
      <c r="H12215">
        <v>0</v>
      </c>
      <c r="I12215">
        <v>0</v>
      </c>
      <c r="K12215">
        <v>1</v>
      </c>
      <c r="L12215" t="b">
        <v>0</v>
      </c>
      <c r="N12215" t="b">
        <v>0</v>
      </c>
      <c r="O12215" t="b">
        <v>0</v>
      </c>
      <c r="T12215" t="s">
        <v>1968</v>
      </c>
    </row>
    <row r="12216" spans="1:20" hidden="1" x14ac:dyDescent="0.25">
      <c r="A12216">
        <v>235231</v>
      </c>
      <c r="B12216" t="s">
        <v>2206</v>
      </c>
      <c r="C12216" t="s">
        <v>47</v>
      </c>
      <c r="D12216" t="s">
        <v>1973</v>
      </c>
      <c r="E12216">
        <v>0</v>
      </c>
      <c r="H12216">
        <v>0</v>
      </c>
      <c r="I12216">
        <v>0</v>
      </c>
      <c r="K12216">
        <v>1</v>
      </c>
      <c r="L12216" t="b">
        <v>0</v>
      </c>
      <c r="N12216" t="b">
        <v>0</v>
      </c>
      <c r="O12216" t="b">
        <v>0</v>
      </c>
      <c r="T12216" t="s">
        <v>1968</v>
      </c>
    </row>
    <row r="12217" spans="1:20" hidden="1" x14ac:dyDescent="0.25">
      <c r="A12217">
        <v>235232</v>
      </c>
      <c r="B12217" t="s">
        <v>2206</v>
      </c>
      <c r="C12217" t="s">
        <v>47</v>
      </c>
      <c r="D12217" t="s">
        <v>1368</v>
      </c>
      <c r="E12217">
        <v>0</v>
      </c>
      <c r="H12217">
        <v>0</v>
      </c>
      <c r="I12217">
        <v>0</v>
      </c>
      <c r="K12217">
        <v>1</v>
      </c>
      <c r="L12217" t="b">
        <v>0</v>
      </c>
      <c r="N12217" t="b">
        <v>0</v>
      </c>
      <c r="O12217" t="b">
        <v>0</v>
      </c>
      <c r="T12217" t="s">
        <v>1968</v>
      </c>
    </row>
    <row r="12218" spans="1:20" hidden="1" x14ac:dyDescent="0.25">
      <c r="A12218">
        <v>235233</v>
      </c>
      <c r="B12218" t="s">
        <v>2206</v>
      </c>
      <c r="C12218" t="s">
        <v>47</v>
      </c>
      <c r="D12218" t="s">
        <v>1382</v>
      </c>
      <c r="E12218">
        <v>50</v>
      </c>
      <c r="F12218" t="s">
        <v>23</v>
      </c>
      <c r="H12218">
        <v>0</v>
      </c>
      <c r="I12218">
        <v>0</v>
      </c>
      <c r="K12218">
        <v>2</v>
      </c>
      <c r="L12218" t="b">
        <v>0</v>
      </c>
      <c r="N12218" t="b">
        <v>0</v>
      </c>
      <c r="O12218" t="b">
        <v>0</v>
      </c>
      <c r="T12218" t="s">
        <v>1968</v>
      </c>
    </row>
    <row r="12219" spans="1:20" hidden="1" x14ac:dyDescent="0.25">
      <c r="A12219">
        <v>235234</v>
      </c>
      <c r="B12219" t="s">
        <v>2206</v>
      </c>
      <c r="C12219" t="s">
        <v>47</v>
      </c>
      <c r="D12219" t="s">
        <v>345</v>
      </c>
      <c r="E12219">
        <v>50</v>
      </c>
      <c r="F12219" t="s">
        <v>23</v>
      </c>
      <c r="H12219">
        <v>0</v>
      </c>
      <c r="I12219">
        <v>0</v>
      </c>
      <c r="K12219">
        <v>2</v>
      </c>
      <c r="L12219" t="b">
        <v>0</v>
      </c>
      <c r="N12219" t="b">
        <v>0</v>
      </c>
      <c r="O12219" t="b">
        <v>0</v>
      </c>
      <c r="T12219" t="s">
        <v>1968</v>
      </c>
    </row>
    <row r="12220" spans="1:20" hidden="1" x14ac:dyDescent="0.25">
      <c r="A12220">
        <v>235235</v>
      </c>
      <c r="B12220" t="s">
        <v>2206</v>
      </c>
      <c r="C12220" t="s">
        <v>47</v>
      </c>
      <c r="D12220" t="s">
        <v>1383</v>
      </c>
      <c r="E12220">
        <v>50</v>
      </c>
      <c r="F12220" t="s">
        <v>23</v>
      </c>
      <c r="H12220">
        <v>0</v>
      </c>
      <c r="I12220">
        <v>0</v>
      </c>
      <c r="K12220">
        <v>2</v>
      </c>
      <c r="L12220" t="b">
        <v>0</v>
      </c>
      <c r="N12220" t="b">
        <v>0</v>
      </c>
      <c r="O12220" t="b">
        <v>0</v>
      </c>
      <c r="T12220" t="s">
        <v>1968</v>
      </c>
    </row>
    <row r="12221" spans="1:20" hidden="1" x14ac:dyDescent="0.25">
      <c r="A12221">
        <v>235236</v>
      </c>
      <c r="B12221" t="s">
        <v>2206</v>
      </c>
      <c r="C12221" t="s">
        <v>136</v>
      </c>
      <c r="D12221" t="s">
        <v>137</v>
      </c>
      <c r="E12221">
        <v>0</v>
      </c>
      <c r="H12221">
        <v>0</v>
      </c>
      <c r="I12221">
        <v>0</v>
      </c>
      <c r="K12221">
        <v>1</v>
      </c>
      <c r="L12221" t="b">
        <v>0</v>
      </c>
      <c r="N12221" t="b">
        <v>0</v>
      </c>
      <c r="O12221" t="b">
        <v>0</v>
      </c>
      <c r="T12221" t="s">
        <v>1968</v>
      </c>
    </row>
    <row r="12222" spans="1:20" hidden="1" x14ac:dyDescent="0.25">
      <c r="A12222">
        <v>235237</v>
      </c>
      <c r="B12222" t="s">
        <v>2206</v>
      </c>
      <c r="C12222" t="s">
        <v>136</v>
      </c>
      <c r="D12222" t="s">
        <v>170</v>
      </c>
      <c r="E12222">
        <v>0</v>
      </c>
      <c r="H12222">
        <v>0</v>
      </c>
      <c r="I12222">
        <v>0</v>
      </c>
      <c r="K12222">
        <v>2</v>
      </c>
      <c r="L12222" t="b">
        <v>0</v>
      </c>
      <c r="N12222" t="b">
        <v>0</v>
      </c>
      <c r="O12222" t="b">
        <v>0</v>
      </c>
      <c r="T12222" t="s">
        <v>1968</v>
      </c>
    </row>
    <row r="12223" spans="1:20" hidden="1" x14ac:dyDescent="0.25">
      <c r="A12223">
        <v>235238</v>
      </c>
      <c r="B12223" t="s">
        <v>2206</v>
      </c>
      <c r="C12223" t="s">
        <v>1027</v>
      </c>
      <c r="D12223" t="s">
        <v>1974</v>
      </c>
      <c r="E12223">
        <v>85</v>
      </c>
      <c r="F12223" t="s">
        <v>23</v>
      </c>
      <c r="H12223">
        <v>0</v>
      </c>
      <c r="I12223">
        <v>150</v>
      </c>
      <c r="J12223" t="s">
        <v>257</v>
      </c>
      <c r="K12223">
        <v>0</v>
      </c>
      <c r="L12223" t="b">
        <v>0</v>
      </c>
      <c r="N12223" t="b">
        <v>0</v>
      </c>
      <c r="O12223" t="b">
        <v>0</v>
      </c>
      <c r="T12223" t="s">
        <v>1968</v>
      </c>
    </row>
    <row r="12224" spans="1:20" hidden="1" x14ac:dyDescent="0.25">
      <c r="A12224">
        <v>235239</v>
      </c>
      <c r="B12224" t="s">
        <v>2206</v>
      </c>
      <c r="C12224" t="s">
        <v>1027</v>
      </c>
      <c r="D12224" t="s">
        <v>1975</v>
      </c>
      <c r="E12224">
        <v>170</v>
      </c>
      <c r="F12224" t="s">
        <v>23</v>
      </c>
      <c r="H12224">
        <v>0</v>
      </c>
      <c r="I12224">
        <v>300</v>
      </c>
      <c r="J12224" t="s">
        <v>257</v>
      </c>
      <c r="K12224">
        <v>2</v>
      </c>
      <c r="L12224" t="b">
        <v>0</v>
      </c>
      <c r="N12224" t="b">
        <v>0</v>
      </c>
      <c r="O12224" t="b">
        <v>0</v>
      </c>
      <c r="T12224" t="s">
        <v>1968</v>
      </c>
    </row>
    <row r="12225" spans="1:20" hidden="1" x14ac:dyDescent="0.25">
      <c r="A12225">
        <v>235240</v>
      </c>
      <c r="B12225" t="s">
        <v>2206</v>
      </c>
      <c r="C12225" t="s">
        <v>1027</v>
      </c>
      <c r="D12225" t="s">
        <v>1976</v>
      </c>
      <c r="E12225">
        <v>255</v>
      </c>
      <c r="F12225" t="s">
        <v>23</v>
      </c>
      <c r="H12225">
        <v>0</v>
      </c>
      <c r="I12225">
        <v>450</v>
      </c>
      <c r="J12225" t="s">
        <v>257</v>
      </c>
      <c r="K12225">
        <v>3</v>
      </c>
      <c r="L12225" t="b">
        <v>0</v>
      </c>
      <c r="N12225" t="b">
        <v>0</v>
      </c>
      <c r="O12225" t="b">
        <v>0</v>
      </c>
      <c r="T12225" t="s">
        <v>1968</v>
      </c>
    </row>
    <row r="12226" spans="1:20" hidden="1" x14ac:dyDescent="0.25">
      <c r="A12226">
        <v>235241</v>
      </c>
      <c r="B12226" t="s">
        <v>2206</v>
      </c>
      <c r="C12226" t="s">
        <v>1196</v>
      </c>
      <c r="D12226" t="s">
        <v>1977</v>
      </c>
      <c r="E12226">
        <v>0</v>
      </c>
      <c r="H12226">
        <v>0</v>
      </c>
      <c r="I12226">
        <v>0</v>
      </c>
      <c r="K12226">
        <v>2</v>
      </c>
      <c r="L12226" t="b">
        <v>0</v>
      </c>
      <c r="N12226" t="b">
        <v>0</v>
      </c>
      <c r="O12226" t="b">
        <v>0</v>
      </c>
      <c r="T12226" t="s">
        <v>1968</v>
      </c>
    </row>
    <row r="12227" spans="1:20" hidden="1" x14ac:dyDescent="0.25">
      <c r="A12227">
        <v>235242</v>
      </c>
      <c r="B12227" t="s">
        <v>2206</v>
      </c>
      <c r="C12227" t="s">
        <v>53</v>
      </c>
      <c r="D12227" t="s">
        <v>383</v>
      </c>
      <c r="E12227">
        <v>0</v>
      </c>
      <c r="H12227">
        <v>0</v>
      </c>
      <c r="I12227">
        <v>0</v>
      </c>
      <c r="K12227">
        <v>0</v>
      </c>
      <c r="L12227" t="b">
        <v>0</v>
      </c>
      <c r="N12227" t="b">
        <v>0</v>
      </c>
      <c r="O12227" t="b">
        <v>0</v>
      </c>
      <c r="T12227" t="s">
        <v>1968</v>
      </c>
    </row>
    <row r="12228" spans="1:20" hidden="1" x14ac:dyDescent="0.25">
      <c r="A12228">
        <v>235243</v>
      </c>
      <c r="B12228" t="s">
        <v>2206</v>
      </c>
      <c r="C12228" t="s">
        <v>53</v>
      </c>
      <c r="D12228" t="s">
        <v>1978</v>
      </c>
      <c r="E12228">
        <v>389</v>
      </c>
      <c r="F12228" t="s">
        <v>23</v>
      </c>
      <c r="H12228">
        <v>0</v>
      </c>
      <c r="I12228">
        <v>0</v>
      </c>
      <c r="K12228">
        <v>2</v>
      </c>
      <c r="L12228" t="b">
        <v>0</v>
      </c>
      <c r="N12228" t="b">
        <v>0</v>
      </c>
      <c r="O12228" t="b">
        <v>0</v>
      </c>
      <c r="T12228" t="s">
        <v>1968</v>
      </c>
    </row>
    <row r="12229" spans="1:20" hidden="1" x14ac:dyDescent="0.25">
      <c r="A12229">
        <v>235244</v>
      </c>
      <c r="B12229" t="s">
        <v>2206</v>
      </c>
      <c r="C12229" t="s">
        <v>53</v>
      </c>
      <c r="D12229" t="s">
        <v>1979</v>
      </c>
      <c r="E12229">
        <v>349</v>
      </c>
      <c r="F12229" t="s">
        <v>23</v>
      </c>
      <c r="H12229">
        <v>0</v>
      </c>
      <c r="I12229">
        <v>0</v>
      </c>
      <c r="K12229">
        <v>1</v>
      </c>
      <c r="L12229" t="b">
        <v>0</v>
      </c>
      <c r="N12229" t="b">
        <v>0</v>
      </c>
      <c r="O12229" t="b">
        <v>0</v>
      </c>
      <c r="T12229" t="s">
        <v>1968</v>
      </c>
    </row>
    <row r="12230" spans="1:20" hidden="1" x14ac:dyDescent="0.25">
      <c r="A12230">
        <v>235245</v>
      </c>
      <c r="B12230" t="s">
        <v>2206</v>
      </c>
      <c r="C12230" t="s">
        <v>323</v>
      </c>
      <c r="D12230" t="s">
        <v>331</v>
      </c>
      <c r="E12230">
        <v>0</v>
      </c>
      <c r="H12230">
        <v>0</v>
      </c>
      <c r="I12230">
        <v>0</v>
      </c>
      <c r="K12230">
        <v>0</v>
      </c>
      <c r="L12230" t="b">
        <v>0</v>
      </c>
      <c r="N12230" t="b">
        <v>0</v>
      </c>
      <c r="O12230" t="b">
        <v>0</v>
      </c>
      <c r="T12230" t="s">
        <v>1968</v>
      </c>
    </row>
    <row r="12231" spans="1:20" hidden="1" x14ac:dyDescent="0.25">
      <c r="A12231">
        <v>235246</v>
      </c>
      <c r="B12231" t="s">
        <v>2206</v>
      </c>
      <c r="C12231" t="s">
        <v>1207</v>
      </c>
      <c r="D12231" t="s">
        <v>1980</v>
      </c>
      <c r="E12231">
        <v>0</v>
      </c>
      <c r="H12231">
        <v>0</v>
      </c>
      <c r="I12231">
        <v>0</v>
      </c>
      <c r="K12231">
        <v>0</v>
      </c>
      <c r="L12231" t="b">
        <v>0</v>
      </c>
      <c r="N12231" t="b">
        <v>0</v>
      </c>
      <c r="O12231" t="b">
        <v>0</v>
      </c>
      <c r="T12231" t="s">
        <v>1968</v>
      </c>
    </row>
    <row r="12232" spans="1:20" hidden="1" x14ac:dyDescent="0.25">
      <c r="A12232">
        <v>235247</v>
      </c>
      <c r="B12232" t="s">
        <v>2206</v>
      </c>
      <c r="C12232" t="s">
        <v>1207</v>
      </c>
      <c r="D12232" t="s">
        <v>1981</v>
      </c>
      <c r="E12232">
        <v>0</v>
      </c>
      <c r="H12232">
        <v>0</v>
      </c>
      <c r="I12232">
        <v>0</v>
      </c>
      <c r="K12232">
        <v>0</v>
      </c>
      <c r="L12232" t="b">
        <v>0</v>
      </c>
      <c r="N12232" t="b">
        <v>0</v>
      </c>
      <c r="O12232" t="b">
        <v>0</v>
      </c>
      <c r="T12232" t="s">
        <v>1968</v>
      </c>
    </row>
    <row r="12233" spans="1:20" hidden="1" x14ac:dyDescent="0.25">
      <c r="A12233">
        <v>235248</v>
      </c>
      <c r="B12233" t="s">
        <v>2206</v>
      </c>
      <c r="C12233" t="s">
        <v>1207</v>
      </c>
      <c r="D12233" t="s">
        <v>1982</v>
      </c>
      <c r="E12233">
        <v>0</v>
      </c>
      <c r="H12233">
        <v>0</v>
      </c>
      <c r="I12233">
        <v>0</v>
      </c>
      <c r="K12233">
        <v>0</v>
      </c>
      <c r="L12233" t="b">
        <v>0</v>
      </c>
      <c r="N12233" t="b">
        <v>0</v>
      </c>
      <c r="O12233" t="b">
        <v>0</v>
      </c>
      <c r="T12233" t="s">
        <v>1968</v>
      </c>
    </row>
    <row r="12234" spans="1:20" hidden="1" x14ac:dyDescent="0.25">
      <c r="A12234">
        <v>235249</v>
      </c>
      <c r="B12234" t="s">
        <v>2206</v>
      </c>
      <c r="C12234" t="s">
        <v>1207</v>
      </c>
      <c r="D12234" t="s">
        <v>1983</v>
      </c>
      <c r="E12234">
        <v>50</v>
      </c>
      <c r="F12234" t="s">
        <v>23</v>
      </c>
      <c r="H12234">
        <v>0</v>
      </c>
      <c r="I12234">
        <v>0</v>
      </c>
      <c r="K12234">
        <v>1</v>
      </c>
      <c r="L12234" t="b">
        <v>0</v>
      </c>
      <c r="N12234" t="b">
        <v>0</v>
      </c>
      <c r="O12234" t="b">
        <v>0</v>
      </c>
      <c r="T12234" t="s">
        <v>1968</v>
      </c>
    </row>
    <row r="12235" spans="1:20" hidden="1" x14ac:dyDescent="0.25">
      <c r="A12235">
        <v>235250</v>
      </c>
      <c r="B12235" t="s">
        <v>2206</v>
      </c>
      <c r="C12235" t="s">
        <v>817</v>
      </c>
      <c r="D12235" t="s">
        <v>1984</v>
      </c>
      <c r="E12235">
        <v>0</v>
      </c>
      <c r="H12235">
        <v>0</v>
      </c>
      <c r="I12235">
        <v>0</v>
      </c>
      <c r="K12235">
        <v>0</v>
      </c>
      <c r="L12235" t="b">
        <v>0</v>
      </c>
      <c r="N12235" t="b">
        <v>0</v>
      </c>
      <c r="O12235" t="b">
        <v>0</v>
      </c>
      <c r="T12235" t="s">
        <v>1968</v>
      </c>
    </row>
    <row r="12236" spans="1:20" hidden="1" x14ac:dyDescent="0.25">
      <c r="A12236">
        <v>235251</v>
      </c>
      <c r="B12236" t="s">
        <v>2206</v>
      </c>
      <c r="C12236" t="s">
        <v>817</v>
      </c>
      <c r="D12236" t="s">
        <v>1985</v>
      </c>
      <c r="E12236">
        <v>0</v>
      </c>
      <c r="H12236">
        <v>0</v>
      </c>
      <c r="I12236">
        <v>0</v>
      </c>
      <c r="K12236">
        <v>1</v>
      </c>
      <c r="L12236" t="b">
        <v>0</v>
      </c>
      <c r="N12236" t="b">
        <v>0</v>
      </c>
      <c r="O12236" t="b">
        <v>0</v>
      </c>
      <c r="T12236" t="s">
        <v>1968</v>
      </c>
    </row>
    <row r="12237" spans="1:20" hidden="1" x14ac:dyDescent="0.25">
      <c r="A12237">
        <v>235252</v>
      </c>
      <c r="B12237" t="s">
        <v>2206</v>
      </c>
      <c r="C12237" t="s">
        <v>817</v>
      </c>
      <c r="D12237" t="s">
        <v>1986</v>
      </c>
      <c r="E12237">
        <v>50</v>
      </c>
      <c r="F12237" t="s">
        <v>23</v>
      </c>
      <c r="H12237">
        <v>0</v>
      </c>
      <c r="I12237">
        <v>0</v>
      </c>
      <c r="K12237">
        <v>2</v>
      </c>
      <c r="L12237" t="b">
        <v>0</v>
      </c>
      <c r="N12237" t="b">
        <v>0</v>
      </c>
      <c r="O12237" t="b">
        <v>0</v>
      </c>
      <c r="T12237" t="s">
        <v>1968</v>
      </c>
    </row>
    <row r="12238" spans="1:20" hidden="1" x14ac:dyDescent="0.25">
      <c r="A12238">
        <v>235253</v>
      </c>
      <c r="B12238" t="s">
        <v>2206</v>
      </c>
      <c r="C12238" t="s">
        <v>1987</v>
      </c>
      <c r="D12238" t="s">
        <v>1988</v>
      </c>
      <c r="E12238">
        <v>0</v>
      </c>
      <c r="H12238">
        <v>0</v>
      </c>
      <c r="I12238">
        <v>0</v>
      </c>
      <c r="K12238">
        <v>0</v>
      </c>
      <c r="L12238" t="b">
        <v>0</v>
      </c>
      <c r="N12238" t="b">
        <v>0</v>
      </c>
      <c r="O12238" t="b">
        <v>0</v>
      </c>
      <c r="T12238" t="s">
        <v>1968</v>
      </c>
    </row>
    <row r="12239" spans="1:20" hidden="1" x14ac:dyDescent="0.25">
      <c r="A12239">
        <v>235254</v>
      </c>
      <c r="B12239" t="s">
        <v>2206</v>
      </c>
      <c r="C12239" t="s">
        <v>1987</v>
      </c>
      <c r="D12239" t="s">
        <v>1989</v>
      </c>
      <c r="E12239">
        <v>49</v>
      </c>
      <c r="F12239" t="s">
        <v>23</v>
      </c>
      <c r="H12239">
        <v>0</v>
      </c>
      <c r="I12239">
        <v>0</v>
      </c>
      <c r="K12239">
        <v>1</v>
      </c>
      <c r="L12239" t="b">
        <v>0</v>
      </c>
      <c r="N12239" t="b">
        <v>0</v>
      </c>
      <c r="O12239" t="b">
        <v>0</v>
      </c>
      <c r="T12239" t="s">
        <v>1968</v>
      </c>
    </row>
    <row r="12240" spans="1:20" hidden="1" x14ac:dyDescent="0.25">
      <c r="A12240">
        <v>235255</v>
      </c>
      <c r="B12240" t="s">
        <v>2206</v>
      </c>
      <c r="C12240" t="s">
        <v>1987</v>
      </c>
      <c r="D12240" t="s">
        <v>1990</v>
      </c>
      <c r="E12240">
        <v>99</v>
      </c>
      <c r="F12240" t="s">
        <v>23</v>
      </c>
      <c r="H12240">
        <v>0</v>
      </c>
      <c r="I12240">
        <v>0</v>
      </c>
      <c r="K12240">
        <v>3</v>
      </c>
      <c r="L12240" t="b">
        <v>0</v>
      </c>
      <c r="N12240" t="b">
        <v>0</v>
      </c>
      <c r="O12240" t="b">
        <v>0</v>
      </c>
      <c r="T12240" t="s">
        <v>1968</v>
      </c>
    </row>
    <row r="12241" spans="1:20" hidden="1" x14ac:dyDescent="0.25">
      <c r="A12241">
        <v>235256</v>
      </c>
      <c r="B12241" t="s">
        <v>2206</v>
      </c>
      <c r="C12241" t="s">
        <v>141</v>
      </c>
      <c r="D12241" t="s">
        <v>1991</v>
      </c>
      <c r="E12241">
        <v>25</v>
      </c>
      <c r="F12241" t="s">
        <v>23</v>
      </c>
      <c r="H12241">
        <v>0</v>
      </c>
      <c r="I12241">
        <v>0</v>
      </c>
      <c r="K12241">
        <v>0</v>
      </c>
      <c r="L12241" t="b">
        <v>0</v>
      </c>
      <c r="N12241" t="b">
        <v>0</v>
      </c>
      <c r="O12241" t="b">
        <v>0</v>
      </c>
      <c r="T12241" t="s">
        <v>1968</v>
      </c>
    </row>
    <row r="12242" spans="1:20" hidden="1" x14ac:dyDescent="0.25">
      <c r="A12242">
        <v>235257</v>
      </c>
      <c r="B12242" t="s">
        <v>2206</v>
      </c>
      <c r="C12242" t="s">
        <v>236</v>
      </c>
      <c r="D12242" t="s">
        <v>1992</v>
      </c>
      <c r="E12242">
        <v>22</v>
      </c>
      <c r="F12242" t="s">
        <v>23</v>
      </c>
      <c r="H12242">
        <v>0</v>
      </c>
      <c r="I12242">
        <v>0</v>
      </c>
      <c r="K12242">
        <v>0</v>
      </c>
      <c r="L12242" t="b">
        <v>0</v>
      </c>
      <c r="N12242" t="b">
        <v>0</v>
      </c>
      <c r="O12242" t="b">
        <v>0</v>
      </c>
      <c r="T12242" t="s">
        <v>1968</v>
      </c>
    </row>
    <row r="12243" spans="1:20" hidden="1" x14ac:dyDescent="0.25">
      <c r="A12243">
        <v>235258</v>
      </c>
      <c r="B12243" t="s">
        <v>2206</v>
      </c>
      <c r="C12243" t="s">
        <v>236</v>
      </c>
      <c r="D12243" t="s">
        <v>1993</v>
      </c>
      <c r="E12243">
        <v>45</v>
      </c>
      <c r="F12243" t="s">
        <v>23</v>
      </c>
      <c r="H12243">
        <v>0</v>
      </c>
      <c r="I12243">
        <v>0</v>
      </c>
      <c r="K12243">
        <v>0</v>
      </c>
      <c r="L12243" t="b">
        <v>0</v>
      </c>
      <c r="N12243" t="b">
        <v>0</v>
      </c>
      <c r="O12243" t="b">
        <v>0</v>
      </c>
      <c r="T12243" t="s">
        <v>1968</v>
      </c>
    </row>
    <row r="12244" spans="1:20" hidden="1" x14ac:dyDescent="0.25">
      <c r="A12244">
        <v>235259</v>
      </c>
      <c r="B12244" t="s">
        <v>2206</v>
      </c>
      <c r="C12244" t="s">
        <v>236</v>
      </c>
      <c r="D12244" t="s">
        <v>1315</v>
      </c>
      <c r="E12244">
        <v>160</v>
      </c>
      <c r="F12244" t="s">
        <v>23</v>
      </c>
      <c r="H12244">
        <v>0</v>
      </c>
      <c r="I12244">
        <v>0</v>
      </c>
      <c r="K12244">
        <v>0</v>
      </c>
      <c r="L12244" t="b">
        <v>0</v>
      </c>
      <c r="N12244" t="b">
        <v>0</v>
      </c>
      <c r="O12244" t="b">
        <v>0</v>
      </c>
      <c r="T12244" t="s">
        <v>1968</v>
      </c>
    </row>
    <row r="12245" spans="1:20" hidden="1" x14ac:dyDescent="0.25">
      <c r="A12245">
        <v>235260</v>
      </c>
      <c r="B12245" t="s">
        <v>2206</v>
      </c>
      <c r="C12245" t="s">
        <v>236</v>
      </c>
      <c r="D12245" t="s">
        <v>1994</v>
      </c>
      <c r="E12245">
        <v>50</v>
      </c>
      <c r="F12245" t="s">
        <v>23</v>
      </c>
      <c r="H12245">
        <v>0</v>
      </c>
      <c r="I12245">
        <v>0</v>
      </c>
      <c r="K12245">
        <v>0</v>
      </c>
      <c r="L12245" t="b">
        <v>0</v>
      </c>
      <c r="N12245" t="b">
        <v>0</v>
      </c>
      <c r="O12245" t="b">
        <v>0</v>
      </c>
      <c r="T12245" t="s">
        <v>1968</v>
      </c>
    </row>
    <row r="12246" spans="1:20" hidden="1" x14ac:dyDescent="0.25">
      <c r="A12246">
        <v>235261</v>
      </c>
      <c r="B12246" t="s">
        <v>2206</v>
      </c>
      <c r="C12246" t="s">
        <v>236</v>
      </c>
      <c r="D12246" t="s">
        <v>1995</v>
      </c>
      <c r="E12246">
        <v>45</v>
      </c>
      <c r="F12246" t="s">
        <v>23</v>
      </c>
      <c r="H12246">
        <v>0</v>
      </c>
      <c r="I12246">
        <v>0</v>
      </c>
      <c r="K12246">
        <v>0</v>
      </c>
      <c r="L12246" t="b">
        <v>0</v>
      </c>
      <c r="N12246" t="b">
        <v>0</v>
      </c>
      <c r="O12246" t="b">
        <v>0</v>
      </c>
      <c r="T12246" t="s">
        <v>1968</v>
      </c>
    </row>
    <row r="12247" spans="1:20" hidden="1" x14ac:dyDescent="0.25">
      <c r="A12247">
        <v>235262</v>
      </c>
      <c r="B12247" t="s">
        <v>2206</v>
      </c>
      <c r="C12247" t="s">
        <v>236</v>
      </c>
      <c r="D12247" t="s">
        <v>1996</v>
      </c>
      <c r="E12247">
        <v>149</v>
      </c>
      <c r="F12247" t="s">
        <v>23</v>
      </c>
      <c r="H12247">
        <v>0</v>
      </c>
      <c r="I12247">
        <v>0</v>
      </c>
      <c r="K12247">
        <v>0</v>
      </c>
      <c r="L12247" t="b">
        <v>0</v>
      </c>
      <c r="N12247" t="b">
        <v>0</v>
      </c>
      <c r="O12247" t="b">
        <v>0</v>
      </c>
      <c r="T12247" t="s">
        <v>1968</v>
      </c>
    </row>
    <row r="12248" spans="1:20" hidden="1" x14ac:dyDescent="0.25">
      <c r="A12248">
        <v>235263</v>
      </c>
      <c r="B12248" t="s">
        <v>2206</v>
      </c>
      <c r="C12248" t="s">
        <v>141</v>
      </c>
      <c r="D12248" t="s">
        <v>1997</v>
      </c>
      <c r="E12248">
        <v>39</v>
      </c>
      <c r="F12248" t="s">
        <v>23</v>
      </c>
      <c r="H12248">
        <v>0</v>
      </c>
      <c r="I12248">
        <v>0</v>
      </c>
      <c r="K12248">
        <v>0</v>
      </c>
      <c r="L12248" t="b">
        <v>0</v>
      </c>
      <c r="N12248" t="b">
        <v>0</v>
      </c>
      <c r="O12248" t="b">
        <v>0</v>
      </c>
      <c r="T12248" t="s">
        <v>1968</v>
      </c>
    </row>
    <row r="12249" spans="1:20" hidden="1" x14ac:dyDescent="0.25">
      <c r="A12249">
        <v>235264</v>
      </c>
      <c r="B12249" t="s">
        <v>2207</v>
      </c>
      <c r="C12249" t="s">
        <v>47</v>
      </c>
      <c r="D12249" t="s">
        <v>1024</v>
      </c>
      <c r="E12249">
        <v>0</v>
      </c>
      <c r="H12249">
        <v>0</v>
      </c>
      <c r="I12249">
        <v>0</v>
      </c>
      <c r="K12249">
        <v>0</v>
      </c>
      <c r="L12249" t="b">
        <v>0</v>
      </c>
      <c r="N12249" t="b">
        <v>0</v>
      </c>
      <c r="O12249" t="b">
        <v>1</v>
      </c>
      <c r="T12249" t="s">
        <v>1968</v>
      </c>
    </row>
    <row r="12250" spans="1:20" hidden="1" x14ac:dyDescent="0.25">
      <c r="A12250">
        <v>235265</v>
      </c>
      <c r="B12250" t="s">
        <v>2207</v>
      </c>
      <c r="C12250" t="s">
        <v>323</v>
      </c>
      <c r="D12250" t="s">
        <v>86</v>
      </c>
      <c r="E12250">
        <v>0</v>
      </c>
      <c r="H12250">
        <v>0</v>
      </c>
      <c r="I12250">
        <v>0</v>
      </c>
      <c r="K12250">
        <v>0</v>
      </c>
      <c r="L12250" t="b">
        <v>0</v>
      </c>
      <c r="N12250" t="b">
        <v>0</v>
      </c>
      <c r="O12250" t="b">
        <v>0</v>
      </c>
      <c r="T12250" t="s">
        <v>1968</v>
      </c>
    </row>
    <row r="12251" spans="1:20" hidden="1" x14ac:dyDescent="0.25">
      <c r="A12251">
        <v>235266</v>
      </c>
      <c r="B12251" t="s">
        <v>2207</v>
      </c>
      <c r="C12251" t="s">
        <v>1027</v>
      </c>
      <c r="D12251" t="s">
        <v>1969</v>
      </c>
      <c r="E12251">
        <v>0</v>
      </c>
      <c r="H12251">
        <v>0</v>
      </c>
      <c r="I12251">
        <v>0</v>
      </c>
      <c r="J12251" t="s">
        <v>257</v>
      </c>
      <c r="K12251">
        <v>0</v>
      </c>
      <c r="L12251" t="b">
        <v>0</v>
      </c>
      <c r="N12251" t="b">
        <v>0</v>
      </c>
      <c r="O12251" t="b">
        <v>0</v>
      </c>
      <c r="T12251" t="s">
        <v>1968</v>
      </c>
    </row>
    <row r="12252" spans="1:20" hidden="1" x14ac:dyDescent="0.25">
      <c r="A12252">
        <v>235267</v>
      </c>
      <c r="B12252" t="s">
        <v>2207</v>
      </c>
      <c r="C12252" t="s">
        <v>53</v>
      </c>
      <c r="D12252" t="s">
        <v>203</v>
      </c>
      <c r="E12252">
        <v>0</v>
      </c>
      <c r="H12252">
        <v>0</v>
      </c>
      <c r="I12252">
        <v>0</v>
      </c>
      <c r="K12252">
        <v>0</v>
      </c>
      <c r="L12252" t="b">
        <v>0</v>
      </c>
      <c r="N12252" t="b">
        <v>0</v>
      </c>
      <c r="O12252" t="b">
        <v>0</v>
      </c>
      <c r="T12252" t="s">
        <v>1968</v>
      </c>
    </row>
    <row r="12253" spans="1:20" hidden="1" x14ac:dyDescent="0.25">
      <c r="A12253">
        <v>235268</v>
      </c>
      <c r="B12253" t="s">
        <v>2207</v>
      </c>
      <c r="C12253" t="s">
        <v>1207</v>
      </c>
      <c r="D12253" t="s">
        <v>1970</v>
      </c>
      <c r="E12253">
        <v>0</v>
      </c>
      <c r="H12253">
        <v>0</v>
      </c>
      <c r="I12253">
        <v>0</v>
      </c>
      <c r="K12253">
        <v>0</v>
      </c>
      <c r="L12253" t="b">
        <v>0</v>
      </c>
      <c r="N12253" t="b">
        <v>0</v>
      </c>
      <c r="O12253" t="b">
        <v>0</v>
      </c>
      <c r="T12253" t="s">
        <v>1968</v>
      </c>
    </row>
    <row r="12254" spans="1:20" hidden="1" x14ac:dyDescent="0.25">
      <c r="A12254">
        <v>235269</v>
      </c>
      <c r="B12254" t="s">
        <v>2207</v>
      </c>
      <c r="C12254" t="s">
        <v>1196</v>
      </c>
      <c r="D12254" t="s">
        <v>1971</v>
      </c>
      <c r="E12254">
        <v>0</v>
      </c>
      <c r="H12254">
        <v>0</v>
      </c>
      <c r="I12254">
        <v>0</v>
      </c>
      <c r="K12254">
        <v>1</v>
      </c>
      <c r="L12254" t="b">
        <v>0</v>
      </c>
      <c r="N12254" t="b">
        <v>0</v>
      </c>
      <c r="O12254" t="b">
        <v>1</v>
      </c>
      <c r="T12254" t="s">
        <v>1968</v>
      </c>
    </row>
    <row r="12255" spans="1:20" hidden="1" x14ac:dyDescent="0.25">
      <c r="A12255">
        <v>235270</v>
      </c>
      <c r="B12255" t="s">
        <v>2207</v>
      </c>
      <c r="C12255" t="s">
        <v>47</v>
      </c>
      <c r="D12255" t="s">
        <v>1048</v>
      </c>
      <c r="E12255">
        <v>0</v>
      </c>
      <c r="H12255">
        <v>0</v>
      </c>
      <c r="I12255">
        <v>0</v>
      </c>
      <c r="K12255">
        <v>1</v>
      </c>
      <c r="L12255" t="b">
        <v>0</v>
      </c>
      <c r="N12255" t="b">
        <v>0</v>
      </c>
      <c r="O12255" t="b">
        <v>0</v>
      </c>
      <c r="T12255" t="s">
        <v>1968</v>
      </c>
    </row>
    <row r="12256" spans="1:20" hidden="1" x14ac:dyDescent="0.25">
      <c r="A12256">
        <v>235271</v>
      </c>
      <c r="B12256" t="s">
        <v>2207</v>
      </c>
      <c r="C12256" t="s">
        <v>47</v>
      </c>
      <c r="D12256" t="s">
        <v>1972</v>
      </c>
      <c r="E12256">
        <v>0</v>
      </c>
      <c r="H12256">
        <v>0</v>
      </c>
      <c r="I12256">
        <v>0</v>
      </c>
      <c r="K12256">
        <v>1</v>
      </c>
      <c r="L12256" t="b">
        <v>0</v>
      </c>
      <c r="N12256" t="b">
        <v>0</v>
      </c>
      <c r="O12256" t="b">
        <v>0</v>
      </c>
      <c r="T12256" t="s">
        <v>1968</v>
      </c>
    </row>
    <row r="12257" spans="1:20" hidden="1" x14ac:dyDescent="0.25">
      <c r="A12257">
        <v>235272</v>
      </c>
      <c r="B12257" t="s">
        <v>2207</v>
      </c>
      <c r="C12257" t="s">
        <v>47</v>
      </c>
      <c r="D12257" t="s">
        <v>1973</v>
      </c>
      <c r="E12257">
        <v>0</v>
      </c>
      <c r="H12257">
        <v>0</v>
      </c>
      <c r="I12257">
        <v>0</v>
      </c>
      <c r="K12257">
        <v>1</v>
      </c>
      <c r="L12257" t="b">
        <v>0</v>
      </c>
      <c r="N12257" t="b">
        <v>0</v>
      </c>
      <c r="O12257" t="b">
        <v>0</v>
      </c>
      <c r="T12257" t="s">
        <v>1968</v>
      </c>
    </row>
    <row r="12258" spans="1:20" hidden="1" x14ac:dyDescent="0.25">
      <c r="A12258">
        <v>235273</v>
      </c>
      <c r="B12258" t="s">
        <v>2207</v>
      </c>
      <c r="C12258" t="s">
        <v>47</v>
      </c>
      <c r="D12258" t="s">
        <v>1368</v>
      </c>
      <c r="E12258">
        <v>0</v>
      </c>
      <c r="H12258">
        <v>0</v>
      </c>
      <c r="I12258">
        <v>0</v>
      </c>
      <c r="K12258">
        <v>1</v>
      </c>
      <c r="L12258" t="b">
        <v>0</v>
      </c>
      <c r="N12258" t="b">
        <v>0</v>
      </c>
      <c r="O12258" t="b">
        <v>0</v>
      </c>
      <c r="T12258" t="s">
        <v>1968</v>
      </c>
    </row>
    <row r="12259" spans="1:20" hidden="1" x14ac:dyDescent="0.25">
      <c r="A12259">
        <v>235274</v>
      </c>
      <c r="B12259" t="s">
        <v>2207</v>
      </c>
      <c r="C12259" t="s">
        <v>47</v>
      </c>
      <c r="D12259" t="s">
        <v>1382</v>
      </c>
      <c r="E12259">
        <v>50</v>
      </c>
      <c r="F12259" t="s">
        <v>23</v>
      </c>
      <c r="H12259">
        <v>0</v>
      </c>
      <c r="I12259">
        <v>0</v>
      </c>
      <c r="K12259">
        <v>2</v>
      </c>
      <c r="L12259" t="b">
        <v>0</v>
      </c>
      <c r="N12259" t="b">
        <v>0</v>
      </c>
      <c r="O12259" t="b">
        <v>0</v>
      </c>
      <c r="T12259" t="s">
        <v>1968</v>
      </c>
    </row>
    <row r="12260" spans="1:20" hidden="1" x14ac:dyDescent="0.25">
      <c r="A12260">
        <v>235275</v>
      </c>
      <c r="B12260" t="s">
        <v>2207</v>
      </c>
      <c r="C12260" t="s">
        <v>47</v>
      </c>
      <c r="D12260" t="s">
        <v>345</v>
      </c>
      <c r="E12260">
        <v>50</v>
      </c>
      <c r="F12260" t="s">
        <v>23</v>
      </c>
      <c r="H12260">
        <v>0</v>
      </c>
      <c r="I12260">
        <v>0</v>
      </c>
      <c r="K12260">
        <v>2</v>
      </c>
      <c r="L12260" t="b">
        <v>0</v>
      </c>
      <c r="N12260" t="b">
        <v>0</v>
      </c>
      <c r="O12260" t="b">
        <v>0</v>
      </c>
      <c r="T12260" t="s">
        <v>1968</v>
      </c>
    </row>
    <row r="12261" spans="1:20" hidden="1" x14ac:dyDescent="0.25">
      <c r="A12261">
        <v>235276</v>
      </c>
      <c r="B12261" t="s">
        <v>2207</v>
      </c>
      <c r="C12261" t="s">
        <v>47</v>
      </c>
      <c r="D12261" t="s">
        <v>1383</v>
      </c>
      <c r="E12261">
        <v>50</v>
      </c>
      <c r="F12261" t="s">
        <v>23</v>
      </c>
      <c r="H12261">
        <v>0</v>
      </c>
      <c r="I12261">
        <v>0</v>
      </c>
      <c r="K12261">
        <v>2</v>
      </c>
      <c r="L12261" t="b">
        <v>0</v>
      </c>
      <c r="N12261" t="b">
        <v>0</v>
      </c>
      <c r="O12261" t="b">
        <v>0</v>
      </c>
      <c r="T12261" t="s">
        <v>1968</v>
      </c>
    </row>
    <row r="12262" spans="1:20" hidden="1" x14ac:dyDescent="0.25">
      <c r="A12262">
        <v>235277</v>
      </c>
      <c r="B12262" t="s">
        <v>2207</v>
      </c>
      <c r="C12262" t="s">
        <v>136</v>
      </c>
      <c r="D12262" t="s">
        <v>137</v>
      </c>
      <c r="E12262">
        <v>0</v>
      </c>
      <c r="H12262">
        <v>0</v>
      </c>
      <c r="I12262">
        <v>0</v>
      </c>
      <c r="K12262">
        <v>1</v>
      </c>
      <c r="L12262" t="b">
        <v>0</v>
      </c>
      <c r="N12262" t="b">
        <v>0</v>
      </c>
      <c r="O12262" t="b">
        <v>0</v>
      </c>
      <c r="T12262" t="s">
        <v>1968</v>
      </c>
    </row>
    <row r="12263" spans="1:20" hidden="1" x14ac:dyDescent="0.25">
      <c r="A12263">
        <v>235278</v>
      </c>
      <c r="B12263" t="s">
        <v>2207</v>
      </c>
      <c r="C12263" t="s">
        <v>136</v>
      </c>
      <c r="D12263" t="s">
        <v>170</v>
      </c>
      <c r="E12263">
        <v>0</v>
      </c>
      <c r="H12263">
        <v>0</v>
      </c>
      <c r="I12263">
        <v>0</v>
      </c>
      <c r="K12263">
        <v>2</v>
      </c>
      <c r="L12263" t="b">
        <v>0</v>
      </c>
      <c r="N12263" t="b">
        <v>0</v>
      </c>
      <c r="O12263" t="b">
        <v>0</v>
      </c>
      <c r="T12263" t="s">
        <v>1968</v>
      </c>
    </row>
    <row r="12264" spans="1:20" hidden="1" x14ac:dyDescent="0.25">
      <c r="A12264">
        <v>235279</v>
      </c>
      <c r="B12264" t="s">
        <v>2207</v>
      </c>
      <c r="C12264" t="s">
        <v>1027</v>
      </c>
      <c r="D12264" t="s">
        <v>1974</v>
      </c>
      <c r="E12264">
        <v>85</v>
      </c>
      <c r="F12264" t="s">
        <v>23</v>
      </c>
      <c r="H12264">
        <v>0</v>
      </c>
      <c r="I12264">
        <v>81</v>
      </c>
      <c r="J12264" t="s">
        <v>257</v>
      </c>
      <c r="K12264">
        <v>0</v>
      </c>
      <c r="L12264" t="b">
        <v>0</v>
      </c>
      <c r="N12264" t="b">
        <v>0</v>
      </c>
      <c r="O12264" t="b">
        <v>0</v>
      </c>
      <c r="T12264" t="s">
        <v>1968</v>
      </c>
    </row>
    <row r="12265" spans="1:20" hidden="1" x14ac:dyDescent="0.25">
      <c r="A12265">
        <v>235280</v>
      </c>
      <c r="B12265" t="s">
        <v>2207</v>
      </c>
      <c r="C12265" t="s">
        <v>1027</v>
      </c>
      <c r="D12265" t="s">
        <v>1975</v>
      </c>
      <c r="E12265">
        <v>170</v>
      </c>
      <c r="F12265" t="s">
        <v>23</v>
      </c>
      <c r="H12265">
        <v>0</v>
      </c>
      <c r="I12265">
        <v>162</v>
      </c>
      <c r="J12265" t="s">
        <v>257</v>
      </c>
      <c r="K12265">
        <v>2</v>
      </c>
      <c r="L12265" t="b">
        <v>0</v>
      </c>
      <c r="N12265" t="b">
        <v>0</v>
      </c>
      <c r="O12265" t="b">
        <v>0</v>
      </c>
      <c r="T12265" t="s">
        <v>1968</v>
      </c>
    </row>
    <row r="12266" spans="1:20" hidden="1" x14ac:dyDescent="0.25">
      <c r="A12266">
        <v>235281</v>
      </c>
      <c r="B12266" t="s">
        <v>2207</v>
      </c>
      <c r="C12266" t="s">
        <v>1027</v>
      </c>
      <c r="D12266" t="s">
        <v>1976</v>
      </c>
      <c r="E12266">
        <v>255</v>
      </c>
      <c r="F12266" t="s">
        <v>23</v>
      </c>
      <c r="H12266">
        <v>0</v>
      </c>
      <c r="I12266">
        <v>242</v>
      </c>
      <c r="J12266" t="s">
        <v>257</v>
      </c>
      <c r="K12266">
        <v>3</v>
      </c>
      <c r="L12266" t="b">
        <v>0</v>
      </c>
      <c r="N12266" t="b">
        <v>0</v>
      </c>
      <c r="O12266" t="b">
        <v>0</v>
      </c>
      <c r="T12266" t="s">
        <v>1968</v>
      </c>
    </row>
    <row r="12267" spans="1:20" hidden="1" x14ac:dyDescent="0.25">
      <c r="A12267">
        <v>235282</v>
      </c>
      <c r="B12267" t="s">
        <v>2207</v>
      </c>
      <c r="C12267" t="s">
        <v>1196</v>
      </c>
      <c r="D12267" t="s">
        <v>1977</v>
      </c>
      <c r="E12267">
        <v>0</v>
      </c>
      <c r="H12267">
        <v>0</v>
      </c>
      <c r="I12267">
        <v>0</v>
      </c>
      <c r="K12267">
        <v>2</v>
      </c>
      <c r="L12267" t="b">
        <v>0</v>
      </c>
      <c r="N12267" t="b">
        <v>0</v>
      </c>
      <c r="O12267" t="b">
        <v>0</v>
      </c>
      <c r="T12267" t="s">
        <v>1968</v>
      </c>
    </row>
    <row r="12268" spans="1:20" hidden="1" x14ac:dyDescent="0.25">
      <c r="A12268">
        <v>235283</v>
      </c>
      <c r="B12268" t="s">
        <v>2207</v>
      </c>
      <c r="C12268" t="s">
        <v>53</v>
      </c>
      <c r="D12268" t="s">
        <v>383</v>
      </c>
      <c r="E12268">
        <v>0</v>
      </c>
      <c r="H12268">
        <v>0</v>
      </c>
      <c r="I12268">
        <v>0</v>
      </c>
      <c r="K12268">
        <v>0</v>
      </c>
      <c r="L12268" t="b">
        <v>0</v>
      </c>
      <c r="N12268" t="b">
        <v>0</v>
      </c>
      <c r="O12268" t="b">
        <v>0</v>
      </c>
      <c r="T12268" t="s">
        <v>1968</v>
      </c>
    </row>
    <row r="12269" spans="1:20" hidden="1" x14ac:dyDescent="0.25">
      <c r="A12269">
        <v>235284</v>
      </c>
      <c r="B12269" t="s">
        <v>2207</v>
      </c>
      <c r="C12269" t="s">
        <v>53</v>
      </c>
      <c r="D12269" t="s">
        <v>1978</v>
      </c>
      <c r="E12269">
        <v>389</v>
      </c>
      <c r="F12269" t="s">
        <v>23</v>
      </c>
      <c r="H12269">
        <v>0</v>
      </c>
      <c r="I12269">
        <v>0</v>
      </c>
      <c r="K12269">
        <v>2</v>
      </c>
      <c r="L12269" t="b">
        <v>0</v>
      </c>
      <c r="N12269" t="b">
        <v>0</v>
      </c>
      <c r="O12269" t="b">
        <v>0</v>
      </c>
      <c r="T12269" t="s">
        <v>1968</v>
      </c>
    </row>
    <row r="12270" spans="1:20" hidden="1" x14ac:dyDescent="0.25">
      <c r="A12270">
        <v>235285</v>
      </c>
      <c r="B12270" t="s">
        <v>2207</v>
      </c>
      <c r="C12270" t="s">
        <v>53</v>
      </c>
      <c r="D12270" t="s">
        <v>1979</v>
      </c>
      <c r="E12270">
        <v>349</v>
      </c>
      <c r="F12270" t="s">
        <v>23</v>
      </c>
      <c r="H12270">
        <v>0</v>
      </c>
      <c r="I12270">
        <v>0</v>
      </c>
      <c r="K12270">
        <v>1</v>
      </c>
      <c r="L12270" t="b">
        <v>0</v>
      </c>
      <c r="N12270" t="b">
        <v>0</v>
      </c>
      <c r="O12270" t="b">
        <v>0</v>
      </c>
      <c r="T12270" t="s">
        <v>1968</v>
      </c>
    </row>
    <row r="12271" spans="1:20" hidden="1" x14ac:dyDescent="0.25">
      <c r="A12271">
        <v>235286</v>
      </c>
      <c r="B12271" t="s">
        <v>2207</v>
      </c>
      <c r="C12271" t="s">
        <v>323</v>
      </c>
      <c r="D12271" t="s">
        <v>331</v>
      </c>
      <c r="E12271">
        <v>0</v>
      </c>
      <c r="H12271">
        <v>0</v>
      </c>
      <c r="I12271">
        <v>0</v>
      </c>
      <c r="K12271">
        <v>0</v>
      </c>
      <c r="L12271" t="b">
        <v>0</v>
      </c>
      <c r="N12271" t="b">
        <v>0</v>
      </c>
      <c r="O12271" t="b">
        <v>0</v>
      </c>
      <c r="T12271" t="s">
        <v>1968</v>
      </c>
    </row>
    <row r="12272" spans="1:20" hidden="1" x14ac:dyDescent="0.25">
      <c r="A12272">
        <v>235287</v>
      </c>
      <c r="B12272" t="s">
        <v>2207</v>
      </c>
      <c r="C12272" t="s">
        <v>1207</v>
      </c>
      <c r="D12272" t="s">
        <v>1980</v>
      </c>
      <c r="E12272">
        <v>0</v>
      </c>
      <c r="H12272">
        <v>0</v>
      </c>
      <c r="I12272">
        <v>0</v>
      </c>
      <c r="K12272">
        <v>0</v>
      </c>
      <c r="L12272" t="b">
        <v>0</v>
      </c>
      <c r="N12272" t="b">
        <v>0</v>
      </c>
      <c r="O12272" t="b">
        <v>0</v>
      </c>
      <c r="T12272" t="s">
        <v>1968</v>
      </c>
    </row>
    <row r="12273" spans="1:20" hidden="1" x14ac:dyDescent="0.25">
      <c r="A12273">
        <v>235288</v>
      </c>
      <c r="B12273" t="s">
        <v>2207</v>
      </c>
      <c r="C12273" t="s">
        <v>1207</v>
      </c>
      <c r="D12273" t="s">
        <v>1981</v>
      </c>
      <c r="E12273">
        <v>0</v>
      </c>
      <c r="H12273">
        <v>0</v>
      </c>
      <c r="I12273">
        <v>0</v>
      </c>
      <c r="K12273">
        <v>0</v>
      </c>
      <c r="L12273" t="b">
        <v>0</v>
      </c>
      <c r="N12273" t="b">
        <v>0</v>
      </c>
      <c r="O12273" t="b">
        <v>0</v>
      </c>
      <c r="T12273" t="s">
        <v>1968</v>
      </c>
    </row>
    <row r="12274" spans="1:20" hidden="1" x14ac:dyDescent="0.25">
      <c r="A12274">
        <v>235289</v>
      </c>
      <c r="B12274" t="s">
        <v>2207</v>
      </c>
      <c r="C12274" t="s">
        <v>1207</v>
      </c>
      <c r="D12274" t="s">
        <v>1982</v>
      </c>
      <c r="E12274">
        <v>0</v>
      </c>
      <c r="H12274">
        <v>0</v>
      </c>
      <c r="I12274">
        <v>0</v>
      </c>
      <c r="K12274">
        <v>0</v>
      </c>
      <c r="L12274" t="b">
        <v>0</v>
      </c>
      <c r="N12274" t="b">
        <v>0</v>
      </c>
      <c r="O12274" t="b">
        <v>0</v>
      </c>
      <c r="T12274" t="s">
        <v>1968</v>
      </c>
    </row>
    <row r="12275" spans="1:20" hidden="1" x14ac:dyDescent="0.25">
      <c r="A12275">
        <v>235290</v>
      </c>
      <c r="B12275" t="s">
        <v>2207</v>
      </c>
      <c r="C12275" t="s">
        <v>1207</v>
      </c>
      <c r="D12275" t="s">
        <v>1983</v>
      </c>
      <c r="E12275">
        <v>50</v>
      </c>
      <c r="F12275" t="s">
        <v>23</v>
      </c>
      <c r="H12275">
        <v>0</v>
      </c>
      <c r="I12275">
        <v>0</v>
      </c>
      <c r="K12275">
        <v>1</v>
      </c>
      <c r="L12275" t="b">
        <v>0</v>
      </c>
      <c r="N12275" t="b">
        <v>0</v>
      </c>
      <c r="O12275" t="b">
        <v>0</v>
      </c>
      <c r="T12275" t="s">
        <v>1968</v>
      </c>
    </row>
    <row r="12276" spans="1:20" hidden="1" x14ac:dyDescent="0.25">
      <c r="A12276">
        <v>235291</v>
      </c>
      <c r="B12276" t="s">
        <v>2207</v>
      </c>
      <c r="C12276" t="s">
        <v>817</v>
      </c>
      <c r="D12276" t="s">
        <v>1984</v>
      </c>
      <c r="E12276">
        <v>0</v>
      </c>
      <c r="H12276">
        <v>0</v>
      </c>
      <c r="I12276">
        <v>0</v>
      </c>
      <c r="K12276">
        <v>0</v>
      </c>
      <c r="L12276" t="b">
        <v>0</v>
      </c>
      <c r="N12276" t="b">
        <v>0</v>
      </c>
      <c r="O12276" t="b">
        <v>0</v>
      </c>
      <c r="T12276" t="s">
        <v>1968</v>
      </c>
    </row>
    <row r="12277" spans="1:20" hidden="1" x14ac:dyDescent="0.25">
      <c r="A12277">
        <v>235292</v>
      </c>
      <c r="B12277" t="s">
        <v>2207</v>
      </c>
      <c r="C12277" t="s">
        <v>817</v>
      </c>
      <c r="D12277" t="s">
        <v>1985</v>
      </c>
      <c r="E12277">
        <v>0</v>
      </c>
      <c r="H12277">
        <v>0</v>
      </c>
      <c r="I12277">
        <v>0</v>
      </c>
      <c r="K12277">
        <v>1</v>
      </c>
      <c r="L12277" t="b">
        <v>0</v>
      </c>
      <c r="N12277" t="b">
        <v>0</v>
      </c>
      <c r="O12277" t="b">
        <v>0</v>
      </c>
      <c r="T12277" t="s">
        <v>1968</v>
      </c>
    </row>
    <row r="12278" spans="1:20" hidden="1" x14ac:dyDescent="0.25">
      <c r="A12278">
        <v>235293</v>
      </c>
      <c r="B12278" t="s">
        <v>2207</v>
      </c>
      <c r="C12278" t="s">
        <v>817</v>
      </c>
      <c r="D12278" t="s">
        <v>1986</v>
      </c>
      <c r="E12278">
        <v>0</v>
      </c>
      <c r="H12278">
        <v>0</v>
      </c>
      <c r="I12278">
        <v>0</v>
      </c>
      <c r="K12278">
        <v>2</v>
      </c>
      <c r="L12278" t="b">
        <v>0</v>
      </c>
      <c r="N12278" t="b">
        <v>0</v>
      </c>
      <c r="O12278" t="b">
        <v>0</v>
      </c>
      <c r="T12278" t="s">
        <v>1968</v>
      </c>
    </row>
    <row r="12279" spans="1:20" hidden="1" x14ac:dyDescent="0.25">
      <c r="A12279">
        <v>235294</v>
      </c>
      <c r="B12279" t="s">
        <v>2207</v>
      </c>
      <c r="C12279" t="s">
        <v>1987</v>
      </c>
      <c r="D12279" t="s">
        <v>1988</v>
      </c>
      <c r="E12279">
        <v>0</v>
      </c>
      <c r="H12279">
        <v>0</v>
      </c>
      <c r="I12279">
        <v>0</v>
      </c>
      <c r="K12279">
        <v>0</v>
      </c>
      <c r="L12279" t="b">
        <v>0</v>
      </c>
      <c r="N12279" t="b">
        <v>0</v>
      </c>
      <c r="O12279" t="b">
        <v>0</v>
      </c>
      <c r="T12279" t="s">
        <v>1968</v>
      </c>
    </row>
    <row r="12280" spans="1:20" hidden="1" x14ac:dyDescent="0.25">
      <c r="A12280">
        <v>235295</v>
      </c>
      <c r="B12280" t="s">
        <v>2207</v>
      </c>
      <c r="C12280" t="s">
        <v>1987</v>
      </c>
      <c r="D12280" t="s">
        <v>1989</v>
      </c>
      <c r="E12280">
        <v>49</v>
      </c>
      <c r="F12280" t="s">
        <v>23</v>
      </c>
      <c r="H12280">
        <v>0</v>
      </c>
      <c r="I12280">
        <v>0</v>
      </c>
      <c r="K12280">
        <v>1</v>
      </c>
      <c r="L12280" t="b">
        <v>0</v>
      </c>
      <c r="N12280" t="b">
        <v>0</v>
      </c>
      <c r="O12280" t="b">
        <v>0</v>
      </c>
      <c r="T12280" t="s">
        <v>1968</v>
      </c>
    </row>
    <row r="12281" spans="1:20" hidden="1" x14ac:dyDescent="0.25">
      <c r="A12281">
        <v>235296</v>
      </c>
      <c r="B12281" t="s">
        <v>2207</v>
      </c>
      <c r="C12281" t="s">
        <v>1987</v>
      </c>
      <c r="D12281" t="s">
        <v>1990</v>
      </c>
      <c r="E12281">
        <v>99</v>
      </c>
      <c r="F12281" t="s">
        <v>23</v>
      </c>
      <c r="H12281">
        <v>0</v>
      </c>
      <c r="I12281">
        <v>0</v>
      </c>
      <c r="K12281">
        <v>3</v>
      </c>
      <c r="L12281" t="b">
        <v>0</v>
      </c>
      <c r="N12281" t="b">
        <v>0</v>
      </c>
      <c r="O12281" t="b">
        <v>0</v>
      </c>
      <c r="T12281" t="s">
        <v>1968</v>
      </c>
    </row>
    <row r="12282" spans="1:20" hidden="1" x14ac:dyDescent="0.25">
      <c r="A12282">
        <v>235297</v>
      </c>
      <c r="B12282" t="s">
        <v>2207</v>
      </c>
      <c r="C12282" t="s">
        <v>141</v>
      </c>
      <c r="D12282" t="s">
        <v>1991</v>
      </c>
      <c r="E12282">
        <v>25</v>
      </c>
      <c r="F12282" t="s">
        <v>23</v>
      </c>
      <c r="H12282">
        <v>0</v>
      </c>
      <c r="I12282">
        <v>0</v>
      </c>
      <c r="K12282">
        <v>0</v>
      </c>
      <c r="L12282" t="b">
        <v>0</v>
      </c>
      <c r="N12282" t="b">
        <v>0</v>
      </c>
      <c r="O12282" t="b">
        <v>0</v>
      </c>
      <c r="T12282" t="s">
        <v>1968</v>
      </c>
    </row>
    <row r="12283" spans="1:20" hidden="1" x14ac:dyDescent="0.25">
      <c r="A12283">
        <v>235298</v>
      </c>
      <c r="B12283" t="s">
        <v>2207</v>
      </c>
      <c r="C12283" t="s">
        <v>236</v>
      </c>
      <c r="D12283" t="s">
        <v>1992</v>
      </c>
      <c r="E12283">
        <v>22</v>
      </c>
      <c r="F12283" t="s">
        <v>23</v>
      </c>
      <c r="H12283">
        <v>0</v>
      </c>
      <c r="I12283">
        <v>0</v>
      </c>
      <c r="K12283">
        <v>0</v>
      </c>
      <c r="L12283" t="b">
        <v>0</v>
      </c>
      <c r="N12283" t="b">
        <v>0</v>
      </c>
      <c r="O12283" t="b">
        <v>0</v>
      </c>
      <c r="T12283" t="s">
        <v>1968</v>
      </c>
    </row>
    <row r="12284" spans="1:20" hidden="1" x14ac:dyDescent="0.25">
      <c r="A12284">
        <v>235299</v>
      </c>
      <c r="B12284" t="s">
        <v>2207</v>
      </c>
      <c r="C12284" t="s">
        <v>236</v>
      </c>
      <c r="D12284" t="s">
        <v>1993</v>
      </c>
      <c r="E12284">
        <v>45</v>
      </c>
      <c r="F12284" t="s">
        <v>23</v>
      </c>
      <c r="H12284">
        <v>0</v>
      </c>
      <c r="I12284">
        <v>0</v>
      </c>
      <c r="K12284">
        <v>0</v>
      </c>
      <c r="L12284" t="b">
        <v>0</v>
      </c>
      <c r="N12284" t="b">
        <v>0</v>
      </c>
      <c r="O12284" t="b">
        <v>0</v>
      </c>
      <c r="T12284" t="s">
        <v>1968</v>
      </c>
    </row>
    <row r="12285" spans="1:20" hidden="1" x14ac:dyDescent="0.25">
      <c r="A12285">
        <v>235300</v>
      </c>
      <c r="B12285" t="s">
        <v>2207</v>
      </c>
      <c r="C12285" t="s">
        <v>236</v>
      </c>
      <c r="D12285" t="s">
        <v>1315</v>
      </c>
      <c r="E12285">
        <v>160</v>
      </c>
      <c r="F12285" t="s">
        <v>23</v>
      </c>
      <c r="H12285">
        <v>0</v>
      </c>
      <c r="I12285">
        <v>0</v>
      </c>
      <c r="K12285">
        <v>0</v>
      </c>
      <c r="L12285" t="b">
        <v>0</v>
      </c>
      <c r="N12285" t="b">
        <v>0</v>
      </c>
      <c r="O12285" t="b">
        <v>0</v>
      </c>
      <c r="T12285" t="s">
        <v>1968</v>
      </c>
    </row>
    <row r="12286" spans="1:20" hidden="1" x14ac:dyDescent="0.25">
      <c r="A12286">
        <v>235301</v>
      </c>
      <c r="B12286" t="s">
        <v>2207</v>
      </c>
      <c r="C12286" t="s">
        <v>236</v>
      </c>
      <c r="D12286" t="s">
        <v>1994</v>
      </c>
      <c r="E12286">
        <v>50</v>
      </c>
      <c r="F12286" t="s">
        <v>23</v>
      </c>
      <c r="H12286">
        <v>0</v>
      </c>
      <c r="I12286">
        <v>0</v>
      </c>
      <c r="K12286">
        <v>0</v>
      </c>
      <c r="L12286" t="b">
        <v>0</v>
      </c>
      <c r="N12286" t="b">
        <v>0</v>
      </c>
      <c r="O12286" t="b">
        <v>0</v>
      </c>
      <c r="T12286" t="s">
        <v>1968</v>
      </c>
    </row>
    <row r="12287" spans="1:20" hidden="1" x14ac:dyDescent="0.25">
      <c r="A12287">
        <v>235302</v>
      </c>
      <c r="B12287" t="s">
        <v>2207</v>
      </c>
      <c r="C12287" t="s">
        <v>236</v>
      </c>
      <c r="D12287" t="s">
        <v>1995</v>
      </c>
      <c r="E12287">
        <v>45</v>
      </c>
      <c r="F12287" t="s">
        <v>23</v>
      </c>
      <c r="H12287">
        <v>0</v>
      </c>
      <c r="I12287">
        <v>0</v>
      </c>
      <c r="K12287">
        <v>0</v>
      </c>
      <c r="L12287" t="b">
        <v>0</v>
      </c>
      <c r="N12287" t="b">
        <v>0</v>
      </c>
      <c r="O12287" t="b">
        <v>0</v>
      </c>
      <c r="T12287" t="s">
        <v>1968</v>
      </c>
    </row>
    <row r="12288" spans="1:20" hidden="1" x14ac:dyDescent="0.25">
      <c r="A12288">
        <v>235303</v>
      </c>
      <c r="B12288" t="s">
        <v>2207</v>
      </c>
      <c r="C12288" t="s">
        <v>236</v>
      </c>
      <c r="D12288" t="s">
        <v>1996</v>
      </c>
      <c r="E12288">
        <v>149</v>
      </c>
      <c r="F12288" t="s">
        <v>23</v>
      </c>
      <c r="H12288">
        <v>0</v>
      </c>
      <c r="I12288">
        <v>0</v>
      </c>
      <c r="K12288">
        <v>0</v>
      </c>
      <c r="L12288" t="b">
        <v>0</v>
      </c>
      <c r="N12288" t="b">
        <v>0</v>
      </c>
      <c r="O12288" t="b">
        <v>0</v>
      </c>
      <c r="T12288" t="s">
        <v>1968</v>
      </c>
    </row>
    <row r="12289" spans="1:20" hidden="1" x14ac:dyDescent="0.25">
      <c r="A12289">
        <v>235304</v>
      </c>
      <c r="B12289" t="s">
        <v>2207</v>
      </c>
      <c r="C12289" t="s">
        <v>141</v>
      </c>
      <c r="D12289" t="s">
        <v>1997</v>
      </c>
      <c r="E12289">
        <v>39</v>
      </c>
      <c r="F12289" t="s">
        <v>23</v>
      </c>
      <c r="H12289">
        <v>0</v>
      </c>
      <c r="I12289">
        <v>0</v>
      </c>
      <c r="K12289">
        <v>0</v>
      </c>
      <c r="L12289" t="b">
        <v>0</v>
      </c>
      <c r="N12289" t="b">
        <v>0</v>
      </c>
      <c r="O12289" t="b">
        <v>0</v>
      </c>
      <c r="T12289" t="s">
        <v>1968</v>
      </c>
    </row>
    <row r="12290" spans="1:20" hidden="1" x14ac:dyDescent="0.25">
      <c r="A12290">
        <v>235305</v>
      </c>
      <c r="B12290" t="s">
        <v>2208</v>
      </c>
      <c r="C12290" t="s">
        <v>47</v>
      </c>
      <c r="D12290" t="s">
        <v>2020</v>
      </c>
      <c r="E12290">
        <v>0</v>
      </c>
      <c r="H12290">
        <v>0</v>
      </c>
      <c r="I12290">
        <v>0</v>
      </c>
      <c r="K12290">
        <v>1</v>
      </c>
      <c r="L12290" t="b">
        <v>0</v>
      </c>
      <c r="N12290" t="b">
        <v>0</v>
      </c>
      <c r="O12290" t="b">
        <v>0</v>
      </c>
      <c r="P12290" t="s">
        <v>2209</v>
      </c>
      <c r="Q12290" t="s">
        <v>2022</v>
      </c>
      <c r="T12290" t="s">
        <v>372</v>
      </c>
    </row>
    <row r="12291" spans="1:20" hidden="1" x14ac:dyDescent="0.25">
      <c r="A12291">
        <v>235306</v>
      </c>
      <c r="B12291" t="s">
        <v>2208</v>
      </c>
      <c r="C12291" t="s">
        <v>47</v>
      </c>
      <c r="D12291" t="s">
        <v>163</v>
      </c>
      <c r="E12291">
        <v>0</v>
      </c>
      <c r="H12291">
        <v>0</v>
      </c>
      <c r="I12291">
        <v>0</v>
      </c>
      <c r="K12291">
        <v>0</v>
      </c>
      <c r="L12291" t="b">
        <v>0</v>
      </c>
      <c r="N12291" t="b">
        <v>0</v>
      </c>
      <c r="O12291" t="b">
        <v>0</v>
      </c>
      <c r="P12291" t="s">
        <v>2210</v>
      </c>
      <c r="T12291" t="s">
        <v>372</v>
      </c>
    </row>
    <row r="12292" spans="1:20" hidden="1" x14ac:dyDescent="0.25">
      <c r="A12292">
        <v>235307</v>
      </c>
      <c r="B12292" t="s">
        <v>2208</v>
      </c>
      <c r="C12292" t="s">
        <v>47</v>
      </c>
      <c r="D12292" t="s">
        <v>2023</v>
      </c>
      <c r="E12292">
        <v>0</v>
      </c>
      <c r="H12292">
        <v>0</v>
      </c>
      <c r="I12292">
        <v>0</v>
      </c>
      <c r="K12292">
        <v>2</v>
      </c>
      <c r="L12292" t="b">
        <v>0</v>
      </c>
      <c r="N12292" t="b">
        <v>0</v>
      </c>
      <c r="O12292" t="b">
        <v>0</v>
      </c>
      <c r="P12292" t="s">
        <v>2211</v>
      </c>
      <c r="Q12292" t="s">
        <v>2025</v>
      </c>
      <c r="T12292" t="s">
        <v>372</v>
      </c>
    </row>
    <row r="12293" spans="1:20" hidden="1" x14ac:dyDescent="0.25">
      <c r="A12293">
        <v>235308</v>
      </c>
      <c r="B12293" t="s">
        <v>2208</v>
      </c>
      <c r="C12293" t="s">
        <v>47</v>
      </c>
      <c r="D12293" t="s">
        <v>2026</v>
      </c>
      <c r="E12293">
        <v>0</v>
      </c>
      <c r="H12293">
        <v>0</v>
      </c>
      <c r="I12293">
        <v>0</v>
      </c>
      <c r="K12293">
        <v>3</v>
      </c>
      <c r="L12293" t="b">
        <v>0</v>
      </c>
      <c r="N12293" t="b">
        <v>0</v>
      </c>
      <c r="O12293" t="b">
        <v>0</v>
      </c>
      <c r="P12293" t="s">
        <v>2212</v>
      </c>
      <c r="Q12293" t="s">
        <v>2028</v>
      </c>
      <c r="T12293" t="s">
        <v>372</v>
      </c>
    </row>
    <row r="12294" spans="1:20" hidden="1" x14ac:dyDescent="0.25">
      <c r="A12294">
        <v>235309</v>
      </c>
      <c r="B12294" t="s">
        <v>2208</v>
      </c>
      <c r="C12294" t="s">
        <v>47</v>
      </c>
      <c r="D12294" t="s">
        <v>2029</v>
      </c>
      <c r="E12294">
        <v>0</v>
      </c>
      <c r="H12294">
        <v>0</v>
      </c>
      <c r="I12294">
        <v>0</v>
      </c>
      <c r="K12294">
        <v>4</v>
      </c>
      <c r="L12294" t="b">
        <v>0</v>
      </c>
      <c r="N12294" t="b">
        <v>0</v>
      </c>
      <c r="O12294" t="b">
        <v>0</v>
      </c>
      <c r="P12294" t="s">
        <v>2213</v>
      </c>
      <c r="Q12294" t="s">
        <v>2031</v>
      </c>
      <c r="T12294" t="s">
        <v>372</v>
      </c>
    </row>
    <row r="12295" spans="1:20" hidden="1" x14ac:dyDescent="0.25">
      <c r="A12295">
        <v>235310</v>
      </c>
      <c r="B12295" t="s">
        <v>2208</v>
      </c>
      <c r="C12295" t="s">
        <v>47</v>
      </c>
      <c r="D12295" t="s">
        <v>1182</v>
      </c>
      <c r="E12295">
        <v>0</v>
      </c>
      <c r="H12295">
        <v>0</v>
      </c>
      <c r="I12295">
        <v>0</v>
      </c>
      <c r="K12295">
        <v>5</v>
      </c>
      <c r="L12295" t="b">
        <v>0</v>
      </c>
      <c r="N12295" t="b">
        <v>0</v>
      </c>
      <c r="O12295" t="b">
        <v>0</v>
      </c>
      <c r="P12295" t="s">
        <v>2214</v>
      </c>
      <c r="Q12295" t="s">
        <v>2033</v>
      </c>
      <c r="T12295" t="s">
        <v>372</v>
      </c>
    </row>
    <row r="12296" spans="1:20" hidden="1" x14ac:dyDescent="0.25">
      <c r="A12296">
        <v>235311</v>
      </c>
      <c r="B12296" t="s">
        <v>2208</v>
      </c>
      <c r="C12296" t="s">
        <v>47</v>
      </c>
      <c r="D12296" t="s">
        <v>2034</v>
      </c>
      <c r="E12296">
        <v>0</v>
      </c>
      <c r="H12296">
        <v>0</v>
      </c>
      <c r="I12296">
        <v>0</v>
      </c>
      <c r="K12296">
        <v>6</v>
      </c>
      <c r="L12296" t="b">
        <v>0</v>
      </c>
      <c r="N12296" t="b">
        <v>0</v>
      </c>
      <c r="O12296" t="b">
        <v>0</v>
      </c>
      <c r="P12296" t="s">
        <v>2215</v>
      </c>
      <c r="Q12296" t="s">
        <v>2036</v>
      </c>
      <c r="T12296" t="s">
        <v>372</v>
      </c>
    </row>
    <row r="12297" spans="1:20" hidden="1" x14ac:dyDescent="0.25">
      <c r="A12297">
        <v>235312</v>
      </c>
      <c r="B12297" t="s">
        <v>2208</v>
      </c>
      <c r="C12297" t="s">
        <v>47</v>
      </c>
      <c r="D12297" t="s">
        <v>2037</v>
      </c>
      <c r="E12297">
        <v>0</v>
      </c>
      <c r="H12297">
        <v>0</v>
      </c>
      <c r="I12297">
        <v>0</v>
      </c>
      <c r="K12297">
        <v>7</v>
      </c>
      <c r="L12297" t="b">
        <v>0</v>
      </c>
      <c r="N12297" t="b">
        <v>0</v>
      </c>
      <c r="O12297" t="b">
        <v>0</v>
      </c>
      <c r="P12297" t="s">
        <v>2216</v>
      </c>
      <c r="Q12297" t="s">
        <v>2039</v>
      </c>
      <c r="T12297" t="s">
        <v>372</v>
      </c>
    </row>
    <row r="12298" spans="1:20" hidden="1" x14ac:dyDescent="0.25">
      <c r="A12298">
        <v>235313</v>
      </c>
      <c r="B12298" t="s">
        <v>2208</v>
      </c>
      <c r="C12298" t="s">
        <v>47</v>
      </c>
      <c r="D12298" t="s">
        <v>1938</v>
      </c>
      <c r="E12298">
        <v>0</v>
      </c>
      <c r="H12298">
        <v>0</v>
      </c>
      <c r="I12298">
        <v>0</v>
      </c>
      <c r="K12298">
        <v>8</v>
      </c>
      <c r="L12298" t="b">
        <v>0</v>
      </c>
      <c r="N12298" t="b">
        <v>0</v>
      </c>
      <c r="O12298" t="b">
        <v>0</v>
      </c>
      <c r="P12298" t="s">
        <v>2217</v>
      </c>
      <c r="Q12298" t="s">
        <v>2041</v>
      </c>
      <c r="T12298" t="s">
        <v>372</v>
      </c>
    </row>
    <row r="12299" spans="1:20" hidden="1" x14ac:dyDescent="0.25">
      <c r="A12299">
        <v>235314</v>
      </c>
      <c r="B12299" t="s">
        <v>2208</v>
      </c>
      <c r="C12299" t="s">
        <v>47</v>
      </c>
      <c r="D12299" t="s">
        <v>259</v>
      </c>
      <c r="E12299">
        <v>0</v>
      </c>
      <c r="H12299">
        <v>0</v>
      </c>
      <c r="I12299">
        <v>0</v>
      </c>
      <c r="K12299">
        <v>9</v>
      </c>
      <c r="L12299" t="b">
        <v>0</v>
      </c>
      <c r="N12299" t="b">
        <v>0</v>
      </c>
      <c r="O12299" t="b">
        <v>0</v>
      </c>
      <c r="P12299" t="s">
        <v>2218</v>
      </c>
      <c r="Q12299" t="s">
        <v>2043</v>
      </c>
      <c r="T12299" t="s">
        <v>372</v>
      </c>
    </row>
    <row r="12300" spans="1:20" hidden="1" x14ac:dyDescent="0.25">
      <c r="A12300">
        <v>235315</v>
      </c>
      <c r="B12300" t="s">
        <v>2208</v>
      </c>
      <c r="C12300" t="s">
        <v>47</v>
      </c>
      <c r="D12300" t="s">
        <v>2044</v>
      </c>
      <c r="E12300">
        <v>0</v>
      </c>
      <c r="H12300">
        <v>0</v>
      </c>
      <c r="I12300">
        <v>0</v>
      </c>
      <c r="K12300">
        <v>10</v>
      </c>
      <c r="L12300" t="b">
        <v>0</v>
      </c>
      <c r="N12300" t="b">
        <v>0</v>
      </c>
      <c r="O12300" t="b">
        <v>0</v>
      </c>
      <c r="P12300" t="s">
        <v>2219</v>
      </c>
      <c r="Q12300" t="s">
        <v>2046</v>
      </c>
      <c r="T12300" t="s">
        <v>372</v>
      </c>
    </row>
    <row r="12301" spans="1:20" hidden="1" x14ac:dyDescent="0.25">
      <c r="A12301">
        <v>235316</v>
      </c>
      <c r="B12301" t="s">
        <v>2208</v>
      </c>
      <c r="C12301" t="s">
        <v>47</v>
      </c>
      <c r="D12301" t="s">
        <v>2047</v>
      </c>
      <c r="E12301">
        <v>0</v>
      </c>
      <c r="H12301">
        <v>0</v>
      </c>
      <c r="I12301">
        <v>0</v>
      </c>
      <c r="K12301">
        <v>11</v>
      </c>
      <c r="L12301" t="b">
        <v>0</v>
      </c>
      <c r="N12301" t="b">
        <v>0</v>
      </c>
      <c r="O12301" t="b">
        <v>0</v>
      </c>
      <c r="P12301" t="s">
        <v>2220</v>
      </c>
      <c r="Q12301" t="s">
        <v>2049</v>
      </c>
      <c r="T12301" t="s">
        <v>372</v>
      </c>
    </row>
    <row r="12302" spans="1:20" hidden="1" x14ac:dyDescent="0.25">
      <c r="A12302">
        <v>235317</v>
      </c>
      <c r="B12302" t="s">
        <v>2208</v>
      </c>
      <c r="C12302" t="s">
        <v>47</v>
      </c>
      <c r="D12302" t="s">
        <v>2050</v>
      </c>
      <c r="E12302">
        <v>0</v>
      </c>
      <c r="H12302">
        <v>0</v>
      </c>
      <c r="I12302">
        <v>0</v>
      </c>
      <c r="K12302">
        <v>12</v>
      </c>
      <c r="L12302" t="b">
        <v>0</v>
      </c>
      <c r="N12302" t="b">
        <v>0</v>
      </c>
      <c r="O12302" t="b">
        <v>0</v>
      </c>
      <c r="P12302" t="s">
        <v>2051</v>
      </c>
      <c r="Q12302" t="s">
        <v>2052</v>
      </c>
      <c r="T12302" t="s">
        <v>372</v>
      </c>
    </row>
    <row r="12303" spans="1:20" hidden="1" x14ac:dyDescent="0.25">
      <c r="A12303">
        <v>235318</v>
      </c>
      <c r="B12303" t="s">
        <v>2208</v>
      </c>
      <c r="C12303" t="s">
        <v>47</v>
      </c>
      <c r="D12303" t="s">
        <v>2053</v>
      </c>
      <c r="E12303">
        <v>0</v>
      </c>
      <c r="H12303">
        <v>0</v>
      </c>
      <c r="I12303">
        <v>0</v>
      </c>
      <c r="K12303">
        <v>13</v>
      </c>
      <c r="L12303" t="b">
        <v>0</v>
      </c>
      <c r="N12303" t="b">
        <v>0</v>
      </c>
      <c r="O12303" t="b">
        <v>0</v>
      </c>
      <c r="P12303" t="s">
        <v>2054</v>
      </c>
      <c r="Q12303" t="s">
        <v>2055</v>
      </c>
      <c r="T12303" t="s">
        <v>372</v>
      </c>
    </row>
    <row r="12304" spans="1:20" hidden="1" x14ac:dyDescent="0.25">
      <c r="A12304">
        <v>235319</v>
      </c>
      <c r="B12304" t="s">
        <v>2208</v>
      </c>
      <c r="C12304" t="s">
        <v>47</v>
      </c>
      <c r="D12304" t="s">
        <v>2056</v>
      </c>
      <c r="E12304">
        <v>0</v>
      </c>
      <c r="H12304">
        <v>0</v>
      </c>
      <c r="I12304">
        <v>0</v>
      </c>
      <c r="K12304">
        <v>14</v>
      </c>
      <c r="L12304" t="b">
        <v>0</v>
      </c>
      <c r="N12304" t="b">
        <v>0</v>
      </c>
      <c r="O12304" t="b">
        <v>0</v>
      </c>
      <c r="P12304" t="s">
        <v>2057</v>
      </c>
      <c r="Q12304" t="s">
        <v>2058</v>
      </c>
      <c r="T12304" t="s">
        <v>372</v>
      </c>
    </row>
    <row r="12305" spans="1:20" hidden="1" x14ac:dyDescent="0.25">
      <c r="A12305">
        <v>235320</v>
      </c>
      <c r="B12305" t="s">
        <v>2208</v>
      </c>
      <c r="C12305" t="s">
        <v>2059</v>
      </c>
      <c r="D12305" t="s">
        <v>2060</v>
      </c>
      <c r="E12305">
        <v>0</v>
      </c>
      <c r="H12305">
        <v>0</v>
      </c>
      <c r="I12305">
        <v>0</v>
      </c>
      <c r="K12305">
        <v>0</v>
      </c>
      <c r="L12305" t="b">
        <v>0</v>
      </c>
      <c r="N12305" t="b">
        <v>0</v>
      </c>
      <c r="O12305" t="b">
        <v>0</v>
      </c>
      <c r="T12305" t="s">
        <v>372</v>
      </c>
    </row>
    <row r="12306" spans="1:20" hidden="1" x14ac:dyDescent="0.25">
      <c r="A12306">
        <v>235321</v>
      </c>
      <c r="B12306" t="s">
        <v>2208</v>
      </c>
      <c r="C12306" t="s">
        <v>2059</v>
      </c>
      <c r="D12306" t="s">
        <v>2061</v>
      </c>
      <c r="E12306">
        <v>0</v>
      </c>
      <c r="H12306">
        <v>0</v>
      </c>
      <c r="I12306">
        <v>0</v>
      </c>
      <c r="K12306">
        <v>1</v>
      </c>
      <c r="L12306" t="b">
        <v>0</v>
      </c>
      <c r="N12306" t="b">
        <v>0</v>
      </c>
      <c r="O12306" t="b">
        <v>0</v>
      </c>
      <c r="T12306" t="s">
        <v>372</v>
      </c>
    </row>
    <row r="12307" spans="1:20" hidden="1" x14ac:dyDescent="0.25">
      <c r="A12307">
        <v>235322</v>
      </c>
      <c r="B12307" t="s">
        <v>2208</v>
      </c>
      <c r="C12307" t="s">
        <v>2059</v>
      </c>
      <c r="D12307" t="s">
        <v>2062</v>
      </c>
      <c r="E12307">
        <v>0</v>
      </c>
      <c r="H12307">
        <v>0</v>
      </c>
      <c r="I12307">
        <v>0</v>
      </c>
      <c r="K12307">
        <v>2</v>
      </c>
      <c r="L12307" t="b">
        <v>0</v>
      </c>
      <c r="N12307" t="b">
        <v>0</v>
      </c>
      <c r="O12307" t="b">
        <v>0</v>
      </c>
      <c r="T12307" t="s">
        <v>372</v>
      </c>
    </row>
    <row r="12308" spans="1:20" hidden="1" x14ac:dyDescent="0.25">
      <c r="A12308">
        <v>235323</v>
      </c>
      <c r="B12308" t="s">
        <v>2208</v>
      </c>
      <c r="C12308" t="s">
        <v>2059</v>
      </c>
      <c r="D12308" t="s">
        <v>2063</v>
      </c>
      <c r="E12308">
        <v>0</v>
      </c>
      <c r="H12308">
        <v>0</v>
      </c>
      <c r="I12308">
        <v>0</v>
      </c>
      <c r="K12308">
        <v>3</v>
      </c>
      <c r="L12308" t="b">
        <v>0</v>
      </c>
      <c r="N12308" t="b">
        <v>0</v>
      </c>
      <c r="O12308" t="b">
        <v>0</v>
      </c>
      <c r="T12308" t="s">
        <v>372</v>
      </c>
    </row>
    <row r="12309" spans="1:20" hidden="1" x14ac:dyDescent="0.25">
      <c r="A12309">
        <v>235324</v>
      </c>
      <c r="B12309" t="s">
        <v>2208</v>
      </c>
      <c r="C12309" t="s">
        <v>2059</v>
      </c>
      <c r="D12309" t="s">
        <v>2064</v>
      </c>
      <c r="E12309">
        <v>0</v>
      </c>
      <c r="H12309">
        <v>0</v>
      </c>
      <c r="I12309">
        <v>0</v>
      </c>
      <c r="K12309">
        <v>4</v>
      </c>
      <c r="L12309" t="b">
        <v>0</v>
      </c>
      <c r="N12309" t="b">
        <v>0</v>
      </c>
      <c r="O12309" t="b">
        <v>0</v>
      </c>
      <c r="T12309" t="s">
        <v>372</v>
      </c>
    </row>
    <row r="12310" spans="1:20" hidden="1" x14ac:dyDescent="0.25">
      <c r="A12310">
        <v>235325</v>
      </c>
      <c r="B12310" t="s">
        <v>2208</v>
      </c>
      <c r="C12310" t="s">
        <v>2059</v>
      </c>
      <c r="D12310" t="s">
        <v>2065</v>
      </c>
      <c r="E12310">
        <v>0</v>
      </c>
      <c r="H12310">
        <v>0</v>
      </c>
      <c r="I12310">
        <v>0</v>
      </c>
      <c r="K12310">
        <v>5</v>
      </c>
      <c r="L12310" t="b">
        <v>0</v>
      </c>
      <c r="N12310" t="b">
        <v>0</v>
      </c>
      <c r="O12310" t="b">
        <v>0</v>
      </c>
      <c r="T12310" t="s">
        <v>372</v>
      </c>
    </row>
    <row r="12311" spans="1:20" hidden="1" x14ac:dyDescent="0.25">
      <c r="A12311">
        <v>235326</v>
      </c>
      <c r="B12311" t="s">
        <v>2208</v>
      </c>
      <c r="C12311" t="s">
        <v>2059</v>
      </c>
      <c r="D12311" t="s">
        <v>2066</v>
      </c>
      <c r="E12311">
        <v>0</v>
      </c>
      <c r="H12311">
        <v>0</v>
      </c>
      <c r="I12311">
        <v>0</v>
      </c>
      <c r="K12311">
        <v>6</v>
      </c>
      <c r="L12311" t="b">
        <v>0</v>
      </c>
      <c r="N12311" t="b">
        <v>0</v>
      </c>
      <c r="O12311" t="b">
        <v>0</v>
      </c>
      <c r="T12311" t="s">
        <v>372</v>
      </c>
    </row>
    <row r="12312" spans="1:20" hidden="1" x14ac:dyDescent="0.25">
      <c r="A12312">
        <v>235327</v>
      </c>
      <c r="B12312" t="s">
        <v>2208</v>
      </c>
      <c r="C12312" t="s">
        <v>2059</v>
      </c>
      <c r="D12312" t="s">
        <v>2067</v>
      </c>
      <c r="E12312">
        <v>0</v>
      </c>
      <c r="H12312">
        <v>0</v>
      </c>
      <c r="I12312">
        <v>0</v>
      </c>
      <c r="K12312">
        <v>7</v>
      </c>
      <c r="L12312" t="b">
        <v>0</v>
      </c>
      <c r="N12312" t="b">
        <v>0</v>
      </c>
      <c r="O12312" t="b">
        <v>0</v>
      </c>
      <c r="T12312" t="s">
        <v>372</v>
      </c>
    </row>
    <row r="12313" spans="1:20" hidden="1" x14ac:dyDescent="0.25">
      <c r="A12313">
        <v>235328</v>
      </c>
      <c r="B12313" t="s">
        <v>2208</v>
      </c>
      <c r="C12313" t="s">
        <v>2059</v>
      </c>
      <c r="D12313" t="s">
        <v>2068</v>
      </c>
      <c r="E12313">
        <v>0</v>
      </c>
      <c r="H12313">
        <v>0</v>
      </c>
      <c r="I12313">
        <v>0</v>
      </c>
      <c r="K12313">
        <v>8</v>
      </c>
      <c r="L12313" t="b">
        <v>0</v>
      </c>
      <c r="N12313" t="b">
        <v>0</v>
      </c>
      <c r="O12313" t="b">
        <v>0</v>
      </c>
      <c r="T12313" t="s">
        <v>372</v>
      </c>
    </row>
    <row r="12314" spans="1:20" hidden="1" x14ac:dyDescent="0.25">
      <c r="A12314">
        <v>235329</v>
      </c>
      <c r="B12314" t="s">
        <v>2208</v>
      </c>
      <c r="C12314" t="s">
        <v>2059</v>
      </c>
      <c r="D12314" t="s">
        <v>2069</v>
      </c>
      <c r="E12314">
        <v>0</v>
      </c>
      <c r="H12314">
        <v>0</v>
      </c>
      <c r="I12314">
        <v>0</v>
      </c>
      <c r="K12314">
        <v>9</v>
      </c>
      <c r="L12314" t="b">
        <v>0</v>
      </c>
      <c r="N12314" t="b">
        <v>0</v>
      </c>
      <c r="O12314" t="b">
        <v>0</v>
      </c>
      <c r="T12314" t="s">
        <v>372</v>
      </c>
    </row>
    <row r="12315" spans="1:20" hidden="1" x14ac:dyDescent="0.25">
      <c r="A12315">
        <v>235330</v>
      </c>
      <c r="B12315" t="s">
        <v>2208</v>
      </c>
      <c r="C12315" t="s">
        <v>53</v>
      </c>
      <c r="D12315" t="s">
        <v>163</v>
      </c>
      <c r="E12315">
        <v>0</v>
      </c>
      <c r="H12315">
        <v>0</v>
      </c>
      <c r="I12315">
        <v>0</v>
      </c>
      <c r="K12315">
        <v>0</v>
      </c>
      <c r="L12315" t="b">
        <v>0</v>
      </c>
      <c r="N12315" t="b">
        <v>0</v>
      </c>
      <c r="O12315" t="b">
        <v>0</v>
      </c>
      <c r="T12315" t="s">
        <v>372</v>
      </c>
    </row>
    <row r="12316" spans="1:20" hidden="1" x14ac:dyDescent="0.25">
      <c r="A12316">
        <v>235331</v>
      </c>
      <c r="B12316" t="s">
        <v>2208</v>
      </c>
      <c r="C12316" t="s">
        <v>53</v>
      </c>
      <c r="D12316" t="s">
        <v>463</v>
      </c>
      <c r="E12316">
        <v>0</v>
      </c>
      <c r="H12316">
        <v>0</v>
      </c>
      <c r="I12316">
        <v>0</v>
      </c>
      <c r="K12316">
        <v>1</v>
      </c>
      <c r="L12316" t="b">
        <v>0</v>
      </c>
      <c r="N12316" t="b">
        <v>0</v>
      </c>
      <c r="O12316" t="b">
        <v>0</v>
      </c>
      <c r="T12316" t="s">
        <v>372</v>
      </c>
    </row>
    <row r="12317" spans="1:20" hidden="1" x14ac:dyDescent="0.25">
      <c r="A12317">
        <v>235332</v>
      </c>
      <c r="B12317" t="s">
        <v>2208</v>
      </c>
      <c r="C12317" t="s">
        <v>53</v>
      </c>
      <c r="D12317" t="s">
        <v>2070</v>
      </c>
      <c r="E12317">
        <v>111</v>
      </c>
      <c r="F12317" t="s">
        <v>23</v>
      </c>
      <c r="H12317">
        <v>0</v>
      </c>
      <c r="I12317">
        <v>0</v>
      </c>
      <c r="K12317">
        <v>2</v>
      </c>
      <c r="L12317" t="b">
        <v>0</v>
      </c>
      <c r="N12317" t="b">
        <v>0</v>
      </c>
      <c r="O12317" t="b">
        <v>0</v>
      </c>
      <c r="T12317" t="s">
        <v>372</v>
      </c>
    </row>
    <row r="12318" spans="1:20" hidden="1" x14ac:dyDescent="0.25">
      <c r="A12318">
        <v>235333</v>
      </c>
      <c r="B12318" t="s">
        <v>2208</v>
      </c>
      <c r="C12318" t="s">
        <v>53</v>
      </c>
      <c r="D12318" t="s">
        <v>2071</v>
      </c>
      <c r="E12318">
        <v>214</v>
      </c>
      <c r="F12318" t="s">
        <v>23</v>
      </c>
      <c r="H12318">
        <v>0</v>
      </c>
      <c r="I12318">
        <v>0</v>
      </c>
      <c r="K12318">
        <v>3</v>
      </c>
      <c r="L12318" t="b">
        <v>0</v>
      </c>
      <c r="N12318" t="b">
        <v>0</v>
      </c>
      <c r="O12318" t="b">
        <v>0</v>
      </c>
      <c r="T12318" t="s">
        <v>372</v>
      </c>
    </row>
    <row r="12319" spans="1:20" hidden="1" x14ac:dyDescent="0.25">
      <c r="A12319">
        <v>235334</v>
      </c>
      <c r="B12319" t="s">
        <v>2208</v>
      </c>
      <c r="C12319" t="s">
        <v>53</v>
      </c>
      <c r="D12319" t="s">
        <v>101</v>
      </c>
      <c r="E12319">
        <v>271</v>
      </c>
      <c r="H12319">
        <v>0</v>
      </c>
      <c r="I12319">
        <v>0</v>
      </c>
      <c r="K12319">
        <v>4</v>
      </c>
      <c r="L12319" t="b">
        <v>0</v>
      </c>
      <c r="N12319" t="b">
        <v>0</v>
      </c>
      <c r="O12319" t="b">
        <v>0</v>
      </c>
      <c r="T12319" t="s">
        <v>372</v>
      </c>
    </row>
    <row r="12320" spans="1:20" hidden="1" x14ac:dyDescent="0.25">
      <c r="A12320">
        <v>235335</v>
      </c>
      <c r="B12320" t="s">
        <v>2208</v>
      </c>
      <c r="C12320" t="s">
        <v>53</v>
      </c>
      <c r="D12320" t="s">
        <v>383</v>
      </c>
      <c r="E12320">
        <v>322</v>
      </c>
      <c r="F12320" t="s">
        <v>23</v>
      </c>
      <c r="H12320">
        <v>0</v>
      </c>
      <c r="I12320">
        <v>0</v>
      </c>
      <c r="K12320">
        <v>5</v>
      </c>
      <c r="L12320" t="b">
        <v>0</v>
      </c>
      <c r="N12320" t="b">
        <v>0</v>
      </c>
      <c r="O12320" t="b">
        <v>0</v>
      </c>
      <c r="T12320" t="s">
        <v>372</v>
      </c>
    </row>
    <row r="12321" spans="1:20" hidden="1" x14ac:dyDescent="0.25">
      <c r="A12321">
        <v>235336</v>
      </c>
      <c r="B12321" t="s">
        <v>2208</v>
      </c>
      <c r="C12321" t="s">
        <v>53</v>
      </c>
      <c r="D12321" t="s">
        <v>2072</v>
      </c>
      <c r="E12321">
        <v>513</v>
      </c>
      <c r="F12321" t="s">
        <v>23</v>
      </c>
      <c r="H12321">
        <v>0</v>
      </c>
      <c r="I12321">
        <v>0</v>
      </c>
      <c r="K12321">
        <v>6</v>
      </c>
      <c r="L12321" t="b">
        <v>0</v>
      </c>
      <c r="N12321" t="b">
        <v>0</v>
      </c>
      <c r="O12321" t="b">
        <v>0</v>
      </c>
      <c r="T12321" t="s">
        <v>372</v>
      </c>
    </row>
    <row r="12322" spans="1:20" hidden="1" x14ac:dyDescent="0.25">
      <c r="A12322">
        <v>235337</v>
      </c>
      <c r="B12322" t="s">
        <v>2221</v>
      </c>
      <c r="C12322" t="s">
        <v>47</v>
      </c>
      <c r="D12322" t="s">
        <v>1024</v>
      </c>
      <c r="E12322">
        <v>0</v>
      </c>
      <c r="H12322">
        <v>0</v>
      </c>
      <c r="I12322">
        <v>0</v>
      </c>
      <c r="K12322">
        <v>0</v>
      </c>
      <c r="L12322" t="b">
        <v>0</v>
      </c>
      <c r="N12322" t="b">
        <v>0</v>
      </c>
      <c r="O12322" t="b">
        <v>1</v>
      </c>
      <c r="T12322" t="s">
        <v>1968</v>
      </c>
    </row>
    <row r="12323" spans="1:20" hidden="1" x14ac:dyDescent="0.25">
      <c r="A12323">
        <v>235338</v>
      </c>
      <c r="B12323" t="s">
        <v>2221</v>
      </c>
      <c r="C12323" t="s">
        <v>323</v>
      </c>
      <c r="D12323" t="s">
        <v>86</v>
      </c>
      <c r="E12323">
        <v>0</v>
      </c>
      <c r="H12323">
        <v>0</v>
      </c>
      <c r="I12323">
        <v>0</v>
      </c>
      <c r="K12323">
        <v>0</v>
      </c>
      <c r="L12323" t="b">
        <v>0</v>
      </c>
      <c r="N12323" t="b">
        <v>0</v>
      </c>
      <c r="O12323" t="b">
        <v>0</v>
      </c>
      <c r="T12323" t="s">
        <v>1968</v>
      </c>
    </row>
    <row r="12324" spans="1:20" hidden="1" x14ac:dyDescent="0.25">
      <c r="A12324">
        <v>235339</v>
      </c>
      <c r="B12324" t="s">
        <v>2221</v>
      </c>
      <c r="C12324" t="s">
        <v>1027</v>
      </c>
      <c r="D12324" t="s">
        <v>1969</v>
      </c>
      <c r="E12324">
        <v>0</v>
      </c>
      <c r="H12324">
        <v>0</v>
      </c>
      <c r="I12324">
        <v>0</v>
      </c>
      <c r="J12324" t="s">
        <v>257</v>
      </c>
      <c r="K12324">
        <v>0</v>
      </c>
      <c r="L12324" t="b">
        <v>0</v>
      </c>
      <c r="N12324" t="b">
        <v>0</v>
      </c>
      <c r="O12324" t="b">
        <v>0</v>
      </c>
      <c r="T12324" t="s">
        <v>1968</v>
      </c>
    </row>
    <row r="12325" spans="1:20" hidden="1" x14ac:dyDescent="0.25">
      <c r="A12325">
        <v>235340</v>
      </c>
      <c r="B12325" t="s">
        <v>2221</v>
      </c>
      <c r="C12325" t="s">
        <v>53</v>
      </c>
      <c r="D12325" t="s">
        <v>203</v>
      </c>
      <c r="E12325">
        <v>0</v>
      </c>
      <c r="H12325">
        <v>0</v>
      </c>
      <c r="I12325">
        <v>0</v>
      </c>
      <c r="K12325">
        <v>0</v>
      </c>
      <c r="L12325" t="b">
        <v>0</v>
      </c>
      <c r="N12325" t="b">
        <v>0</v>
      </c>
      <c r="O12325" t="b">
        <v>0</v>
      </c>
      <c r="T12325" t="s">
        <v>1968</v>
      </c>
    </row>
    <row r="12326" spans="1:20" hidden="1" x14ac:dyDescent="0.25">
      <c r="A12326">
        <v>235341</v>
      </c>
      <c r="B12326" t="s">
        <v>2221</v>
      </c>
      <c r="C12326" t="s">
        <v>1207</v>
      </c>
      <c r="D12326" t="s">
        <v>1970</v>
      </c>
      <c r="E12326">
        <v>0</v>
      </c>
      <c r="H12326">
        <v>0</v>
      </c>
      <c r="I12326">
        <v>0</v>
      </c>
      <c r="K12326">
        <v>0</v>
      </c>
      <c r="L12326" t="b">
        <v>0</v>
      </c>
      <c r="N12326" t="b">
        <v>0</v>
      </c>
      <c r="O12326" t="b">
        <v>0</v>
      </c>
      <c r="T12326" t="s">
        <v>1968</v>
      </c>
    </row>
    <row r="12327" spans="1:20" hidden="1" x14ac:dyDescent="0.25">
      <c r="A12327">
        <v>235342</v>
      </c>
      <c r="B12327" t="s">
        <v>2221</v>
      </c>
      <c r="C12327" t="s">
        <v>1196</v>
      </c>
      <c r="D12327" t="s">
        <v>1971</v>
      </c>
      <c r="E12327">
        <v>0</v>
      </c>
      <c r="H12327">
        <v>0</v>
      </c>
      <c r="I12327">
        <v>0</v>
      </c>
      <c r="K12327">
        <v>1</v>
      </c>
      <c r="L12327" t="b">
        <v>0</v>
      </c>
      <c r="N12327" t="b">
        <v>0</v>
      </c>
      <c r="O12327" t="b">
        <v>1</v>
      </c>
      <c r="T12327" t="s">
        <v>1968</v>
      </c>
    </row>
    <row r="12328" spans="1:20" hidden="1" x14ac:dyDescent="0.25">
      <c r="A12328">
        <v>235343</v>
      </c>
      <c r="B12328" t="s">
        <v>2221</v>
      </c>
      <c r="C12328" t="s">
        <v>47</v>
      </c>
      <c r="D12328" t="s">
        <v>1048</v>
      </c>
      <c r="E12328">
        <v>0</v>
      </c>
      <c r="H12328">
        <v>0</v>
      </c>
      <c r="I12328">
        <v>0</v>
      </c>
      <c r="K12328">
        <v>1</v>
      </c>
      <c r="L12328" t="b">
        <v>0</v>
      </c>
      <c r="N12328" t="b">
        <v>0</v>
      </c>
      <c r="O12328" t="b">
        <v>0</v>
      </c>
      <c r="T12328" t="s">
        <v>1968</v>
      </c>
    </row>
    <row r="12329" spans="1:20" hidden="1" x14ac:dyDescent="0.25">
      <c r="A12329">
        <v>235344</v>
      </c>
      <c r="B12329" t="s">
        <v>2221</v>
      </c>
      <c r="C12329" t="s">
        <v>47</v>
      </c>
      <c r="D12329" t="s">
        <v>1972</v>
      </c>
      <c r="E12329">
        <v>0</v>
      </c>
      <c r="H12329">
        <v>0</v>
      </c>
      <c r="I12329">
        <v>0</v>
      </c>
      <c r="K12329">
        <v>1</v>
      </c>
      <c r="L12329" t="b">
        <v>0</v>
      </c>
      <c r="N12329" t="b">
        <v>0</v>
      </c>
      <c r="O12329" t="b">
        <v>0</v>
      </c>
      <c r="T12329" t="s">
        <v>1968</v>
      </c>
    </row>
    <row r="12330" spans="1:20" hidden="1" x14ac:dyDescent="0.25">
      <c r="A12330">
        <v>235345</v>
      </c>
      <c r="B12330" t="s">
        <v>2221</v>
      </c>
      <c r="C12330" t="s">
        <v>47</v>
      </c>
      <c r="D12330" t="s">
        <v>1973</v>
      </c>
      <c r="E12330">
        <v>0</v>
      </c>
      <c r="H12330">
        <v>0</v>
      </c>
      <c r="I12330">
        <v>0</v>
      </c>
      <c r="K12330">
        <v>1</v>
      </c>
      <c r="L12330" t="b">
        <v>0</v>
      </c>
      <c r="N12330" t="b">
        <v>0</v>
      </c>
      <c r="O12330" t="b">
        <v>0</v>
      </c>
      <c r="T12330" t="s">
        <v>1968</v>
      </c>
    </row>
    <row r="12331" spans="1:20" hidden="1" x14ac:dyDescent="0.25">
      <c r="A12331">
        <v>235346</v>
      </c>
      <c r="B12331" t="s">
        <v>2221</v>
      </c>
      <c r="C12331" t="s">
        <v>47</v>
      </c>
      <c r="D12331" t="s">
        <v>1368</v>
      </c>
      <c r="E12331">
        <v>0</v>
      </c>
      <c r="H12331">
        <v>0</v>
      </c>
      <c r="I12331">
        <v>0</v>
      </c>
      <c r="K12331">
        <v>1</v>
      </c>
      <c r="L12331" t="b">
        <v>0</v>
      </c>
      <c r="N12331" t="b">
        <v>0</v>
      </c>
      <c r="O12331" t="b">
        <v>0</v>
      </c>
      <c r="T12331" t="s">
        <v>1968</v>
      </c>
    </row>
    <row r="12332" spans="1:20" hidden="1" x14ac:dyDescent="0.25">
      <c r="A12332">
        <v>235347</v>
      </c>
      <c r="B12332" t="s">
        <v>2221</v>
      </c>
      <c r="C12332" t="s">
        <v>47</v>
      </c>
      <c r="D12332" t="s">
        <v>1382</v>
      </c>
      <c r="E12332">
        <v>50</v>
      </c>
      <c r="F12332" t="s">
        <v>23</v>
      </c>
      <c r="H12332">
        <v>0</v>
      </c>
      <c r="I12332">
        <v>0</v>
      </c>
      <c r="K12332">
        <v>2</v>
      </c>
      <c r="L12332" t="b">
        <v>0</v>
      </c>
      <c r="N12332" t="b">
        <v>0</v>
      </c>
      <c r="O12332" t="b">
        <v>0</v>
      </c>
      <c r="T12332" t="s">
        <v>1968</v>
      </c>
    </row>
    <row r="12333" spans="1:20" hidden="1" x14ac:dyDescent="0.25">
      <c r="A12333">
        <v>235348</v>
      </c>
      <c r="B12333" t="s">
        <v>2221</v>
      </c>
      <c r="C12333" t="s">
        <v>47</v>
      </c>
      <c r="D12333" t="s">
        <v>345</v>
      </c>
      <c r="E12333">
        <v>50</v>
      </c>
      <c r="F12333" t="s">
        <v>23</v>
      </c>
      <c r="H12333">
        <v>0</v>
      </c>
      <c r="I12333">
        <v>0</v>
      </c>
      <c r="K12333">
        <v>2</v>
      </c>
      <c r="L12333" t="b">
        <v>0</v>
      </c>
      <c r="N12333" t="b">
        <v>0</v>
      </c>
      <c r="O12333" t="b">
        <v>0</v>
      </c>
      <c r="T12333" t="s">
        <v>1968</v>
      </c>
    </row>
    <row r="12334" spans="1:20" hidden="1" x14ac:dyDescent="0.25">
      <c r="A12334">
        <v>235349</v>
      </c>
      <c r="B12334" t="s">
        <v>2221</v>
      </c>
      <c r="C12334" t="s">
        <v>47</v>
      </c>
      <c r="D12334" t="s">
        <v>1383</v>
      </c>
      <c r="E12334">
        <v>50</v>
      </c>
      <c r="F12334" t="s">
        <v>23</v>
      </c>
      <c r="H12334">
        <v>0</v>
      </c>
      <c r="I12334">
        <v>0</v>
      </c>
      <c r="K12334">
        <v>2</v>
      </c>
      <c r="L12334" t="b">
        <v>0</v>
      </c>
      <c r="N12334" t="b">
        <v>0</v>
      </c>
      <c r="O12334" t="b">
        <v>0</v>
      </c>
      <c r="T12334" t="s">
        <v>1968</v>
      </c>
    </row>
    <row r="12335" spans="1:20" hidden="1" x14ac:dyDescent="0.25">
      <c r="A12335">
        <v>235350</v>
      </c>
      <c r="B12335" t="s">
        <v>2221</v>
      </c>
      <c r="C12335" t="s">
        <v>136</v>
      </c>
      <c r="D12335" t="s">
        <v>137</v>
      </c>
      <c r="E12335">
        <v>0</v>
      </c>
      <c r="H12335">
        <v>0</v>
      </c>
      <c r="I12335">
        <v>0</v>
      </c>
      <c r="K12335">
        <v>1</v>
      </c>
      <c r="L12335" t="b">
        <v>0</v>
      </c>
      <c r="N12335" t="b">
        <v>0</v>
      </c>
      <c r="O12335" t="b">
        <v>0</v>
      </c>
      <c r="T12335" t="s">
        <v>1968</v>
      </c>
    </row>
    <row r="12336" spans="1:20" hidden="1" x14ac:dyDescent="0.25">
      <c r="A12336">
        <v>235351</v>
      </c>
      <c r="B12336" t="s">
        <v>2221</v>
      </c>
      <c r="C12336" t="s">
        <v>136</v>
      </c>
      <c r="D12336" t="s">
        <v>170</v>
      </c>
      <c r="E12336">
        <v>0</v>
      </c>
      <c r="H12336">
        <v>0</v>
      </c>
      <c r="I12336">
        <v>0</v>
      </c>
      <c r="K12336">
        <v>2</v>
      </c>
      <c r="L12336" t="b">
        <v>0</v>
      </c>
      <c r="N12336" t="b">
        <v>0</v>
      </c>
      <c r="O12336" t="b">
        <v>0</v>
      </c>
      <c r="T12336" t="s">
        <v>1968</v>
      </c>
    </row>
    <row r="12337" spans="1:20" hidden="1" x14ac:dyDescent="0.25">
      <c r="A12337">
        <v>235352</v>
      </c>
      <c r="B12337" t="s">
        <v>2221</v>
      </c>
      <c r="C12337" t="s">
        <v>1027</v>
      </c>
      <c r="D12337" t="s">
        <v>1974</v>
      </c>
      <c r="E12337">
        <v>85</v>
      </c>
      <c r="F12337" t="s">
        <v>23</v>
      </c>
      <c r="H12337">
        <v>0</v>
      </c>
      <c r="I12337">
        <v>81</v>
      </c>
      <c r="J12337" t="s">
        <v>257</v>
      </c>
      <c r="K12337">
        <v>0</v>
      </c>
      <c r="L12337" t="b">
        <v>0</v>
      </c>
      <c r="N12337" t="b">
        <v>0</v>
      </c>
      <c r="O12337" t="b">
        <v>0</v>
      </c>
      <c r="T12337" t="s">
        <v>1968</v>
      </c>
    </row>
    <row r="12338" spans="1:20" hidden="1" x14ac:dyDescent="0.25">
      <c r="A12338">
        <v>235353</v>
      </c>
      <c r="B12338" t="s">
        <v>2221</v>
      </c>
      <c r="C12338" t="s">
        <v>1027</v>
      </c>
      <c r="D12338" t="s">
        <v>1975</v>
      </c>
      <c r="E12338">
        <v>170</v>
      </c>
      <c r="F12338" t="s">
        <v>23</v>
      </c>
      <c r="H12338">
        <v>0</v>
      </c>
      <c r="I12338">
        <v>162</v>
      </c>
      <c r="J12338" t="s">
        <v>257</v>
      </c>
      <c r="K12338">
        <v>2</v>
      </c>
      <c r="L12338" t="b">
        <v>0</v>
      </c>
      <c r="N12338" t="b">
        <v>0</v>
      </c>
      <c r="O12338" t="b">
        <v>0</v>
      </c>
      <c r="T12338" t="s">
        <v>1968</v>
      </c>
    </row>
    <row r="12339" spans="1:20" hidden="1" x14ac:dyDescent="0.25">
      <c r="A12339">
        <v>235354</v>
      </c>
      <c r="B12339" t="s">
        <v>2221</v>
      </c>
      <c r="C12339" t="s">
        <v>1027</v>
      </c>
      <c r="D12339" t="s">
        <v>1976</v>
      </c>
      <c r="E12339">
        <v>255</v>
      </c>
      <c r="F12339" t="s">
        <v>23</v>
      </c>
      <c r="H12339">
        <v>0</v>
      </c>
      <c r="I12339">
        <v>244</v>
      </c>
      <c r="J12339" t="s">
        <v>257</v>
      </c>
      <c r="K12339">
        <v>3</v>
      </c>
      <c r="L12339" t="b">
        <v>0</v>
      </c>
      <c r="N12339" t="b">
        <v>0</v>
      </c>
      <c r="O12339" t="b">
        <v>0</v>
      </c>
      <c r="T12339" t="s">
        <v>1968</v>
      </c>
    </row>
    <row r="12340" spans="1:20" hidden="1" x14ac:dyDescent="0.25">
      <c r="A12340">
        <v>235355</v>
      </c>
      <c r="B12340" t="s">
        <v>2221</v>
      </c>
      <c r="C12340" t="s">
        <v>1196</v>
      </c>
      <c r="D12340" t="s">
        <v>1977</v>
      </c>
      <c r="E12340">
        <v>0</v>
      </c>
      <c r="H12340">
        <v>0</v>
      </c>
      <c r="I12340">
        <v>0</v>
      </c>
      <c r="K12340">
        <v>2</v>
      </c>
      <c r="L12340" t="b">
        <v>0</v>
      </c>
      <c r="N12340" t="b">
        <v>0</v>
      </c>
      <c r="O12340" t="b">
        <v>0</v>
      </c>
      <c r="T12340" t="s">
        <v>1968</v>
      </c>
    </row>
    <row r="12341" spans="1:20" hidden="1" x14ac:dyDescent="0.25">
      <c r="A12341">
        <v>235356</v>
      </c>
      <c r="B12341" t="s">
        <v>2221</v>
      </c>
      <c r="C12341" t="s">
        <v>53</v>
      </c>
      <c r="D12341" t="s">
        <v>383</v>
      </c>
      <c r="E12341">
        <v>0</v>
      </c>
      <c r="H12341">
        <v>0</v>
      </c>
      <c r="I12341">
        <v>0</v>
      </c>
      <c r="K12341">
        <v>0</v>
      </c>
      <c r="L12341" t="b">
        <v>0</v>
      </c>
      <c r="N12341" t="b">
        <v>0</v>
      </c>
      <c r="O12341" t="b">
        <v>0</v>
      </c>
      <c r="T12341" t="s">
        <v>1968</v>
      </c>
    </row>
    <row r="12342" spans="1:20" hidden="1" x14ac:dyDescent="0.25">
      <c r="A12342">
        <v>235357</v>
      </c>
      <c r="B12342" t="s">
        <v>2221</v>
      </c>
      <c r="C12342" t="s">
        <v>53</v>
      </c>
      <c r="D12342" t="s">
        <v>1978</v>
      </c>
      <c r="E12342">
        <v>389</v>
      </c>
      <c r="F12342" t="s">
        <v>23</v>
      </c>
      <c r="H12342">
        <v>0</v>
      </c>
      <c r="I12342">
        <v>0</v>
      </c>
      <c r="K12342">
        <v>2</v>
      </c>
      <c r="L12342" t="b">
        <v>0</v>
      </c>
      <c r="N12342" t="b">
        <v>0</v>
      </c>
      <c r="O12342" t="b">
        <v>0</v>
      </c>
      <c r="T12342" t="s">
        <v>1968</v>
      </c>
    </row>
    <row r="12343" spans="1:20" hidden="1" x14ac:dyDescent="0.25">
      <c r="A12343">
        <v>235358</v>
      </c>
      <c r="B12343" t="s">
        <v>2221</v>
      </c>
      <c r="C12343" t="s">
        <v>53</v>
      </c>
      <c r="D12343" t="s">
        <v>1979</v>
      </c>
      <c r="E12343">
        <v>349</v>
      </c>
      <c r="F12343" t="s">
        <v>23</v>
      </c>
      <c r="H12343">
        <v>0</v>
      </c>
      <c r="I12343">
        <v>0</v>
      </c>
      <c r="K12343">
        <v>1</v>
      </c>
      <c r="L12343" t="b">
        <v>0</v>
      </c>
      <c r="N12343" t="b">
        <v>0</v>
      </c>
      <c r="O12343" t="b">
        <v>0</v>
      </c>
      <c r="T12343" t="s">
        <v>1968</v>
      </c>
    </row>
    <row r="12344" spans="1:20" hidden="1" x14ac:dyDescent="0.25">
      <c r="A12344">
        <v>235359</v>
      </c>
      <c r="B12344" t="s">
        <v>2221</v>
      </c>
      <c r="C12344" t="s">
        <v>323</v>
      </c>
      <c r="D12344" t="s">
        <v>331</v>
      </c>
      <c r="E12344">
        <v>0</v>
      </c>
      <c r="H12344">
        <v>0</v>
      </c>
      <c r="I12344">
        <v>0</v>
      </c>
      <c r="K12344">
        <v>0</v>
      </c>
      <c r="L12344" t="b">
        <v>0</v>
      </c>
      <c r="N12344" t="b">
        <v>0</v>
      </c>
      <c r="O12344" t="b">
        <v>0</v>
      </c>
      <c r="T12344" t="s">
        <v>1968</v>
      </c>
    </row>
    <row r="12345" spans="1:20" hidden="1" x14ac:dyDescent="0.25">
      <c r="A12345">
        <v>235360</v>
      </c>
      <c r="B12345" t="s">
        <v>2221</v>
      </c>
      <c r="C12345" t="s">
        <v>1207</v>
      </c>
      <c r="D12345" t="s">
        <v>1980</v>
      </c>
      <c r="E12345">
        <v>0</v>
      </c>
      <c r="H12345">
        <v>0</v>
      </c>
      <c r="I12345">
        <v>0</v>
      </c>
      <c r="K12345">
        <v>0</v>
      </c>
      <c r="L12345" t="b">
        <v>0</v>
      </c>
      <c r="N12345" t="b">
        <v>0</v>
      </c>
      <c r="O12345" t="b">
        <v>0</v>
      </c>
      <c r="T12345" t="s">
        <v>1968</v>
      </c>
    </row>
    <row r="12346" spans="1:20" hidden="1" x14ac:dyDescent="0.25">
      <c r="A12346">
        <v>235361</v>
      </c>
      <c r="B12346" t="s">
        <v>2221</v>
      </c>
      <c r="C12346" t="s">
        <v>1207</v>
      </c>
      <c r="D12346" t="s">
        <v>1981</v>
      </c>
      <c r="E12346">
        <v>0</v>
      </c>
      <c r="H12346">
        <v>0</v>
      </c>
      <c r="I12346">
        <v>0</v>
      </c>
      <c r="K12346">
        <v>0</v>
      </c>
      <c r="L12346" t="b">
        <v>0</v>
      </c>
      <c r="N12346" t="b">
        <v>0</v>
      </c>
      <c r="O12346" t="b">
        <v>0</v>
      </c>
      <c r="T12346" t="s">
        <v>1968</v>
      </c>
    </row>
    <row r="12347" spans="1:20" hidden="1" x14ac:dyDescent="0.25">
      <c r="A12347">
        <v>235362</v>
      </c>
      <c r="B12347" t="s">
        <v>2221</v>
      </c>
      <c r="C12347" t="s">
        <v>1207</v>
      </c>
      <c r="D12347" t="s">
        <v>1982</v>
      </c>
      <c r="E12347">
        <v>0</v>
      </c>
      <c r="H12347">
        <v>0</v>
      </c>
      <c r="I12347">
        <v>0</v>
      </c>
      <c r="K12347">
        <v>0</v>
      </c>
      <c r="L12347" t="b">
        <v>0</v>
      </c>
      <c r="N12347" t="b">
        <v>0</v>
      </c>
      <c r="O12347" t="b">
        <v>0</v>
      </c>
      <c r="T12347" t="s">
        <v>1968</v>
      </c>
    </row>
    <row r="12348" spans="1:20" hidden="1" x14ac:dyDescent="0.25">
      <c r="A12348">
        <v>235363</v>
      </c>
      <c r="B12348" t="s">
        <v>2221</v>
      </c>
      <c r="C12348" t="s">
        <v>1207</v>
      </c>
      <c r="D12348" t="s">
        <v>1983</v>
      </c>
      <c r="E12348">
        <v>50</v>
      </c>
      <c r="F12348" t="s">
        <v>23</v>
      </c>
      <c r="H12348">
        <v>0</v>
      </c>
      <c r="I12348">
        <v>0</v>
      </c>
      <c r="K12348">
        <v>1</v>
      </c>
      <c r="L12348" t="b">
        <v>0</v>
      </c>
      <c r="N12348" t="b">
        <v>0</v>
      </c>
      <c r="O12348" t="b">
        <v>0</v>
      </c>
      <c r="T12348" t="s">
        <v>1968</v>
      </c>
    </row>
    <row r="12349" spans="1:20" hidden="1" x14ac:dyDescent="0.25">
      <c r="A12349">
        <v>235364</v>
      </c>
      <c r="B12349" t="s">
        <v>2221</v>
      </c>
      <c r="C12349" t="s">
        <v>817</v>
      </c>
      <c r="D12349" t="s">
        <v>1984</v>
      </c>
      <c r="E12349">
        <v>0</v>
      </c>
      <c r="H12349">
        <v>0</v>
      </c>
      <c r="I12349">
        <v>0</v>
      </c>
      <c r="K12349">
        <v>0</v>
      </c>
      <c r="L12349" t="b">
        <v>0</v>
      </c>
      <c r="N12349" t="b">
        <v>0</v>
      </c>
      <c r="O12349" t="b">
        <v>0</v>
      </c>
      <c r="T12349" t="s">
        <v>1968</v>
      </c>
    </row>
    <row r="12350" spans="1:20" hidden="1" x14ac:dyDescent="0.25">
      <c r="A12350">
        <v>235365</v>
      </c>
      <c r="B12350" t="s">
        <v>2221</v>
      </c>
      <c r="C12350" t="s">
        <v>817</v>
      </c>
      <c r="D12350" t="s">
        <v>1985</v>
      </c>
      <c r="E12350">
        <v>0</v>
      </c>
      <c r="H12350">
        <v>0</v>
      </c>
      <c r="I12350">
        <v>0</v>
      </c>
      <c r="K12350">
        <v>1</v>
      </c>
      <c r="L12350" t="b">
        <v>0</v>
      </c>
      <c r="N12350" t="b">
        <v>0</v>
      </c>
      <c r="O12350" t="b">
        <v>0</v>
      </c>
      <c r="T12350" t="s">
        <v>1968</v>
      </c>
    </row>
    <row r="12351" spans="1:20" hidden="1" x14ac:dyDescent="0.25">
      <c r="A12351">
        <v>235366</v>
      </c>
      <c r="B12351" t="s">
        <v>2221</v>
      </c>
      <c r="C12351" t="s">
        <v>817</v>
      </c>
      <c r="D12351" t="s">
        <v>1986</v>
      </c>
      <c r="E12351">
        <v>0</v>
      </c>
      <c r="H12351">
        <v>0</v>
      </c>
      <c r="I12351">
        <v>0</v>
      </c>
      <c r="K12351">
        <v>2</v>
      </c>
      <c r="L12351" t="b">
        <v>0</v>
      </c>
      <c r="N12351" t="b">
        <v>0</v>
      </c>
      <c r="O12351" t="b">
        <v>0</v>
      </c>
      <c r="T12351" t="s">
        <v>1968</v>
      </c>
    </row>
    <row r="12352" spans="1:20" hidden="1" x14ac:dyDescent="0.25">
      <c r="A12352">
        <v>235367</v>
      </c>
      <c r="B12352" t="s">
        <v>2221</v>
      </c>
      <c r="C12352" t="s">
        <v>1987</v>
      </c>
      <c r="D12352" t="s">
        <v>1988</v>
      </c>
      <c r="E12352">
        <v>0</v>
      </c>
      <c r="H12352">
        <v>0</v>
      </c>
      <c r="I12352">
        <v>0</v>
      </c>
      <c r="K12352">
        <v>0</v>
      </c>
      <c r="L12352" t="b">
        <v>0</v>
      </c>
      <c r="N12352" t="b">
        <v>0</v>
      </c>
      <c r="O12352" t="b">
        <v>0</v>
      </c>
      <c r="T12352" t="s">
        <v>1968</v>
      </c>
    </row>
    <row r="12353" spans="1:20" hidden="1" x14ac:dyDescent="0.25">
      <c r="A12353">
        <v>235368</v>
      </c>
      <c r="B12353" t="s">
        <v>2221</v>
      </c>
      <c r="C12353" t="s">
        <v>1987</v>
      </c>
      <c r="D12353" t="s">
        <v>1989</v>
      </c>
      <c r="E12353">
        <v>49</v>
      </c>
      <c r="F12353" t="s">
        <v>23</v>
      </c>
      <c r="H12353">
        <v>0</v>
      </c>
      <c r="I12353">
        <v>0</v>
      </c>
      <c r="K12353">
        <v>1</v>
      </c>
      <c r="L12353" t="b">
        <v>0</v>
      </c>
      <c r="N12353" t="b">
        <v>0</v>
      </c>
      <c r="O12353" t="b">
        <v>0</v>
      </c>
      <c r="T12353" t="s">
        <v>1968</v>
      </c>
    </row>
    <row r="12354" spans="1:20" hidden="1" x14ac:dyDescent="0.25">
      <c r="A12354">
        <v>235369</v>
      </c>
      <c r="B12354" t="s">
        <v>2221</v>
      </c>
      <c r="C12354" t="s">
        <v>1987</v>
      </c>
      <c r="D12354" t="s">
        <v>1990</v>
      </c>
      <c r="E12354">
        <v>99</v>
      </c>
      <c r="F12354" t="s">
        <v>23</v>
      </c>
      <c r="H12354">
        <v>0</v>
      </c>
      <c r="I12354">
        <v>0</v>
      </c>
      <c r="K12354">
        <v>3</v>
      </c>
      <c r="L12354" t="b">
        <v>0</v>
      </c>
      <c r="N12354" t="b">
        <v>0</v>
      </c>
      <c r="O12354" t="b">
        <v>0</v>
      </c>
      <c r="T12354" t="s">
        <v>1968</v>
      </c>
    </row>
    <row r="12355" spans="1:20" hidden="1" x14ac:dyDescent="0.25">
      <c r="A12355">
        <v>235370</v>
      </c>
      <c r="B12355" t="s">
        <v>2221</v>
      </c>
      <c r="C12355" t="s">
        <v>141</v>
      </c>
      <c r="D12355" t="s">
        <v>1991</v>
      </c>
      <c r="E12355">
        <v>25</v>
      </c>
      <c r="F12355" t="s">
        <v>23</v>
      </c>
      <c r="H12355">
        <v>0</v>
      </c>
      <c r="I12355">
        <v>0</v>
      </c>
      <c r="K12355">
        <v>0</v>
      </c>
      <c r="L12355" t="b">
        <v>0</v>
      </c>
      <c r="N12355" t="b">
        <v>0</v>
      </c>
      <c r="O12355" t="b">
        <v>0</v>
      </c>
      <c r="T12355" t="s">
        <v>1968</v>
      </c>
    </row>
    <row r="12356" spans="1:20" hidden="1" x14ac:dyDescent="0.25">
      <c r="A12356">
        <v>235371</v>
      </c>
      <c r="B12356" t="s">
        <v>2221</v>
      </c>
      <c r="C12356" t="s">
        <v>236</v>
      </c>
      <c r="D12356" t="s">
        <v>1992</v>
      </c>
      <c r="E12356">
        <v>22</v>
      </c>
      <c r="F12356" t="s">
        <v>23</v>
      </c>
      <c r="H12356">
        <v>0</v>
      </c>
      <c r="I12356">
        <v>0</v>
      </c>
      <c r="K12356">
        <v>0</v>
      </c>
      <c r="L12356" t="b">
        <v>0</v>
      </c>
      <c r="N12356" t="b">
        <v>0</v>
      </c>
      <c r="O12356" t="b">
        <v>0</v>
      </c>
      <c r="T12356" t="s">
        <v>1968</v>
      </c>
    </row>
    <row r="12357" spans="1:20" hidden="1" x14ac:dyDescent="0.25">
      <c r="A12357">
        <v>235372</v>
      </c>
      <c r="B12357" t="s">
        <v>2221</v>
      </c>
      <c r="C12357" t="s">
        <v>236</v>
      </c>
      <c r="D12357" t="s">
        <v>1993</v>
      </c>
      <c r="E12357">
        <v>45</v>
      </c>
      <c r="F12357" t="s">
        <v>23</v>
      </c>
      <c r="H12357">
        <v>0</v>
      </c>
      <c r="I12357">
        <v>0</v>
      </c>
      <c r="K12357">
        <v>0</v>
      </c>
      <c r="L12357" t="b">
        <v>0</v>
      </c>
      <c r="N12357" t="b">
        <v>0</v>
      </c>
      <c r="O12357" t="b">
        <v>0</v>
      </c>
      <c r="T12357" t="s">
        <v>1968</v>
      </c>
    </row>
    <row r="12358" spans="1:20" hidden="1" x14ac:dyDescent="0.25">
      <c r="A12358">
        <v>235373</v>
      </c>
      <c r="B12358" t="s">
        <v>2221</v>
      </c>
      <c r="C12358" t="s">
        <v>236</v>
      </c>
      <c r="D12358" t="s">
        <v>1315</v>
      </c>
      <c r="E12358">
        <v>160</v>
      </c>
      <c r="F12358" t="s">
        <v>23</v>
      </c>
      <c r="H12358">
        <v>0</v>
      </c>
      <c r="I12358">
        <v>0</v>
      </c>
      <c r="K12358">
        <v>0</v>
      </c>
      <c r="L12358" t="b">
        <v>0</v>
      </c>
      <c r="N12358" t="b">
        <v>0</v>
      </c>
      <c r="O12358" t="b">
        <v>0</v>
      </c>
      <c r="T12358" t="s">
        <v>1968</v>
      </c>
    </row>
    <row r="12359" spans="1:20" hidden="1" x14ac:dyDescent="0.25">
      <c r="A12359">
        <v>235374</v>
      </c>
      <c r="B12359" t="s">
        <v>2221</v>
      </c>
      <c r="C12359" t="s">
        <v>236</v>
      </c>
      <c r="D12359" t="s">
        <v>1994</v>
      </c>
      <c r="E12359">
        <v>50</v>
      </c>
      <c r="F12359" t="s">
        <v>23</v>
      </c>
      <c r="H12359">
        <v>0</v>
      </c>
      <c r="I12359">
        <v>0</v>
      </c>
      <c r="K12359">
        <v>0</v>
      </c>
      <c r="L12359" t="b">
        <v>0</v>
      </c>
      <c r="N12359" t="b">
        <v>0</v>
      </c>
      <c r="O12359" t="b">
        <v>0</v>
      </c>
      <c r="T12359" t="s">
        <v>1968</v>
      </c>
    </row>
    <row r="12360" spans="1:20" hidden="1" x14ac:dyDescent="0.25">
      <c r="A12360">
        <v>235375</v>
      </c>
      <c r="B12360" t="s">
        <v>2221</v>
      </c>
      <c r="C12360" t="s">
        <v>236</v>
      </c>
      <c r="D12360" t="s">
        <v>1995</v>
      </c>
      <c r="E12360">
        <v>45</v>
      </c>
      <c r="F12360" t="s">
        <v>23</v>
      </c>
      <c r="H12360">
        <v>0</v>
      </c>
      <c r="I12360">
        <v>0</v>
      </c>
      <c r="K12360">
        <v>0</v>
      </c>
      <c r="L12360" t="b">
        <v>0</v>
      </c>
      <c r="N12360" t="b">
        <v>0</v>
      </c>
      <c r="O12360" t="b">
        <v>0</v>
      </c>
      <c r="T12360" t="s">
        <v>1968</v>
      </c>
    </row>
    <row r="12361" spans="1:20" hidden="1" x14ac:dyDescent="0.25">
      <c r="A12361">
        <v>235376</v>
      </c>
      <c r="B12361" t="s">
        <v>2221</v>
      </c>
      <c r="C12361" t="s">
        <v>236</v>
      </c>
      <c r="D12361" t="s">
        <v>1996</v>
      </c>
      <c r="E12361">
        <v>149</v>
      </c>
      <c r="F12361" t="s">
        <v>23</v>
      </c>
      <c r="H12361">
        <v>0</v>
      </c>
      <c r="I12361">
        <v>0</v>
      </c>
      <c r="K12361">
        <v>0</v>
      </c>
      <c r="L12361" t="b">
        <v>0</v>
      </c>
      <c r="N12361" t="b">
        <v>0</v>
      </c>
      <c r="O12361" t="b">
        <v>0</v>
      </c>
      <c r="T12361" t="s">
        <v>1968</v>
      </c>
    </row>
    <row r="12362" spans="1:20" hidden="1" x14ac:dyDescent="0.25">
      <c r="A12362">
        <v>235377</v>
      </c>
      <c r="B12362" t="s">
        <v>2221</v>
      </c>
      <c r="C12362" t="s">
        <v>141</v>
      </c>
      <c r="D12362" t="s">
        <v>1997</v>
      </c>
      <c r="E12362">
        <v>39</v>
      </c>
      <c r="F12362" t="s">
        <v>23</v>
      </c>
      <c r="H12362">
        <v>0</v>
      </c>
      <c r="I12362">
        <v>0</v>
      </c>
      <c r="K12362">
        <v>0</v>
      </c>
      <c r="L12362" t="b">
        <v>0</v>
      </c>
      <c r="N12362" t="b">
        <v>0</v>
      </c>
      <c r="O12362" t="b">
        <v>0</v>
      </c>
      <c r="T12362" t="s">
        <v>1968</v>
      </c>
    </row>
    <row r="12363" spans="1:20" hidden="1" x14ac:dyDescent="0.25">
      <c r="A12363">
        <v>235378</v>
      </c>
      <c r="B12363" t="s">
        <v>2222</v>
      </c>
      <c r="C12363" t="s">
        <v>47</v>
      </c>
      <c r="D12363" t="s">
        <v>1024</v>
      </c>
      <c r="E12363">
        <v>0</v>
      </c>
      <c r="H12363">
        <v>0</v>
      </c>
      <c r="I12363">
        <v>0</v>
      </c>
      <c r="K12363">
        <v>0</v>
      </c>
      <c r="L12363" t="b">
        <v>0</v>
      </c>
      <c r="N12363" t="b">
        <v>0</v>
      </c>
      <c r="O12363" t="b">
        <v>1</v>
      </c>
      <c r="T12363" t="s">
        <v>1968</v>
      </c>
    </row>
    <row r="12364" spans="1:20" hidden="1" x14ac:dyDescent="0.25">
      <c r="A12364">
        <v>235379</v>
      </c>
      <c r="B12364" t="s">
        <v>2222</v>
      </c>
      <c r="C12364" t="s">
        <v>323</v>
      </c>
      <c r="D12364" t="s">
        <v>86</v>
      </c>
      <c r="E12364">
        <v>0</v>
      </c>
      <c r="H12364">
        <v>0</v>
      </c>
      <c r="I12364">
        <v>0</v>
      </c>
      <c r="K12364">
        <v>0</v>
      </c>
      <c r="L12364" t="b">
        <v>0</v>
      </c>
      <c r="N12364" t="b">
        <v>0</v>
      </c>
      <c r="O12364" t="b">
        <v>0</v>
      </c>
      <c r="T12364" t="s">
        <v>1968</v>
      </c>
    </row>
    <row r="12365" spans="1:20" hidden="1" x14ac:dyDescent="0.25">
      <c r="A12365">
        <v>235380</v>
      </c>
      <c r="B12365" t="s">
        <v>2222</v>
      </c>
      <c r="C12365" t="s">
        <v>1027</v>
      </c>
      <c r="D12365" t="s">
        <v>1969</v>
      </c>
      <c r="E12365">
        <v>0</v>
      </c>
      <c r="H12365">
        <v>0</v>
      </c>
      <c r="I12365">
        <v>0</v>
      </c>
      <c r="J12365" t="s">
        <v>257</v>
      </c>
      <c r="K12365">
        <v>0</v>
      </c>
      <c r="L12365" t="b">
        <v>0</v>
      </c>
      <c r="N12365" t="b">
        <v>0</v>
      </c>
      <c r="O12365" t="b">
        <v>0</v>
      </c>
      <c r="T12365" t="s">
        <v>1968</v>
      </c>
    </row>
    <row r="12366" spans="1:20" hidden="1" x14ac:dyDescent="0.25">
      <c r="A12366">
        <v>235381</v>
      </c>
      <c r="B12366" t="s">
        <v>2222</v>
      </c>
      <c r="C12366" t="s">
        <v>53</v>
      </c>
      <c r="D12366" t="s">
        <v>203</v>
      </c>
      <c r="E12366">
        <v>0</v>
      </c>
      <c r="H12366">
        <v>0</v>
      </c>
      <c r="I12366">
        <v>0</v>
      </c>
      <c r="K12366">
        <v>0</v>
      </c>
      <c r="L12366" t="b">
        <v>0</v>
      </c>
      <c r="N12366" t="b">
        <v>0</v>
      </c>
      <c r="O12366" t="b">
        <v>0</v>
      </c>
      <c r="T12366" t="s">
        <v>1968</v>
      </c>
    </row>
    <row r="12367" spans="1:20" hidden="1" x14ac:dyDescent="0.25">
      <c r="A12367">
        <v>235382</v>
      </c>
      <c r="B12367" t="s">
        <v>2222</v>
      </c>
      <c r="C12367" t="s">
        <v>1207</v>
      </c>
      <c r="D12367" t="s">
        <v>1970</v>
      </c>
      <c r="E12367">
        <v>0</v>
      </c>
      <c r="H12367">
        <v>0</v>
      </c>
      <c r="I12367">
        <v>0</v>
      </c>
      <c r="K12367">
        <v>0</v>
      </c>
      <c r="L12367" t="b">
        <v>0</v>
      </c>
      <c r="N12367" t="b">
        <v>0</v>
      </c>
      <c r="O12367" t="b">
        <v>0</v>
      </c>
      <c r="T12367" t="s">
        <v>1968</v>
      </c>
    </row>
    <row r="12368" spans="1:20" hidden="1" x14ac:dyDescent="0.25">
      <c r="A12368">
        <v>235383</v>
      </c>
      <c r="B12368" t="s">
        <v>2222</v>
      </c>
      <c r="C12368" t="s">
        <v>1196</v>
      </c>
      <c r="D12368" t="s">
        <v>1971</v>
      </c>
      <c r="E12368">
        <v>0</v>
      </c>
      <c r="H12368">
        <v>0</v>
      </c>
      <c r="I12368">
        <v>0</v>
      </c>
      <c r="K12368">
        <v>1</v>
      </c>
      <c r="L12368" t="b">
        <v>0</v>
      </c>
      <c r="N12368" t="b">
        <v>0</v>
      </c>
      <c r="O12368" t="b">
        <v>1</v>
      </c>
      <c r="T12368" t="s">
        <v>1968</v>
      </c>
    </row>
    <row r="12369" spans="1:20" hidden="1" x14ac:dyDescent="0.25">
      <c r="A12369">
        <v>235384</v>
      </c>
      <c r="B12369" t="s">
        <v>2222</v>
      </c>
      <c r="C12369" t="s">
        <v>47</v>
      </c>
      <c r="D12369" t="s">
        <v>1048</v>
      </c>
      <c r="E12369">
        <v>0</v>
      </c>
      <c r="H12369">
        <v>0</v>
      </c>
      <c r="I12369">
        <v>0</v>
      </c>
      <c r="K12369">
        <v>1</v>
      </c>
      <c r="L12369" t="b">
        <v>0</v>
      </c>
      <c r="N12369" t="b">
        <v>0</v>
      </c>
      <c r="O12369" t="b">
        <v>0</v>
      </c>
      <c r="T12369" t="s">
        <v>1968</v>
      </c>
    </row>
    <row r="12370" spans="1:20" hidden="1" x14ac:dyDescent="0.25">
      <c r="A12370">
        <v>235385</v>
      </c>
      <c r="B12370" t="s">
        <v>2222</v>
      </c>
      <c r="C12370" t="s">
        <v>47</v>
      </c>
      <c r="D12370" t="s">
        <v>1972</v>
      </c>
      <c r="E12370">
        <v>0</v>
      </c>
      <c r="H12370">
        <v>0</v>
      </c>
      <c r="I12370">
        <v>0</v>
      </c>
      <c r="K12370">
        <v>1</v>
      </c>
      <c r="L12370" t="b">
        <v>0</v>
      </c>
      <c r="N12370" t="b">
        <v>0</v>
      </c>
      <c r="O12370" t="b">
        <v>0</v>
      </c>
      <c r="T12370" t="s">
        <v>1968</v>
      </c>
    </row>
    <row r="12371" spans="1:20" hidden="1" x14ac:dyDescent="0.25">
      <c r="A12371">
        <v>235386</v>
      </c>
      <c r="B12371" t="s">
        <v>2222</v>
      </c>
      <c r="C12371" t="s">
        <v>47</v>
      </c>
      <c r="D12371" t="s">
        <v>1973</v>
      </c>
      <c r="E12371">
        <v>0</v>
      </c>
      <c r="H12371">
        <v>0</v>
      </c>
      <c r="I12371">
        <v>0</v>
      </c>
      <c r="K12371">
        <v>1</v>
      </c>
      <c r="L12371" t="b">
        <v>0</v>
      </c>
      <c r="N12371" t="b">
        <v>0</v>
      </c>
      <c r="O12371" t="b">
        <v>0</v>
      </c>
      <c r="T12371" t="s">
        <v>1968</v>
      </c>
    </row>
    <row r="12372" spans="1:20" hidden="1" x14ac:dyDescent="0.25">
      <c r="A12372">
        <v>235387</v>
      </c>
      <c r="B12372" t="s">
        <v>2222</v>
      </c>
      <c r="C12372" t="s">
        <v>47</v>
      </c>
      <c r="D12372" t="s">
        <v>1368</v>
      </c>
      <c r="E12372">
        <v>0</v>
      </c>
      <c r="H12372">
        <v>0</v>
      </c>
      <c r="I12372">
        <v>0</v>
      </c>
      <c r="K12372">
        <v>1</v>
      </c>
      <c r="L12372" t="b">
        <v>0</v>
      </c>
      <c r="N12372" t="b">
        <v>0</v>
      </c>
      <c r="O12372" t="b">
        <v>0</v>
      </c>
      <c r="T12372" t="s">
        <v>1968</v>
      </c>
    </row>
    <row r="12373" spans="1:20" hidden="1" x14ac:dyDescent="0.25">
      <c r="A12373">
        <v>235388</v>
      </c>
      <c r="B12373" t="s">
        <v>2222</v>
      </c>
      <c r="C12373" t="s">
        <v>47</v>
      </c>
      <c r="D12373" t="s">
        <v>1382</v>
      </c>
      <c r="E12373">
        <v>50</v>
      </c>
      <c r="F12373" t="s">
        <v>23</v>
      </c>
      <c r="H12373">
        <v>0</v>
      </c>
      <c r="I12373">
        <v>0</v>
      </c>
      <c r="K12373">
        <v>2</v>
      </c>
      <c r="L12373" t="b">
        <v>0</v>
      </c>
      <c r="N12373" t="b">
        <v>0</v>
      </c>
      <c r="O12373" t="b">
        <v>0</v>
      </c>
      <c r="T12373" t="s">
        <v>1968</v>
      </c>
    </row>
    <row r="12374" spans="1:20" hidden="1" x14ac:dyDescent="0.25">
      <c r="A12374">
        <v>235389</v>
      </c>
      <c r="B12374" t="s">
        <v>2222</v>
      </c>
      <c r="C12374" t="s">
        <v>47</v>
      </c>
      <c r="D12374" t="s">
        <v>345</v>
      </c>
      <c r="E12374">
        <v>50</v>
      </c>
      <c r="F12374" t="s">
        <v>23</v>
      </c>
      <c r="H12374">
        <v>0</v>
      </c>
      <c r="I12374">
        <v>0</v>
      </c>
      <c r="K12374">
        <v>2</v>
      </c>
      <c r="L12374" t="b">
        <v>0</v>
      </c>
      <c r="N12374" t="b">
        <v>0</v>
      </c>
      <c r="O12374" t="b">
        <v>0</v>
      </c>
      <c r="T12374" t="s">
        <v>1968</v>
      </c>
    </row>
    <row r="12375" spans="1:20" hidden="1" x14ac:dyDescent="0.25">
      <c r="A12375">
        <v>235390</v>
      </c>
      <c r="B12375" t="s">
        <v>2222</v>
      </c>
      <c r="C12375" t="s">
        <v>47</v>
      </c>
      <c r="D12375" t="s">
        <v>1383</v>
      </c>
      <c r="E12375">
        <v>50</v>
      </c>
      <c r="F12375" t="s">
        <v>23</v>
      </c>
      <c r="H12375">
        <v>0</v>
      </c>
      <c r="I12375">
        <v>0</v>
      </c>
      <c r="K12375">
        <v>2</v>
      </c>
      <c r="L12375" t="b">
        <v>0</v>
      </c>
      <c r="N12375" t="b">
        <v>0</v>
      </c>
      <c r="O12375" t="b">
        <v>0</v>
      </c>
      <c r="T12375" t="s">
        <v>1968</v>
      </c>
    </row>
    <row r="12376" spans="1:20" hidden="1" x14ac:dyDescent="0.25">
      <c r="A12376">
        <v>235391</v>
      </c>
      <c r="B12376" t="s">
        <v>2222</v>
      </c>
      <c r="C12376" t="s">
        <v>136</v>
      </c>
      <c r="D12376" t="s">
        <v>137</v>
      </c>
      <c r="E12376">
        <v>0</v>
      </c>
      <c r="H12376">
        <v>0</v>
      </c>
      <c r="I12376">
        <v>0</v>
      </c>
      <c r="K12376">
        <v>1</v>
      </c>
      <c r="L12376" t="b">
        <v>0</v>
      </c>
      <c r="N12376" t="b">
        <v>0</v>
      </c>
      <c r="O12376" t="b">
        <v>0</v>
      </c>
      <c r="T12376" t="s">
        <v>1968</v>
      </c>
    </row>
    <row r="12377" spans="1:20" hidden="1" x14ac:dyDescent="0.25">
      <c r="A12377">
        <v>235392</v>
      </c>
      <c r="B12377" t="s">
        <v>2222</v>
      </c>
      <c r="C12377" t="s">
        <v>136</v>
      </c>
      <c r="D12377" t="s">
        <v>170</v>
      </c>
      <c r="E12377">
        <v>0</v>
      </c>
      <c r="H12377">
        <v>0</v>
      </c>
      <c r="I12377">
        <v>0</v>
      </c>
      <c r="K12377">
        <v>2</v>
      </c>
      <c r="L12377" t="b">
        <v>0</v>
      </c>
      <c r="N12377" t="b">
        <v>0</v>
      </c>
      <c r="O12377" t="b">
        <v>0</v>
      </c>
      <c r="T12377" t="s">
        <v>1968</v>
      </c>
    </row>
    <row r="12378" spans="1:20" hidden="1" x14ac:dyDescent="0.25">
      <c r="A12378">
        <v>235393</v>
      </c>
      <c r="B12378" t="s">
        <v>2222</v>
      </c>
      <c r="C12378" t="s">
        <v>1027</v>
      </c>
      <c r="D12378" t="s">
        <v>1974</v>
      </c>
      <c r="E12378">
        <v>85</v>
      </c>
      <c r="F12378" t="s">
        <v>23</v>
      </c>
      <c r="H12378">
        <v>0</v>
      </c>
      <c r="I12378">
        <v>81</v>
      </c>
      <c r="J12378" t="s">
        <v>257</v>
      </c>
      <c r="K12378">
        <v>0</v>
      </c>
      <c r="L12378" t="b">
        <v>0</v>
      </c>
      <c r="N12378" t="b">
        <v>0</v>
      </c>
      <c r="O12378" t="b">
        <v>0</v>
      </c>
      <c r="T12378" t="s">
        <v>1968</v>
      </c>
    </row>
    <row r="12379" spans="1:20" hidden="1" x14ac:dyDescent="0.25">
      <c r="A12379">
        <v>235394</v>
      </c>
      <c r="B12379" t="s">
        <v>2222</v>
      </c>
      <c r="C12379" t="s">
        <v>1027</v>
      </c>
      <c r="D12379" t="s">
        <v>1975</v>
      </c>
      <c r="E12379">
        <v>170</v>
      </c>
      <c r="F12379" t="s">
        <v>23</v>
      </c>
      <c r="H12379">
        <v>0</v>
      </c>
      <c r="I12379">
        <v>162</v>
      </c>
      <c r="J12379" t="s">
        <v>257</v>
      </c>
      <c r="K12379">
        <v>2</v>
      </c>
      <c r="L12379" t="b">
        <v>0</v>
      </c>
      <c r="N12379" t="b">
        <v>0</v>
      </c>
      <c r="O12379" t="b">
        <v>0</v>
      </c>
      <c r="T12379" t="s">
        <v>1968</v>
      </c>
    </row>
    <row r="12380" spans="1:20" hidden="1" x14ac:dyDescent="0.25">
      <c r="A12380">
        <v>235395</v>
      </c>
      <c r="B12380" t="s">
        <v>2222</v>
      </c>
      <c r="C12380" t="s">
        <v>1027</v>
      </c>
      <c r="D12380" t="s">
        <v>1976</v>
      </c>
      <c r="E12380">
        <v>255</v>
      </c>
      <c r="F12380" t="s">
        <v>23</v>
      </c>
      <c r="H12380">
        <v>0</v>
      </c>
      <c r="I12380">
        <v>244</v>
      </c>
      <c r="J12380" t="s">
        <v>257</v>
      </c>
      <c r="K12380">
        <v>3</v>
      </c>
      <c r="L12380" t="b">
        <v>0</v>
      </c>
      <c r="N12380" t="b">
        <v>0</v>
      </c>
      <c r="O12380" t="b">
        <v>0</v>
      </c>
      <c r="T12380" t="s">
        <v>1968</v>
      </c>
    </row>
    <row r="12381" spans="1:20" hidden="1" x14ac:dyDescent="0.25">
      <c r="A12381">
        <v>235396</v>
      </c>
      <c r="B12381" t="s">
        <v>2222</v>
      </c>
      <c r="C12381" t="s">
        <v>1196</v>
      </c>
      <c r="D12381" t="s">
        <v>1977</v>
      </c>
      <c r="E12381">
        <v>0</v>
      </c>
      <c r="H12381">
        <v>0</v>
      </c>
      <c r="I12381">
        <v>0</v>
      </c>
      <c r="K12381">
        <v>2</v>
      </c>
      <c r="L12381" t="b">
        <v>0</v>
      </c>
      <c r="N12381" t="b">
        <v>0</v>
      </c>
      <c r="O12381" t="b">
        <v>0</v>
      </c>
      <c r="T12381" t="s">
        <v>1968</v>
      </c>
    </row>
    <row r="12382" spans="1:20" hidden="1" x14ac:dyDescent="0.25">
      <c r="A12382">
        <v>235397</v>
      </c>
      <c r="B12382" t="s">
        <v>2222</v>
      </c>
      <c r="C12382" t="s">
        <v>53</v>
      </c>
      <c r="D12382" t="s">
        <v>383</v>
      </c>
      <c r="E12382">
        <v>0</v>
      </c>
      <c r="H12382">
        <v>0</v>
      </c>
      <c r="I12382">
        <v>0</v>
      </c>
      <c r="K12382">
        <v>0</v>
      </c>
      <c r="L12382" t="b">
        <v>0</v>
      </c>
      <c r="N12382" t="b">
        <v>0</v>
      </c>
      <c r="O12382" t="b">
        <v>0</v>
      </c>
      <c r="T12382" t="s">
        <v>1968</v>
      </c>
    </row>
    <row r="12383" spans="1:20" hidden="1" x14ac:dyDescent="0.25">
      <c r="A12383">
        <v>235398</v>
      </c>
      <c r="B12383" t="s">
        <v>2222</v>
      </c>
      <c r="C12383" t="s">
        <v>53</v>
      </c>
      <c r="D12383" t="s">
        <v>1978</v>
      </c>
      <c r="E12383">
        <v>389</v>
      </c>
      <c r="F12383" t="s">
        <v>23</v>
      </c>
      <c r="H12383">
        <v>0</v>
      </c>
      <c r="I12383">
        <v>0</v>
      </c>
      <c r="K12383">
        <v>2</v>
      </c>
      <c r="L12383" t="b">
        <v>0</v>
      </c>
      <c r="N12383" t="b">
        <v>0</v>
      </c>
      <c r="O12383" t="b">
        <v>0</v>
      </c>
      <c r="T12383" t="s">
        <v>1968</v>
      </c>
    </row>
    <row r="12384" spans="1:20" hidden="1" x14ac:dyDescent="0.25">
      <c r="A12384">
        <v>235399</v>
      </c>
      <c r="B12384" t="s">
        <v>2222</v>
      </c>
      <c r="C12384" t="s">
        <v>53</v>
      </c>
      <c r="D12384" t="s">
        <v>1979</v>
      </c>
      <c r="E12384">
        <v>349</v>
      </c>
      <c r="F12384" t="s">
        <v>23</v>
      </c>
      <c r="H12384">
        <v>0</v>
      </c>
      <c r="I12384">
        <v>0</v>
      </c>
      <c r="K12384">
        <v>1</v>
      </c>
      <c r="L12384" t="b">
        <v>0</v>
      </c>
      <c r="N12384" t="b">
        <v>0</v>
      </c>
      <c r="O12384" t="b">
        <v>0</v>
      </c>
      <c r="T12384" t="s">
        <v>1968</v>
      </c>
    </row>
    <row r="12385" spans="1:20" hidden="1" x14ac:dyDescent="0.25">
      <c r="A12385">
        <v>235400</v>
      </c>
      <c r="B12385" t="s">
        <v>2222</v>
      </c>
      <c r="C12385" t="s">
        <v>323</v>
      </c>
      <c r="D12385" t="s">
        <v>331</v>
      </c>
      <c r="E12385">
        <v>0</v>
      </c>
      <c r="H12385">
        <v>0</v>
      </c>
      <c r="I12385">
        <v>0</v>
      </c>
      <c r="K12385">
        <v>0</v>
      </c>
      <c r="L12385" t="b">
        <v>0</v>
      </c>
      <c r="N12385" t="b">
        <v>0</v>
      </c>
      <c r="O12385" t="b">
        <v>0</v>
      </c>
      <c r="T12385" t="s">
        <v>1968</v>
      </c>
    </row>
    <row r="12386" spans="1:20" hidden="1" x14ac:dyDescent="0.25">
      <c r="A12386">
        <v>235401</v>
      </c>
      <c r="B12386" t="s">
        <v>2222</v>
      </c>
      <c r="C12386" t="s">
        <v>1207</v>
      </c>
      <c r="D12386" t="s">
        <v>1980</v>
      </c>
      <c r="E12386">
        <v>0</v>
      </c>
      <c r="H12386">
        <v>0</v>
      </c>
      <c r="I12386">
        <v>0</v>
      </c>
      <c r="K12386">
        <v>0</v>
      </c>
      <c r="L12386" t="b">
        <v>0</v>
      </c>
      <c r="N12386" t="b">
        <v>0</v>
      </c>
      <c r="O12386" t="b">
        <v>0</v>
      </c>
      <c r="T12386" t="s">
        <v>1968</v>
      </c>
    </row>
    <row r="12387" spans="1:20" hidden="1" x14ac:dyDescent="0.25">
      <c r="A12387">
        <v>235402</v>
      </c>
      <c r="B12387" t="s">
        <v>2222</v>
      </c>
      <c r="C12387" t="s">
        <v>1207</v>
      </c>
      <c r="D12387" t="s">
        <v>1981</v>
      </c>
      <c r="E12387">
        <v>0</v>
      </c>
      <c r="H12387">
        <v>0</v>
      </c>
      <c r="I12387">
        <v>0</v>
      </c>
      <c r="K12387">
        <v>0</v>
      </c>
      <c r="L12387" t="b">
        <v>0</v>
      </c>
      <c r="N12387" t="b">
        <v>0</v>
      </c>
      <c r="O12387" t="b">
        <v>0</v>
      </c>
      <c r="T12387" t="s">
        <v>1968</v>
      </c>
    </row>
    <row r="12388" spans="1:20" hidden="1" x14ac:dyDescent="0.25">
      <c r="A12388">
        <v>235403</v>
      </c>
      <c r="B12388" t="s">
        <v>2222</v>
      </c>
      <c r="C12388" t="s">
        <v>1207</v>
      </c>
      <c r="D12388" t="s">
        <v>1982</v>
      </c>
      <c r="E12388">
        <v>0</v>
      </c>
      <c r="H12388">
        <v>0</v>
      </c>
      <c r="I12388">
        <v>0</v>
      </c>
      <c r="K12388">
        <v>0</v>
      </c>
      <c r="L12388" t="b">
        <v>0</v>
      </c>
      <c r="N12388" t="b">
        <v>0</v>
      </c>
      <c r="O12388" t="b">
        <v>0</v>
      </c>
      <c r="T12388" t="s">
        <v>1968</v>
      </c>
    </row>
    <row r="12389" spans="1:20" hidden="1" x14ac:dyDescent="0.25">
      <c r="A12389">
        <v>235404</v>
      </c>
      <c r="B12389" t="s">
        <v>2222</v>
      </c>
      <c r="C12389" t="s">
        <v>1207</v>
      </c>
      <c r="D12389" t="s">
        <v>1983</v>
      </c>
      <c r="E12389">
        <v>50</v>
      </c>
      <c r="F12389" t="s">
        <v>23</v>
      </c>
      <c r="H12389">
        <v>0</v>
      </c>
      <c r="I12389">
        <v>0</v>
      </c>
      <c r="K12389">
        <v>1</v>
      </c>
      <c r="L12389" t="b">
        <v>0</v>
      </c>
      <c r="N12389" t="b">
        <v>0</v>
      </c>
      <c r="O12389" t="b">
        <v>0</v>
      </c>
      <c r="T12389" t="s">
        <v>1968</v>
      </c>
    </row>
    <row r="12390" spans="1:20" hidden="1" x14ac:dyDescent="0.25">
      <c r="A12390">
        <v>235405</v>
      </c>
      <c r="B12390" t="s">
        <v>2222</v>
      </c>
      <c r="C12390" t="s">
        <v>817</v>
      </c>
      <c r="D12390" t="s">
        <v>1984</v>
      </c>
      <c r="E12390">
        <v>0</v>
      </c>
      <c r="H12390">
        <v>0</v>
      </c>
      <c r="I12390">
        <v>0</v>
      </c>
      <c r="K12390">
        <v>0</v>
      </c>
      <c r="L12390" t="b">
        <v>0</v>
      </c>
      <c r="N12390" t="b">
        <v>0</v>
      </c>
      <c r="O12390" t="b">
        <v>0</v>
      </c>
      <c r="T12390" t="s">
        <v>1968</v>
      </c>
    </row>
    <row r="12391" spans="1:20" hidden="1" x14ac:dyDescent="0.25">
      <c r="A12391">
        <v>235406</v>
      </c>
      <c r="B12391" t="s">
        <v>2222</v>
      </c>
      <c r="C12391" t="s">
        <v>817</v>
      </c>
      <c r="D12391" t="s">
        <v>1985</v>
      </c>
      <c r="E12391">
        <v>0</v>
      </c>
      <c r="H12391">
        <v>0</v>
      </c>
      <c r="I12391">
        <v>0</v>
      </c>
      <c r="K12391">
        <v>1</v>
      </c>
      <c r="L12391" t="b">
        <v>0</v>
      </c>
      <c r="N12391" t="b">
        <v>0</v>
      </c>
      <c r="O12391" t="b">
        <v>0</v>
      </c>
      <c r="T12391" t="s">
        <v>1968</v>
      </c>
    </row>
    <row r="12392" spans="1:20" hidden="1" x14ac:dyDescent="0.25">
      <c r="A12392">
        <v>235407</v>
      </c>
      <c r="B12392" t="s">
        <v>2222</v>
      </c>
      <c r="C12392" t="s">
        <v>817</v>
      </c>
      <c r="D12392" t="s">
        <v>1986</v>
      </c>
      <c r="E12392">
        <v>0</v>
      </c>
      <c r="H12392">
        <v>0</v>
      </c>
      <c r="I12392">
        <v>0</v>
      </c>
      <c r="K12392">
        <v>2</v>
      </c>
      <c r="L12392" t="b">
        <v>0</v>
      </c>
      <c r="N12392" t="b">
        <v>0</v>
      </c>
      <c r="O12392" t="b">
        <v>0</v>
      </c>
      <c r="T12392" t="s">
        <v>1968</v>
      </c>
    </row>
    <row r="12393" spans="1:20" hidden="1" x14ac:dyDescent="0.25">
      <c r="A12393">
        <v>235408</v>
      </c>
      <c r="B12393" t="s">
        <v>2222</v>
      </c>
      <c r="C12393" t="s">
        <v>1987</v>
      </c>
      <c r="D12393" t="s">
        <v>1988</v>
      </c>
      <c r="E12393">
        <v>0</v>
      </c>
      <c r="H12393">
        <v>0</v>
      </c>
      <c r="I12393">
        <v>0</v>
      </c>
      <c r="K12393">
        <v>0</v>
      </c>
      <c r="L12393" t="b">
        <v>0</v>
      </c>
      <c r="N12393" t="b">
        <v>0</v>
      </c>
      <c r="O12393" t="b">
        <v>0</v>
      </c>
      <c r="T12393" t="s">
        <v>1968</v>
      </c>
    </row>
    <row r="12394" spans="1:20" hidden="1" x14ac:dyDescent="0.25">
      <c r="A12394">
        <v>235409</v>
      </c>
      <c r="B12394" t="s">
        <v>2222</v>
      </c>
      <c r="C12394" t="s">
        <v>1987</v>
      </c>
      <c r="D12394" t="s">
        <v>1989</v>
      </c>
      <c r="E12394">
        <v>49</v>
      </c>
      <c r="F12394" t="s">
        <v>23</v>
      </c>
      <c r="H12394">
        <v>0</v>
      </c>
      <c r="I12394">
        <v>0</v>
      </c>
      <c r="K12394">
        <v>1</v>
      </c>
      <c r="L12394" t="b">
        <v>0</v>
      </c>
      <c r="N12394" t="b">
        <v>0</v>
      </c>
      <c r="O12394" t="b">
        <v>0</v>
      </c>
      <c r="T12394" t="s">
        <v>1968</v>
      </c>
    </row>
    <row r="12395" spans="1:20" hidden="1" x14ac:dyDescent="0.25">
      <c r="A12395">
        <v>235410</v>
      </c>
      <c r="B12395" t="s">
        <v>2222</v>
      </c>
      <c r="C12395" t="s">
        <v>1987</v>
      </c>
      <c r="D12395" t="s">
        <v>1990</v>
      </c>
      <c r="E12395">
        <v>99</v>
      </c>
      <c r="F12395" t="s">
        <v>23</v>
      </c>
      <c r="H12395">
        <v>0</v>
      </c>
      <c r="I12395">
        <v>0</v>
      </c>
      <c r="K12395">
        <v>3</v>
      </c>
      <c r="L12395" t="b">
        <v>0</v>
      </c>
      <c r="N12395" t="b">
        <v>0</v>
      </c>
      <c r="O12395" t="b">
        <v>0</v>
      </c>
      <c r="T12395" t="s">
        <v>1968</v>
      </c>
    </row>
    <row r="12396" spans="1:20" hidden="1" x14ac:dyDescent="0.25">
      <c r="A12396">
        <v>235411</v>
      </c>
      <c r="B12396" t="s">
        <v>2222</v>
      </c>
      <c r="C12396" t="s">
        <v>141</v>
      </c>
      <c r="D12396" t="s">
        <v>1991</v>
      </c>
      <c r="E12396">
        <v>25</v>
      </c>
      <c r="F12396" t="s">
        <v>23</v>
      </c>
      <c r="H12396">
        <v>0</v>
      </c>
      <c r="I12396">
        <v>0</v>
      </c>
      <c r="K12396">
        <v>0</v>
      </c>
      <c r="L12396" t="b">
        <v>0</v>
      </c>
      <c r="N12396" t="b">
        <v>0</v>
      </c>
      <c r="O12396" t="b">
        <v>0</v>
      </c>
      <c r="T12396" t="s">
        <v>1968</v>
      </c>
    </row>
    <row r="12397" spans="1:20" hidden="1" x14ac:dyDescent="0.25">
      <c r="A12397">
        <v>235412</v>
      </c>
      <c r="B12397" t="s">
        <v>2222</v>
      </c>
      <c r="C12397" t="s">
        <v>236</v>
      </c>
      <c r="D12397" t="s">
        <v>1992</v>
      </c>
      <c r="E12397">
        <v>22</v>
      </c>
      <c r="F12397" t="s">
        <v>23</v>
      </c>
      <c r="H12397">
        <v>0</v>
      </c>
      <c r="I12397">
        <v>0</v>
      </c>
      <c r="K12397">
        <v>0</v>
      </c>
      <c r="L12397" t="b">
        <v>0</v>
      </c>
      <c r="N12397" t="b">
        <v>0</v>
      </c>
      <c r="O12397" t="b">
        <v>0</v>
      </c>
      <c r="T12397" t="s">
        <v>1968</v>
      </c>
    </row>
    <row r="12398" spans="1:20" hidden="1" x14ac:dyDescent="0.25">
      <c r="A12398">
        <v>235413</v>
      </c>
      <c r="B12398" t="s">
        <v>2222</v>
      </c>
      <c r="C12398" t="s">
        <v>236</v>
      </c>
      <c r="D12398" t="s">
        <v>1993</v>
      </c>
      <c r="E12398">
        <v>45</v>
      </c>
      <c r="F12398" t="s">
        <v>23</v>
      </c>
      <c r="H12398">
        <v>0</v>
      </c>
      <c r="I12398">
        <v>0</v>
      </c>
      <c r="K12398">
        <v>0</v>
      </c>
      <c r="L12398" t="b">
        <v>0</v>
      </c>
      <c r="N12398" t="b">
        <v>0</v>
      </c>
      <c r="O12398" t="b">
        <v>0</v>
      </c>
      <c r="T12398" t="s">
        <v>1968</v>
      </c>
    </row>
    <row r="12399" spans="1:20" hidden="1" x14ac:dyDescent="0.25">
      <c r="A12399">
        <v>235414</v>
      </c>
      <c r="B12399" t="s">
        <v>2222</v>
      </c>
      <c r="C12399" t="s">
        <v>236</v>
      </c>
      <c r="D12399" t="s">
        <v>1315</v>
      </c>
      <c r="E12399">
        <v>160</v>
      </c>
      <c r="F12399" t="s">
        <v>23</v>
      </c>
      <c r="H12399">
        <v>0</v>
      </c>
      <c r="I12399">
        <v>0</v>
      </c>
      <c r="K12399">
        <v>0</v>
      </c>
      <c r="L12399" t="b">
        <v>0</v>
      </c>
      <c r="N12399" t="b">
        <v>0</v>
      </c>
      <c r="O12399" t="b">
        <v>0</v>
      </c>
      <c r="T12399" t="s">
        <v>1968</v>
      </c>
    </row>
    <row r="12400" spans="1:20" hidden="1" x14ac:dyDescent="0.25">
      <c r="A12400">
        <v>235415</v>
      </c>
      <c r="B12400" t="s">
        <v>2222</v>
      </c>
      <c r="C12400" t="s">
        <v>236</v>
      </c>
      <c r="D12400" t="s">
        <v>1994</v>
      </c>
      <c r="E12400">
        <v>50</v>
      </c>
      <c r="F12400" t="s">
        <v>23</v>
      </c>
      <c r="H12400">
        <v>0</v>
      </c>
      <c r="I12400">
        <v>0</v>
      </c>
      <c r="K12400">
        <v>0</v>
      </c>
      <c r="L12400" t="b">
        <v>0</v>
      </c>
      <c r="N12400" t="b">
        <v>0</v>
      </c>
      <c r="O12400" t="b">
        <v>0</v>
      </c>
      <c r="T12400" t="s">
        <v>1968</v>
      </c>
    </row>
    <row r="12401" spans="1:20" hidden="1" x14ac:dyDescent="0.25">
      <c r="A12401">
        <v>235416</v>
      </c>
      <c r="B12401" t="s">
        <v>2222</v>
      </c>
      <c r="C12401" t="s">
        <v>236</v>
      </c>
      <c r="D12401" t="s">
        <v>1995</v>
      </c>
      <c r="E12401">
        <v>45</v>
      </c>
      <c r="F12401" t="s">
        <v>23</v>
      </c>
      <c r="H12401">
        <v>0</v>
      </c>
      <c r="I12401">
        <v>0</v>
      </c>
      <c r="K12401">
        <v>0</v>
      </c>
      <c r="L12401" t="b">
        <v>0</v>
      </c>
      <c r="N12401" t="b">
        <v>0</v>
      </c>
      <c r="O12401" t="b">
        <v>0</v>
      </c>
      <c r="T12401" t="s">
        <v>1968</v>
      </c>
    </row>
    <row r="12402" spans="1:20" hidden="1" x14ac:dyDescent="0.25">
      <c r="A12402">
        <v>235417</v>
      </c>
      <c r="B12402" t="s">
        <v>2222</v>
      </c>
      <c r="C12402" t="s">
        <v>236</v>
      </c>
      <c r="D12402" t="s">
        <v>1996</v>
      </c>
      <c r="E12402">
        <v>149</v>
      </c>
      <c r="F12402" t="s">
        <v>23</v>
      </c>
      <c r="H12402">
        <v>0</v>
      </c>
      <c r="I12402">
        <v>0</v>
      </c>
      <c r="K12402">
        <v>0</v>
      </c>
      <c r="L12402" t="b">
        <v>0</v>
      </c>
      <c r="N12402" t="b">
        <v>0</v>
      </c>
      <c r="O12402" t="b">
        <v>0</v>
      </c>
      <c r="T12402" t="s">
        <v>1968</v>
      </c>
    </row>
    <row r="12403" spans="1:20" hidden="1" x14ac:dyDescent="0.25">
      <c r="A12403">
        <v>235418</v>
      </c>
      <c r="B12403" t="s">
        <v>2222</v>
      </c>
      <c r="C12403" t="s">
        <v>141</v>
      </c>
      <c r="D12403" t="s">
        <v>1997</v>
      </c>
      <c r="E12403">
        <v>39</v>
      </c>
      <c r="F12403" t="s">
        <v>23</v>
      </c>
      <c r="H12403">
        <v>0</v>
      </c>
      <c r="I12403">
        <v>0</v>
      </c>
      <c r="K12403">
        <v>0</v>
      </c>
      <c r="L12403" t="b">
        <v>0</v>
      </c>
      <c r="N12403" t="b">
        <v>0</v>
      </c>
      <c r="O12403" t="b">
        <v>0</v>
      </c>
      <c r="T12403" t="s">
        <v>1968</v>
      </c>
    </row>
    <row r="12404" spans="1:20" hidden="1" x14ac:dyDescent="0.25">
      <c r="A12404">
        <v>235419</v>
      </c>
      <c r="B12404" t="s">
        <v>2223</v>
      </c>
      <c r="C12404" t="s">
        <v>47</v>
      </c>
      <c r="D12404" t="s">
        <v>1024</v>
      </c>
      <c r="E12404">
        <v>0</v>
      </c>
      <c r="H12404">
        <v>0</v>
      </c>
      <c r="I12404">
        <v>0</v>
      </c>
      <c r="K12404">
        <v>0</v>
      </c>
      <c r="L12404" t="b">
        <v>0</v>
      </c>
      <c r="N12404" t="b">
        <v>0</v>
      </c>
      <c r="O12404" t="b">
        <v>1</v>
      </c>
      <c r="T12404" t="s">
        <v>1968</v>
      </c>
    </row>
    <row r="12405" spans="1:20" hidden="1" x14ac:dyDescent="0.25">
      <c r="A12405">
        <v>235420</v>
      </c>
      <c r="B12405" t="s">
        <v>2223</v>
      </c>
      <c r="C12405" t="s">
        <v>323</v>
      </c>
      <c r="D12405" t="s">
        <v>86</v>
      </c>
      <c r="E12405">
        <v>0</v>
      </c>
      <c r="H12405">
        <v>0</v>
      </c>
      <c r="I12405">
        <v>0</v>
      </c>
      <c r="K12405">
        <v>0</v>
      </c>
      <c r="L12405" t="b">
        <v>0</v>
      </c>
      <c r="N12405" t="b">
        <v>0</v>
      </c>
      <c r="O12405" t="b">
        <v>0</v>
      </c>
      <c r="T12405" t="s">
        <v>1968</v>
      </c>
    </row>
    <row r="12406" spans="1:20" hidden="1" x14ac:dyDescent="0.25">
      <c r="A12406">
        <v>235421</v>
      </c>
      <c r="B12406" t="s">
        <v>2223</v>
      </c>
      <c r="C12406" t="s">
        <v>1027</v>
      </c>
      <c r="D12406" t="s">
        <v>1969</v>
      </c>
      <c r="E12406">
        <v>0</v>
      </c>
      <c r="H12406">
        <v>0</v>
      </c>
      <c r="I12406">
        <v>0</v>
      </c>
      <c r="J12406" t="s">
        <v>257</v>
      </c>
      <c r="K12406">
        <v>0</v>
      </c>
      <c r="L12406" t="b">
        <v>0</v>
      </c>
      <c r="N12406" t="b">
        <v>0</v>
      </c>
      <c r="O12406" t="b">
        <v>0</v>
      </c>
      <c r="T12406" t="s">
        <v>1968</v>
      </c>
    </row>
    <row r="12407" spans="1:20" hidden="1" x14ac:dyDescent="0.25">
      <c r="A12407">
        <v>235422</v>
      </c>
      <c r="B12407" t="s">
        <v>2223</v>
      </c>
      <c r="C12407" t="s">
        <v>53</v>
      </c>
      <c r="D12407" t="s">
        <v>203</v>
      </c>
      <c r="E12407">
        <v>0</v>
      </c>
      <c r="H12407">
        <v>0</v>
      </c>
      <c r="I12407">
        <v>0</v>
      </c>
      <c r="K12407">
        <v>0</v>
      </c>
      <c r="L12407" t="b">
        <v>0</v>
      </c>
      <c r="N12407" t="b">
        <v>0</v>
      </c>
      <c r="O12407" t="b">
        <v>0</v>
      </c>
      <c r="T12407" t="s">
        <v>1968</v>
      </c>
    </row>
    <row r="12408" spans="1:20" hidden="1" x14ac:dyDescent="0.25">
      <c r="A12408">
        <v>235423</v>
      </c>
      <c r="B12408" t="s">
        <v>2223</v>
      </c>
      <c r="C12408" t="s">
        <v>1207</v>
      </c>
      <c r="D12408" t="s">
        <v>1970</v>
      </c>
      <c r="E12408">
        <v>0</v>
      </c>
      <c r="H12408">
        <v>0</v>
      </c>
      <c r="I12408">
        <v>0</v>
      </c>
      <c r="K12408">
        <v>0</v>
      </c>
      <c r="L12408" t="b">
        <v>0</v>
      </c>
      <c r="N12408" t="b">
        <v>0</v>
      </c>
      <c r="O12408" t="b">
        <v>0</v>
      </c>
      <c r="T12408" t="s">
        <v>1968</v>
      </c>
    </row>
    <row r="12409" spans="1:20" hidden="1" x14ac:dyDescent="0.25">
      <c r="A12409">
        <v>235424</v>
      </c>
      <c r="B12409" t="s">
        <v>2223</v>
      </c>
      <c r="C12409" t="s">
        <v>1196</v>
      </c>
      <c r="D12409" t="s">
        <v>1971</v>
      </c>
      <c r="E12409">
        <v>0</v>
      </c>
      <c r="H12409">
        <v>0</v>
      </c>
      <c r="I12409">
        <v>0</v>
      </c>
      <c r="K12409">
        <v>1</v>
      </c>
      <c r="L12409" t="b">
        <v>0</v>
      </c>
      <c r="N12409" t="b">
        <v>0</v>
      </c>
      <c r="O12409" t="b">
        <v>1</v>
      </c>
      <c r="T12409" t="s">
        <v>1968</v>
      </c>
    </row>
    <row r="12410" spans="1:20" hidden="1" x14ac:dyDescent="0.25">
      <c r="A12410">
        <v>235425</v>
      </c>
      <c r="B12410" t="s">
        <v>2223</v>
      </c>
      <c r="C12410" t="s">
        <v>47</v>
      </c>
      <c r="D12410" t="s">
        <v>1048</v>
      </c>
      <c r="E12410">
        <v>0</v>
      </c>
      <c r="H12410">
        <v>0</v>
      </c>
      <c r="I12410">
        <v>0</v>
      </c>
      <c r="K12410">
        <v>1</v>
      </c>
      <c r="L12410" t="b">
        <v>0</v>
      </c>
      <c r="N12410" t="b">
        <v>0</v>
      </c>
      <c r="O12410" t="b">
        <v>0</v>
      </c>
      <c r="T12410" t="s">
        <v>1968</v>
      </c>
    </row>
    <row r="12411" spans="1:20" hidden="1" x14ac:dyDescent="0.25">
      <c r="A12411">
        <v>235426</v>
      </c>
      <c r="B12411" t="s">
        <v>2223</v>
      </c>
      <c r="C12411" t="s">
        <v>47</v>
      </c>
      <c r="D12411" t="s">
        <v>1972</v>
      </c>
      <c r="E12411">
        <v>0</v>
      </c>
      <c r="H12411">
        <v>0</v>
      </c>
      <c r="I12411">
        <v>0</v>
      </c>
      <c r="K12411">
        <v>1</v>
      </c>
      <c r="L12411" t="b">
        <v>0</v>
      </c>
      <c r="N12411" t="b">
        <v>0</v>
      </c>
      <c r="O12411" t="b">
        <v>0</v>
      </c>
      <c r="T12411" t="s">
        <v>1968</v>
      </c>
    </row>
    <row r="12412" spans="1:20" hidden="1" x14ac:dyDescent="0.25">
      <c r="A12412">
        <v>235427</v>
      </c>
      <c r="B12412" t="s">
        <v>2223</v>
      </c>
      <c r="C12412" t="s">
        <v>47</v>
      </c>
      <c r="D12412" t="s">
        <v>1973</v>
      </c>
      <c r="E12412">
        <v>0</v>
      </c>
      <c r="H12412">
        <v>0</v>
      </c>
      <c r="I12412">
        <v>0</v>
      </c>
      <c r="K12412">
        <v>1</v>
      </c>
      <c r="L12412" t="b">
        <v>0</v>
      </c>
      <c r="N12412" t="b">
        <v>0</v>
      </c>
      <c r="O12412" t="b">
        <v>0</v>
      </c>
      <c r="T12412" t="s">
        <v>1968</v>
      </c>
    </row>
    <row r="12413" spans="1:20" hidden="1" x14ac:dyDescent="0.25">
      <c r="A12413">
        <v>235428</v>
      </c>
      <c r="B12413" t="s">
        <v>2223</v>
      </c>
      <c r="C12413" t="s">
        <v>47</v>
      </c>
      <c r="D12413" t="s">
        <v>1368</v>
      </c>
      <c r="E12413">
        <v>0</v>
      </c>
      <c r="H12413">
        <v>0</v>
      </c>
      <c r="I12413">
        <v>0</v>
      </c>
      <c r="K12413">
        <v>1</v>
      </c>
      <c r="L12413" t="b">
        <v>0</v>
      </c>
      <c r="N12413" t="b">
        <v>0</v>
      </c>
      <c r="O12413" t="b">
        <v>0</v>
      </c>
      <c r="T12413" t="s">
        <v>1968</v>
      </c>
    </row>
    <row r="12414" spans="1:20" hidden="1" x14ac:dyDescent="0.25">
      <c r="A12414">
        <v>235429</v>
      </c>
      <c r="B12414" t="s">
        <v>2223</v>
      </c>
      <c r="C12414" t="s">
        <v>47</v>
      </c>
      <c r="D12414" t="s">
        <v>1382</v>
      </c>
      <c r="E12414">
        <v>50</v>
      </c>
      <c r="F12414" t="s">
        <v>23</v>
      </c>
      <c r="H12414">
        <v>0</v>
      </c>
      <c r="I12414">
        <v>0</v>
      </c>
      <c r="K12414">
        <v>2</v>
      </c>
      <c r="L12414" t="b">
        <v>0</v>
      </c>
      <c r="N12414" t="b">
        <v>0</v>
      </c>
      <c r="O12414" t="b">
        <v>0</v>
      </c>
      <c r="T12414" t="s">
        <v>1968</v>
      </c>
    </row>
    <row r="12415" spans="1:20" hidden="1" x14ac:dyDescent="0.25">
      <c r="A12415">
        <v>235430</v>
      </c>
      <c r="B12415" t="s">
        <v>2223</v>
      </c>
      <c r="C12415" t="s">
        <v>47</v>
      </c>
      <c r="D12415" t="s">
        <v>345</v>
      </c>
      <c r="E12415">
        <v>50</v>
      </c>
      <c r="F12415" t="s">
        <v>23</v>
      </c>
      <c r="H12415">
        <v>0</v>
      </c>
      <c r="I12415">
        <v>0</v>
      </c>
      <c r="K12415">
        <v>2</v>
      </c>
      <c r="L12415" t="b">
        <v>0</v>
      </c>
      <c r="N12415" t="b">
        <v>0</v>
      </c>
      <c r="O12415" t="b">
        <v>0</v>
      </c>
      <c r="T12415" t="s">
        <v>1968</v>
      </c>
    </row>
    <row r="12416" spans="1:20" hidden="1" x14ac:dyDescent="0.25">
      <c r="A12416">
        <v>235431</v>
      </c>
      <c r="B12416" t="s">
        <v>2223</v>
      </c>
      <c r="C12416" t="s">
        <v>47</v>
      </c>
      <c r="D12416" t="s">
        <v>1383</v>
      </c>
      <c r="E12416">
        <v>50</v>
      </c>
      <c r="F12416" t="s">
        <v>23</v>
      </c>
      <c r="H12416">
        <v>0</v>
      </c>
      <c r="I12416">
        <v>0</v>
      </c>
      <c r="K12416">
        <v>2</v>
      </c>
      <c r="L12416" t="b">
        <v>0</v>
      </c>
      <c r="N12416" t="b">
        <v>0</v>
      </c>
      <c r="O12416" t="b">
        <v>0</v>
      </c>
      <c r="T12416" t="s">
        <v>1968</v>
      </c>
    </row>
    <row r="12417" spans="1:20" hidden="1" x14ac:dyDescent="0.25">
      <c r="A12417">
        <v>235432</v>
      </c>
      <c r="B12417" t="s">
        <v>2223</v>
      </c>
      <c r="C12417" t="s">
        <v>136</v>
      </c>
      <c r="D12417" t="s">
        <v>137</v>
      </c>
      <c r="E12417">
        <v>0</v>
      </c>
      <c r="H12417">
        <v>0</v>
      </c>
      <c r="I12417">
        <v>0</v>
      </c>
      <c r="K12417">
        <v>1</v>
      </c>
      <c r="L12417" t="b">
        <v>0</v>
      </c>
      <c r="N12417" t="b">
        <v>0</v>
      </c>
      <c r="O12417" t="b">
        <v>0</v>
      </c>
      <c r="T12417" t="s">
        <v>1968</v>
      </c>
    </row>
    <row r="12418" spans="1:20" hidden="1" x14ac:dyDescent="0.25">
      <c r="A12418">
        <v>235433</v>
      </c>
      <c r="B12418" t="s">
        <v>2223</v>
      </c>
      <c r="C12418" t="s">
        <v>136</v>
      </c>
      <c r="D12418" t="s">
        <v>170</v>
      </c>
      <c r="E12418">
        <v>0</v>
      </c>
      <c r="H12418">
        <v>0</v>
      </c>
      <c r="I12418">
        <v>0</v>
      </c>
      <c r="K12418">
        <v>2</v>
      </c>
      <c r="L12418" t="b">
        <v>0</v>
      </c>
      <c r="N12418" t="b">
        <v>0</v>
      </c>
      <c r="O12418" t="b">
        <v>0</v>
      </c>
      <c r="T12418" t="s">
        <v>1968</v>
      </c>
    </row>
    <row r="12419" spans="1:20" hidden="1" x14ac:dyDescent="0.25">
      <c r="A12419">
        <v>235434</v>
      </c>
      <c r="B12419" t="s">
        <v>2223</v>
      </c>
      <c r="C12419" t="s">
        <v>1027</v>
      </c>
      <c r="D12419" t="s">
        <v>1974</v>
      </c>
      <c r="E12419">
        <v>85</v>
      </c>
      <c r="F12419" t="s">
        <v>23</v>
      </c>
      <c r="H12419">
        <v>0</v>
      </c>
      <c r="I12419">
        <v>106</v>
      </c>
      <c r="J12419" t="s">
        <v>257</v>
      </c>
      <c r="K12419">
        <v>0</v>
      </c>
      <c r="L12419" t="b">
        <v>0</v>
      </c>
      <c r="N12419" t="b">
        <v>0</v>
      </c>
      <c r="O12419" t="b">
        <v>0</v>
      </c>
      <c r="T12419" t="s">
        <v>1968</v>
      </c>
    </row>
    <row r="12420" spans="1:20" hidden="1" x14ac:dyDescent="0.25">
      <c r="A12420">
        <v>235435</v>
      </c>
      <c r="B12420" t="s">
        <v>2223</v>
      </c>
      <c r="C12420" t="s">
        <v>1027</v>
      </c>
      <c r="D12420" t="s">
        <v>1975</v>
      </c>
      <c r="E12420">
        <v>170</v>
      </c>
      <c r="F12420" t="s">
        <v>23</v>
      </c>
      <c r="H12420">
        <v>0</v>
      </c>
      <c r="I12420">
        <v>211</v>
      </c>
      <c r="J12420" t="s">
        <v>257</v>
      </c>
      <c r="K12420">
        <v>2</v>
      </c>
      <c r="L12420" t="b">
        <v>0</v>
      </c>
      <c r="N12420" t="b">
        <v>0</v>
      </c>
      <c r="O12420" t="b">
        <v>0</v>
      </c>
      <c r="T12420" t="s">
        <v>1968</v>
      </c>
    </row>
    <row r="12421" spans="1:20" hidden="1" x14ac:dyDescent="0.25">
      <c r="A12421">
        <v>235436</v>
      </c>
      <c r="B12421" t="s">
        <v>2223</v>
      </c>
      <c r="C12421" t="s">
        <v>1027</v>
      </c>
      <c r="D12421" t="s">
        <v>1976</v>
      </c>
      <c r="E12421">
        <v>255</v>
      </c>
      <c r="F12421" t="s">
        <v>23</v>
      </c>
      <c r="H12421">
        <v>0</v>
      </c>
      <c r="I12421">
        <v>317</v>
      </c>
      <c r="J12421" t="s">
        <v>257</v>
      </c>
      <c r="K12421">
        <v>3</v>
      </c>
      <c r="L12421" t="b">
        <v>0</v>
      </c>
      <c r="N12421" t="b">
        <v>0</v>
      </c>
      <c r="O12421" t="b">
        <v>0</v>
      </c>
      <c r="T12421" t="s">
        <v>1968</v>
      </c>
    </row>
    <row r="12422" spans="1:20" hidden="1" x14ac:dyDescent="0.25">
      <c r="A12422">
        <v>235437</v>
      </c>
      <c r="B12422" t="s">
        <v>2223</v>
      </c>
      <c r="C12422" t="s">
        <v>1196</v>
      </c>
      <c r="D12422" t="s">
        <v>1977</v>
      </c>
      <c r="E12422">
        <v>0</v>
      </c>
      <c r="H12422">
        <v>0</v>
      </c>
      <c r="I12422">
        <v>0</v>
      </c>
      <c r="K12422">
        <v>2</v>
      </c>
      <c r="L12422" t="b">
        <v>0</v>
      </c>
      <c r="N12422" t="b">
        <v>0</v>
      </c>
      <c r="O12422" t="b">
        <v>0</v>
      </c>
      <c r="T12422" t="s">
        <v>1968</v>
      </c>
    </row>
    <row r="12423" spans="1:20" hidden="1" x14ac:dyDescent="0.25">
      <c r="A12423">
        <v>235438</v>
      </c>
      <c r="B12423" t="s">
        <v>2223</v>
      </c>
      <c r="C12423" t="s">
        <v>53</v>
      </c>
      <c r="D12423" t="s">
        <v>383</v>
      </c>
      <c r="E12423">
        <v>0</v>
      </c>
      <c r="H12423">
        <v>0</v>
      </c>
      <c r="I12423">
        <v>0</v>
      </c>
      <c r="K12423">
        <v>0</v>
      </c>
      <c r="L12423" t="b">
        <v>0</v>
      </c>
      <c r="N12423" t="b">
        <v>0</v>
      </c>
      <c r="O12423" t="b">
        <v>0</v>
      </c>
      <c r="T12423" t="s">
        <v>1968</v>
      </c>
    </row>
    <row r="12424" spans="1:20" hidden="1" x14ac:dyDescent="0.25">
      <c r="A12424">
        <v>235439</v>
      </c>
      <c r="B12424" t="s">
        <v>2223</v>
      </c>
      <c r="C12424" t="s">
        <v>53</v>
      </c>
      <c r="D12424" t="s">
        <v>1978</v>
      </c>
      <c r="E12424">
        <v>389</v>
      </c>
      <c r="F12424" t="s">
        <v>23</v>
      </c>
      <c r="H12424">
        <v>0</v>
      </c>
      <c r="I12424">
        <v>0</v>
      </c>
      <c r="K12424">
        <v>2</v>
      </c>
      <c r="L12424" t="b">
        <v>0</v>
      </c>
      <c r="N12424" t="b">
        <v>0</v>
      </c>
      <c r="O12424" t="b">
        <v>0</v>
      </c>
      <c r="T12424" t="s">
        <v>1968</v>
      </c>
    </row>
    <row r="12425" spans="1:20" hidden="1" x14ac:dyDescent="0.25">
      <c r="A12425">
        <v>235440</v>
      </c>
      <c r="B12425" t="s">
        <v>2223</v>
      </c>
      <c r="C12425" t="s">
        <v>53</v>
      </c>
      <c r="D12425" t="s">
        <v>1979</v>
      </c>
      <c r="E12425">
        <v>349</v>
      </c>
      <c r="F12425" t="s">
        <v>23</v>
      </c>
      <c r="H12425">
        <v>0</v>
      </c>
      <c r="I12425">
        <v>0</v>
      </c>
      <c r="K12425">
        <v>1</v>
      </c>
      <c r="L12425" t="b">
        <v>0</v>
      </c>
      <c r="N12425" t="b">
        <v>0</v>
      </c>
      <c r="O12425" t="b">
        <v>0</v>
      </c>
      <c r="T12425" t="s">
        <v>1968</v>
      </c>
    </row>
    <row r="12426" spans="1:20" hidden="1" x14ac:dyDescent="0.25">
      <c r="A12426">
        <v>235441</v>
      </c>
      <c r="B12426" t="s">
        <v>2223</v>
      </c>
      <c r="C12426" t="s">
        <v>323</v>
      </c>
      <c r="D12426" t="s">
        <v>331</v>
      </c>
      <c r="E12426">
        <v>0</v>
      </c>
      <c r="H12426">
        <v>0</v>
      </c>
      <c r="I12426">
        <v>0</v>
      </c>
      <c r="K12426">
        <v>0</v>
      </c>
      <c r="L12426" t="b">
        <v>0</v>
      </c>
      <c r="N12426" t="b">
        <v>0</v>
      </c>
      <c r="O12426" t="b">
        <v>0</v>
      </c>
      <c r="T12426" t="s">
        <v>1968</v>
      </c>
    </row>
    <row r="12427" spans="1:20" hidden="1" x14ac:dyDescent="0.25">
      <c r="A12427">
        <v>235442</v>
      </c>
      <c r="B12427" t="s">
        <v>2223</v>
      </c>
      <c r="C12427" t="s">
        <v>1207</v>
      </c>
      <c r="D12427" t="s">
        <v>1980</v>
      </c>
      <c r="E12427">
        <v>0</v>
      </c>
      <c r="H12427">
        <v>0</v>
      </c>
      <c r="I12427">
        <v>0</v>
      </c>
      <c r="K12427">
        <v>0</v>
      </c>
      <c r="L12427" t="b">
        <v>0</v>
      </c>
      <c r="N12427" t="b">
        <v>0</v>
      </c>
      <c r="O12427" t="b">
        <v>0</v>
      </c>
      <c r="T12427" t="s">
        <v>1968</v>
      </c>
    </row>
    <row r="12428" spans="1:20" hidden="1" x14ac:dyDescent="0.25">
      <c r="A12428">
        <v>235443</v>
      </c>
      <c r="B12428" t="s">
        <v>2223</v>
      </c>
      <c r="C12428" t="s">
        <v>1207</v>
      </c>
      <c r="D12428" t="s">
        <v>1981</v>
      </c>
      <c r="E12428">
        <v>0</v>
      </c>
      <c r="H12428">
        <v>0</v>
      </c>
      <c r="I12428">
        <v>0</v>
      </c>
      <c r="K12428">
        <v>0</v>
      </c>
      <c r="L12428" t="b">
        <v>0</v>
      </c>
      <c r="N12428" t="b">
        <v>0</v>
      </c>
      <c r="O12428" t="b">
        <v>0</v>
      </c>
      <c r="T12428" t="s">
        <v>1968</v>
      </c>
    </row>
    <row r="12429" spans="1:20" hidden="1" x14ac:dyDescent="0.25">
      <c r="A12429">
        <v>235444</v>
      </c>
      <c r="B12429" t="s">
        <v>2223</v>
      </c>
      <c r="C12429" t="s">
        <v>1207</v>
      </c>
      <c r="D12429" t="s">
        <v>1982</v>
      </c>
      <c r="E12429">
        <v>0</v>
      </c>
      <c r="H12429">
        <v>0</v>
      </c>
      <c r="I12429">
        <v>0</v>
      </c>
      <c r="K12429">
        <v>0</v>
      </c>
      <c r="L12429" t="b">
        <v>0</v>
      </c>
      <c r="N12429" t="b">
        <v>0</v>
      </c>
      <c r="O12429" t="b">
        <v>0</v>
      </c>
      <c r="T12429" t="s">
        <v>1968</v>
      </c>
    </row>
    <row r="12430" spans="1:20" hidden="1" x14ac:dyDescent="0.25">
      <c r="A12430">
        <v>235445</v>
      </c>
      <c r="B12430" t="s">
        <v>2223</v>
      </c>
      <c r="C12430" t="s">
        <v>1207</v>
      </c>
      <c r="D12430" t="s">
        <v>1983</v>
      </c>
      <c r="E12430">
        <v>50</v>
      </c>
      <c r="F12430" t="s">
        <v>23</v>
      </c>
      <c r="H12430">
        <v>0</v>
      </c>
      <c r="I12430">
        <v>0</v>
      </c>
      <c r="K12430">
        <v>1</v>
      </c>
      <c r="L12430" t="b">
        <v>0</v>
      </c>
      <c r="N12430" t="b">
        <v>0</v>
      </c>
      <c r="O12430" t="b">
        <v>0</v>
      </c>
      <c r="T12430" t="s">
        <v>1968</v>
      </c>
    </row>
    <row r="12431" spans="1:20" hidden="1" x14ac:dyDescent="0.25">
      <c r="A12431">
        <v>235446</v>
      </c>
      <c r="B12431" t="s">
        <v>2223</v>
      </c>
      <c r="C12431" t="s">
        <v>817</v>
      </c>
      <c r="D12431" t="s">
        <v>1984</v>
      </c>
      <c r="E12431">
        <v>0</v>
      </c>
      <c r="H12431">
        <v>0</v>
      </c>
      <c r="I12431">
        <v>0</v>
      </c>
      <c r="K12431">
        <v>0</v>
      </c>
      <c r="L12431" t="b">
        <v>0</v>
      </c>
      <c r="N12431" t="b">
        <v>0</v>
      </c>
      <c r="O12431" t="b">
        <v>0</v>
      </c>
      <c r="T12431" t="s">
        <v>1968</v>
      </c>
    </row>
    <row r="12432" spans="1:20" hidden="1" x14ac:dyDescent="0.25">
      <c r="A12432">
        <v>235447</v>
      </c>
      <c r="B12432" t="s">
        <v>2223</v>
      </c>
      <c r="C12432" t="s">
        <v>817</v>
      </c>
      <c r="D12432" t="s">
        <v>1985</v>
      </c>
      <c r="E12432">
        <v>0</v>
      </c>
      <c r="H12432">
        <v>0</v>
      </c>
      <c r="I12432">
        <v>0</v>
      </c>
      <c r="K12432">
        <v>1</v>
      </c>
      <c r="L12432" t="b">
        <v>0</v>
      </c>
      <c r="N12432" t="b">
        <v>0</v>
      </c>
      <c r="O12432" t="b">
        <v>0</v>
      </c>
      <c r="T12432" t="s">
        <v>1968</v>
      </c>
    </row>
    <row r="12433" spans="1:20" hidden="1" x14ac:dyDescent="0.25">
      <c r="A12433">
        <v>235448</v>
      </c>
      <c r="B12433" t="s">
        <v>2223</v>
      </c>
      <c r="C12433" t="s">
        <v>817</v>
      </c>
      <c r="D12433" t="s">
        <v>1986</v>
      </c>
      <c r="E12433">
        <v>0</v>
      </c>
      <c r="H12433">
        <v>0</v>
      </c>
      <c r="I12433">
        <v>0</v>
      </c>
      <c r="K12433">
        <v>2</v>
      </c>
      <c r="L12433" t="b">
        <v>0</v>
      </c>
      <c r="N12433" t="b">
        <v>0</v>
      </c>
      <c r="O12433" t="b">
        <v>0</v>
      </c>
      <c r="T12433" t="s">
        <v>1968</v>
      </c>
    </row>
    <row r="12434" spans="1:20" hidden="1" x14ac:dyDescent="0.25">
      <c r="A12434">
        <v>235449</v>
      </c>
      <c r="B12434" t="s">
        <v>2223</v>
      </c>
      <c r="C12434" t="s">
        <v>1987</v>
      </c>
      <c r="D12434" t="s">
        <v>1988</v>
      </c>
      <c r="E12434">
        <v>0</v>
      </c>
      <c r="H12434">
        <v>0</v>
      </c>
      <c r="I12434">
        <v>0</v>
      </c>
      <c r="K12434">
        <v>0</v>
      </c>
      <c r="L12434" t="b">
        <v>0</v>
      </c>
      <c r="N12434" t="b">
        <v>0</v>
      </c>
      <c r="O12434" t="b">
        <v>0</v>
      </c>
      <c r="T12434" t="s">
        <v>1968</v>
      </c>
    </row>
    <row r="12435" spans="1:20" hidden="1" x14ac:dyDescent="0.25">
      <c r="A12435">
        <v>235450</v>
      </c>
      <c r="B12435" t="s">
        <v>2223</v>
      </c>
      <c r="C12435" t="s">
        <v>1987</v>
      </c>
      <c r="D12435" t="s">
        <v>1989</v>
      </c>
      <c r="E12435">
        <v>49</v>
      </c>
      <c r="F12435" t="s">
        <v>23</v>
      </c>
      <c r="H12435">
        <v>0</v>
      </c>
      <c r="I12435">
        <v>0</v>
      </c>
      <c r="K12435">
        <v>1</v>
      </c>
      <c r="L12435" t="b">
        <v>0</v>
      </c>
      <c r="N12435" t="b">
        <v>0</v>
      </c>
      <c r="O12435" t="b">
        <v>0</v>
      </c>
      <c r="T12435" t="s">
        <v>1968</v>
      </c>
    </row>
    <row r="12436" spans="1:20" hidden="1" x14ac:dyDescent="0.25">
      <c r="A12436">
        <v>235451</v>
      </c>
      <c r="B12436" t="s">
        <v>2223</v>
      </c>
      <c r="C12436" t="s">
        <v>1987</v>
      </c>
      <c r="D12436" t="s">
        <v>1990</v>
      </c>
      <c r="E12436">
        <v>99</v>
      </c>
      <c r="F12436" t="s">
        <v>23</v>
      </c>
      <c r="H12436">
        <v>0</v>
      </c>
      <c r="I12436">
        <v>0</v>
      </c>
      <c r="K12436">
        <v>3</v>
      </c>
      <c r="L12436" t="b">
        <v>0</v>
      </c>
      <c r="N12436" t="b">
        <v>0</v>
      </c>
      <c r="O12436" t="b">
        <v>0</v>
      </c>
      <c r="T12436" t="s">
        <v>1968</v>
      </c>
    </row>
    <row r="12437" spans="1:20" hidden="1" x14ac:dyDescent="0.25">
      <c r="A12437">
        <v>235452</v>
      </c>
      <c r="B12437" t="s">
        <v>2223</v>
      </c>
      <c r="C12437" t="s">
        <v>141</v>
      </c>
      <c r="D12437" t="s">
        <v>1991</v>
      </c>
      <c r="E12437">
        <v>25</v>
      </c>
      <c r="F12437" t="s">
        <v>23</v>
      </c>
      <c r="H12437">
        <v>0</v>
      </c>
      <c r="I12437">
        <v>0</v>
      </c>
      <c r="K12437">
        <v>0</v>
      </c>
      <c r="L12437" t="b">
        <v>0</v>
      </c>
      <c r="N12437" t="b">
        <v>0</v>
      </c>
      <c r="O12437" t="b">
        <v>0</v>
      </c>
      <c r="T12437" t="s">
        <v>1968</v>
      </c>
    </row>
    <row r="12438" spans="1:20" hidden="1" x14ac:dyDescent="0.25">
      <c r="A12438">
        <v>235453</v>
      </c>
      <c r="B12438" t="s">
        <v>2223</v>
      </c>
      <c r="C12438" t="s">
        <v>236</v>
      </c>
      <c r="D12438" t="s">
        <v>1992</v>
      </c>
      <c r="E12438">
        <v>22</v>
      </c>
      <c r="F12438" t="s">
        <v>23</v>
      </c>
      <c r="H12438">
        <v>0</v>
      </c>
      <c r="I12438">
        <v>0</v>
      </c>
      <c r="K12438">
        <v>0</v>
      </c>
      <c r="L12438" t="b">
        <v>0</v>
      </c>
      <c r="N12438" t="b">
        <v>0</v>
      </c>
      <c r="O12438" t="b">
        <v>0</v>
      </c>
      <c r="T12438" t="s">
        <v>1968</v>
      </c>
    </row>
    <row r="12439" spans="1:20" hidden="1" x14ac:dyDescent="0.25">
      <c r="A12439">
        <v>235454</v>
      </c>
      <c r="B12439" t="s">
        <v>2223</v>
      </c>
      <c r="C12439" t="s">
        <v>236</v>
      </c>
      <c r="D12439" t="s">
        <v>1993</v>
      </c>
      <c r="E12439">
        <v>45</v>
      </c>
      <c r="F12439" t="s">
        <v>23</v>
      </c>
      <c r="H12439">
        <v>0</v>
      </c>
      <c r="I12439">
        <v>0</v>
      </c>
      <c r="K12439">
        <v>0</v>
      </c>
      <c r="L12439" t="b">
        <v>0</v>
      </c>
      <c r="N12439" t="b">
        <v>0</v>
      </c>
      <c r="O12439" t="b">
        <v>0</v>
      </c>
      <c r="T12439" t="s">
        <v>1968</v>
      </c>
    </row>
    <row r="12440" spans="1:20" hidden="1" x14ac:dyDescent="0.25">
      <c r="A12440">
        <v>235455</v>
      </c>
      <c r="B12440" t="s">
        <v>2223</v>
      </c>
      <c r="C12440" t="s">
        <v>236</v>
      </c>
      <c r="D12440" t="s">
        <v>1315</v>
      </c>
      <c r="E12440">
        <v>160</v>
      </c>
      <c r="F12440" t="s">
        <v>23</v>
      </c>
      <c r="H12440">
        <v>0</v>
      </c>
      <c r="I12440">
        <v>0</v>
      </c>
      <c r="K12440">
        <v>0</v>
      </c>
      <c r="L12440" t="b">
        <v>0</v>
      </c>
      <c r="N12440" t="b">
        <v>0</v>
      </c>
      <c r="O12440" t="b">
        <v>0</v>
      </c>
      <c r="T12440" t="s">
        <v>1968</v>
      </c>
    </row>
    <row r="12441" spans="1:20" hidden="1" x14ac:dyDescent="0.25">
      <c r="A12441">
        <v>235456</v>
      </c>
      <c r="B12441" t="s">
        <v>2223</v>
      </c>
      <c r="C12441" t="s">
        <v>236</v>
      </c>
      <c r="D12441" t="s">
        <v>1994</v>
      </c>
      <c r="E12441">
        <v>50</v>
      </c>
      <c r="F12441" t="s">
        <v>23</v>
      </c>
      <c r="H12441">
        <v>0</v>
      </c>
      <c r="I12441">
        <v>0</v>
      </c>
      <c r="K12441">
        <v>0</v>
      </c>
      <c r="L12441" t="b">
        <v>0</v>
      </c>
      <c r="N12441" t="b">
        <v>0</v>
      </c>
      <c r="O12441" t="b">
        <v>0</v>
      </c>
      <c r="T12441" t="s">
        <v>1968</v>
      </c>
    </row>
    <row r="12442" spans="1:20" hidden="1" x14ac:dyDescent="0.25">
      <c r="A12442">
        <v>235457</v>
      </c>
      <c r="B12442" t="s">
        <v>2223</v>
      </c>
      <c r="C12442" t="s">
        <v>236</v>
      </c>
      <c r="D12442" t="s">
        <v>1995</v>
      </c>
      <c r="E12442">
        <v>45</v>
      </c>
      <c r="F12442" t="s">
        <v>23</v>
      </c>
      <c r="H12442">
        <v>0</v>
      </c>
      <c r="I12442">
        <v>0</v>
      </c>
      <c r="K12442">
        <v>0</v>
      </c>
      <c r="L12442" t="b">
        <v>0</v>
      </c>
      <c r="N12442" t="b">
        <v>0</v>
      </c>
      <c r="O12442" t="b">
        <v>0</v>
      </c>
      <c r="T12442" t="s">
        <v>1968</v>
      </c>
    </row>
    <row r="12443" spans="1:20" hidden="1" x14ac:dyDescent="0.25">
      <c r="A12443">
        <v>235458</v>
      </c>
      <c r="B12443" t="s">
        <v>2223</v>
      </c>
      <c r="C12443" t="s">
        <v>236</v>
      </c>
      <c r="D12443" t="s">
        <v>1996</v>
      </c>
      <c r="E12443">
        <v>149</v>
      </c>
      <c r="F12443" t="s">
        <v>23</v>
      </c>
      <c r="H12443">
        <v>0</v>
      </c>
      <c r="I12443">
        <v>0</v>
      </c>
      <c r="K12443">
        <v>0</v>
      </c>
      <c r="L12443" t="b">
        <v>0</v>
      </c>
      <c r="N12443" t="b">
        <v>0</v>
      </c>
      <c r="O12443" t="b">
        <v>0</v>
      </c>
      <c r="T12443" t="s">
        <v>1968</v>
      </c>
    </row>
    <row r="12444" spans="1:20" hidden="1" x14ac:dyDescent="0.25">
      <c r="A12444">
        <v>235459</v>
      </c>
      <c r="B12444" t="s">
        <v>2223</v>
      </c>
      <c r="C12444" t="s">
        <v>141</v>
      </c>
      <c r="D12444" t="s">
        <v>1997</v>
      </c>
      <c r="E12444">
        <v>39</v>
      </c>
      <c r="F12444" t="s">
        <v>23</v>
      </c>
      <c r="H12444">
        <v>0</v>
      </c>
      <c r="I12444">
        <v>0</v>
      </c>
      <c r="K12444">
        <v>0</v>
      </c>
      <c r="L12444" t="b">
        <v>0</v>
      </c>
      <c r="N12444" t="b">
        <v>0</v>
      </c>
      <c r="O12444" t="b">
        <v>0</v>
      </c>
      <c r="T12444" t="s">
        <v>1968</v>
      </c>
    </row>
    <row r="12445" spans="1:20" hidden="1" x14ac:dyDescent="0.25">
      <c r="A12445">
        <v>235460</v>
      </c>
      <c r="B12445" t="s">
        <v>2224</v>
      </c>
      <c r="C12445" t="s">
        <v>47</v>
      </c>
      <c r="D12445" t="s">
        <v>1024</v>
      </c>
      <c r="E12445">
        <v>0</v>
      </c>
      <c r="H12445">
        <v>0</v>
      </c>
      <c r="I12445">
        <v>0</v>
      </c>
      <c r="K12445">
        <v>0</v>
      </c>
      <c r="L12445" t="b">
        <v>0</v>
      </c>
      <c r="N12445" t="b">
        <v>0</v>
      </c>
      <c r="O12445" t="b">
        <v>1</v>
      </c>
      <c r="T12445" t="s">
        <v>1968</v>
      </c>
    </row>
    <row r="12446" spans="1:20" hidden="1" x14ac:dyDescent="0.25">
      <c r="A12446">
        <v>235461</v>
      </c>
      <c r="B12446" t="s">
        <v>2224</v>
      </c>
      <c r="C12446" t="s">
        <v>323</v>
      </c>
      <c r="D12446" t="s">
        <v>86</v>
      </c>
      <c r="E12446">
        <v>0</v>
      </c>
      <c r="H12446">
        <v>0</v>
      </c>
      <c r="I12446">
        <v>0</v>
      </c>
      <c r="K12446">
        <v>0</v>
      </c>
      <c r="L12446" t="b">
        <v>0</v>
      </c>
      <c r="N12446" t="b">
        <v>0</v>
      </c>
      <c r="O12446" t="b">
        <v>0</v>
      </c>
      <c r="T12446" t="s">
        <v>1968</v>
      </c>
    </row>
    <row r="12447" spans="1:20" hidden="1" x14ac:dyDescent="0.25">
      <c r="A12447">
        <v>235462</v>
      </c>
      <c r="B12447" t="s">
        <v>2224</v>
      </c>
      <c r="C12447" t="s">
        <v>1027</v>
      </c>
      <c r="D12447" t="s">
        <v>1969</v>
      </c>
      <c r="E12447">
        <v>0</v>
      </c>
      <c r="H12447">
        <v>0</v>
      </c>
      <c r="I12447">
        <v>0</v>
      </c>
      <c r="J12447" t="s">
        <v>257</v>
      </c>
      <c r="K12447">
        <v>0</v>
      </c>
      <c r="L12447" t="b">
        <v>0</v>
      </c>
      <c r="N12447" t="b">
        <v>0</v>
      </c>
      <c r="O12447" t="b">
        <v>0</v>
      </c>
      <c r="T12447" t="s">
        <v>1968</v>
      </c>
    </row>
    <row r="12448" spans="1:20" hidden="1" x14ac:dyDescent="0.25">
      <c r="A12448">
        <v>235463</v>
      </c>
      <c r="B12448" t="s">
        <v>2224</v>
      </c>
      <c r="C12448" t="s">
        <v>53</v>
      </c>
      <c r="D12448" t="s">
        <v>203</v>
      </c>
      <c r="E12448">
        <v>0</v>
      </c>
      <c r="H12448">
        <v>0</v>
      </c>
      <c r="I12448">
        <v>0</v>
      </c>
      <c r="K12448">
        <v>0</v>
      </c>
      <c r="L12448" t="b">
        <v>0</v>
      </c>
      <c r="N12448" t="b">
        <v>0</v>
      </c>
      <c r="O12448" t="b">
        <v>0</v>
      </c>
      <c r="T12448" t="s">
        <v>1968</v>
      </c>
    </row>
    <row r="12449" spans="1:20" hidden="1" x14ac:dyDescent="0.25">
      <c r="A12449">
        <v>235464</v>
      </c>
      <c r="B12449" t="s">
        <v>2224</v>
      </c>
      <c r="C12449" t="s">
        <v>1207</v>
      </c>
      <c r="D12449" t="s">
        <v>1970</v>
      </c>
      <c r="E12449">
        <v>0</v>
      </c>
      <c r="H12449">
        <v>0</v>
      </c>
      <c r="I12449">
        <v>0</v>
      </c>
      <c r="K12449">
        <v>0</v>
      </c>
      <c r="L12449" t="b">
        <v>0</v>
      </c>
      <c r="N12449" t="b">
        <v>0</v>
      </c>
      <c r="O12449" t="b">
        <v>0</v>
      </c>
      <c r="T12449" t="s">
        <v>1968</v>
      </c>
    </row>
    <row r="12450" spans="1:20" hidden="1" x14ac:dyDescent="0.25">
      <c r="A12450">
        <v>235465</v>
      </c>
      <c r="B12450" t="s">
        <v>2224</v>
      </c>
      <c r="C12450" t="s">
        <v>1196</v>
      </c>
      <c r="D12450" t="s">
        <v>1971</v>
      </c>
      <c r="E12450">
        <v>0</v>
      </c>
      <c r="H12450">
        <v>0</v>
      </c>
      <c r="I12450">
        <v>0</v>
      </c>
      <c r="K12450">
        <v>1</v>
      </c>
      <c r="L12450" t="b">
        <v>0</v>
      </c>
      <c r="N12450" t="b">
        <v>0</v>
      </c>
      <c r="O12450" t="b">
        <v>1</v>
      </c>
      <c r="T12450" t="s">
        <v>1968</v>
      </c>
    </row>
    <row r="12451" spans="1:20" hidden="1" x14ac:dyDescent="0.25">
      <c r="A12451">
        <v>235466</v>
      </c>
      <c r="B12451" t="s">
        <v>2224</v>
      </c>
      <c r="C12451" t="s">
        <v>47</v>
      </c>
      <c r="D12451" t="s">
        <v>1048</v>
      </c>
      <c r="E12451">
        <v>0</v>
      </c>
      <c r="H12451">
        <v>0</v>
      </c>
      <c r="I12451">
        <v>0</v>
      </c>
      <c r="K12451">
        <v>1</v>
      </c>
      <c r="L12451" t="b">
        <v>0</v>
      </c>
      <c r="N12451" t="b">
        <v>0</v>
      </c>
      <c r="O12451" t="b">
        <v>0</v>
      </c>
      <c r="T12451" t="s">
        <v>1968</v>
      </c>
    </row>
    <row r="12452" spans="1:20" hidden="1" x14ac:dyDescent="0.25">
      <c r="A12452">
        <v>235467</v>
      </c>
      <c r="B12452" t="s">
        <v>2224</v>
      </c>
      <c r="C12452" t="s">
        <v>47</v>
      </c>
      <c r="D12452" t="s">
        <v>1972</v>
      </c>
      <c r="E12452">
        <v>0</v>
      </c>
      <c r="H12452">
        <v>0</v>
      </c>
      <c r="I12452">
        <v>0</v>
      </c>
      <c r="K12452">
        <v>1</v>
      </c>
      <c r="L12452" t="b">
        <v>0</v>
      </c>
      <c r="N12452" t="b">
        <v>0</v>
      </c>
      <c r="O12452" t="b">
        <v>0</v>
      </c>
      <c r="T12452" t="s">
        <v>1968</v>
      </c>
    </row>
    <row r="12453" spans="1:20" hidden="1" x14ac:dyDescent="0.25">
      <c r="A12453">
        <v>235468</v>
      </c>
      <c r="B12453" t="s">
        <v>2224</v>
      </c>
      <c r="C12453" t="s">
        <v>47</v>
      </c>
      <c r="D12453" t="s">
        <v>1973</v>
      </c>
      <c r="E12453">
        <v>0</v>
      </c>
      <c r="H12453">
        <v>0</v>
      </c>
      <c r="I12453">
        <v>0</v>
      </c>
      <c r="K12453">
        <v>1</v>
      </c>
      <c r="L12453" t="b">
        <v>0</v>
      </c>
      <c r="N12453" t="b">
        <v>0</v>
      </c>
      <c r="O12453" t="b">
        <v>0</v>
      </c>
      <c r="T12453" t="s">
        <v>1968</v>
      </c>
    </row>
    <row r="12454" spans="1:20" hidden="1" x14ac:dyDescent="0.25">
      <c r="A12454">
        <v>235469</v>
      </c>
      <c r="B12454" t="s">
        <v>2224</v>
      </c>
      <c r="C12454" t="s">
        <v>47</v>
      </c>
      <c r="D12454" t="s">
        <v>1368</v>
      </c>
      <c r="E12454">
        <v>0</v>
      </c>
      <c r="H12454">
        <v>0</v>
      </c>
      <c r="I12454">
        <v>0</v>
      </c>
      <c r="K12454">
        <v>1</v>
      </c>
      <c r="L12454" t="b">
        <v>0</v>
      </c>
      <c r="N12454" t="b">
        <v>0</v>
      </c>
      <c r="O12454" t="b">
        <v>0</v>
      </c>
      <c r="T12454" t="s">
        <v>1968</v>
      </c>
    </row>
    <row r="12455" spans="1:20" hidden="1" x14ac:dyDescent="0.25">
      <c r="A12455">
        <v>235470</v>
      </c>
      <c r="B12455" t="s">
        <v>2224</v>
      </c>
      <c r="C12455" t="s">
        <v>47</v>
      </c>
      <c r="D12455" t="s">
        <v>1382</v>
      </c>
      <c r="E12455">
        <v>50</v>
      </c>
      <c r="F12455" t="s">
        <v>23</v>
      </c>
      <c r="H12455">
        <v>0</v>
      </c>
      <c r="I12455">
        <v>0</v>
      </c>
      <c r="K12455">
        <v>2</v>
      </c>
      <c r="L12455" t="b">
        <v>0</v>
      </c>
      <c r="N12455" t="b">
        <v>0</v>
      </c>
      <c r="O12455" t="b">
        <v>0</v>
      </c>
      <c r="T12455" t="s">
        <v>1968</v>
      </c>
    </row>
    <row r="12456" spans="1:20" hidden="1" x14ac:dyDescent="0.25">
      <c r="A12456">
        <v>235471</v>
      </c>
      <c r="B12456" t="s">
        <v>2224</v>
      </c>
      <c r="C12456" t="s">
        <v>47</v>
      </c>
      <c r="D12456" t="s">
        <v>345</v>
      </c>
      <c r="E12456">
        <v>50</v>
      </c>
      <c r="F12456" t="s">
        <v>23</v>
      </c>
      <c r="H12456">
        <v>0</v>
      </c>
      <c r="I12456">
        <v>0</v>
      </c>
      <c r="K12456">
        <v>2</v>
      </c>
      <c r="L12456" t="b">
        <v>0</v>
      </c>
      <c r="N12456" t="b">
        <v>0</v>
      </c>
      <c r="O12456" t="b">
        <v>0</v>
      </c>
      <c r="T12456" t="s">
        <v>1968</v>
      </c>
    </row>
    <row r="12457" spans="1:20" hidden="1" x14ac:dyDescent="0.25">
      <c r="A12457">
        <v>235472</v>
      </c>
      <c r="B12457" t="s">
        <v>2224</v>
      </c>
      <c r="C12457" t="s">
        <v>47</v>
      </c>
      <c r="D12457" t="s">
        <v>1383</v>
      </c>
      <c r="E12457">
        <v>50</v>
      </c>
      <c r="F12457" t="s">
        <v>23</v>
      </c>
      <c r="H12457">
        <v>0</v>
      </c>
      <c r="I12457">
        <v>0</v>
      </c>
      <c r="K12457">
        <v>2</v>
      </c>
      <c r="L12457" t="b">
        <v>0</v>
      </c>
      <c r="N12457" t="b">
        <v>0</v>
      </c>
      <c r="O12457" t="b">
        <v>0</v>
      </c>
      <c r="T12457" t="s">
        <v>1968</v>
      </c>
    </row>
    <row r="12458" spans="1:20" hidden="1" x14ac:dyDescent="0.25">
      <c r="A12458">
        <v>235473</v>
      </c>
      <c r="B12458" t="s">
        <v>2224</v>
      </c>
      <c r="C12458" t="s">
        <v>136</v>
      </c>
      <c r="D12458" t="s">
        <v>137</v>
      </c>
      <c r="E12458">
        <v>0</v>
      </c>
      <c r="H12458">
        <v>0</v>
      </c>
      <c r="I12458">
        <v>0</v>
      </c>
      <c r="K12458">
        <v>1</v>
      </c>
      <c r="L12458" t="b">
        <v>0</v>
      </c>
      <c r="N12458" t="b">
        <v>0</v>
      </c>
      <c r="O12458" t="b">
        <v>0</v>
      </c>
      <c r="T12458" t="s">
        <v>1968</v>
      </c>
    </row>
    <row r="12459" spans="1:20" hidden="1" x14ac:dyDescent="0.25">
      <c r="A12459">
        <v>235474</v>
      </c>
      <c r="B12459" t="s">
        <v>2224</v>
      </c>
      <c r="C12459" t="s">
        <v>136</v>
      </c>
      <c r="D12459" t="s">
        <v>170</v>
      </c>
      <c r="E12459">
        <v>0</v>
      </c>
      <c r="H12459">
        <v>0</v>
      </c>
      <c r="I12459">
        <v>0</v>
      </c>
      <c r="K12459">
        <v>2</v>
      </c>
      <c r="L12459" t="b">
        <v>0</v>
      </c>
      <c r="N12459" t="b">
        <v>0</v>
      </c>
      <c r="O12459" t="b">
        <v>0</v>
      </c>
      <c r="T12459" t="s">
        <v>1968</v>
      </c>
    </row>
    <row r="12460" spans="1:20" hidden="1" x14ac:dyDescent="0.25">
      <c r="A12460">
        <v>235475</v>
      </c>
      <c r="B12460" t="s">
        <v>2224</v>
      </c>
      <c r="C12460" t="s">
        <v>1027</v>
      </c>
      <c r="D12460" t="s">
        <v>1974</v>
      </c>
      <c r="E12460">
        <v>85</v>
      </c>
      <c r="F12460" t="s">
        <v>23</v>
      </c>
      <c r="H12460">
        <v>0</v>
      </c>
      <c r="I12460">
        <v>98</v>
      </c>
      <c r="J12460" t="s">
        <v>257</v>
      </c>
      <c r="K12460">
        <v>0</v>
      </c>
      <c r="L12460" t="b">
        <v>0</v>
      </c>
      <c r="N12460" t="b">
        <v>0</v>
      </c>
      <c r="O12460" t="b">
        <v>0</v>
      </c>
      <c r="T12460" t="s">
        <v>1968</v>
      </c>
    </row>
    <row r="12461" spans="1:20" hidden="1" x14ac:dyDescent="0.25">
      <c r="A12461">
        <v>235476</v>
      </c>
      <c r="B12461" t="s">
        <v>2224</v>
      </c>
      <c r="C12461" t="s">
        <v>1027</v>
      </c>
      <c r="D12461" t="s">
        <v>1975</v>
      </c>
      <c r="E12461">
        <v>170</v>
      </c>
      <c r="F12461" t="s">
        <v>23</v>
      </c>
      <c r="H12461">
        <v>0</v>
      </c>
      <c r="I12461">
        <v>195</v>
      </c>
      <c r="J12461" t="s">
        <v>257</v>
      </c>
      <c r="K12461">
        <v>2</v>
      </c>
      <c r="L12461" t="b">
        <v>0</v>
      </c>
      <c r="N12461" t="b">
        <v>0</v>
      </c>
      <c r="O12461" t="b">
        <v>0</v>
      </c>
      <c r="T12461" t="s">
        <v>1968</v>
      </c>
    </row>
    <row r="12462" spans="1:20" hidden="1" x14ac:dyDescent="0.25">
      <c r="A12462">
        <v>235477</v>
      </c>
      <c r="B12462" t="s">
        <v>2224</v>
      </c>
      <c r="C12462" t="s">
        <v>1027</v>
      </c>
      <c r="D12462" t="s">
        <v>1976</v>
      </c>
      <c r="E12462">
        <v>255</v>
      </c>
      <c r="F12462" t="s">
        <v>23</v>
      </c>
      <c r="H12462">
        <v>0</v>
      </c>
      <c r="I12462">
        <v>292</v>
      </c>
      <c r="J12462" t="s">
        <v>257</v>
      </c>
      <c r="K12462">
        <v>3</v>
      </c>
      <c r="L12462" t="b">
        <v>0</v>
      </c>
      <c r="N12462" t="b">
        <v>0</v>
      </c>
      <c r="O12462" t="b">
        <v>0</v>
      </c>
      <c r="T12462" t="s">
        <v>1968</v>
      </c>
    </row>
    <row r="12463" spans="1:20" hidden="1" x14ac:dyDescent="0.25">
      <c r="A12463">
        <v>235478</v>
      </c>
      <c r="B12463" t="s">
        <v>2224</v>
      </c>
      <c r="C12463" t="s">
        <v>1196</v>
      </c>
      <c r="D12463" t="s">
        <v>1977</v>
      </c>
      <c r="E12463">
        <v>0</v>
      </c>
      <c r="H12463">
        <v>0</v>
      </c>
      <c r="I12463">
        <v>0</v>
      </c>
      <c r="K12463">
        <v>2</v>
      </c>
      <c r="L12463" t="b">
        <v>0</v>
      </c>
      <c r="N12463" t="b">
        <v>0</v>
      </c>
      <c r="O12463" t="b">
        <v>0</v>
      </c>
      <c r="T12463" t="s">
        <v>1968</v>
      </c>
    </row>
    <row r="12464" spans="1:20" hidden="1" x14ac:dyDescent="0.25">
      <c r="A12464">
        <v>235479</v>
      </c>
      <c r="B12464" t="s">
        <v>2224</v>
      </c>
      <c r="C12464" t="s">
        <v>53</v>
      </c>
      <c r="D12464" t="s">
        <v>383</v>
      </c>
      <c r="E12464">
        <v>0</v>
      </c>
      <c r="H12464">
        <v>0</v>
      </c>
      <c r="I12464">
        <v>0</v>
      </c>
      <c r="K12464">
        <v>0</v>
      </c>
      <c r="L12464" t="b">
        <v>0</v>
      </c>
      <c r="N12464" t="b">
        <v>0</v>
      </c>
      <c r="O12464" t="b">
        <v>0</v>
      </c>
      <c r="T12464" t="s">
        <v>1968</v>
      </c>
    </row>
    <row r="12465" spans="1:20" hidden="1" x14ac:dyDescent="0.25">
      <c r="A12465">
        <v>235480</v>
      </c>
      <c r="B12465" t="s">
        <v>2224</v>
      </c>
      <c r="C12465" t="s">
        <v>53</v>
      </c>
      <c r="D12465" t="s">
        <v>1978</v>
      </c>
      <c r="E12465">
        <v>389</v>
      </c>
      <c r="F12465" t="s">
        <v>23</v>
      </c>
      <c r="H12465">
        <v>0</v>
      </c>
      <c r="I12465">
        <v>0</v>
      </c>
      <c r="K12465">
        <v>2</v>
      </c>
      <c r="L12465" t="b">
        <v>0</v>
      </c>
      <c r="N12465" t="b">
        <v>0</v>
      </c>
      <c r="O12465" t="b">
        <v>0</v>
      </c>
      <c r="T12465" t="s">
        <v>1968</v>
      </c>
    </row>
    <row r="12466" spans="1:20" hidden="1" x14ac:dyDescent="0.25">
      <c r="A12466">
        <v>235481</v>
      </c>
      <c r="B12466" t="s">
        <v>2224</v>
      </c>
      <c r="C12466" t="s">
        <v>53</v>
      </c>
      <c r="D12466" t="s">
        <v>1979</v>
      </c>
      <c r="E12466">
        <v>349</v>
      </c>
      <c r="F12466" t="s">
        <v>23</v>
      </c>
      <c r="H12466">
        <v>0</v>
      </c>
      <c r="I12466">
        <v>0</v>
      </c>
      <c r="K12466">
        <v>1</v>
      </c>
      <c r="L12466" t="b">
        <v>0</v>
      </c>
      <c r="N12466" t="b">
        <v>0</v>
      </c>
      <c r="O12466" t="b">
        <v>0</v>
      </c>
      <c r="T12466" t="s">
        <v>1968</v>
      </c>
    </row>
    <row r="12467" spans="1:20" hidden="1" x14ac:dyDescent="0.25">
      <c r="A12467">
        <v>235482</v>
      </c>
      <c r="B12467" t="s">
        <v>2224</v>
      </c>
      <c r="C12467" t="s">
        <v>323</v>
      </c>
      <c r="D12467" t="s">
        <v>331</v>
      </c>
      <c r="E12467">
        <v>0</v>
      </c>
      <c r="H12467">
        <v>0</v>
      </c>
      <c r="I12467">
        <v>0</v>
      </c>
      <c r="K12467">
        <v>0</v>
      </c>
      <c r="L12467" t="b">
        <v>0</v>
      </c>
      <c r="N12467" t="b">
        <v>0</v>
      </c>
      <c r="O12467" t="b">
        <v>0</v>
      </c>
      <c r="T12467" t="s">
        <v>1968</v>
      </c>
    </row>
    <row r="12468" spans="1:20" hidden="1" x14ac:dyDescent="0.25">
      <c r="A12468">
        <v>235483</v>
      </c>
      <c r="B12468" t="s">
        <v>2224</v>
      </c>
      <c r="C12468" t="s">
        <v>1207</v>
      </c>
      <c r="D12468" t="s">
        <v>1980</v>
      </c>
      <c r="E12468">
        <v>0</v>
      </c>
      <c r="H12468">
        <v>0</v>
      </c>
      <c r="I12468">
        <v>0</v>
      </c>
      <c r="K12468">
        <v>0</v>
      </c>
      <c r="L12468" t="b">
        <v>0</v>
      </c>
      <c r="N12468" t="b">
        <v>0</v>
      </c>
      <c r="O12468" t="b">
        <v>0</v>
      </c>
      <c r="T12468" t="s">
        <v>1968</v>
      </c>
    </row>
    <row r="12469" spans="1:20" hidden="1" x14ac:dyDescent="0.25">
      <c r="A12469">
        <v>235484</v>
      </c>
      <c r="B12469" t="s">
        <v>2224</v>
      </c>
      <c r="C12469" t="s">
        <v>1207</v>
      </c>
      <c r="D12469" t="s">
        <v>1981</v>
      </c>
      <c r="E12469">
        <v>0</v>
      </c>
      <c r="H12469">
        <v>0</v>
      </c>
      <c r="I12469">
        <v>0</v>
      </c>
      <c r="K12469">
        <v>0</v>
      </c>
      <c r="L12469" t="b">
        <v>0</v>
      </c>
      <c r="N12469" t="b">
        <v>0</v>
      </c>
      <c r="O12469" t="b">
        <v>0</v>
      </c>
      <c r="T12469" t="s">
        <v>1968</v>
      </c>
    </row>
    <row r="12470" spans="1:20" hidden="1" x14ac:dyDescent="0.25">
      <c r="A12470">
        <v>235485</v>
      </c>
      <c r="B12470" t="s">
        <v>2224</v>
      </c>
      <c r="C12470" t="s">
        <v>1207</v>
      </c>
      <c r="D12470" t="s">
        <v>1982</v>
      </c>
      <c r="E12470">
        <v>0</v>
      </c>
      <c r="H12470">
        <v>0</v>
      </c>
      <c r="I12470">
        <v>0</v>
      </c>
      <c r="K12470">
        <v>0</v>
      </c>
      <c r="L12470" t="b">
        <v>0</v>
      </c>
      <c r="N12470" t="b">
        <v>0</v>
      </c>
      <c r="O12470" t="b">
        <v>0</v>
      </c>
      <c r="T12470" t="s">
        <v>1968</v>
      </c>
    </row>
    <row r="12471" spans="1:20" hidden="1" x14ac:dyDescent="0.25">
      <c r="A12471">
        <v>235486</v>
      </c>
      <c r="B12471" t="s">
        <v>2224</v>
      </c>
      <c r="C12471" t="s">
        <v>1207</v>
      </c>
      <c r="D12471" t="s">
        <v>1983</v>
      </c>
      <c r="E12471">
        <v>50</v>
      </c>
      <c r="F12471" t="s">
        <v>23</v>
      </c>
      <c r="H12471">
        <v>0</v>
      </c>
      <c r="I12471">
        <v>0</v>
      </c>
      <c r="K12471">
        <v>1</v>
      </c>
      <c r="L12471" t="b">
        <v>0</v>
      </c>
      <c r="N12471" t="b">
        <v>0</v>
      </c>
      <c r="O12471" t="b">
        <v>0</v>
      </c>
      <c r="T12471" t="s">
        <v>1968</v>
      </c>
    </row>
    <row r="12472" spans="1:20" hidden="1" x14ac:dyDescent="0.25">
      <c r="A12472">
        <v>235487</v>
      </c>
      <c r="B12472" t="s">
        <v>2224</v>
      </c>
      <c r="C12472" t="s">
        <v>817</v>
      </c>
      <c r="D12472" t="s">
        <v>1984</v>
      </c>
      <c r="E12472">
        <v>0</v>
      </c>
      <c r="H12472">
        <v>0</v>
      </c>
      <c r="I12472">
        <v>0</v>
      </c>
      <c r="K12472">
        <v>0</v>
      </c>
      <c r="L12472" t="b">
        <v>0</v>
      </c>
      <c r="N12472" t="b">
        <v>0</v>
      </c>
      <c r="O12472" t="b">
        <v>0</v>
      </c>
      <c r="T12472" t="s">
        <v>1968</v>
      </c>
    </row>
    <row r="12473" spans="1:20" hidden="1" x14ac:dyDescent="0.25">
      <c r="A12473">
        <v>235488</v>
      </c>
      <c r="B12473" t="s">
        <v>2224</v>
      </c>
      <c r="C12473" t="s">
        <v>817</v>
      </c>
      <c r="D12473" t="s">
        <v>1985</v>
      </c>
      <c r="E12473">
        <v>0</v>
      </c>
      <c r="H12473">
        <v>0</v>
      </c>
      <c r="I12473">
        <v>0</v>
      </c>
      <c r="K12473">
        <v>1</v>
      </c>
      <c r="L12473" t="b">
        <v>0</v>
      </c>
      <c r="N12473" t="b">
        <v>0</v>
      </c>
      <c r="O12473" t="b">
        <v>0</v>
      </c>
      <c r="T12473" t="s">
        <v>1968</v>
      </c>
    </row>
    <row r="12474" spans="1:20" hidden="1" x14ac:dyDescent="0.25">
      <c r="A12474">
        <v>235489</v>
      </c>
      <c r="B12474" t="s">
        <v>2224</v>
      </c>
      <c r="C12474" t="s">
        <v>817</v>
      </c>
      <c r="D12474" t="s">
        <v>1986</v>
      </c>
      <c r="E12474">
        <v>0</v>
      </c>
      <c r="H12474">
        <v>0</v>
      </c>
      <c r="I12474">
        <v>0</v>
      </c>
      <c r="K12474">
        <v>2</v>
      </c>
      <c r="L12474" t="b">
        <v>0</v>
      </c>
      <c r="N12474" t="b">
        <v>0</v>
      </c>
      <c r="O12474" t="b">
        <v>0</v>
      </c>
      <c r="T12474" t="s">
        <v>1968</v>
      </c>
    </row>
    <row r="12475" spans="1:20" hidden="1" x14ac:dyDescent="0.25">
      <c r="A12475">
        <v>235490</v>
      </c>
      <c r="B12475" t="s">
        <v>2224</v>
      </c>
      <c r="C12475" t="s">
        <v>1987</v>
      </c>
      <c r="D12475" t="s">
        <v>1988</v>
      </c>
      <c r="E12475">
        <v>0</v>
      </c>
      <c r="H12475">
        <v>0</v>
      </c>
      <c r="I12475">
        <v>0</v>
      </c>
      <c r="K12475">
        <v>0</v>
      </c>
      <c r="L12475" t="b">
        <v>0</v>
      </c>
      <c r="N12475" t="b">
        <v>0</v>
      </c>
      <c r="O12475" t="b">
        <v>0</v>
      </c>
      <c r="T12475" t="s">
        <v>1968</v>
      </c>
    </row>
    <row r="12476" spans="1:20" hidden="1" x14ac:dyDescent="0.25">
      <c r="A12476">
        <v>235491</v>
      </c>
      <c r="B12476" t="s">
        <v>2224</v>
      </c>
      <c r="C12476" t="s">
        <v>1987</v>
      </c>
      <c r="D12476" t="s">
        <v>1989</v>
      </c>
      <c r="E12476">
        <v>49</v>
      </c>
      <c r="F12476" t="s">
        <v>23</v>
      </c>
      <c r="H12476">
        <v>0</v>
      </c>
      <c r="I12476">
        <v>0</v>
      </c>
      <c r="K12476">
        <v>1</v>
      </c>
      <c r="L12476" t="b">
        <v>0</v>
      </c>
      <c r="N12476" t="b">
        <v>0</v>
      </c>
      <c r="O12476" t="b">
        <v>0</v>
      </c>
      <c r="T12476" t="s">
        <v>1968</v>
      </c>
    </row>
    <row r="12477" spans="1:20" hidden="1" x14ac:dyDescent="0.25">
      <c r="A12477">
        <v>235492</v>
      </c>
      <c r="B12477" t="s">
        <v>2224</v>
      </c>
      <c r="C12477" t="s">
        <v>1987</v>
      </c>
      <c r="D12477" t="s">
        <v>1990</v>
      </c>
      <c r="E12477">
        <v>99</v>
      </c>
      <c r="F12477" t="s">
        <v>23</v>
      </c>
      <c r="H12477">
        <v>0</v>
      </c>
      <c r="I12477">
        <v>0</v>
      </c>
      <c r="K12477">
        <v>3</v>
      </c>
      <c r="L12477" t="b">
        <v>0</v>
      </c>
      <c r="N12477" t="b">
        <v>0</v>
      </c>
      <c r="O12477" t="b">
        <v>0</v>
      </c>
      <c r="T12477" t="s">
        <v>1968</v>
      </c>
    </row>
    <row r="12478" spans="1:20" hidden="1" x14ac:dyDescent="0.25">
      <c r="A12478">
        <v>235493</v>
      </c>
      <c r="B12478" t="s">
        <v>2224</v>
      </c>
      <c r="C12478" t="s">
        <v>141</v>
      </c>
      <c r="D12478" t="s">
        <v>1991</v>
      </c>
      <c r="E12478">
        <v>25</v>
      </c>
      <c r="F12478" t="s">
        <v>23</v>
      </c>
      <c r="H12478">
        <v>0</v>
      </c>
      <c r="I12478">
        <v>0</v>
      </c>
      <c r="K12478">
        <v>0</v>
      </c>
      <c r="L12478" t="b">
        <v>0</v>
      </c>
      <c r="N12478" t="b">
        <v>0</v>
      </c>
      <c r="O12478" t="b">
        <v>0</v>
      </c>
      <c r="T12478" t="s">
        <v>1968</v>
      </c>
    </row>
    <row r="12479" spans="1:20" hidden="1" x14ac:dyDescent="0.25">
      <c r="A12479">
        <v>235494</v>
      </c>
      <c r="B12479" t="s">
        <v>2224</v>
      </c>
      <c r="C12479" t="s">
        <v>236</v>
      </c>
      <c r="D12479" t="s">
        <v>1992</v>
      </c>
      <c r="E12479">
        <v>22</v>
      </c>
      <c r="F12479" t="s">
        <v>23</v>
      </c>
      <c r="H12479">
        <v>0</v>
      </c>
      <c r="I12479">
        <v>0</v>
      </c>
      <c r="K12479">
        <v>0</v>
      </c>
      <c r="L12479" t="b">
        <v>0</v>
      </c>
      <c r="N12479" t="b">
        <v>0</v>
      </c>
      <c r="O12479" t="b">
        <v>0</v>
      </c>
      <c r="T12479" t="s">
        <v>1968</v>
      </c>
    </row>
    <row r="12480" spans="1:20" hidden="1" x14ac:dyDescent="0.25">
      <c r="A12480">
        <v>235495</v>
      </c>
      <c r="B12480" t="s">
        <v>2224</v>
      </c>
      <c r="C12480" t="s">
        <v>236</v>
      </c>
      <c r="D12480" t="s">
        <v>1993</v>
      </c>
      <c r="E12480">
        <v>45</v>
      </c>
      <c r="F12480" t="s">
        <v>23</v>
      </c>
      <c r="H12480">
        <v>0</v>
      </c>
      <c r="I12480">
        <v>0</v>
      </c>
      <c r="K12480">
        <v>0</v>
      </c>
      <c r="L12480" t="b">
        <v>0</v>
      </c>
      <c r="N12480" t="b">
        <v>0</v>
      </c>
      <c r="O12480" t="b">
        <v>0</v>
      </c>
      <c r="T12480" t="s">
        <v>1968</v>
      </c>
    </row>
    <row r="12481" spans="1:20" hidden="1" x14ac:dyDescent="0.25">
      <c r="A12481">
        <v>235496</v>
      </c>
      <c r="B12481" t="s">
        <v>2224</v>
      </c>
      <c r="C12481" t="s">
        <v>236</v>
      </c>
      <c r="D12481" t="s">
        <v>1315</v>
      </c>
      <c r="E12481">
        <v>160</v>
      </c>
      <c r="F12481" t="s">
        <v>23</v>
      </c>
      <c r="H12481">
        <v>0</v>
      </c>
      <c r="I12481">
        <v>0</v>
      </c>
      <c r="K12481">
        <v>0</v>
      </c>
      <c r="L12481" t="b">
        <v>0</v>
      </c>
      <c r="N12481" t="b">
        <v>0</v>
      </c>
      <c r="O12481" t="b">
        <v>0</v>
      </c>
      <c r="T12481" t="s">
        <v>1968</v>
      </c>
    </row>
    <row r="12482" spans="1:20" hidden="1" x14ac:dyDescent="0.25">
      <c r="A12482">
        <v>235497</v>
      </c>
      <c r="B12482" t="s">
        <v>2224</v>
      </c>
      <c r="C12482" t="s">
        <v>236</v>
      </c>
      <c r="D12482" t="s">
        <v>1994</v>
      </c>
      <c r="E12482">
        <v>50</v>
      </c>
      <c r="F12482" t="s">
        <v>23</v>
      </c>
      <c r="H12482">
        <v>0</v>
      </c>
      <c r="I12482">
        <v>0</v>
      </c>
      <c r="K12482">
        <v>0</v>
      </c>
      <c r="L12482" t="b">
        <v>0</v>
      </c>
      <c r="N12482" t="b">
        <v>0</v>
      </c>
      <c r="O12482" t="b">
        <v>0</v>
      </c>
      <c r="T12482" t="s">
        <v>1968</v>
      </c>
    </row>
    <row r="12483" spans="1:20" hidden="1" x14ac:dyDescent="0.25">
      <c r="A12483">
        <v>235498</v>
      </c>
      <c r="B12483" t="s">
        <v>2224</v>
      </c>
      <c r="C12483" t="s">
        <v>236</v>
      </c>
      <c r="D12483" t="s">
        <v>1995</v>
      </c>
      <c r="E12483">
        <v>45</v>
      </c>
      <c r="F12483" t="s">
        <v>23</v>
      </c>
      <c r="H12483">
        <v>0</v>
      </c>
      <c r="I12483">
        <v>0</v>
      </c>
      <c r="K12483">
        <v>0</v>
      </c>
      <c r="L12483" t="b">
        <v>0</v>
      </c>
      <c r="N12483" t="b">
        <v>0</v>
      </c>
      <c r="O12483" t="b">
        <v>0</v>
      </c>
      <c r="T12483" t="s">
        <v>1968</v>
      </c>
    </row>
    <row r="12484" spans="1:20" hidden="1" x14ac:dyDescent="0.25">
      <c r="A12484">
        <v>235499</v>
      </c>
      <c r="B12484" t="s">
        <v>2224</v>
      </c>
      <c r="C12484" t="s">
        <v>236</v>
      </c>
      <c r="D12484" t="s">
        <v>1996</v>
      </c>
      <c r="E12484">
        <v>149</v>
      </c>
      <c r="F12484" t="s">
        <v>23</v>
      </c>
      <c r="H12484">
        <v>0</v>
      </c>
      <c r="I12484">
        <v>0</v>
      </c>
      <c r="K12484">
        <v>0</v>
      </c>
      <c r="L12484" t="b">
        <v>0</v>
      </c>
      <c r="N12484" t="b">
        <v>0</v>
      </c>
      <c r="O12484" t="b">
        <v>0</v>
      </c>
      <c r="T12484" t="s">
        <v>1968</v>
      </c>
    </row>
    <row r="12485" spans="1:20" hidden="1" x14ac:dyDescent="0.25">
      <c r="A12485">
        <v>235500</v>
      </c>
      <c r="B12485" t="s">
        <v>2224</v>
      </c>
      <c r="C12485" t="s">
        <v>141</v>
      </c>
      <c r="D12485" t="s">
        <v>1997</v>
      </c>
      <c r="E12485">
        <v>39</v>
      </c>
      <c r="F12485" t="s">
        <v>23</v>
      </c>
      <c r="H12485">
        <v>0</v>
      </c>
      <c r="I12485">
        <v>0</v>
      </c>
      <c r="K12485">
        <v>0</v>
      </c>
      <c r="L12485" t="b">
        <v>0</v>
      </c>
      <c r="N12485" t="b">
        <v>0</v>
      </c>
      <c r="O12485" t="b">
        <v>0</v>
      </c>
      <c r="T12485" t="s">
        <v>1968</v>
      </c>
    </row>
    <row r="12486" spans="1:20" hidden="1" x14ac:dyDescent="0.25">
      <c r="A12486">
        <v>235501</v>
      </c>
      <c r="B12486" t="s">
        <v>2225</v>
      </c>
      <c r="C12486" t="s">
        <v>47</v>
      </c>
      <c r="D12486" t="s">
        <v>1024</v>
      </c>
      <c r="E12486">
        <v>0</v>
      </c>
      <c r="H12486">
        <v>0</v>
      </c>
      <c r="I12486">
        <v>0</v>
      </c>
      <c r="K12486">
        <v>0</v>
      </c>
      <c r="L12486" t="b">
        <v>0</v>
      </c>
      <c r="N12486" t="b">
        <v>0</v>
      </c>
      <c r="O12486" t="b">
        <v>1</v>
      </c>
      <c r="T12486" t="s">
        <v>1968</v>
      </c>
    </row>
    <row r="12487" spans="1:20" hidden="1" x14ac:dyDescent="0.25">
      <c r="A12487">
        <v>235502</v>
      </c>
      <c r="B12487" t="s">
        <v>2225</v>
      </c>
      <c r="C12487" t="s">
        <v>323</v>
      </c>
      <c r="D12487" t="s">
        <v>86</v>
      </c>
      <c r="E12487">
        <v>0</v>
      </c>
      <c r="H12487">
        <v>0</v>
      </c>
      <c r="I12487">
        <v>0</v>
      </c>
      <c r="K12487">
        <v>0</v>
      </c>
      <c r="L12487" t="b">
        <v>0</v>
      </c>
      <c r="N12487" t="b">
        <v>0</v>
      </c>
      <c r="O12487" t="b">
        <v>0</v>
      </c>
      <c r="T12487" t="s">
        <v>1968</v>
      </c>
    </row>
    <row r="12488" spans="1:20" hidden="1" x14ac:dyDescent="0.25">
      <c r="A12488">
        <v>235503</v>
      </c>
      <c r="B12488" t="s">
        <v>2225</v>
      </c>
      <c r="C12488" t="s">
        <v>1027</v>
      </c>
      <c r="D12488" t="s">
        <v>1969</v>
      </c>
      <c r="E12488">
        <v>0</v>
      </c>
      <c r="H12488">
        <v>0</v>
      </c>
      <c r="I12488">
        <v>0</v>
      </c>
      <c r="J12488" t="s">
        <v>257</v>
      </c>
      <c r="K12488">
        <v>0</v>
      </c>
      <c r="L12488" t="b">
        <v>0</v>
      </c>
      <c r="N12488" t="b">
        <v>0</v>
      </c>
      <c r="O12488" t="b">
        <v>0</v>
      </c>
      <c r="T12488" t="s">
        <v>1968</v>
      </c>
    </row>
    <row r="12489" spans="1:20" hidden="1" x14ac:dyDescent="0.25">
      <c r="A12489">
        <v>235504</v>
      </c>
      <c r="B12489" t="s">
        <v>2225</v>
      </c>
      <c r="C12489" t="s">
        <v>53</v>
      </c>
      <c r="D12489" t="s">
        <v>203</v>
      </c>
      <c r="E12489">
        <v>0</v>
      </c>
      <c r="H12489">
        <v>0</v>
      </c>
      <c r="I12489">
        <v>0</v>
      </c>
      <c r="K12489">
        <v>0</v>
      </c>
      <c r="L12489" t="b">
        <v>0</v>
      </c>
      <c r="N12489" t="b">
        <v>0</v>
      </c>
      <c r="O12489" t="b">
        <v>0</v>
      </c>
      <c r="T12489" t="s">
        <v>1968</v>
      </c>
    </row>
    <row r="12490" spans="1:20" hidden="1" x14ac:dyDescent="0.25">
      <c r="A12490">
        <v>235505</v>
      </c>
      <c r="B12490" t="s">
        <v>2225</v>
      </c>
      <c r="C12490" t="s">
        <v>1207</v>
      </c>
      <c r="D12490" t="s">
        <v>1970</v>
      </c>
      <c r="E12490">
        <v>0</v>
      </c>
      <c r="H12490">
        <v>0</v>
      </c>
      <c r="I12490">
        <v>0</v>
      </c>
      <c r="K12490">
        <v>0</v>
      </c>
      <c r="L12490" t="b">
        <v>0</v>
      </c>
      <c r="N12490" t="b">
        <v>0</v>
      </c>
      <c r="O12490" t="b">
        <v>0</v>
      </c>
      <c r="T12490" t="s">
        <v>1968</v>
      </c>
    </row>
    <row r="12491" spans="1:20" hidden="1" x14ac:dyDescent="0.25">
      <c r="A12491">
        <v>235506</v>
      </c>
      <c r="B12491" t="s">
        <v>2225</v>
      </c>
      <c r="C12491" t="s">
        <v>1196</v>
      </c>
      <c r="D12491" t="s">
        <v>1971</v>
      </c>
      <c r="E12491">
        <v>0</v>
      </c>
      <c r="H12491">
        <v>0</v>
      </c>
      <c r="I12491">
        <v>0</v>
      </c>
      <c r="K12491">
        <v>1</v>
      </c>
      <c r="L12491" t="b">
        <v>0</v>
      </c>
      <c r="N12491" t="b">
        <v>0</v>
      </c>
      <c r="O12491" t="b">
        <v>1</v>
      </c>
      <c r="T12491" t="s">
        <v>1968</v>
      </c>
    </row>
    <row r="12492" spans="1:20" hidden="1" x14ac:dyDescent="0.25">
      <c r="A12492">
        <v>235507</v>
      </c>
      <c r="B12492" t="s">
        <v>2225</v>
      </c>
      <c r="C12492" t="s">
        <v>47</v>
      </c>
      <c r="D12492" t="s">
        <v>1048</v>
      </c>
      <c r="E12492">
        <v>0</v>
      </c>
      <c r="H12492">
        <v>0</v>
      </c>
      <c r="I12492">
        <v>0</v>
      </c>
      <c r="K12492">
        <v>1</v>
      </c>
      <c r="L12492" t="b">
        <v>0</v>
      </c>
      <c r="N12492" t="b">
        <v>0</v>
      </c>
      <c r="O12492" t="b">
        <v>0</v>
      </c>
      <c r="T12492" t="s">
        <v>1968</v>
      </c>
    </row>
    <row r="12493" spans="1:20" hidden="1" x14ac:dyDescent="0.25">
      <c r="A12493">
        <v>235508</v>
      </c>
      <c r="B12493" t="s">
        <v>2225</v>
      </c>
      <c r="C12493" t="s">
        <v>47</v>
      </c>
      <c r="D12493" t="s">
        <v>1972</v>
      </c>
      <c r="E12493">
        <v>0</v>
      </c>
      <c r="H12493">
        <v>0</v>
      </c>
      <c r="I12493">
        <v>0</v>
      </c>
      <c r="K12493">
        <v>1</v>
      </c>
      <c r="L12493" t="b">
        <v>0</v>
      </c>
      <c r="N12493" t="b">
        <v>0</v>
      </c>
      <c r="O12493" t="b">
        <v>0</v>
      </c>
      <c r="T12493" t="s">
        <v>1968</v>
      </c>
    </row>
    <row r="12494" spans="1:20" hidden="1" x14ac:dyDescent="0.25">
      <c r="A12494">
        <v>235509</v>
      </c>
      <c r="B12494" t="s">
        <v>2225</v>
      </c>
      <c r="C12494" t="s">
        <v>47</v>
      </c>
      <c r="D12494" t="s">
        <v>1973</v>
      </c>
      <c r="E12494">
        <v>0</v>
      </c>
      <c r="H12494">
        <v>0</v>
      </c>
      <c r="I12494">
        <v>0</v>
      </c>
      <c r="K12494">
        <v>1</v>
      </c>
      <c r="L12494" t="b">
        <v>0</v>
      </c>
      <c r="N12494" t="b">
        <v>0</v>
      </c>
      <c r="O12494" t="b">
        <v>0</v>
      </c>
      <c r="T12494" t="s">
        <v>1968</v>
      </c>
    </row>
    <row r="12495" spans="1:20" hidden="1" x14ac:dyDescent="0.25">
      <c r="A12495">
        <v>235510</v>
      </c>
      <c r="B12495" t="s">
        <v>2225</v>
      </c>
      <c r="C12495" t="s">
        <v>47</v>
      </c>
      <c r="D12495" t="s">
        <v>1368</v>
      </c>
      <c r="E12495">
        <v>0</v>
      </c>
      <c r="H12495">
        <v>0</v>
      </c>
      <c r="I12495">
        <v>0</v>
      </c>
      <c r="K12495">
        <v>1</v>
      </c>
      <c r="L12495" t="b">
        <v>0</v>
      </c>
      <c r="N12495" t="b">
        <v>0</v>
      </c>
      <c r="O12495" t="b">
        <v>0</v>
      </c>
      <c r="T12495" t="s">
        <v>1968</v>
      </c>
    </row>
    <row r="12496" spans="1:20" hidden="1" x14ac:dyDescent="0.25">
      <c r="A12496">
        <v>235511</v>
      </c>
      <c r="B12496" t="s">
        <v>2225</v>
      </c>
      <c r="C12496" t="s">
        <v>47</v>
      </c>
      <c r="D12496" t="s">
        <v>1382</v>
      </c>
      <c r="E12496">
        <v>50</v>
      </c>
      <c r="F12496" t="s">
        <v>23</v>
      </c>
      <c r="H12496">
        <v>0</v>
      </c>
      <c r="I12496">
        <v>0</v>
      </c>
      <c r="K12496">
        <v>2</v>
      </c>
      <c r="L12496" t="b">
        <v>0</v>
      </c>
      <c r="N12496" t="b">
        <v>0</v>
      </c>
      <c r="O12496" t="b">
        <v>0</v>
      </c>
      <c r="T12496" t="s">
        <v>1968</v>
      </c>
    </row>
    <row r="12497" spans="1:20" hidden="1" x14ac:dyDescent="0.25">
      <c r="A12497">
        <v>235512</v>
      </c>
      <c r="B12497" t="s">
        <v>2225</v>
      </c>
      <c r="C12497" t="s">
        <v>47</v>
      </c>
      <c r="D12497" t="s">
        <v>345</v>
      </c>
      <c r="E12497">
        <v>50</v>
      </c>
      <c r="F12497" t="s">
        <v>23</v>
      </c>
      <c r="H12497">
        <v>0</v>
      </c>
      <c r="I12497">
        <v>0</v>
      </c>
      <c r="K12497">
        <v>2</v>
      </c>
      <c r="L12497" t="b">
        <v>0</v>
      </c>
      <c r="N12497" t="b">
        <v>0</v>
      </c>
      <c r="O12497" t="b">
        <v>0</v>
      </c>
      <c r="T12497" t="s">
        <v>1968</v>
      </c>
    </row>
    <row r="12498" spans="1:20" hidden="1" x14ac:dyDescent="0.25">
      <c r="A12498">
        <v>235513</v>
      </c>
      <c r="B12498" t="s">
        <v>2225</v>
      </c>
      <c r="C12498" t="s">
        <v>47</v>
      </c>
      <c r="D12498" t="s">
        <v>1383</v>
      </c>
      <c r="E12498">
        <v>50</v>
      </c>
      <c r="F12498" t="s">
        <v>23</v>
      </c>
      <c r="H12498">
        <v>0</v>
      </c>
      <c r="I12498">
        <v>0</v>
      </c>
      <c r="K12498">
        <v>2</v>
      </c>
      <c r="L12498" t="b">
        <v>0</v>
      </c>
      <c r="N12498" t="b">
        <v>0</v>
      </c>
      <c r="O12498" t="b">
        <v>0</v>
      </c>
      <c r="T12498" t="s">
        <v>1968</v>
      </c>
    </row>
    <row r="12499" spans="1:20" hidden="1" x14ac:dyDescent="0.25">
      <c r="A12499">
        <v>235514</v>
      </c>
      <c r="B12499" t="s">
        <v>2225</v>
      </c>
      <c r="C12499" t="s">
        <v>136</v>
      </c>
      <c r="D12499" t="s">
        <v>137</v>
      </c>
      <c r="E12499">
        <v>0</v>
      </c>
      <c r="H12499">
        <v>0</v>
      </c>
      <c r="I12499">
        <v>0</v>
      </c>
      <c r="K12499">
        <v>1</v>
      </c>
      <c r="L12499" t="b">
        <v>0</v>
      </c>
      <c r="N12499" t="b">
        <v>0</v>
      </c>
      <c r="O12499" t="b">
        <v>0</v>
      </c>
      <c r="T12499" t="s">
        <v>1968</v>
      </c>
    </row>
    <row r="12500" spans="1:20" hidden="1" x14ac:dyDescent="0.25">
      <c r="A12500">
        <v>235515</v>
      </c>
      <c r="B12500" t="s">
        <v>2225</v>
      </c>
      <c r="C12500" t="s">
        <v>136</v>
      </c>
      <c r="D12500" t="s">
        <v>170</v>
      </c>
      <c r="E12500">
        <v>0</v>
      </c>
      <c r="H12500">
        <v>0</v>
      </c>
      <c r="I12500">
        <v>0</v>
      </c>
      <c r="K12500">
        <v>2</v>
      </c>
      <c r="L12500" t="b">
        <v>0</v>
      </c>
      <c r="N12500" t="b">
        <v>0</v>
      </c>
      <c r="O12500" t="b">
        <v>0</v>
      </c>
      <c r="T12500" t="s">
        <v>1968</v>
      </c>
    </row>
    <row r="12501" spans="1:20" hidden="1" x14ac:dyDescent="0.25">
      <c r="A12501">
        <v>235516</v>
      </c>
      <c r="B12501" t="s">
        <v>2225</v>
      </c>
      <c r="C12501" t="s">
        <v>1027</v>
      </c>
      <c r="D12501" t="s">
        <v>1974</v>
      </c>
      <c r="E12501">
        <v>85</v>
      </c>
      <c r="F12501" t="s">
        <v>23</v>
      </c>
      <c r="H12501">
        <v>0</v>
      </c>
      <c r="I12501">
        <v>115</v>
      </c>
      <c r="J12501" t="s">
        <v>257</v>
      </c>
      <c r="K12501">
        <v>0</v>
      </c>
      <c r="L12501" t="b">
        <v>0</v>
      </c>
      <c r="N12501" t="b">
        <v>0</v>
      </c>
      <c r="O12501" t="b">
        <v>0</v>
      </c>
      <c r="T12501" t="s">
        <v>1968</v>
      </c>
    </row>
    <row r="12502" spans="1:20" hidden="1" x14ac:dyDescent="0.25">
      <c r="A12502">
        <v>235517</v>
      </c>
      <c r="B12502" t="s">
        <v>2225</v>
      </c>
      <c r="C12502" t="s">
        <v>1027</v>
      </c>
      <c r="D12502" t="s">
        <v>1975</v>
      </c>
      <c r="E12502">
        <v>170</v>
      </c>
      <c r="F12502" t="s">
        <v>23</v>
      </c>
      <c r="H12502">
        <v>0</v>
      </c>
      <c r="I12502">
        <v>230</v>
      </c>
      <c r="J12502" t="s">
        <v>257</v>
      </c>
      <c r="K12502">
        <v>2</v>
      </c>
      <c r="L12502" t="b">
        <v>0</v>
      </c>
      <c r="N12502" t="b">
        <v>0</v>
      </c>
      <c r="O12502" t="b">
        <v>0</v>
      </c>
      <c r="T12502" t="s">
        <v>1968</v>
      </c>
    </row>
    <row r="12503" spans="1:20" hidden="1" x14ac:dyDescent="0.25">
      <c r="A12503">
        <v>235518</v>
      </c>
      <c r="B12503" t="s">
        <v>2225</v>
      </c>
      <c r="C12503" t="s">
        <v>1027</v>
      </c>
      <c r="D12503" t="s">
        <v>1976</v>
      </c>
      <c r="E12503">
        <v>255</v>
      </c>
      <c r="F12503" t="s">
        <v>23</v>
      </c>
      <c r="H12503">
        <v>0</v>
      </c>
      <c r="I12503">
        <v>345</v>
      </c>
      <c r="J12503" t="s">
        <v>257</v>
      </c>
      <c r="K12503">
        <v>3</v>
      </c>
      <c r="L12503" t="b">
        <v>0</v>
      </c>
      <c r="N12503" t="b">
        <v>0</v>
      </c>
      <c r="O12503" t="b">
        <v>0</v>
      </c>
      <c r="T12503" t="s">
        <v>1968</v>
      </c>
    </row>
    <row r="12504" spans="1:20" hidden="1" x14ac:dyDescent="0.25">
      <c r="A12504">
        <v>235519</v>
      </c>
      <c r="B12504" t="s">
        <v>2225</v>
      </c>
      <c r="C12504" t="s">
        <v>1196</v>
      </c>
      <c r="D12504" t="s">
        <v>1977</v>
      </c>
      <c r="E12504">
        <v>0</v>
      </c>
      <c r="H12504">
        <v>0</v>
      </c>
      <c r="I12504">
        <v>0</v>
      </c>
      <c r="K12504">
        <v>2</v>
      </c>
      <c r="L12504" t="b">
        <v>0</v>
      </c>
      <c r="N12504" t="b">
        <v>0</v>
      </c>
      <c r="O12504" t="b">
        <v>0</v>
      </c>
      <c r="T12504" t="s">
        <v>1968</v>
      </c>
    </row>
    <row r="12505" spans="1:20" hidden="1" x14ac:dyDescent="0.25">
      <c r="A12505">
        <v>235520</v>
      </c>
      <c r="B12505" t="s">
        <v>2225</v>
      </c>
      <c r="C12505" t="s">
        <v>53</v>
      </c>
      <c r="D12505" t="s">
        <v>383</v>
      </c>
      <c r="E12505">
        <v>0</v>
      </c>
      <c r="H12505">
        <v>0</v>
      </c>
      <c r="I12505">
        <v>0</v>
      </c>
      <c r="K12505">
        <v>0</v>
      </c>
      <c r="L12505" t="b">
        <v>0</v>
      </c>
      <c r="N12505" t="b">
        <v>0</v>
      </c>
      <c r="O12505" t="b">
        <v>0</v>
      </c>
      <c r="T12505" t="s">
        <v>1968</v>
      </c>
    </row>
    <row r="12506" spans="1:20" hidden="1" x14ac:dyDescent="0.25">
      <c r="A12506">
        <v>235521</v>
      </c>
      <c r="B12506" t="s">
        <v>2225</v>
      </c>
      <c r="C12506" t="s">
        <v>53</v>
      </c>
      <c r="D12506" t="s">
        <v>1978</v>
      </c>
      <c r="E12506">
        <v>389</v>
      </c>
      <c r="F12506" t="s">
        <v>23</v>
      </c>
      <c r="H12506">
        <v>0</v>
      </c>
      <c r="I12506">
        <v>0</v>
      </c>
      <c r="K12506">
        <v>2</v>
      </c>
      <c r="L12506" t="b">
        <v>0</v>
      </c>
      <c r="N12506" t="b">
        <v>0</v>
      </c>
      <c r="O12506" t="b">
        <v>0</v>
      </c>
      <c r="T12506" t="s">
        <v>1968</v>
      </c>
    </row>
    <row r="12507" spans="1:20" hidden="1" x14ac:dyDescent="0.25">
      <c r="A12507">
        <v>235522</v>
      </c>
      <c r="B12507" t="s">
        <v>2225</v>
      </c>
      <c r="C12507" t="s">
        <v>53</v>
      </c>
      <c r="D12507" t="s">
        <v>1979</v>
      </c>
      <c r="E12507">
        <v>349</v>
      </c>
      <c r="F12507" t="s">
        <v>23</v>
      </c>
      <c r="H12507">
        <v>0</v>
      </c>
      <c r="I12507">
        <v>0</v>
      </c>
      <c r="K12507">
        <v>1</v>
      </c>
      <c r="L12507" t="b">
        <v>0</v>
      </c>
      <c r="N12507" t="b">
        <v>0</v>
      </c>
      <c r="O12507" t="b">
        <v>0</v>
      </c>
      <c r="T12507" t="s">
        <v>1968</v>
      </c>
    </row>
    <row r="12508" spans="1:20" hidden="1" x14ac:dyDescent="0.25">
      <c r="A12508">
        <v>235523</v>
      </c>
      <c r="B12508" t="s">
        <v>2225</v>
      </c>
      <c r="C12508" t="s">
        <v>323</v>
      </c>
      <c r="D12508" t="s">
        <v>331</v>
      </c>
      <c r="E12508">
        <v>0</v>
      </c>
      <c r="H12508">
        <v>0</v>
      </c>
      <c r="I12508">
        <v>0</v>
      </c>
      <c r="K12508">
        <v>0</v>
      </c>
      <c r="L12508" t="b">
        <v>0</v>
      </c>
      <c r="N12508" t="b">
        <v>0</v>
      </c>
      <c r="O12508" t="b">
        <v>0</v>
      </c>
      <c r="T12508" t="s">
        <v>1968</v>
      </c>
    </row>
    <row r="12509" spans="1:20" hidden="1" x14ac:dyDescent="0.25">
      <c r="A12509">
        <v>235524</v>
      </c>
      <c r="B12509" t="s">
        <v>2225</v>
      </c>
      <c r="C12509" t="s">
        <v>1207</v>
      </c>
      <c r="D12509" t="s">
        <v>1980</v>
      </c>
      <c r="E12509">
        <v>0</v>
      </c>
      <c r="H12509">
        <v>0</v>
      </c>
      <c r="I12509">
        <v>0</v>
      </c>
      <c r="K12509">
        <v>0</v>
      </c>
      <c r="L12509" t="b">
        <v>0</v>
      </c>
      <c r="N12509" t="b">
        <v>0</v>
      </c>
      <c r="O12509" t="b">
        <v>0</v>
      </c>
      <c r="T12509" t="s">
        <v>1968</v>
      </c>
    </row>
    <row r="12510" spans="1:20" hidden="1" x14ac:dyDescent="0.25">
      <c r="A12510">
        <v>235525</v>
      </c>
      <c r="B12510" t="s">
        <v>2225</v>
      </c>
      <c r="C12510" t="s">
        <v>1207</v>
      </c>
      <c r="D12510" t="s">
        <v>1981</v>
      </c>
      <c r="E12510">
        <v>0</v>
      </c>
      <c r="H12510">
        <v>0</v>
      </c>
      <c r="I12510">
        <v>0</v>
      </c>
      <c r="K12510">
        <v>0</v>
      </c>
      <c r="L12510" t="b">
        <v>0</v>
      </c>
      <c r="N12510" t="b">
        <v>0</v>
      </c>
      <c r="O12510" t="b">
        <v>0</v>
      </c>
      <c r="T12510" t="s">
        <v>1968</v>
      </c>
    </row>
    <row r="12511" spans="1:20" hidden="1" x14ac:dyDescent="0.25">
      <c r="A12511">
        <v>235526</v>
      </c>
      <c r="B12511" t="s">
        <v>2225</v>
      </c>
      <c r="C12511" t="s">
        <v>1207</v>
      </c>
      <c r="D12511" t="s">
        <v>1982</v>
      </c>
      <c r="E12511">
        <v>0</v>
      </c>
      <c r="H12511">
        <v>0</v>
      </c>
      <c r="I12511">
        <v>0</v>
      </c>
      <c r="K12511">
        <v>0</v>
      </c>
      <c r="L12511" t="b">
        <v>0</v>
      </c>
      <c r="N12511" t="b">
        <v>0</v>
      </c>
      <c r="O12511" t="b">
        <v>0</v>
      </c>
      <c r="T12511" t="s">
        <v>1968</v>
      </c>
    </row>
    <row r="12512" spans="1:20" hidden="1" x14ac:dyDescent="0.25">
      <c r="A12512">
        <v>235527</v>
      </c>
      <c r="B12512" t="s">
        <v>2225</v>
      </c>
      <c r="C12512" t="s">
        <v>1207</v>
      </c>
      <c r="D12512" t="s">
        <v>1983</v>
      </c>
      <c r="E12512">
        <v>50</v>
      </c>
      <c r="F12512" t="s">
        <v>23</v>
      </c>
      <c r="H12512">
        <v>0</v>
      </c>
      <c r="I12512">
        <v>0</v>
      </c>
      <c r="K12512">
        <v>1</v>
      </c>
      <c r="L12512" t="b">
        <v>0</v>
      </c>
      <c r="N12512" t="b">
        <v>0</v>
      </c>
      <c r="O12512" t="b">
        <v>0</v>
      </c>
      <c r="T12512" t="s">
        <v>1968</v>
      </c>
    </row>
    <row r="12513" spans="1:20" hidden="1" x14ac:dyDescent="0.25">
      <c r="A12513">
        <v>235528</v>
      </c>
      <c r="B12513" t="s">
        <v>2225</v>
      </c>
      <c r="C12513" t="s">
        <v>817</v>
      </c>
      <c r="D12513" t="s">
        <v>1984</v>
      </c>
      <c r="E12513">
        <v>0</v>
      </c>
      <c r="H12513">
        <v>0</v>
      </c>
      <c r="I12513">
        <v>0</v>
      </c>
      <c r="K12513">
        <v>0</v>
      </c>
      <c r="L12513" t="b">
        <v>0</v>
      </c>
      <c r="N12513" t="b">
        <v>0</v>
      </c>
      <c r="O12513" t="b">
        <v>0</v>
      </c>
      <c r="T12513" t="s">
        <v>1968</v>
      </c>
    </row>
    <row r="12514" spans="1:20" hidden="1" x14ac:dyDescent="0.25">
      <c r="A12514">
        <v>235529</v>
      </c>
      <c r="B12514" t="s">
        <v>2225</v>
      </c>
      <c r="C12514" t="s">
        <v>817</v>
      </c>
      <c r="D12514" t="s">
        <v>1985</v>
      </c>
      <c r="E12514">
        <v>0</v>
      </c>
      <c r="H12514">
        <v>0</v>
      </c>
      <c r="I12514">
        <v>0</v>
      </c>
      <c r="K12514">
        <v>1</v>
      </c>
      <c r="L12514" t="b">
        <v>0</v>
      </c>
      <c r="N12514" t="b">
        <v>0</v>
      </c>
      <c r="O12514" t="b">
        <v>0</v>
      </c>
      <c r="T12514" t="s">
        <v>1968</v>
      </c>
    </row>
    <row r="12515" spans="1:20" hidden="1" x14ac:dyDescent="0.25">
      <c r="A12515">
        <v>235530</v>
      </c>
      <c r="B12515" t="s">
        <v>2225</v>
      </c>
      <c r="C12515" t="s">
        <v>817</v>
      </c>
      <c r="D12515" t="s">
        <v>1986</v>
      </c>
      <c r="E12515">
        <v>0</v>
      </c>
      <c r="H12515">
        <v>0</v>
      </c>
      <c r="I12515">
        <v>0</v>
      </c>
      <c r="K12515">
        <v>2</v>
      </c>
      <c r="L12515" t="b">
        <v>0</v>
      </c>
      <c r="N12515" t="b">
        <v>0</v>
      </c>
      <c r="O12515" t="b">
        <v>0</v>
      </c>
      <c r="T12515" t="s">
        <v>1968</v>
      </c>
    </row>
    <row r="12516" spans="1:20" hidden="1" x14ac:dyDescent="0.25">
      <c r="A12516">
        <v>235531</v>
      </c>
      <c r="B12516" t="s">
        <v>2225</v>
      </c>
      <c r="C12516" t="s">
        <v>1987</v>
      </c>
      <c r="D12516" t="s">
        <v>1988</v>
      </c>
      <c r="E12516">
        <v>0</v>
      </c>
      <c r="H12516">
        <v>0</v>
      </c>
      <c r="I12516">
        <v>0</v>
      </c>
      <c r="K12516">
        <v>0</v>
      </c>
      <c r="L12516" t="b">
        <v>0</v>
      </c>
      <c r="N12516" t="b">
        <v>0</v>
      </c>
      <c r="O12516" t="b">
        <v>0</v>
      </c>
      <c r="T12516" t="s">
        <v>1968</v>
      </c>
    </row>
    <row r="12517" spans="1:20" hidden="1" x14ac:dyDescent="0.25">
      <c r="A12517">
        <v>235532</v>
      </c>
      <c r="B12517" t="s">
        <v>2225</v>
      </c>
      <c r="C12517" t="s">
        <v>1987</v>
      </c>
      <c r="D12517" t="s">
        <v>1989</v>
      </c>
      <c r="E12517">
        <v>49</v>
      </c>
      <c r="F12517" t="s">
        <v>23</v>
      </c>
      <c r="H12517">
        <v>0</v>
      </c>
      <c r="I12517">
        <v>0</v>
      </c>
      <c r="K12517">
        <v>1</v>
      </c>
      <c r="L12517" t="b">
        <v>0</v>
      </c>
      <c r="N12517" t="b">
        <v>0</v>
      </c>
      <c r="O12517" t="b">
        <v>0</v>
      </c>
      <c r="T12517" t="s">
        <v>1968</v>
      </c>
    </row>
    <row r="12518" spans="1:20" hidden="1" x14ac:dyDescent="0.25">
      <c r="A12518">
        <v>235533</v>
      </c>
      <c r="B12518" t="s">
        <v>2225</v>
      </c>
      <c r="C12518" t="s">
        <v>1987</v>
      </c>
      <c r="D12518" t="s">
        <v>1990</v>
      </c>
      <c r="E12518">
        <v>99</v>
      </c>
      <c r="F12518" t="s">
        <v>23</v>
      </c>
      <c r="H12518">
        <v>0</v>
      </c>
      <c r="I12518">
        <v>0</v>
      </c>
      <c r="K12518">
        <v>3</v>
      </c>
      <c r="L12518" t="b">
        <v>0</v>
      </c>
      <c r="N12518" t="b">
        <v>0</v>
      </c>
      <c r="O12518" t="b">
        <v>0</v>
      </c>
      <c r="T12518" t="s">
        <v>1968</v>
      </c>
    </row>
    <row r="12519" spans="1:20" hidden="1" x14ac:dyDescent="0.25">
      <c r="A12519">
        <v>235534</v>
      </c>
      <c r="B12519" t="s">
        <v>2225</v>
      </c>
      <c r="C12519" t="s">
        <v>141</v>
      </c>
      <c r="D12519" t="s">
        <v>1991</v>
      </c>
      <c r="E12519">
        <v>25</v>
      </c>
      <c r="F12519" t="s">
        <v>23</v>
      </c>
      <c r="H12519">
        <v>0</v>
      </c>
      <c r="I12519">
        <v>0</v>
      </c>
      <c r="K12519">
        <v>0</v>
      </c>
      <c r="L12519" t="b">
        <v>0</v>
      </c>
      <c r="N12519" t="b">
        <v>0</v>
      </c>
      <c r="O12519" t="b">
        <v>0</v>
      </c>
      <c r="T12519" t="s">
        <v>1968</v>
      </c>
    </row>
    <row r="12520" spans="1:20" hidden="1" x14ac:dyDescent="0.25">
      <c r="A12520">
        <v>235535</v>
      </c>
      <c r="B12520" t="s">
        <v>2225</v>
      </c>
      <c r="C12520" t="s">
        <v>236</v>
      </c>
      <c r="D12520" t="s">
        <v>1992</v>
      </c>
      <c r="E12520">
        <v>22</v>
      </c>
      <c r="F12520" t="s">
        <v>23</v>
      </c>
      <c r="H12520">
        <v>0</v>
      </c>
      <c r="I12520">
        <v>0</v>
      </c>
      <c r="K12520">
        <v>0</v>
      </c>
      <c r="L12520" t="b">
        <v>0</v>
      </c>
      <c r="N12520" t="b">
        <v>0</v>
      </c>
      <c r="O12520" t="b">
        <v>0</v>
      </c>
      <c r="T12520" t="s">
        <v>1968</v>
      </c>
    </row>
    <row r="12521" spans="1:20" hidden="1" x14ac:dyDescent="0.25">
      <c r="A12521">
        <v>235536</v>
      </c>
      <c r="B12521" t="s">
        <v>2225</v>
      </c>
      <c r="C12521" t="s">
        <v>236</v>
      </c>
      <c r="D12521" t="s">
        <v>1993</v>
      </c>
      <c r="E12521">
        <v>45</v>
      </c>
      <c r="F12521" t="s">
        <v>23</v>
      </c>
      <c r="H12521">
        <v>0</v>
      </c>
      <c r="I12521">
        <v>0</v>
      </c>
      <c r="K12521">
        <v>0</v>
      </c>
      <c r="L12521" t="b">
        <v>0</v>
      </c>
      <c r="N12521" t="b">
        <v>0</v>
      </c>
      <c r="O12521" t="b">
        <v>0</v>
      </c>
      <c r="T12521" t="s">
        <v>1968</v>
      </c>
    </row>
    <row r="12522" spans="1:20" hidden="1" x14ac:dyDescent="0.25">
      <c r="A12522">
        <v>235537</v>
      </c>
      <c r="B12522" t="s">
        <v>2225</v>
      </c>
      <c r="C12522" t="s">
        <v>236</v>
      </c>
      <c r="D12522" t="s">
        <v>1315</v>
      </c>
      <c r="E12522">
        <v>160</v>
      </c>
      <c r="F12522" t="s">
        <v>23</v>
      </c>
      <c r="H12522">
        <v>0</v>
      </c>
      <c r="I12522">
        <v>0</v>
      </c>
      <c r="K12522">
        <v>0</v>
      </c>
      <c r="L12522" t="b">
        <v>0</v>
      </c>
      <c r="N12522" t="b">
        <v>0</v>
      </c>
      <c r="O12522" t="b">
        <v>0</v>
      </c>
      <c r="T12522" t="s">
        <v>1968</v>
      </c>
    </row>
    <row r="12523" spans="1:20" hidden="1" x14ac:dyDescent="0.25">
      <c r="A12523">
        <v>235538</v>
      </c>
      <c r="B12523" t="s">
        <v>2225</v>
      </c>
      <c r="C12523" t="s">
        <v>236</v>
      </c>
      <c r="D12523" t="s">
        <v>1994</v>
      </c>
      <c r="E12523">
        <v>50</v>
      </c>
      <c r="F12523" t="s">
        <v>23</v>
      </c>
      <c r="H12523">
        <v>0</v>
      </c>
      <c r="I12523">
        <v>0</v>
      </c>
      <c r="K12523">
        <v>0</v>
      </c>
      <c r="L12523" t="b">
        <v>0</v>
      </c>
      <c r="N12523" t="b">
        <v>0</v>
      </c>
      <c r="O12523" t="b">
        <v>0</v>
      </c>
      <c r="T12523" t="s">
        <v>1968</v>
      </c>
    </row>
    <row r="12524" spans="1:20" hidden="1" x14ac:dyDescent="0.25">
      <c r="A12524">
        <v>235539</v>
      </c>
      <c r="B12524" t="s">
        <v>2225</v>
      </c>
      <c r="C12524" t="s">
        <v>236</v>
      </c>
      <c r="D12524" t="s">
        <v>1995</v>
      </c>
      <c r="E12524">
        <v>45</v>
      </c>
      <c r="F12524" t="s">
        <v>23</v>
      </c>
      <c r="H12524">
        <v>0</v>
      </c>
      <c r="I12524">
        <v>0</v>
      </c>
      <c r="K12524">
        <v>0</v>
      </c>
      <c r="L12524" t="b">
        <v>0</v>
      </c>
      <c r="N12524" t="b">
        <v>0</v>
      </c>
      <c r="O12524" t="b">
        <v>0</v>
      </c>
      <c r="T12524" t="s">
        <v>1968</v>
      </c>
    </row>
    <row r="12525" spans="1:20" hidden="1" x14ac:dyDescent="0.25">
      <c r="A12525">
        <v>235540</v>
      </c>
      <c r="B12525" t="s">
        <v>2225</v>
      </c>
      <c r="C12525" t="s">
        <v>236</v>
      </c>
      <c r="D12525" t="s">
        <v>1996</v>
      </c>
      <c r="E12525">
        <v>149</v>
      </c>
      <c r="F12525" t="s">
        <v>23</v>
      </c>
      <c r="H12525">
        <v>0</v>
      </c>
      <c r="I12525">
        <v>0</v>
      </c>
      <c r="K12525">
        <v>0</v>
      </c>
      <c r="L12525" t="b">
        <v>0</v>
      </c>
      <c r="N12525" t="b">
        <v>0</v>
      </c>
      <c r="O12525" t="b">
        <v>0</v>
      </c>
      <c r="T12525" t="s">
        <v>1968</v>
      </c>
    </row>
    <row r="12526" spans="1:20" hidden="1" x14ac:dyDescent="0.25">
      <c r="A12526">
        <v>235541</v>
      </c>
      <c r="B12526" t="s">
        <v>2225</v>
      </c>
      <c r="C12526" t="s">
        <v>141</v>
      </c>
      <c r="D12526" t="s">
        <v>1997</v>
      </c>
      <c r="E12526">
        <v>39</v>
      </c>
      <c r="F12526" t="s">
        <v>23</v>
      </c>
      <c r="H12526">
        <v>0</v>
      </c>
      <c r="I12526">
        <v>0</v>
      </c>
      <c r="K12526">
        <v>0</v>
      </c>
      <c r="L12526" t="b">
        <v>0</v>
      </c>
      <c r="N12526" t="b">
        <v>0</v>
      </c>
      <c r="O12526" t="b">
        <v>0</v>
      </c>
      <c r="T12526" t="s">
        <v>1968</v>
      </c>
    </row>
    <row r="12527" spans="1:20" hidden="1" x14ac:dyDescent="0.25">
      <c r="A12527">
        <v>235542</v>
      </c>
      <c r="B12527" t="s">
        <v>2226</v>
      </c>
      <c r="C12527" t="s">
        <v>47</v>
      </c>
      <c r="D12527" t="s">
        <v>1024</v>
      </c>
      <c r="E12527">
        <v>0</v>
      </c>
      <c r="H12527">
        <v>0</v>
      </c>
      <c r="I12527">
        <v>0</v>
      </c>
      <c r="K12527">
        <v>0</v>
      </c>
      <c r="L12527" t="b">
        <v>0</v>
      </c>
      <c r="N12527" t="b">
        <v>0</v>
      </c>
      <c r="O12527" t="b">
        <v>1</v>
      </c>
      <c r="T12527" t="s">
        <v>1968</v>
      </c>
    </row>
    <row r="12528" spans="1:20" hidden="1" x14ac:dyDescent="0.25">
      <c r="A12528">
        <v>235543</v>
      </c>
      <c r="B12528" t="s">
        <v>2226</v>
      </c>
      <c r="C12528" t="s">
        <v>323</v>
      </c>
      <c r="D12528" t="s">
        <v>86</v>
      </c>
      <c r="E12528">
        <v>0</v>
      </c>
      <c r="H12528">
        <v>0</v>
      </c>
      <c r="I12528">
        <v>0</v>
      </c>
      <c r="K12528">
        <v>0</v>
      </c>
      <c r="L12528" t="b">
        <v>0</v>
      </c>
      <c r="N12528" t="b">
        <v>0</v>
      </c>
      <c r="O12528" t="b">
        <v>0</v>
      </c>
      <c r="T12528" t="s">
        <v>1968</v>
      </c>
    </row>
    <row r="12529" spans="1:20" hidden="1" x14ac:dyDescent="0.25">
      <c r="A12529">
        <v>235544</v>
      </c>
      <c r="B12529" t="s">
        <v>2226</v>
      </c>
      <c r="C12529" t="s">
        <v>1027</v>
      </c>
      <c r="D12529" t="s">
        <v>1969</v>
      </c>
      <c r="E12529">
        <v>0</v>
      </c>
      <c r="H12529">
        <v>0</v>
      </c>
      <c r="I12529">
        <v>0</v>
      </c>
      <c r="J12529" t="s">
        <v>257</v>
      </c>
      <c r="K12529">
        <v>0</v>
      </c>
      <c r="L12529" t="b">
        <v>0</v>
      </c>
      <c r="N12529" t="b">
        <v>0</v>
      </c>
      <c r="O12529" t="b">
        <v>0</v>
      </c>
      <c r="T12529" t="s">
        <v>1968</v>
      </c>
    </row>
    <row r="12530" spans="1:20" hidden="1" x14ac:dyDescent="0.25">
      <c r="A12530">
        <v>235545</v>
      </c>
      <c r="B12530" t="s">
        <v>2226</v>
      </c>
      <c r="C12530" t="s">
        <v>53</v>
      </c>
      <c r="D12530" t="s">
        <v>203</v>
      </c>
      <c r="E12530">
        <v>0</v>
      </c>
      <c r="H12530">
        <v>0</v>
      </c>
      <c r="I12530">
        <v>0</v>
      </c>
      <c r="K12530">
        <v>0</v>
      </c>
      <c r="L12530" t="b">
        <v>0</v>
      </c>
      <c r="N12530" t="b">
        <v>0</v>
      </c>
      <c r="O12530" t="b">
        <v>0</v>
      </c>
      <c r="T12530" t="s">
        <v>1968</v>
      </c>
    </row>
    <row r="12531" spans="1:20" hidden="1" x14ac:dyDescent="0.25">
      <c r="A12531">
        <v>235546</v>
      </c>
      <c r="B12531" t="s">
        <v>2226</v>
      </c>
      <c r="C12531" t="s">
        <v>1207</v>
      </c>
      <c r="D12531" t="s">
        <v>1970</v>
      </c>
      <c r="E12531">
        <v>0</v>
      </c>
      <c r="H12531">
        <v>0</v>
      </c>
      <c r="I12531">
        <v>0</v>
      </c>
      <c r="K12531">
        <v>0</v>
      </c>
      <c r="L12531" t="b">
        <v>0</v>
      </c>
      <c r="N12531" t="b">
        <v>0</v>
      </c>
      <c r="O12531" t="b">
        <v>0</v>
      </c>
      <c r="T12531" t="s">
        <v>1968</v>
      </c>
    </row>
    <row r="12532" spans="1:20" hidden="1" x14ac:dyDescent="0.25">
      <c r="A12532">
        <v>235547</v>
      </c>
      <c r="B12532" t="s">
        <v>2226</v>
      </c>
      <c r="C12532" t="s">
        <v>1196</v>
      </c>
      <c r="D12532" t="s">
        <v>1971</v>
      </c>
      <c r="E12532">
        <v>0</v>
      </c>
      <c r="H12532">
        <v>0</v>
      </c>
      <c r="I12532">
        <v>0</v>
      </c>
      <c r="K12532">
        <v>1</v>
      </c>
      <c r="L12532" t="b">
        <v>0</v>
      </c>
      <c r="N12532" t="b">
        <v>0</v>
      </c>
      <c r="O12532" t="b">
        <v>1</v>
      </c>
      <c r="T12532" t="s">
        <v>1968</v>
      </c>
    </row>
    <row r="12533" spans="1:20" hidden="1" x14ac:dyDescent="0.25">
      <c r="A12533">
        <v>235548</v>
      </c>
      <c r="B12533" t="s">
        <v>2226</v>
      </c>
      <c r="C12533" t="s">
        <v>47</v>
      </c>
      <c r="D12533" t="s">
        <v>1048</v>
      </c>
      <c r="E12533">
        <v>0</v>
      </c>
      <c r="H12533">
        <v>0</v>
      </c>
      <c r="I12533">
        <v>0</v>
      </c>
      <c r="K12533">
        <v>1</v>
      </c>
      <c r="L12533" t="b">
        <v>0</v>
      </c>
      <c r="N12533" t="b">
        <v>0</v>
      </c>
      <c r="O12533" t="b">
        <v>0</v>
      </c>
      <c r="T12533" t="s">
        <v>1968</v>
      </c>
    </row>
    <row r="12534" spans="1:20" hidden="1" x14ac:dyDescent="0.25">
      <c r="A12534">
        <v>235549</v>
      </c>
      <c r="B12534" t="s">
        <v>2226</v>
      </c>
      <c r="C12534" t="s">
        <v>47</v>
      </c>
      <c r="D12534" t="s">
        <v>1972</v>
      </c>
      <c r="E12534">
        <v>0</v>
      </c>
      <c r="H12534">
        <v>0</v>
      </c>
      <c r="I12534">
        <v>0</v>
      </c>
      <c r="K12534">
        <v>1</v>
      </c>
      <c r="L12534" t="b">
        <v>0</v>
      </c>
      <c r="N12534" t="b">
        <v>0</v>
      </c>
      <c r="O12534" t="b">
        <v>0</v>
      </c>
      <c r="T12534" t="s">
        <v>1968</v>
      </c>
    </row>
    <row r="12535" spans="1:20" hidden="1" x14ac:dyDescent="0.25">
      <c r="A12535">
        <v>235550</v>
      </c>
      <c r="B12535" t="s">
        <v>2226</v>
      </c>
      <c r="C12535" t="s">
        <v>47</v>
      </c>
      <c r="D12535" t="s">
        <v>1973</v>
      </c>
      <c r="E12535">
        <v>0</v>
      </c>
      <c r="H12535">
        <v>0</v>
      </c>
      <c r="I12535">
        <v>0</v>
      </c>
      <c r="K12535">
        <v>1</v>
      </c>
      <c r="L12535" t="b">
        <v>0</v>
      </c>
      <c r="N12535" t="b">
        <v>0</v>
      </c>
      <c r="O12535" t="b">
        <v>0</v>
      </c>
      <c r="T12535" t="s">
        <v>1968</v>
      </c>
    </row>
    <row r="12536" spans="1:20" hidden="1" x14ac:dyDescent="0.25">
      <c r="A12536">
        <v>235551</v>
      </c>
      <c r="B12536" t="s">
        <v>2226</v>
      </c>
      <c r="C12536" t="s">
        <v>47</v>
      </c>
      <c r="D12536" t="s">
        <v>1368</v>
      </c>
      <c r="E12536">
        <v>0</v>
      </c>
      <c r="H12536">
        <v>0</v>
      </c>
      <c r="I12536">
        <v>0</v>
      </c>
      <c r="K12536">
        <v>1</v>
      </c>
      <c r="L12536" t="b">
        <v>0</v>
      </c>
      <c r="N12536" t="b">
        <v>0</v>
      </c>
      <c r="O12536" t="b">
        <v>0</v>
      </c>
      <c r="T12536" t="s">
        <v>1968</v>
      </c>
    </row>
    <row r="12537" spans="1:20" hidden="1" x14ac:dyDescent="0.25">
      <c r="A12537">
        <v>235552</v>
      </c>
      <c r="B12537" t="s">
        <v>2226</v>
      </c>
      <c r="C12537" t="s">
        <v>47</v>
      </c>
      <c r="D12537" t="s">
        <v>1382</v>
      </c>
      <c r="E12537">
        <v>50</v>
      </c>
      <c r="F12537" t="s">
        <v>23</v>
      </c>
      <c r="H12537">
        <v>0</v>
      </c>
      <c r="I12537">
        <v>0</v>
      </c>
      <c r="K12537">
        <v>2</v>
      </c>
      <c r="L12537" t="b">
        <v>0</v>
      </c>
      <c r="N12537" t="b">
        <v>0</v>
      </c>
      <c r="O12537" t="b">
        <v>0</v>
      </c>
      <c r="T12537" t="s">
        <v>1968</v>
      </c>
    </row>
    <row r="12538" spans="1:20" hidden="1" x14ac:dyDescent="0.25">
      <c r="A12538">
        <v>235553</v>
      </c>
      <c r="B12538" t="s">
        <v>2226</v>
      </c>
      <c r="C12538" t="s">
        <v>47</v>
      </c>
      <c r="D12538" t="s">
        <v>345</v>
      </c>
      <c r="E12538">
        <v>50</v>
      </c>
      <c r="F12538" t="s">
        <v>23</v>
      </c>
      <c r="H12538">
        <v>0</v>
      </c>
      <c r="I12538">
        <v>0</v>
      </c>
      <c r="K12538">
        <v>2</v>
      </c>
      <c r="L12538" t="b">
        <v>0</v>
      </c>
      <c r="N12538" t="b">
        <v>0</v>
      </c>
      <c r="O12538" t="b">
        <v>0</v>
      </c>
      <c r="T12538" t="s">
        <v>1968</v>
      </c>
    </row>
    <row r="12539" spans="1:20" hidden="1" x14ac:dyDescent="0.25">
      <c r="A12539">
        <v>235554</v>
      </c>
      <c r="B12539" t="s">
        <v>2226</v>
      </c>
      <c r="C12539" t="s">
        <v>47</v>
      </c>
      <c r="D12539" t="s">
        <v>1383</v>
      </c>
      <c r="E12539">
        <v>50</v>
      </c>
      <c r="F12539" t="s">
        <v>23</v>
      </c>
      <c r="H12539">
        <v>0</v>
      </c>
      <c r="I12539">
        <v>0</v>
      </c>
      <c r="K12539">
        <v>2</v>
      </c>
      <c r="L12539" t="b">
        <v>0</v>
      </c>
      <c r="N12539" t="b">
        <v>0</v>
      </c>
      <c r="O12539" t="b">
        <v>0</v>
      </c>
      <c r="T12539" t="s">
        <v>1968</v>
      </c>
    </row>
    <row r="12540" spans="1:20" hidden="1" x14ac:dyDescent="0.25">
      <c r="A12540">
        <v>235555</v>
      </c>
      <c r="B12540" t="s">
        <v>2226</v>
      </c>
      <c r="C12540" t="s">
        <v>136</v>
      </c>
      <c r="D12540" t="s">
        <v>137</v>
      </c>
      <c r="E12540">
        <v>0</v>
      </c>
      <c r="H12540">
        <v>0</v>
      </c>
      <c r="I12540">
        <v>0</v>
      </c>
      <c r="K12540">
        <v>1</v>
      </c>
      <c r="L12540" t="b">
        <v>0</v>
      </c>
      <c r="N12540" t="b">
        <v>0</v>
      </c>
      <c r="O12540" t="b">
        <v>0</v>
      </c>
      <c r="T12540" t="s">
        <v>1968</v>
      </c>
    </row>
    <row r="12541" spans="1:20" hidden="1" x14ac:dyDescent="0.25">
      <c r="A12541">
        <v>235556</v>
      </c>
      <c r="B12541" t="s">
        <v>2226</v>
      </c>
      <c r="C12541" t="s">
        <v>136</v>
      </c>
      <c r="D12541" t="s">
        <v>170</v>
      </c>
      <c r="E12541">
        <v>0</v>
      </c>
      <c r="H12541">
        <v>0</v>
      </c>
      <c r="I12541">
        <v>0</v>
      </c>
      <c r="K12541">
        <v>2</v>
      </c>
      <c r="L12541" t="b">
        <v>0</v>
      </c>
      <c r="N12541" t="b">
        <v>0</v>
      </c>
      <c r="O12541" t="b">
        <v>0</v>
      </c>
      <c r="T12541" t="s">
        <v>1968</v>
      </c>
    </row>
    <row r="12542" spans="1:20" hidden="1" x14ac:dyDescent="0.25">
      <c r="A12542">
        <v>235557</v>
      </c>
      <c r="B12542" t="s">
        <v>2226</v>
      </c>
      <c r="C12542" t="s">
        <v>1027</v>
      </c>
      <c r="D12542" t="s">
        <v>1974</v>
      </c>
      <c r="E12542">
        <v>85</v>
      </c>
      <c r="F12542" t="s">
        <v>23</v>
      </c>
      <c r="H12542">
        <v>0</v>
      </c>
      <c r="I12542">
        <v>120</v>
      </c>
      <c r="J12542" t="s">
        <v>257</v>
      </c>
      <c r="K12542">
        <v>0</v>
      </c>
      <c r="L12542" t="b">
        <v>0</v>
      </c>
      <c r="N12542" t="b">
        <v>0</v>
      </c>
      <c r="O12542" t="b">
        <v>0</v>
      </c>
      <c r="T12542" t="s">
        <v>1968</v>
      </c>
    </row>
    <row r="12543" spans="1:20" hidden="1" x14ac:dyDescent="0.25">
      <c r="A12543">
        <v>235558</v>
      </c>
      <c r="B12543" t="s">
        <v>2226</v>
      </c>
      <c r="C12543" t="s">
        <v>1027</v>
      </c>
      <c r="D12543" t="s">
        <v>1975</v>
      </c>
      <c r="E12543">
        <v>170</v>
      </c>
      <c r="F12543" t="s">
        <v>23</v>
      </c>
      <c r="H12543">
        <v>0</v>
      </c>
      <c r="I12543">
        <v>240</v>
      </c>
      <c r="J12543" t="s">
        <v>257</v>
      </c>
      <c r="K12543">
        <v>2</v>
      </c>
      <c r="L12543" t="b">
        <v>0</v>
      </c>
      <c r="N12543" t="b">
        <v>0</v>
      </c>
      <c r="O12543" t="b">
        <v>0</v>
      </c>
      <c r="T12543" t="s">
        <v>1968</v>
      </c>
    </row>
    <row r="12544" spans="1:20" hidden="1" x14ac:dyDescent="0.25">
      <c r="A12544">
        <v>235559</v>
      </c>
      <c r="B12544" t="s">
        <v>2226</v>
      </c>
      <c r="C12544" t="s">
        <v>1027</v>
      </c>
      <c r="D12544" t="s">
        <v>1976</v>
      </c>
      <c r="E12544">
        <v>255</v>
      </c>
      <c r="F12544" t="s">
        <v>23</v>
      </c>
      <c r="H12544">
        <v>0</v>
      </c>
      <c r="I12544">
        <v>360</v>
      </c>
      <c r="J12544" t="s">
        <v>257</v>
      </c>
      <c r="K12544">
        <v>3</v>
      </c>
      <c r="L12544" t="b">
        <v>0</v>
      </c>
      <c r="N12544" t="b">
        <v>0</v>
      </c>
      <c r="O12544" t="b">
        <v>0</v>
      </c>
      <c r="T12544" t="s">
        <v>1968</v>
      </c>
    </row>
    <row r="12545" spans="1:20" hidden="1" x14ac:dyDescent="0.25">
      <c r="A12545">
        <v>235560</v>
      </c>
      <c r="B12545" t="s">
        <v>2226</v>
      </c>
      <c r="C12545" t="s">
        <v>1196</v>
      </c>
      <c r="D12545" t="s">
        <v>1977</v>
      </c>
      <c r="E12545">
        <v>0</v>
      </c>
      <c r="H12545">
        <v>0</v>
      </c>
      <c r="I12545">
        <v>0</v>
      </c>
      <c r="K12545">
        <v>2</v>
      </c>
      <c r="L12545" t="b">
        <v>0</v>
      </c>
      <c r="N12545" t="b">
        <v>0</v>
      </c>
      <c r="O12545" t="b">
        <v>0</v>
      </c>
      <c r="T12545" t="s">
        <v>1968</v>
      </c>
    </row>
    <row r="12546" spans="1:20" hidden="1" x14ac:dyDescent="0.25">
      <c r="A12546">
        <v>235561</v>
      </c>
      <c r="B12546" t="s">
        <v>2226</v>
      </c>
      <c r="C12546" t="s">
        <v>53</v>
      </c>
      <c r="D12546" t="s">
        <v>383</v>
      </c>
      <c r="E12546">
        <v>0</v>
      </c>
      <c r="H12546">
        <v>0</v>
      </c>
      <c r="I12546">
        <v>0</v>
      </c>
      <c r="K12546">
        <v>0</v>
      </c>
      <c r="L12546" t="b">
        <v>0</v>
      </c>
      <c r="N12546" t="b">
        <v>0</v>
      </c>
      <c r="O12546" t="b">
        <v>0</v>
      </c>
      <c r="T12546" t="s">
        <v>1968</v>
      </c>
    </row>
    <row r="12547" spans="1:20" hidden="1" x14ac:dyDescent="0.25">
      <c r="A12547">
        <v>235562</v>
      </c>
      <c r="B12547" t="s">
        <v>2226</v>
      </c>
      <c r="C12547" t="s">
        <v>53</v>
      </c>
      <c r="D12547" t="s">
        <v>1978</v>
      </c>
      <c r="E12547">
        <v>389</v>
      </c>
      <c r="F12547" t="s">
        <v>23</v>
      </c>
      <c r="H12547">
        <v>0</v>
      </c>
      <c r="I12547">
        <v>0</v>
      </c>
      <c r="K12547">
        <v>2</v>
      </c>
      <c r="L12547" t="b">
        <v>0</v>
      </c>
      <c r="N12547" t="b">
        <v>0</v>
      </c>
      <c r="O12547" t="b">
        <v>0</v>
      </c>
      <c r="T12547" t="s">
        <v>1968</v>
      </c>
    </row>
    <row r="12548" spans="1:20" hidden="1" x14ac:dyDescent="0.25">
      <c r="A12548">
        <v>235563</v>
      </c>
      <c r="B12548" t="s">
        <v>2226</v>
      </c>
      <c r="C12548" t="s">
        <v>53</v>
      </c>
      <c r="D12548" t="s">
        <v>1979</v>
      </c>
      <c r="E12548">
        <v>349</v>
      </c>
      <c r="F12548" t="s">
        <v>23</v>
      </c>
      <c r="H12548">
        <v>0</v>
      </c>
      <c r="I12548">
        <v>0</v>
      </c>
      <c r="K12548">
        <v>1</v>
      </c>
      <c r="L12548" t="b">
        <v>0</v>
      </c>
      <c r="N12548" t="b">
        <v>0</v>
      </c>
      <c r="O12548" t="b">
        <v>0</v>
      </c>
      <c r="T12548" t="s">
        <v>1968</v>
      </c>
    </row>
    <row r="12549" spans="1:20" hidden="1" x14ac:dyDescent="0.25">
      <c r="A12549">
        <v>235564</v>
      </c>
      <c r="B12549" t="s">
        <v>2226</v>
      </c>
      <c r="C12549" t="s">
        <v>323</v>
      </c>
      <c r="D12549" t="s">
        <v>331</v>
      </c>
      <c r="E12549">
        <v>0</v>
      </c>
      <c r="H12549">
        <v>0</v>
      </c>
      <c r="I12549">
        <v>0</v>
      </c>
      <c r="K12549">
        <v>0</v>
      </c>
      <c r="L12549" t="b">
        <v>0</v>
      </c>
      <c r="N12549" t="b">
        <v>0</v>
      </c>
      <c r="O12549" t="b">
        <v>0</v>
      </c>
      <c r="T12549" t="s">
        <v>1968</v>
      </c>
    </row>
    <row r="12550" spans="1:20" hidden="1" x14ac:dyDescent="0.25">
      <c r="A12550">
        <v>235565</v>
      </c>
      <c r="B12550" t="s">
        <v>2226</v>
      </c>
      <c r="C12550" t="s">
        <v>1207</v>
      </c>
      <c r="D12550" t="s">
        <v>1980</v>
      </c>
      <c r="E12550">
        <v>0</v>
      </c>
      <c r="H12550">
        <v>0</v>
      </c>
      <c r="I12550">
        <v>0</v>
      </c>
      <c r="K12550">
        <v>0</v>
      </c>
      <c r="L12550" t="b">
        <v>0</v>
      </c>
      <c r="N12550" t="b">
        <v>0</v>
      </c>
      <c r="O12550" t="b">
        <v>0</v>
      </c>
      <c r="T12550" t="s">
        <v>1968</v>
      </c>
    </row>
    <row r="12551" spans="1:20" hidden="1" x14ac:dyDescent="0.25">
      <c r="A12551">
        <v>235566</v>
      </c>
      <c r="B12551" t="s">
        <v>2226</v>
      </c>
      <c r="C12551" t="s">
        <v>1207</v>
      </c>
      <c r="D12551" t="s">
        <v>1981</v>
      </c>
      <c r="E12551">
        <v>0</v>
      </c>
      <c r="H12551">
        <v>0</v>
      </c>
      <c r="I12551">
        <v>0</v>
      </c>
      <c r="K12551">
        <v>0</v>
      </c>
      <c r="L12551" t="b">
        <v>0</v>
      </c>
      <c r="N12551" t="b">
        <v>0</v>
      </c>
      <c r="O12551" t="b">
        <v>0</v>
      </c>
      <c r="T12551" t="s">
        <v>1968</v>
      </c>
    </row>
    <row r="12552" spans="1:20" hidden="1" x14ac:dyDescent="0.25">
      <c r="A12552">
        <v>235567</v>
      </c>
      <c r="B12552" t="s">
        <v>2226</v>
      </c>
      <c r="C12552" t="s">
        <v>1207</v>
      </c>
      <c r="D12552" t="s">
        <v>1982</v>
      </c>
      <c r="E12552">
        <v>0</v>
      </c>
      <c r="H12552">
        <v>0</v>
      </c>
      <c r="I12552">
        <v>0</v>
      </c>
      <c r="K12552">
        <v>0</v>
      </c>
      <c r="L12552" t="b">
        <v>0</v>
      </c>
      <c r="N12552" t="b">
        <v>0</v>
      </c>
      <c r="O12552" t="b">
        <v>0</v>
      </c>
      <c r="T12552" t="s">
        <v>1968</v>
      </c>
    </row>
    <row r="12553" spans="1:20" hidden="1" x14ac:dyDescent="0.25">
      <c r="A12553">
        <v>235568</v>
      </c>
      <c r="B12553" t="s">
        <v>2226</v>
      </c>
      <c r="C12553" t="s">
        <v>1207</v>
      </c>
      <c r="D12553" t="s">
        <v>1983</v>
      </c>
      <c r="E12553">
        <v>50</v>
      </c>
      <c r="F12553" t="s">
        <v>23</v>
      </c>
      <c r="H12553">
        <v>0</v>
      </c>
      <c r="I12553">
        <v>0</v>
      </c>
      <c r="K12553">
        <v>1</v>
      </c>
      <c r="L12553" t="b">
        <v>0</v>
      </c>
      <c r="N12553" t="b">
        <v>0</v>
      </c>
      <c r="O12553" t="b">
        <v>0</v>
      </c>
      <c r="T12553" t="s">
        <v>1968</v>
      </c>
    </row>
    <row r="12554" spans="1:20" hidden="1" x14ac:dyDescent="0.25">
      <c r="A12554">
        <v>235569</v>
      </c>
      <c r="B12554" t="s">
        <v>2226</v>
      </c>
      <c r="C12554" t="s">
        <v>817</v>
      </c>
      <c r="D12554" t="s">
        <v>1984</v>
      </c>
      <c r="E12554">
        <v>0</v>
      </c>
      <c r="H12554">
        <v>0</v>
      </c>
      <c r="I12554">
        <v>0</v>
      </c>
      <c r="K12554">
        <v>0</v>
      </c>
      <c r="L12554" t="b">
        <v>0</v>
      </c>
      <c r="N12554" t="b">
        <v>0</v>
      </c>
      <c r="O12554" t="b">
        <v>0</v>
      </c>
      <c r="T12554" t="s">
        <v>1968</v>
      </c>
    </row>
    <row r="12555" spans="1:20" hidden="1" x14ac:dyDescent="0.25">
      <c r="A12555">
        <v>235570</v>
      </c>
      <c r="B12555" t="s">
        <v>2226</v>
      </c>
      <c r="C12555" t="s">
        <v>817</v>
      </c>
      <c r="D12555" t="s">
        <v>1985</v>
      </c>
      <c r="E12555">
        <v>0</v>
      </c>
      <c r="H12555">
        <v>0</v>
      </c>
      <c r="I12555">
        <v>0</v>
      </c>
      <c r="K12555">
        <v>1</v>
      </c>
      <c r="L12555" t="b">
        <v>0</v>
      </c>
      <c r="N12555" t="b">
        <v>0</v>
      </c>
      <c r="O12555" t="b">
        <v>0</v>
      </c>
      <c r="T12555" t="s">
        <v>1968</v>
      </c>
    </row>
    <row r="12556" spans="1:20" hidden="1" x14ac:dyDescent="0.25">
      <c r="A12556">
        <v>235571</v>
      </c>
      <c r="B12556" t="s">
        <v>2226</v>
      </c>
      <c r="C12556" t="s">
        <v>817</v>
      </c>
      <c r="D12556" t="s">
        <v>1986</v>
      </c>
      <c r="E12556">
        <v>0</v>
      </c>
      <c r="H12556">
        <v>0</v>
      </c>
      <c r="I12556">
        <v>0</v>
      </c>
      <c r="K12556">
        <v>2</v>
      </c>
      <c r="L12556" t="b">
        <v>0</v>
      </c>
      <c r="N12556" t="b">
        <v>0</v>
      </c>
      <c r="O12556" t="b">
        <v>0</v>
      </c>
      <c r="T12556" t="s">
        <v>1968</v>
      </c>
    </row>
    <row r="12557" spans="1:20" hidden="1" x14ac:dyDescent="0.25">
      <c r="A12557">
        <v>235572</v>
      </c>
      <c r="B12557" t="s">
        <v>2226</v>
      </c>
      <c r="C12557" t="s">
        <v>1987</v>
      </c>
      <c r="D12557" t="s">
        <v>1988</v>
      </c>
      <c r="E12557">
        <v>0</v>
      </c>
      <c r="H12557">
        <v>0</v>
      </c>
      <c r="I12557">
        <v>0</v>
      </c>
      <c r="K12557">
        <v>0</v>
      </c>
      <c r="L12557" t="b">
        <v>0</v>
      </c>
      <c r="N12557" t="b">
        <v>0</v>
      </c>
      <c r="O12557" t="b">
        <v>0</v>
      </c>
      <c r="T12557" t="s">
        <v>1968</v>
      </c>
    </row>
    <row r="12558" spans="1:20" hidden="1" x14ac:dyDescent="0.25">
      <c r="A12558">
        <v>235573</v>
      </c>
      <c r="B12558" t="s">
        <v>2226</v>
      </c>
      <c r="C12558" t="s">
        <v>1987</v>
      </c>
      <c r="D12558" t="s">
        <v>1989</v>
      </c>
      <c r="E12558">
        <v>49</v>
      </c>
      <c r="F12558" t="s">
        <v>23</v>
      </c>
      <c r="H12558">
        <v>0</v>
      </c>
      <c r="I12558">
        <v>0</v>
      </c>
      <c r="K12558">
        <v>1</v>
      </c>
      <c r="L12558" t="b">
        <v>0</v>
      </c>
      <c r="N12558" t="b">
        <v>0</v>
      </c>
      <c r="O12558" t="b">
        <v>0</v>
      </c>
      <c r="T12558" t="s">
        <v>1968</v>
      </c>
    </row>
    <row r="12559" spans="1:20" hidden="1" x14ac:dyDescent="0.25">
      <c r="A12559">
        <v>235574</v>
      </c>
      <c r="B12559" t="s">
        <v>2226</v>
      </c>
      <c r="C12559" t="s">
        <v>1987</v>
      </c>
      <c r="D12559" t="s">
        <v>1990</v>
      </c>
      <c r="E12559">
        <v>99</v>
      </c>
      <c r="F12559" t="s">
        <v>23</v>
      </c>
      <c r="H12559">
        <v>0</v>
      </c>
      <c r="I12559">
        <v>0</v>
      </c>
      <c r="K12559">
        <v>3</v>
      </c>
      <c r="L12559" t="b">
        <v>0</v>
      </c>
      <c r="N12559" t="b">
        <v>0</v>
      </c>
      <c r="O12559" t="b">
        <v>0</v>
      </c>
      <c r="T12559" t="s">
        <v>1968</v>
      </c>
    </row>
    <row r="12560" spans="1:20" hidden="1" x14ac:dyDescent="0.25">
      <c r="A12560">
        <v>235575</v>
      </c>
      <c r="B12560" t="s">
        <v>2226</v>
      </c>
      <c r="C12560" t="s">
        <v>141</v>
      </c>
      <c r="D12560" t="s">
        <v>1991</v>
      </c>
      <c r="E12560">
        <v>25</v>
      </c>
      <c r="F12560" t="s">
        <v>23</v>
      </c>
      <c r="H12560">
        <v>0</v>
      </c>
      <c r="I12560">
        <v>0</v>
      </c>
      <c r="K12560">
        <v>0</v>
      </c>
      <c r="L12560" t="b">
        <v>0</v>
      </c>
      <c r="N12560" t="b">
        <v>0</v>
      </c>
      <c r="O12560" t="b">
        <v>0</v>
      </c>
      <c r="T12560" t="s">
        <v>1968</v>
      </c>
    </row>
    <row r="12561" spans="1:20" hidden="1" x14ac:dyDescent="0.25">
      <c r="A12561">
        <v>235576</v>
      </c>
      <c r="B12561" t="s">
        <v>2226</v>
      </c>
      <c r="C12561" t="s">
        <v>236</v>
      </c>
      <c r="D12561" t="s">
        <v>1992</v>
      </c>
      <c r="E12561">
        <v>22</v>
      </c>
      <c r="F12561" t="s">
        <v>23</v>
      </c>
      <c r="H12561">
        <v>0</v>
      </c>
      <c r="I12561">
        <v>0</v>
      </c>
      <c r="K12561">
        <v>0</v>
      </c>
      <c r="L12561" t="b">
        <v>0</v>
      </c>
      <c r="N12561" t="b">
        <v>0</v>
      </c>
      <c r="O12561" t="b">
        <v>0</v>
      </c>
      <c r="T12561" t="s">
        <v>1968</v>
      </c>
    </row>
    <row r="12562" spans="1:20" hidden="1" x14ac:dyDescent="0.25">
      <c r="A12562">
        <v>235577</v>
      </c>
      <c r="B12562" t="s">
        <v>2226</v>
      </c>
      <c r="C12562" t="s">
        <v>236</v>
      </c>
      <c r="D12562" t="s">
        <v>1993</v>
      </c>
      <c r="E12562">
        <v>45</v>
      </c>
      <c r="F12562" t="s">
        <v>23</v>
      </c>
      <c r="H12562">
        <v>0</v>
      </c>
      <c r="I12562">
        <v>0</v>
      </c>
      <c r="K12562">
        <v>0</v>
      </c>
      <c r="L12562" t="b">
        <v>0</v>
      </c>
      <c r="N12562" t="b">
        <v>0</v>
      </c>
      <c r="O12562" t="b">
        <v>0</v>
      </c>
      <c r="T12562" t="s">
        <v>1968</v>
      </c>
    </row>
    <row r="12563" spans="1:20" hidden="1" x14ac:dyDescent="0.25">
      <c r="A12563">
        <v>235578</v>
      </c>
      <c r="B12563" t="s">
        <v>2226</v>
      </c>
      <c r="C12563" t="s">
        <v>236</v>
      </c>
      <c r="D12563" t="s">
        <v>1315</v>
      </c>
      <c r="E12563">
        <v>160</v>
      </c>
      <c r="F12563" t="s">
        <v>23</v>
      </c>
      <c r="H12563">
        <v>0</v>
      </c>
      <c r="I12563">
        <v>0</v>
      </c>
      <c r="K12563">
        <v>0</v>
      </c>
      <c r="L12563" t="b">
        <v>0</v>
      </c>
      <c r="N12563" t="b">
        <v>0</v>
      </c>
      <c r="O12563" t="b">
        <v>0</v>
      </c>
      <c r="T12563" t="s">
        <v>1968</v>
      </c>
    </row>
    <row r="12564" spans="1:20" hidden="1" x14ac:dyDescent="0.25">
      <c r="A12564">
        <v>235579</v>
      </c>
      <c r="B12564" t="s">
        <v>2226</v>
      </c>
      <c r="C12564" t="s">
        <v>236</v>
      </c>
      <c r="D12564" t="s">
        <v>1994</v>
      </c>
      <c r="E12564">
        <v>50</v>
      </c>
      <c r="F12564" t="s">
        <v>23</v>
      </c>
      <c r="H12564">
        <v>0</v>
      </c>
      <c r="I12564">
        <v>0</v>
      </c>
      <c r="K12564">
        <v>0</v>
      </c>
      <c r="L12564" t="b">
        <v>0</v>
      </c>
      <c r="N12564" t="b">
        <v>0</v>
      </c>
      <c r="O12564" t="b">
        <v>0</v>
      </c>
      <c r="T12564" t="s">
        <v>1968</v>
      </c>
    </row>
    <row r="12565" spans="1:20" hidden="1" x14ac:dyDescent="0.25">
      <c r="A12565">
        <v>235580</v>
      </c>
      <c r="B12565" t="s">
        <v>2226</v>
      </c>
      <c r="C12565" t="s">
        <v>236</v>
      </c>
      <c r="D12565" t="s">
        <v>1995</v>
      </c>
      <c r="E12565">
        <v>45</v>
      </c>
      <c r="F12565" t="s">
        <v>23</v>
      </c>
      <c r="H12565">
        <v>0</v>
      </c>
      <c r="I12565">
        <v>0</v>
      </c>
      <c r="K12565">
        <v>0</v>
      </c>
      <c r="L12565" t="b">
        <v>0</v>
      </c>
      <c r="N12565" t="b">
        <v>0</v>
      </c>
      <c r="O12565" t="b">
        <v>0</v>
      </c>
      <c r="T12565" t="s">
        <v>1968</v>
      </c>
    </row>
    <row r="12566" spans="1:20" hidden="1" x14ac:dyDescent="0.25">
      <c r="A12566">
        <v>235581</v>
      </c>
      <c r="B12566" t="s">
        <v>2226</v>
      </c>
      <c r="C12566" t="s">
        <v>236</v>
      </c>
      <c r="D12566" t="s">
        <v>1996</v>
      </c>
      <c r="E12566">
        <v>149</v>
      </c>
      <c r="F12566" t="s">
        <v>23</v>
      </c>
      <c r="H12566">
        <v>0</v>
      </c>
      <c r="I12566">
        <v>0</v>
      </c>
      <c r="K12566">
        <v>0</v>
      </c>
      <c r="L12566" t="b">
        <v>0</v>
      </c>
      <c r="N12566" t="b">
        <v>0</v>
      </c>
      <c r="O12566" t="b">
        <v>0</v>
      </c>
      <c r="T12566" t="s">
        <v>1968</v>
      </c>
    </row>
    <row r="12567" spans="1:20" hidden="1" x14ac:dyDescent="0.25">
      <c r="A12567">
        <v>235582</v>
      </c>
      <c r="B12567" t="s">
        <v>2226</v>
      </c>
      <c r="C12567" t="s">
        <v>141</v>
      </c>
      <c r="D12567" t="s">
        <v>1997</v>
      </c>
      <c r="E12567">
        <v>39</v>
      </c>
      <c r="F12567" t="s">
        <v>23</v>
      </c>
      <c r="H12567">
        <v>0</v>
      </c>
      <c r="I12567">
        <v>0</v>
      </c>
      <c r="K12567">
        <v>0</v>
      </c>
      <c r="L12567" t="b">
        <v>0</v>
      </c>
      <c r="N12567" t="b">
        <v>0</v>
      </c>
      <c r="O12567" t="b">
        <v>0</v>
      </c>
      <c r="T12567" t="s">
        <v>1968</v>
      </c>
    </row>
    <row r="12568" spans="1:20" hidden="1" x14ac:dyDescent="0.25">
      <c r="A12568">
        <v>235686</v>
      </c>
      <c r="B12568" t="s">
        <v>2227</v>
      </c>
      <c r="C12568" t="s">
        <v>47</v>
      </c>
      <c r="D12568" t="s">
        <v>2020</v>
      </c>
      <c r="E12568">
        <v>0</v>
      </c>
      <c r="H12568">
        <v>0</v>
      </c>
      <c r="I12568">
        <v>0</v>
      </c>
      <c r="K12568">
        <v>1</v>
      </c>
      <c r="L12568" t="b">
        <v>0</v>
      </c>
      <c r="N12568" t="b">
        <v>0</v>
      </c>
      <c r="O12568" t="b">
        <v>0</v>
      </c>
      <c r="P12568" t="s">
        <v>2228</v>
      </c>
      <c r="Q12568" t="s">
        <v>2022</v>
      </c>
      <c r="T12568" t="s">
        <v>372</v>
      </c>
    </row>
    <row r="12569" spans="1:20" hidden="1" x14ac:dyDescent="0.25">
      <c r="A12569">
        <v>235687</v>
      </c>
      <c r="B12569" t="s">
        <v>2227</v>
      </c>
      <c r="C12569" t="s">
        <v>47</v>
      </c>
      <c r="D12569" t="s">
        <v>163</v>
      </c>
      <c r="E12569">
        <v>0</v>
      </c>
      <c r="H12569">
        <v>0</v>
      </c>
      <c r="I12569">
        <v>0</v>
      </c>
      <c r="K12569">
        <v>0</v>
      </c>
      <c r="L12569" t="b">
        <v>0</v>
      </c>
      <c r="N12569" t="b">
        <v>0</v>
      </c>
      <c r="O12569" t="b">
        <v>0</v>
      </c>
      <c r="P12569" t="s">
        <v>2229</v>
      </c>
      <c r="T12569" t="s">
        <v>372</v>
      </c>
    </row>
    <row r="12570" spans="1:20" hidden="1" x14ac:dyDescent="0.25">
      <c r="A12570">
        <v>235688</v>
      </c>
      <c r="B12570" t="s">
        <v>2227</v>
      </c>
      <c r="C12570" t="s">
        <v>47</v>
      </c>
      <c r="D12570" t="s">
        <v>2023</v>
      </c>
      <c r="E12570">
        <v>0</v>
      </c>
      <c r="H12570">
        <v>0</v>
      </c>
      <c r="I12570">
        <v>0</v>
      </c>
      <c r="K12570">
        <v>2</v>
      </c>
      <c r="L12570" t="b">
        <v>0</v>
      </c>
      <c r="N12570" t="b">
        <v>0</v>
      </c>
      <c r="O12570" t="b">
        <v>0</v>
      </c>
      <c r="P12570" t="s">
        <v>2230</v>
      </c>
      <c r="Q12570" t="s">
        <v>2025</v>
      </c>
      <c r="T12570" t="s">
        <v>372</v>
      </c>
    </row>
    <row r="12571" spans="1:20" hidden="1" x14ac:dyDescent="0.25">
      <c r="A12571">
        <v>235689</v>
      </c>
      <c r="B12571" t="s">
        <v>2227</v>
      </c>
      <c r="C12571" t="s">
        <v>47</v>
      </c>
      <c r="D12571" t="s">
        <v>2026</v>
      </c>
      <c r="E12571">
        <v>0</v>
      </c>
      <c r="H12571">
        <v>0</v>
      </c>
      <c r="I12571">
        <v>0</v>
      </c>
      <c r="K12571">
        <v>3</v>
      </c>
      <c r="L12571" t="b">
        <v>0</v>
      </c>
      <c r="N12571" t="b">
        <v>0</v>
      </c>
      <c r="O12571" t="b">
        <v>0</v>
      </c>
      <c r="P12571" t="s">
        <v>2231</v>
      </c>
      <c r="Q12571" t="s">
        <v>2028</v>
      </c>
      <c r="T12571" t="s">
        <v>372</v>
      </c>
    </row>
    <row r="12572" spans="1:20" hidden="1" x14ac:dyDescent="0.25">
      <c r="A12572">
        <v>235690</v>
      </c>
      <c r="B12572" t="s">
        <v>2227</v>
      </c>
      <c r="C12572" t="s">
        <v>47</v>
      </c>
      <c r="D12572" t="s">
        <v>2029</v>
      </c>
      <c r="E12572">
        <v>0</v>
      </c>
      <c r="H12572">
        <v>0</v>
      </c>
      <c r="I12572">
        <v>0</v>
      </c>
      <c r="K12572">
        <v>4</v>
      </c>
      <c r="L12572" t="b">
        <v>0</v>
      </c>
      <c r="N12572" t="b">
        <v>0</v>
      </c>
      <c r="O12572" t="b">
        <v>0</v>
      </c>
      <c r="P12572" t="s">
        <v>2232</v>
      </c>
      <c r="Q12572" t="s">
        <v>2031</v>
      </c>
      <c r="T12572" t="s">
        <v>372</v>
      </c>
    </row>
    <row r="12573" spans="1:20" hidden="1" x14ac:dyDescent="0.25">
      <c r="A12573">
        <v>235691</v>
      </c>
      <c r="B12573" t="s">
        <v>2227</v>
      </c>
      <c r="C12573" t="s">
        <v>47</v>
      </c>
      <c r="D12573" t="s">
        <v>1182</v>
      </c>
      <c r="E12573">
        <v>0</v>
      </c>
      <c r="H12573">
        <v>0</v>
      </c>
      <c r="I12573">
        <v>0</v>
      </c>
      <c r="K12573">
        <v>5</v>
      </c>
      <c r="L12573" t="b">
        <v>0</v>
      </c>
      <c r="N12573" t="b">
        <v>0</v>
      </c>
      <c r="O12573" t="b">
        <v>0</v>
      </c>
      <c r="P12573" t="s">
        <v>2233</v>
      </c>
      <c r="Q12573" t="s">
        <v>2033</v>
      </c>
      <c r="T12573" t="s">
        <v>372</v>
      </c>
    </row>
    <row r="12574" spans="1:20" hidden="1" x14ac:dyDescent="0.25">
      <c r="A12574">
        <v>235692</v>
      </c>
      <c r="B12574" t="s">
        <v>2227</v>
      </c>
      <c r="C12574" t="s">
        <v>47</v>
      </c>
      <c r="D12574" t="s">
        <v>2034</v>
      </c>
      <c r="E12574">
        <v>0</v>
      </c>
      <c r="H12574">
        <v>0</v>
      </c>
      <c r="I12574">
        <v>0</v>
      </c>
      <c r="K12574">
        <v>6</v>
      </c>
      <c r="L12574" t="b">
        <v>0</v>
      </c>
      <c r="N12574" t="b">
        <v>0</v>
      </c>
      <c r="O12574" t="b">
        <v>0</v>
      </c>
      <c r="P12574" t="s">
        <v>2234</v>
      </c>
      <c r="Q12574" t="s">
        <v>2036</v>
      </c>
      <c r="T12574" t="s">
        <v>372</v>
      </c>
    </row>
    <row r="12575" spans="1:20" hidden="1" x14ac:dyDescent="0.25">
      <c r="A12575">
        <v>235693</v>
      </c>
      <c r="B12575" t="s">
        <v>2227</v>
      </c>
      <c r="C12575" t="s">
        <v>47</v>
      </c>
      <c r="D12575" t="s">
        <v>2037</v>
      </c>
      <c r="E12575">
        <v>0</v>
      </c>
      <c r="H12575">
        <v>0</v>
      </c>
      <c r="I12575">
        <v>0</v>
      </c>
      <c r="K12575">
        <v>7</v>
      </c>
      <c r="L12575" t="b">
        <v>0</v>
      </c>
      <c r="N12575" t="b">
        <v>0</v>
      </c>
      <c r="O12575" t="b">
        <v>0</v>
      </c>
      <c r="P12575" t="s">
        <v>2235</v>
      </c>
      <c r="Q12575" t="s">
        <v>2039</v>
      </c>
      <c r="T12575" t="s">
        <v>372</v>
      </c>
    </row>
    <row r="12576" spans="1:20" hidden="1" x14ac:dyDescent="0.25">
      <c r="A12576">
        <v>235694</v>
      </c>
      <c r="B12576" t="s">
        <v>2227</v>
      </c>
      <c r="C12576" t="s">
        <v>47</v>
      </c>
      <c r="D12576" t="s">
        <v>1938</v>
      </c>
      <c r="E12576">
        <v>0</v>
      </c>
      <c r="H12576">
        <v>0</v>
      </c>
      <c r="I12576">
        <v>0</v>
      </c>
      <c r="K12576">
        <v>8</v>
      </c>
      <c r="L12576" t="b">
        <v>0</v>
      </c>
      <c r="N12576" t="b">
        <v>0</v>
      </c>
      <c r="O12576" t="b">
        <v>0</v>
      </c>
      <c r="P12576" t="s">
        <v>2236</v>
      </c>
      <c r="Q12576" t="s">
        <v>2041</v>
      </c>
      <c r="T12576" t="s">
        <v>372</v>
      </c>
    </row>
    <row r="12577" spans="1:20" hidden="1" x14ac:dyDescent="0.25">
      <c r="A12577">
        <v>235695</v>
      </c>
      <c r="B12577" t="s">
        <v>2227</v>
      </c>
      <c r="C12577" t="s">
        <v>47</v>
      </c>
      <c r="D12577" t="s">
        <v>259</v>
      </c>
      <c r="E12577">
        <v>0</v>
      </c>
      <c r="H12577">
        <v>0</v>
      </c>
      <c r="I12577">
        <v>0</v>
      </c>
      <c r="K12577">
        <v>9</v>
      </c>
      <c r="L12577" t="b">
        <v>0</v>
      </c>
      <c r="N12577" t="b">
        <v>0</v>
      </c>
      <c r="O12577" t="b">
        <v>0</v>
      </c>
      <c r="P12577" t="s">
        <v>2237</v>
      </c>
      <c r="Q12577" t="s">
        <v>2043</v>
      </c>
      <c r="T12577" t="s">
        <v>372</v>
      </c>
    </row>
    <row r="12578" spans="1:20" hidden="1" x14ac:dyDescent="0.25">
      <c r="A12578">
        <v>235696</v>
      </c>
      <c r="B12578" t="s">
        <v>2227</v>
      </c>
      <c r="C12578" t="s">
        <v>47</v>
      </c>
      <c r="D12578" t="s">
        <v>2044</v>
      </c>
      <c r="E12578">
        <v>0</v>
      </c>
      <c r="H12578">
        <v>0</v>
      </c>
      <c r="I12578">
        <v>0</v>
      </c>
      <c r="K12578">
        <v>10</v>
      </c>
      <c r="L12578" t="b">
        <v>0</v>
      </c>
      <c r="N12578" t="b">
        <v>0</v>
      </c>
      <c r="O12578" t="b">
        <v>0</v>
      </c>
      <c r="P12578" t="s">
        <v>2238</v>
      </c>
      <c r="Q12578" t="s">
        <v>2046</v>
      </c>
      <c r="T12578" t="s">
        <v>372</v>
      </c>
    </row>
    <row r="12579" spans="1:20" hidden="1" x14ac:dyDescent="0.25">
      <c r="A12579">
        <v>235697</v>
      </c>
      <c r="B12579" t="s">
        <v>2227</v>
      </c>
      <c r="C12579" t="s">
        <v>47</v>
      </c>
      <c r="D12579" t="s">
        <v>2047</v>
      </c>
      <c r="E12579">
        <v>0</v>
      </c>
      <c r="H12579">
        <v>0</v>
      </c>
      <c r="I12579">
        <v>0</v>
      </c>
      <c r="K12579">
        <v>11</v>
      </c>
      <c r="L12579" t="b">
        <v>0</v>
      </c>
      <c r="N12579" t="b">
        <v>0</v>
      </c>
      <c r="O12579" t="b">
        <v>0</v>
      </c>
      <c r="P12579" t="s">
        <v>2239</v>
      </c>
      <c r="Q12579" t="s">
        <v>2049</v>
      </c>
      <c r="T12579" t="s">
        <v>372</v>
      </c>
    </row>
    <row r="12580" spans="1:20" hidden="1" x14ac:dyDescent="0.25">
      <c r="A12580">
        <v>235698</v>
      </c>
      <c r="B12580" t="s">
        <v>2227</v>
      </c>
      <c r="C12580" t="s">
        <v>47</v>
      </c>
      <c r="D12580" t="s">
        <v>2050</v>
      </c>
      <c r="E12580">
        <v>0</v>
      </c>
      <c r="H12580">
        <v>0</v>
      </c>
      <c r="I12580">
        <v>0</v>
      </c>
      <c r="K12580">
        <v>12</v>
      </c>
      <c r="L12580" t="b">
        <v>0</v>
      </c>
      <c r="N12580" t="b">
        <v>0</v>
      </c>
      <c r="O12580" t="b">
        <v>0</v>
      </c>
      <c r="P12580" t="s">
        <v>2051</v>
      </c>
      <c r="Q12580" t="s">
        <v>2052</v>
      </c>
      <c r="T12580" t="s">
        <v>372</v>
      </c>
    </row>
    <row r="12581" spans="1:20" hidden="1" x14ac:dyDescent="0.25">
      <c r="A12581">
        <v>235699</v>
      </c>
      <c r="B12581" t="s">
        <v>2227</v>
      </c>
      <c r="C12581" t="s">
        <v>47</v>
      </c>
      <c r="D12581" t="s">
        <v>2053</v>
      </c>
      <c r="E12581">
        <v>0</v>
      </c>
      <c r="H12581">
        <v>0</v>
      </c>
      <c r="I12581">
        <v>0</v>
      </c>
      <c r="K12581">
        <v>13</v>
      </c>
      <c r="L12581" t="b">
        <v>0</v>
      </c>
      <c r="N12581" t="b">
        <v>0</v>
      </c>
      <c r="O12581" t="b">
        <v>0</v>
      </c>
      <c r="P12581" t="s">
        <v>2054</v>
      </c>
      <c r="Q12581" t="s">
        <v>2055</v>
      </c>
      <c r="T12581" t="s">
        <v>372</v>
      </c>
    </row>
    <row r="12582" spans="1:20" hidden="1" x14ac:dyDescent="0.25">
      <c r="A12582">
        <v>235700</v>
      </c>
      <c r="B12582" t="s">
        <v>2227</v>
      </c>
      <c r="C12582" t="s">
        <v>47</v>
      </c>
      <c r="D12582" t="s">
        <v>2056</v>
      </c>
      <c r="E12582">
        <v>0</v>
      </c>
      <c r="H12582">
        <v>0</v>
      </c>
      <c r="I12582">
        <v>0</v>
      </c>
      <c r="K12582">
        <v>14</v>
      </c>
      <c r="L12582" t="b">
        <v>0</v>
      </c>
      <c r="N12582" t="b">
        <v>0</v>
      </c>
      <c r="O12582" t="b">
        <v>0</v>
      </c>
      <c r="P12582" t="s">
        <v>2057</v>
      </c>
      <c r="Q12582" t="s">
        <v>2058</v>
      </c>
      <c r="T12582" t="s">
        <v>372</v>
      </c>
    </row>
    <row r="12583" spans="1:20" hidden="1" x14ac:dyDescent="0.25">
      <c r="A12583">
        <v>235701</v>
      </c>
      <c r="B12583" t="s">
        <v>2227</v>
      </c>
      <c r="C12583" t="s">
        <v>2059</v>
      </c>
      <c r="D12583" t="s">
        <v>2060</v>
      </c>
      <c r="E12583">
        <v>0</v>
      </c>
      <c r="H12583">
        <v>0</v>
      </c>
      <c r="I12583">
        <v>0</v>
      </c>
      <c r="K12583">
        <v>0</v>
      </c>
      <c r="L12583" t="b">
        <v>0</v>
      </c>
      <c r="N12583" t="b">
        <v>0</v>
      </c>
      <c r="O12583" t="b">
        <v>0</v>
      </c>
      <c r="T12583" t="s">
        <v>372</v>
      </c>
    </row>
    <row r="12584" spans="1:20" hidden="1" x14ac:dyDescent="0.25">
      <c r="A12584">
        <v>235702</v>
      </c>
      <c r="B12584" t="s">
        <v>2227</v>
      </c>
      <c r="C12584" t="s">
        <v>2059</v>
      </c>
      <c r="D12584" t="s">
        <v>2061</v>
      </c>
      <c r="E12584">
        <v>0</v>
      </c>
      <c r="H12584">
        <v>0</v>
      </c>
      <c r="I12584">
        <v>0</v>
      </c>
      <c r="K12584">
        <v>1</v>
      </c>
      <c r="L12584" t="b">
        <v>0</v>
      </c>
      <c r="N12584" t="b">
        <v>0</v>
      </c>
      <c r="O12584" t="b">
        <v>0</v>
      </c>
      <c r="T12584" t="s">
        <v>372</v>
      </c>
    </row>
    <row r="12585" spans="1:20" hidden="1" x14ac:dyDescent="0.25">
      <c r="A12585">
        <v>235703</v>
      </c>
      <c r="B12585" t="s">
        <v>2227</v>
      </c>
      <c r="C12585" t="s">
        <v>2059</v>
      </c>
      <c r="D12585" t="s">
        <v>2062</v>
      </c>
      <c r="E12585">
        <v>0</v>
      </c>
      <c r="H12585">
        <v>0</v>
      </c>
      <c r="I12585">
        <v>0</v>
      </c>
      <c r="K12585">
        <v>2</v>
      </c>
      <c r="L12585" t="b">
        <v>0</v>
      </c>
      <c r="N12585" t="b">
        <v>0</v>
      </c>
      <c r="O12585" t="b">
        <v>0</v>
      </c>
      <c r="T12585" t="s">
        <v>372</v>
      </c>
    </row>
    <row r="12586" spans="1:20" hidden="1" x14ac:dyDescent="0.25">
      <c r="A12586">
        <v>235704</v>
      </c>
      <c r="B12586" t="s">
        <v>2227</v>
      </c>
      <c r="C12586" t="s">
        <v>2059</v>
      </c>
      <c r="D12586" t="s">
        <v>2063</v>
      </c>
      <c r="E12586">
        <v>0</v>
      </c>
      <c r="H12586">
        <v>0</v>
      </c>
      <c r="I12586">
        <v>0</v>
      </c>
      <c r="K12586">
        <v>3</v>
      </c>
      <c r="L12586" t="b">
        <v>0</v>
      </c>
      <c r="N12586" t="b">
        <v>0</v>
      </c>
      <c r="O12586" t="b">
        <v>0</v>
      </c>
      <c r="T12586" t="s">
        <v>372</v>
      </c>
    </row>
    <row r="12587" spans="1:20" hidden="1" x14ac:dyDescent="0.25">
      <c r="A12587">
        <v>235705</v>
      </c>
      <c r="B12587" t="s">
        <v>2227</v>
      </c>
      <c r="C12587" t="s">
        <v>2059</v>
      </c>
      <c r="D12587" t="s">
        <v>2064</v>
      </c>
      <c r="E12587">
        <v>0</v>
      </c>
      <c r="H12587">
        <v>0</v>
      </c>
      <c r="I12587">
        <v>0</v>
      </c>
      <c r="K12587">
        <v>4</v>
      </c>
      <c r="L12587" t="b">
        <v>0</v>
      </c>
      <c r="N12587" t="b">
        <v>0</v>
      </c>
      <c r="O12587" t="b">
        <v>0</v>
      </c>
      <c r="T12587" t="s">
        <v>372</v>
      </c>
    </row>
    <row r="12588" spans="1:20" hidden="1" x14ac:dyDescent="0.25">
      <c r="A12588">
        <v>235706</v>
      </c>
      <c r="B12588" t="s">
        <v>2227</v>
      </c>
      <c r="C12588" t="s">
        <v>2059</v>
      </c>
      <c r="D12588" t="s">
        <v>2065</v>
      </c>
      <c r="E12588">
        <v>0</v>
      </c>
      <c r="H12588">
        <v>0</v>
      </c>
      <c r="I12588">
        <v>0</v>
      </c>
      <c r="K12588">
        <v>5</v>
      </c>
      <c r="L12588" t="b">
        <v>0</v>
      </c>
      <c r="N12588" t="b">
        <v>0</v>
      </c>
      <c r="O12588" t="b">
        <v>0</v>
      </c>
      <c r="T12588" t="s">
        <v>372</v>
      </c>
    </row>
    <row r="12589" spans="1:20" hidden="1" x14ac:dyDescent="0.25">
      <c r="A12589">
        <v>235707</v>
      </c>
      <c r="B12589" t="s">
        <v>2227</v>
      </c>
      <c r="C12589" t="s">
        <v>2059</v>
      </c>
      <c r="D12589" t="s">
        <v>2066</v>
      </c>
      <c r="E12589">
        <v>0</v>
      </c>
      <c r="H12589">
        <v>0</v>
      </c>
      <c r="I12589">
        <v>0</v>
      </c>
      <c r="K12589">
        <v>6</v>
      </c>
      <c r="L12589" t="b">
        <v>0</v>
      </c>
      <c r="N12589" t="b">
        <v>0</v>
      </c>
      <c r="O12589" t="b">
        <v>0</v>
      </c>
      <c r="T12589" t="s">
        <v>372</v>
      </c>
    </row>
    <row r="12590" spans="1:20" hidden="1" x14ac:dyDescent="0.25">
      <c r="A12590">
        <v>235708</v>
      </c>
      <c r="B12590" t="s">
        <v>2227</v>
      </c>
      <c r="C12590" t="s">
        <v>2059</v>
      </c>
      <c r="D12590" t="s">
        <v>2067</v>
      </c>
      <c r="E12590">
        <v>0</v>
      </c>
      <c r="H12590">
        <v>0</v>
      </c>
      <c r="I12590">
        <v>0</v>
      </c>
      <c r="K12590">
        <v>7</v>
      </c>
      <c r="L12590" t="b">
        <v>0</v>
      </c>
      <c r="N12590" t="b">
        <v>0</v>
      </c>
      <c r="O12590" t="b">
        <v>0</v>
      </c>
      <c r="T12590" t="s">
        <v>372</v>
      </c>
    </row>
    <row r="12591" spans="1:20" hidden="1" x14ac:dyDescent="0.25">
      <c r="A12591">
        <v>235709</v>
      </c>
      <c r="B12591" t="s">
        <v>2227</v>
      </c>
      <c r="C12591" t="s">
        <v>2059</v>
      </c>
      <c r="D12591" t="s">
        <v>2068</v>
      </c>
      <c r="E12591">
        <v>0</v>
      </c>
      <c r="H12591">
        <v>0</v>
      </c>
      <c r="I12591">
        <v>0</v>
      </c>
      <c r="K12591">
        <v>8</v>
      </c>
      <c r="L12591" t="b">
        <v>0</v>
      </c>
      <c r="N12591" t="b">
        <v>0</v>
      </c>
      <c r="O12591" t="b">
        <v>0</v>
      </c>
      <c r="T12591" t="s">
        <v>372</v>
      </c>
    </row>
    <row r="12592" spans="1:20" hidden="1" x14ac:dyDescent="0.25">
      <c r="A12592">
        <v>235710</v>
      </c>
      <c r="B12592" t="s">
        <v>2227</v>
      </c>
      <c r="C12592" t="s">
        <v>2059</v>
      </c>
      <c r="D12592" t="s">
        <v>2069</v>
      </c>
      <c r="E12592">
        <v>0</v>
      </c>
      <c r="H12592">
        <v>0</v>
      </c>
      <c r="I12592">
        <v>0</v>
      </c>
      <c r="K12592">
        <v>9</v>
      </c>
      <c r="L12592" t="b">
        <v>0</v>
      </c>
      <c r="N12592" t="b">
        <v>0</v>
      </c>
      <c r="O12592" t="b">
        <v>0</v>
      </c>
      <c r="T12592" t="s">
        <v>372</v>
      </c>
    </row>
    <row r="12593" spans="1:20" hidden="1" x14ac:dyDescent="0.25">
      <c r="A12593">
        <v>235711</v>
      </c>
      <c r="B12593" t="s">
        <v>2227</v>
      </c>
      <c r="C12593" t="s">
        <v>53</v>
      </c>
      <c r="D12593" t="s">
        <v>163</v>
      </c>
      <c r="E12593">
        <v>0</v>
      </c>
      <c r="H12593">
        <v>0</v>
      </c>
      <c r="I12593">
        <v>0</v>
      </c>
      <c r="K12593">
        <v>0</v>
      </c>
      <c r="L12593" t="b">
        <v>0</v>
      </c>
      <c r="N12593" t="b">
        <v>0</v>
      </c>
      <c r="O12593" t="b">
        <v>0</v>
      </c>
      <c r="T12593" t="s">
        <v>372</v>
      </c>
    </row>
    <row r="12594" spans="1:20" hidden="1" x14ac:dyDescent="0.25">
      <c r="A12594">
        <v>235712</v>
      </c>
      <c r="B12594" t="s">
        <v>2227</v>
      </c>
      <c r="C12594" t="s">
        <v>53</v>
      </c>
      <c r="D12594" t="s">
        <v>463</v>
      </c>
      <c r="E12594">
        <v>0</v>
      </c>
      <c r="H12594">
        <v>0</v>
      </c>
      <c r="I12594">
        <v>0</v>
      </c>
      <c r="K12594">
        <v>1</v>
      </c>
      <c r="L12594" t="b">
        <v>0</v>
      </c>
      <c r="N12594" t="b">
        <v>0</v>
      </c>
      <c r="O12594" t="b">
        <v>0</v>
      </c>
      <c r="T12594" t="s">
        <v>372</v>
      </c>
    </row>
    <row r="12595" spans="1:20" hidden="1" x14ac:dyDescent="0.25">
      <c r="A12595">
        <v>235713</v>
      </c>
      <c r="B12595" t="s">
        <v>2227</v>
      </c>
      <c r="C12595" t="s">
        <v>53</v>
      </c>
      <c r="D12595" t="s">
        <v>2070</v>
      </c>
      <c r="E12595">
        <v>111</v>
      </c>
      <c r="F12595" t="s">
        <v>23</v>
      </c>
      <c r="H12595">
        <v>0</v>
      </c>
      <c r="I12595">
        <v>0</v>
      </c>
      <c r="K12595">
        <v>2</v>
      </c>
      <c r="L12595" t="b">
        <v>0</v>
      </c>
      <c r="N12595" t="b">
        <v>0</v>
      </c>
      <c r="O12595" t="b">
        <v>0</v>
      </c>
      <c r="T12595" t="s">
        <v>372</v>
      </c>
    </row>
    <row r="12596" spans="1:20" hidden="1" x14ac:dyDescent="0.25">
      <c r="A12596">
        <v>235714</v>
      </c>
      <c r="B12596" t="s">
        <v>2227</v>
      </c>
      <c r="C12596" t="s">
        <v>53</v>
      </c>
      <c r="D12596" t="s">
        <v>2071</v>
      </c>
      <c r="E12596">
        <v>214</v>
      </c>
      <c r="F12596" t="s">
        <v>23</v>
      </c>
      <c r="H12596">
        <v>0</v>
      </c>
      <c r="I12596">
        <v>0</v>
      </c>
      <c r="K12596">
        <v>3</v>
      </c>
      <c r="L12596" t="b">
        <v>0</v>
      </c>
      <c r="N12596" t="b">
        <v>0</v>
      </c>
      <c r="O12596" t="b">
        <v>0</v>
      </c>
      <c r="T12596" t="s">
        <v>372</v>
      </c>
    </row>
    <row r="12597" spans="1:20" hidden="1" x14ac:dyDescent="0.25">
      <c r="A12597">
        <v>235715</v>
      </c>
      <c r="B12597" t="s">
        <v>2227</v>
      </c>
      <c r="C12597" t="s">
        <v>53</v>
      </c>
      <c r="D12597" t="s">
        <v>101</v>
      </c>
      <c r="E12597">
        <v>271</v>
      </c>
      <c r="H12597">
        <v>0</v>
      </c>
      <c r="I12597">
        <v>0</v>
      </c>
      <c r="K12597">
        <v>4</v>
      </c>
      <c r="L12597" t="b">
        <v>0</v>
      </c>
      <c r="N12597" t="b">
        <v>0</v>
      </c>
      <c r="O12597" t="b">
        <v>0</v>
      </c>
      <c r="T12597" t="s">
        <v>372</v>
      </c>
    </row>
    <row r="12598" spans="1:20" hidden="1" x14ac:dyDescent="0.25">
      <c r="A12598">
        <v>235716</v>
      </c>
      <c r="B12598" t="s">
        <v>2227</v>
      </c>
      <c r="C12598" t="s">
        <v>53</v>
      </c>
      <c r="D12598" t="s">
        <v>383</v>
      </c>
      <c r="E12598">
        <v>322</v>
      </c>
      <c r="F12598" t="s">
        <v>23</v>
      </c>
      <c r="H12598">
        <v>0</v>
      </c>
      <c r="I12598">
        <v>0</v>
      </c>
      <c r="K12598">
        <v>5</v>
      </c>
      <c r="L12598" t="b">
        <v>0</v>
      </c>
      <c r="N12598" t="b">
        <v>0</v>
      </c>
      <c r="O12598" t="b">
        <v>0</v>
      </c>
      <c r="T12598" t="s">
        <v>372</v>
      </c>
    </row>
    <row r="12599" spans="1:20" hidden="1" x14ac:dyDescent="0.25">
      <c r="A12599">
        <v>235717</v>
      </c>
      <c r="B12599" t="s">
        <v>2227</v>
      </c>
      <c r="C12599" t="s">
        <v>53</v>
      </c>
      <c r="D12599" t="s">
        <v>2072</v>
      </c>
      <c r="E12599">
        <v>513</v>
      </c>
      <c r="F12599" t="s">
        <v>23</v>
      </c>
      <c r="H12599">
        <v>0</v>
      </c>
      <c r="I12599">
        <v>0</v>
      </c>
      <c r="K12599">
        <v>6</v>
      </c>
      <c r="L12599" t="b">
        <v>0</v>
      </c>
      <c r="N12599" t="b">
        <v>0</v>
      </c>
      <c r="O12599" t="b">
        <v>0</v>
      </c>
      <c r="T12599" t="s">
        <v>372</v>
      </c>
    </row>
    <row r="12600" spans="1:20" hidden="1" x14ac:dyDescent="0.25">
      <c r="A12600">
        <v>235718</v>
      </c>
      <c r="B12600" t="s">
        <v>2240</v>
      </c>
      <c r="C12600" t="s">
        <v>47</v>
      </c>
      <c r="D12600" t="s">
        <v>2020</v>
      </c>
      <c r="E12600">
        <v>0</v>
      </c>
      <c r="H12600">
        <v>0</v>
      </c>
      <c r="I12600">
        <v>0</v>
      </c>
      <c r="K12600">
        <v>1</v>
      </c>
      <c r="L12600" t="b">
        <v>0</v>
      </c>
      <c r="N12600" t="b">
        <v>0</v>
      </c>
      <c r="O12600" t="b">
        <v>0</v>
      </c>
      <c r="P12600" t="s">
        <v>2241</v>
      </c>
      <c r="Q12600" t="s">
        <v>2022</v>
      </c>
      <c r="T12600" t="s">
        <v>372</v>
      </c>
    </row>
    <row r="12601" spans="1:20" hidden="1" x14ac:dyDescent="0.25">
      <c r="A12601">
        <v>235719</v>
      </c>
      <c r="B12601" t="s">
        <v>2240</v>
      </c>
      <c r="C12601" t="s">
        <v>47</v>
      </c>
      <c r="D12601" t="s">
        <v>163</v>
      </c>
      <c r="E12601">
        <v>0</v>
      </c>
      <c r="H12601">
        <v>0</v>
      </c>
      <c r="I12601">
        <v>0</v>
      </c>
      <c r="K12601">
        <v>0</v>
      </c>
      <c r="L12601" t="b">
        <v>0</v>
      </c>
      <c r="N12601" t="b">
        <v>0</v>
      </c>
      <c r="O12601" t="b">
        <v>0</v>
      </c>
      <c r="P12601" t="s">
        <v>2242</v>
      </c>
      <c r="T12601" t="s">
        <v>372</v>
      </c>
    </row>
    <row r="12602" spans="1:20" hidden="1" x14ac:dyDescent="0.25">
      <c r="A12602">
        <v>235720</v>
      </c>
      <c r="B12602" t="s">
        <v>2240</v>
      </c>
      <c r="C12602" t="s">
        <v>47</v>
      </c>
      <c r="D12602" t="s">
        <v>2023</v>
      </c>
      <c r="E12602">
        <v>0</v>
      </c>
      <c r="H12602">
        <v>0</v>
      </c>
      <c r="I12602">
        <v>0</v>
      </c>
      <c r="K12602">
        <v>2</v>
      </c>
      <c r="L12602" t="b">
        <v>0</v>
      </c>
      <c r="N12602" t="b">
        <v>0</v>
      </c>
      <c r="O12602" t="b">
        <v>0</v>
      </c>
      <c r="P12602" t="s">
        <v>2243</v>
      </c>
      <c r="Q12602" t="s">
        <v>2025</v>
      </c>
      <c r="T12602" t="s">
        <v>372</v>
      </c>
    </row>
    <row r="12603" spans="1:20" hidden="1" x14ac:dyDescent="0.25">
      <c r="A12603">
        <v>235721</v>
      </c>
      <c r="B12603" t="s">
        <v>2240</v>
      </c>
      <c r="C12603" t="s">
        <v>47</v>
      </c>
      <c r="D12603" t="s">
        <v>2026</v>
      </c>
      <c r="E12603">
        <v>0</v>
      </c>
      <c r="H12603">
        <v>0</v>
      </c>
      <c r="I12603">
        <v>0</v>
      </c>
      <c r="K12603">
        <v>3</v>
      </c>
      <c r="L12603" t="b">
        <v>0</v>
      </c>
      <c r="N12603" t="b">
        <v>0</v>
      </c>
      <c r="O12603" t="b">
        <v>0</v>
      </c>
      <c r="P12603" t="s">
        <v>2244</v>
      </c>
      <c r="Q12603" t="s">
        <v>2028</v>
      </c>
      <c r="T12603" t="s">
        <v>372</v>
      </c>
    </row>
    <row r="12604" spans="1:20" hidden="1" x14ac:dyDescent="0.25">
      <c r="A12604">
        <v>235722</v>
      </c>
      <c r="B12604" t="s">
        <v>2240</v>
      </c>
      <c r="C12604" t="s">
        <v>47</v>
      </c>
      <c r="D12604" t="s">
        <v>2029</v>
      </c>
      <c r="E12604">
        <v>0</v>
      </c>
      <c r="H12604">
        <v>0</v>
      </c>
      <c r="I12604">
        <v>0</v>
      </c>
      <c r="K12604">
        <v>4</v>
      </c>
      <c r="L12604" t="b">
        <v>0</v>
      </c>
      <c r="N12604" t="b">
        <v>0</v>
      </c>
      <c r="O12604" t="b">
        <v>0</v>
      </c>
      <c r="P12604" t="s">
        <v>2245</v>
      </c>
      <c r="Q12604" t="s">
        <v>2031</v>
      </c>
      <c r="T12604" t="s">
        <v>372</v>
      </c>
    </row>
    <row r="12605" spans="1:20" hidden="1" x14ac:dyDescent="0.25">
      <c r="A12605">
        <v>235723</v>
      </c>
      <c r="B12605" t="s">
        <v>2240</v>
      </c>
      <c r="C12605" t="s">
        <v>47</v>
      </c>
      <c r="D12605" t="s">
        <v>1182</v>
      </c>
      <c r="E12605">
        <v>0</v>
      </c>
      <c r="H12605">
        <v>0</v>
      </c>
      <c r="I12605">
        <v>0</v>
      </c>
      <c r="K12605">
        <v>5</v>
      </c>
      <c r="L12605" t="b">
        <v>0</v>
      </c>
      <c r="N12605" t="b">
        <v>0</v>
      </c>
      <c r="O12605" t="b">
        <v>0</v>
      </c>
      <c r="P12605" t="s">
        <v>2246</v>
      </c>
      <c r="Q12605" t="s">
        <v>2033</v>
      </c>
      <c r="T12605" t="s">
        <v>372</v>
      </c>
    </row>
    <row r="12606" spans="1:20" hidden="1" x14ac:dyDescent="0.25">
      <c r="A12606">
        <v>235724</v>
      </c>
      <c r="B12606" t="s">
        <v>2240</v>
      </c>
      <c r="C12606" t="s">
        <v>47</v>
      </c>
      <c r="D12606" t="s">
        <v>2034</v>
      </c>
      <c r="E12606">
        <v>0</v>
      </c>
      <c r="H12606">
        <v>0</v>
      </c>
      <c r="I12606">
        <v>0</v>
      </c>
      <c r="K12606">
        <v>6</v>
      </c>
      <c r="L12606" t="b">
        <v>0</v>
      </c>
      <c r="N12606" t="b">
        <v>0</v>
      </c>
      <c r="O12606" t="b">
        <v>0</v>
      </c>
      <c r="P12606" t="s">
        <v>2247</v>
      </c>
      <c r="Q12606" t="s">
        <v>2036</v>
      </c>
      <c r="T12606" t="s">
        <v>372</v>
      </c>
    </row>
    <row r="12607" spans="1:20" hidden="1" x14ac:dyDescent="0.25">
      <c r="A12607">
        <v>235725</v>
      </c>
      <c r="B12607" t="s">
        <v>2240</v>
      </c>
      <c r="C12607" t="s">
        <v>47</v>
      </c>
      <c r="D12607" t="s">
        <v>2037</v>
      </c>
      <c r="E12607">
        <v>0</v>
      </c>
      <c r="H12607">
        <v>0</v>
      </c>
      <c r="I12607">
        <v>0</v>
      </c>
      <c r="K12607">
        <v>7</v>
      </c>
      <c r="L12607" t="b">
        <v>0</v>
      </c>
      <c r="N12607" t="b">
        <v>0</v>
      </c>
      <c r="O12607" t="b">
        <v>0</v>
      </c>
      <c r="P12607" t="s">
        <v>2248</v>
      </c>
      <c r="Q12607" t="s">
        <v>2039</v>
      </c>
      <c r="T12607" t="s">
        <v>372</v>
      </c>
    </row>
    <row r="12608" spans="1:20" hidden="1" x14ac:dyDescent="0.25">
      <c r="A12608">
        <v>235726</v>
      </c>
      <c r="B12608" t="s">
        <v>2240</v>
      </c>
      <c r="C12608" t="s">
        <v>47</v>
      </c>
      <c r="D12608" t="s">
        <v>1938</v>
      </c>
      <c r="E12608">
        <v>0</v>
      </c>
      <c r="H12608">
        <v>0</v>
      </c>
      <c r="I12608">
        <v>0</v>
      </c>
      <c r="K12608">
        <v>8</v>
      </c>
      <c r="L12608" t="b">
        <v>0</v>
      </c>
      <c r="N12608" t="b">
        <v>0</v>
      </c>
      <c r="O12608" t="b">
        <v>0</v>
      </c>
      <c r="P12608" t="s">
        <v>2249</v>
      </c>
      <c r="Q12608" t="s">
        <v>2041</v>
      </c>
      <c r="T12608" t="s">
        <v>372</v>
      </c>
    </row>
    <row r="12609" spans="1:20" hidden="1" x14ac:dyDescent="0.25">
      <c r="A12609">
        <v>235727</v>
      </c>
      <c r="B12609" t="s">
        <v>2240</v>
      </c>
      <c r="C12609" t="s">
        <v>47</v>
      </c>
      <c r="D12609" t="s">
        <v>259</v>
      </c>
      <c r="E12609">
        <v>0</v>
      </c>
      <c r="H12609">
        <v>0</v>
      </c>
      <c r="I12609">
        <v>0</v>
      </c>
      <c r="K12609">
        <v>9</v>
      </c>
      <c r="L12609" t="b">
        <v>0</v>
      </c>
      <c r="N12609" t="b">
        <v>0</v>
      </c>
      <c r="O12609" t="b">
        <v>0</v>
      </c>
      <c r="P12609" t="s">
        <v>2250</v>
      </c>
      <c r="Q12609" t="s">
        <v>2043</v>
      </c>
      <c r="T12609" t="s">
        <v>372</v>
      </c>
    </row>
    <row r="12610" spans="1:20" hidden="1" x14ac:dyDescent="0.25">
      <c r="A12610">
        <v>235728</v>
      </c>
      <c r="B12610" t="s">
        <v>2240</v>
      </c>
      <c r="C12610" t="s">
        <v>47</v>
      </c>
      <c r="D12610" t="s">
        <v>2044</v>
      </c>
      <c r="E12610">
        <v>0</v>
      </c>
      <c r="H12610">
        <v>0</v>
      </c>
      <c r="I12610">
        <v>0</v>
      </c>
      <c r="K12610">
        <v>10</v>
      </c>
      <c r="L12610" t="b">
        <v>0</v>
      </c>
      <c r="N12610" t="b">
        <v>0</v>
      </c>
      <c r="O12610" t="b">
        <v>0</v>
      </c>
      <c r="P12610" t="s">
        <v>2251</v>
      </c>
      <c r="Q12610" t="s">
        <v>2046</v>
      </c>
      <c r="T12610" t="s">
        <v>372</v>
      </c>
    </row>
    <row r="12611" spans="1:20" hidden="1" x14ac:dyDescent="0.25">
      <c r="A12611">
        <v>235729</v>
      </c>
      <c r="B12611" t="s">
        <v>2240</v>
      </c>
      <c r="C12611" t="s">
        <v>47</v>
      </c>
      <c r="D12611" t="s">
        <v>2047</v>
      </c>
      <c r="E12611">
        <v>0</v>
      </c>
      <c r="H12611">
        <v>0</v>
      </c>
      <c r="I12611">
        <v>0</v>
      </c>
      <c r="K12611">
        <v>11</v>
      </c>
      <c r="L12611" t="b">
        <v>0</v>
      </c>
      <c r="N12611" t="b">
        <v>0</v>
      </c>
      <c r="O12611" t="b">
        <v>0</v>
      </c>
      <c r="P12611" t="s">
        <v>2252</v>
      </c>
      <c r="Q12611" t="s">
        <v>2049</v>
      </c>
      <c r="T12611" t="s">
        <v>372</v>
      </c>
    </row>
    <row r="12612" spans="1:20" hidden="1" x14ac:dyDescent="0.25">
      <c r="A12612">
        <v>235730</v>
      </c>
      <c r="B12612" t="s">
        <v>2240</v>
      </c>
      <c r="C12612" t="s">
        <v>47</v>
      </c>
      <c r="D12612" t="s">
        <v>2050</v>
      </c>
      <c r="E12612">
        <v>0</v>
      </c>
      <c r="H12612">
        <v>0</v>
      </c>
      <c r="I12612">
        <v>0</v>
      </c>
      <c r="K12612">
        <v>12</v>
      </c>
      <c r="L12612" t="b">
        <v>0</v>
      </c>
      <c r="N12612" t="b">
        <v>0</v>
      </c>
      <c r="O12612" t="b">
        <v>0</v>
      </c>
      <c r="P12612" t="s">
        <v>2051</v>
      </c>
      <c r="Q12612" t="s">
        <v>2052</v>
      </c>
      <c r="T12612" t="s">
        <v>372</v>
      </c>
    </row>
    <row r="12613" spans="1:20" hidden="1" x14ac:dyDescent="0.25">
      <c r="A12613">
        <v>235731</v>
      </c>
      <c r="B12613" t="s">
        <v>2240</v>
      </c>
      <c r="C12613" t="s">
        <v>47</v>
      </c>
      <c r="D12613" t="s">
        <v>2053</v>
      </c>
      <c r="E12613">
        <v>0</v>
      </c>
      <c r="H12613">
        <v>0</v>
      </c>
      <c r="I12613">
        <v>0</v>
      </c>
      <c r="K12613">
        <v>13</v>
      </c>
      <c r="L12613" t="b">
        <v>0</v>
      </c>
      <c r="N12613" t="b">
        <v>0</v>
      </c>
      <c r="O12613" t="b">
        <v>0</v>
      </c>
      <c r="P12613" t="s">
        <v>2054</v>
      </c>
      <c r="Q12613" t="s">
        <v>2055</v>
      </c>
      <c r="T12613" t="s">
        <v>372</v>
      </c>
    </row>
    <row r="12614" spans="1:20" hidden="1" x14ac:dyDescent="0.25">
      <c r="A12614">
        <v>235732</v>
      </c>
      <c r="B12614" t="s">
        <v>2240</v>
      </c>
      <c r="C12614" t="s">
        <v>47</v>
      </c>
      <c r="D12614" t="s">
        <v>2056</v>
      </c>
      <c r="E12614">
        <v>0</v>
      </c>
      <c r="H12614">
        <v>0</v>
      </c>
      <c r="I12614">
        <v>0</v>
      </c>
      <c r="K12614">
        <v>14</v>
      </c>
      <c r="L12614" t="b">
        <v>0</v>
      </c>
      <c r="N12614" t="b">
        <v>0</v>
      </c>
      <c r="O12614" t="b">
        <v>0</v>
      </c>
      <c r="P12614" t="s">
        <v>2057</v>
      </c>
      <c r="Q12614" t="s">
        <v>2058</v>
      </c>
      <c r="T12614" t="s">
        <v>372</v>
      </c>
    </row>
    <row r="12615" spans="1:20" hidden="1" x14ac:dyDescent="0.25">
      <c r="A12615">
        <v>235733</v>
      </c>
      <c r="B12615" t="s">
        <v>2240</v>
      </c>
      <c r="C12615" t="s">
        <v>2059</v>
      </c>
      <c r="D12615" t="s">
        <v>2060</v>
      </c>
      <c r="E12615">
        <v>0</v>
      </c>
      <c r="H12615">
        <v>0</v>
      </c>
      <c r="I12615">
        <v>0</v>
      </c>
      <c r="K12615">
        <v>0</v>
      </c>
      <c r="L12615" t="b">
        <v>0</v>
      </c>
      <c r="N12615" t="b">
        <v>0</v>
      </c>
      <c r="O12615" t="b">
        <v>0</v>
      </c>
      <c r="T12615" t="s">
        <v>372</v>
      </c>
    </row>
    <row r="12616" spans="1:20" hidden="1" x14ac:dyDescent="0.25">
      <c r="A12616">
        <v>235734</v>
      </c>
      <c r="B12616" t="s">
        <v>2240</v>
      </c>
      <c r="C12616" t="s">
        <v>2059</v>
      </c>
      <c r="D12616" t="s">
        <v>2061</v>
      </c>
      <c r="E12616">
        <v>0</v>
      </c>
      <c r="H12616">
        <v>0</v>
      </c>
      <c r="I12616">
        <v>0</v>
      </c>
      <c r="K12616">
        <v>1</v>
      </c>
      <c r="L12616" t="b">
        <v>0</v>
      </c>
      <c r="N12616" t="b">
        <v>0</v>
      </c>
      <c r="O12616" t="b">
        <v>0</v>
      </c>
      <c r="T12616" t="s">
        <v>372</v>
      </c>
    </row>
    <row r="12617" spans="1:20" hidden="1" x14ac:dyDescent="0.25">
      <c r="A12617">
        <v>235735</v>
      </c>
      <c r="B12617" t="s">
        <v>2240</v>
      </c>
      <c r="C12617" t="s">
        <v>2059</v>
      </c>
      <c r="D12617" t="s">
        <v>2062</v>
      </c>
      <c r="E12617">
        <v>0</v>
      </c>
      <c r="H12617">
        <v>0</v>
      </c>
      <c r="I12617">
        <v>0</v>
      </c>
      <c r="K12617">
        <v>2</v>
      </c>
      <c r="L12617" t="b">
        <v>0</v>
      </c>
      <c r="N12617" t="b">
        <v>0</v>
      </c>
      <c r="O12617" t="b">
        <v>0</v>
      </c>
      <c r="T12617" t="s">
        <v>372</v>
      </c>
    </row>
    <row r="12618" spans="1:20" hidden="1" x14ac:dyDescent="0.25">
      <c r="A12618">
        <v>235736</v>
      </c>
      <c r="B12618" t="s">
        <v>2240</v>
      </c>
      <c r="C12618" t="s">
        <v>2059</v>
      </c>
      <c r="D12618" t="s">
        <v>2063</v>
      </c>
      <c r="E12618">
        <v>0</v>
      </c>
      <c r="H12618">
        <v>0</v>
      </c>
      <c r="I12618">
        <v>0</v>
      </c>
      <c r="K12618">
        <v>3</v>
      </c>
      <c r="L12618" t="b">
        <v>0</v>
      </c>
      <c r="N12618" t="b">
        <v>0</v>
      </c>
      <c r="O12618" t="b">
        <v>0</v>
      </c>
      <c r="T12618" t="s">
        <v>372</v>
      </c>
    </row>
    <row r="12619" spans="1:20" hidden="1" x14ac:dyDescent="0.25">
      <c r="A12619">
        <v>235737</v>
      </c>
      <c r="B12619" t="s">
        <v>2240</v>
      </c>
      <c r="C12619" t="s">
        <v>2059</v>
      </c>
      <c r="D12619" t="s">
        <v>2064</v>
      </c>
      <c r="E12619">
        <v>0</v>
      </c>
      <c r="H12619">
        <v>0</v>
      </c>
      <c r="I12619">
        <v>0</v>
      </c>
      <c r="K12619">
        <v>4</v>
      </c>
      <c r="L12619" t="b">
        <v>0</v>
      </c>
      <c r="N12619" t="b">
        <v>0</v>
      </c>
      <c r="O12619" t="b">
        <v>0</v>
      </c>
      <c r="T12619" t="s">
        <v>372</v>
      </c>
    </row>
    <row r="12620" spans="1:20" hidden="1" x14ac:dyDescent="0.25">
      <c r="A12620">
        <v>235738</v>
      </c>
      <c r="B12620" t="s">
        <v>2240</v>
      </c>
      <c r="C12620" t="s">
        <v>2059</v>
      </c>
      <c r="D12620" t="s">
        <v>2065</v>
      </c>
      <c r="E12620">
        <v>0</v>
      </c>
      <c r="H12620">
        <v>0</v>
      </c>
      <c r="I12620">
        <v>0</v>
      </c>
      <c r="K12620">
        <v>5</v>
      </c>
      <c r="L12620" t="b">
        <v>0</v>
      </c>
      <c r="N12620" t="b">
        <v>0</v>
      </c>
      <c r="O12620" t="b">
        <v>0</v>
      </c>
      <c r="T12620" t="s">
        <v>372</v>
      </c>
    </row>
    <row r="12621" spans="1:20" hidden="1" x14ac:dyDescent="0.25">
      <c r="A12621">
        <v>235739</v>
      </c>
      <c r="B12621" t="s">
        <v>2240</v>
      </c>
      <c r="C12621" t="s">
        <v>2059</v>
      </c>
      <c r="D12621" t="s">
        <v>2066</v>
      </c>
      <c r="E12621">
        <v>0</v>
      </c>
      <c r="H12621">
        <v>0</v>
      </c>
      <c r="I12621">
        <v>0</v>
      </c>
      <c r="K12621">
        <v>6</v>
      </c>
      <c r="L12621" t="b">
        <v>0</v>
      </c>
      <c r="N12621" t="b">
        <v>0</v>
      </c>
      <c r="O12621" t="b">
        <v>0</v>
      </c>
      <c r="T12621" t="s">
        <v>372</v>
      </c>
    </row>
    <row r="12622" spans="1:20" hidden="1" x14ac:dyDescent="0.25">
      <c r="A12622">
        <v>235740</v>
      </c>
      <c r="B12622" t="s">
        <v>2240</v>
      </c>
      <c r="C12622" t="s">
        <v>2059</v>
      </c>
      <c r="D12622" t="s">
        <v>2067</v>
      </c>
      <c r="E12622">
        <v>0</v>
      </c>
      <c r="H12622">
        <v>0</v>
      </c>
      <c r="I12622">
        <v>0</v>
      </c>
      <c r="K12622">
        <v>7</v>
      </c>
      <c r="L12622" t="b">
        <v>0</v>
      </c>
      <c r="N12622" t="b">
        <v>0</v>
      </c>
      <c r="O12622" t="b">
        <v>0</v>
      </c>
      <c r="T12622" t="s">
        <v>372</v>
      </c>
    </row>
    <row r="12623" spans="1:20" hidden="1" x14ac:dyDescent="0.25">
      <c r="A12623">
        <v>235741</v>
      </c>
      <c r="B12623" t="s">
        <v>2240</v>
      </c>
      <c r="C12623" t="s">
        <v>2059</v>
      </c>
      <c r="D12623" t="s">
        <v>2068</v>
      </c>
      <c r="E12623">
        <v>0</v>
      </c>
      <c r="H12623">
        <v>0</v>
      </c>
      <c r="I12623">
        <v>0</v>
      </c>
      <c r="K12623">
        <v>8</v>
      </c>
      <c r="L12623" t="b">
        <v>0</v>
      </c>
      <c r="N12623" t="b">
        <v>0</v>
      </c>
      <c r="O12623" t="b">
        <v>0</v>
      </c>
      <c r="T12623" t="s">
        <v>372</v>
      </c>
    </row>
    <row r="12624" spans="1:20" hidden="1" x14ac:dyDescent="0.25">
      <c r="A12624">
        <v>235742</v>
      </c>
      <c r="B12624" t="s">
        <v>2240</v>
      </c>
      <c r="C12624" t="s">
        <v>2059</v>
      </c>
      <c r="D12624" t="s">
        <v>2069</v>
      </c>
      <c r="E12624">
        <v>0</v>
      </c>
      <c r="H12624">
        <v>0</v>
      </c>
      <c r="I12624">
        <v>0</v>
      </c>
      <c r="K12624">
        <v>9</v>
      </c>
      <c r="L12624" t="b">
        <v>0</v>
      </c>
      <c r="N12624" t="b">
        <v>0</v>
      </c>
      <c r="O12624" t="b">
        <v>0</v>
      </c>
      <c r="T12624" t="s">
        <v>372</v>
      </c>
    </row>
    <row r="12625" spans="1:20" hidden="1" x14ac:dyDescent="0.25">
      <c r="A12625">
        <v>235743</v>
      </c>
      <c r="B12625" t="s">
        <v>2240</v>
      </c>
      <c r="C12625" t="s">
        <v>53</v>
      </c>
      <c r="D12625" t="s">
        <v>163</v>
      </c>
      <c r="E12625">
        <v>0</v>
      </c>
      <c r="H12625">
        <v>0</v>
      </c>
      <c r="I12625">
        <v>0</v>
      </c>
      <c r="K12625">
        <v>0</v>
      </c>
      <c r="L12625" t="b">
        <v>0</v>
      </c>
      <c r="N12625" t="b">
        <v>0</v>
      </c>
      <c r="O12625" t="b">
        <v>0</v>
      </c>
      <c r="T12625" t="s">
        <v>372</v>
      </c>
    </row>
    <row r="12626" spans="1:20" hidden="1" x14ac:dyDescent="0.25">
      <c r="A12626">
        <v>235744</v>
      </c>
      <c r="B12626" t="s">
        <v>2240</v>
      </c>
      <c r="C12626" t="s">
        <v>53</v>
      </c>
      <c r="D12626" t="s">
        <v>463</v>
      </c>
      <c r="E12626">
        <v>0</v>
      </c>
      <c r="H12626">
        <v>0</v>
      </c>
      <c r="I12626">
        <v>0</v>
      </c>
      <c r="K12626">
        <v>1</v>
      </c>
      <c r="L12626" t="b">
        <v>0</v>
      </c>
      <c r="N12626" t="b">
        <v>0</v>
      </c>
      <c r="O12626" t="b">
        <v>0</v>
      </c>
      <c r="T12626" t="s">
        <v>372</v>
      </c>
    </row>
    <row r="12627" spans="1:20" hidden="1" x14ac:dyDescent="0.25">
      <c r="A12627">
        <v>235745</v>
      </c>
      <c r="B12627" t="s">
        <v>2240</v>
      </c>
      <c r="C12627" t="s">
        <v>53</v>
      </c>
      <c r="D12627" t="s">
        <v>2070</v>
      </c>
      <c r="E12627">
        <v>111</v>
      </c>
      <c r="F12627" t="s">
        <v>23</v>
      </c>
      <c r="H12627">
        <v>0</v>
      </c>
      <c r="I12627">
        <v>0</v>
      </c>
      <c r="K12627">
        <v>2</v>
      </c>
      <c r="L12627" t="b">
        <v>0</v>
      </c>
      <c r="N12627" t="b">
        <v>0</v>
      </c>
      <c r="O12627" t="b">
        <v>0</v>
      </c>
      <c r="T12627" t="s">
        <v>372</v>
      </c>
    </row>
    <row r="12628" spans="1:20" hidden="1" x14ac:dyDescent="0.25">
      <c r="A12628">
        <v>235746</v>
      </c>
      <c r="B12628" t="s">
        <v>2240</v>
      </c>
      <c r="C12628" t="s">
        <v>53</v>
      </c>
      <c r="D12628" t="s">
        <v>2071</v>
      </c>
      <c r="E12628">
        <v>214</v>
      </c>
      <c r="F12628" t="s">
        <v>23</v>
      </c>
      <c r="H12628">
        <v>0</v>
      </c>
      <c r="I12628">
        <v>0</v>
      </c>
      <c r="K12628">
        <v>3</v>
      </c>
      <c r="L12628" t="b">
        <v>0</v>
      </c>
      <c r="N12628" t="b">
        <v>0</v>
      </c>
      <c r="O12628" t="b">
        <v>0</v>
      </c>
      <c r="T12628" t="s">
        <v>372</v>
      </c>
    </row>
    <row r="12629" spans="1:20" hidden="1" x14ac:dyDescent="0.25">
      <c r="A12629">
        <v>235747</v>
      </c>
      <c r="B12629" t="s">
        <v>2240</v>
      </c>
      <c r="C12629" t="s">
        <v>53</v>
      </c>
      <c r="D12629" t="s">
        <v>101</v>
      </c>
      <c r="E12629">
        <v>271</v>
      </c>
      <c r="H12629">
        <v>0</v>
      </c>
      <c r="I12629">
        <v>0</v>
      </c>
      <c r="K12629">
        <v>4</v>
      </c>
      <c r="L12629" t="b">
        <v>0</v>
      </c>
      <c r="N12629" t="b">
        <v>0</v>
      </c>
      <c r="O12629" t="b">
        <v>0</v>
      </c>
      <c r="T12629" t="s">
        <v>372</v>
      </c>
    </row>
    <row r="12630" spans="1:20" hidden="1" x14ac:dyDescent="0.25">
      <c r="A12630">
        <v>235748</v>
      </c>
      <c r="B12630" t="s">
        <v>2240</v>
      </c>
      <c r="C12630" t="s">
        <v>53</v>
      </c>
      <c r="D12630" t="s">
        <v>383</v>
      </c>
      <c r="E12630">
        <v>322</v>
      </c>
      <c r="F12630" t="s">
        <v>23</v>
      </c>
      <c r="H12630">
        <v>0</v>
      </c>
      <c r="I12630">
        <v>0</v>
      </c>
      <c r="K12630">
        <v>5</v>
      </c>
      <c r="L12630" t="b">
        <v>0</v>
      </c>
      <c r="N12630" t="b">
        <v>0</v>
      </c>
      <c r="O12630" t="b">
        <v>0</v>
      </c>
      <c r="T12630" t="s">
        <v>372</v>
      </c>
    </row>
    <row r="12631" spans="1:20" hidden="1" x14ac:dyDescent="0.25">
      <c r="A12631">
        <v>235749</v>
      </c>
      <c r="B12631" t="s">
        <v>2240</v>
      </c>
      <c r="C12631" t="s">
        <v>53</v>
      </c>
      <c r="D12631" t="s">
        <v>2072</v>
      </c>
      <c r="E12631">
        <v>513</v>
      </c>
      <c r="F12631" t="s">
        <v>23</v>
      </c>
      <c r="H12631">
        <v>0</v>
      </c>
      <c r="I12631">
        <v>0</v>
      </c>
      <c r="K12631">
        <v>6</v>
      </c>
      <c r="L12631" t="b">
        <v>0</v>
      </c>
      <c r="N12631" t="b">
        <v>0</v>
      </c>
      <c r="O12631" t="b">
        <v>0</v>
      </c>
      <c r="T12631" t="s">
        <v>372</v>
      </c>
    </row>
    <row r="12632" spans="1:20" hidden="1" x14ac:dyDescent="0.25">
      <c r="A12632">
        <v>235750</v>
      </c>
      <c r="B12632" t="s">
        <v>2253</v>
      </c>
      <c r="C12632" t="s">
        <v>47</v>
      </c>
      <c r="D12632" t="s">
        <v>2020</v>
      </c>
      <c r="E12632">
        <v>0</v>
      </c>
      <c r="H12632">
        <v>0</v>
      </c>
      <c r="I12632">
        <v>0</v>
      </c>
      <c r="K12632">
        <v>1</v>
      </c>
      <c r="L12632" t="b">
        <v>0</v>
      </c>
      <c r="N12632" t="b">
        <v>0</v>
      </c>
      <c r="O12632" t="b">
        <v>0</v>
      </c>
      <c r="P12632" t="s">
        <v>2254</v>
      </c>
      <c r="Q12632" t="s">
        <v>2022</v>
      </c>
      <c r="T12632" t="s">
        <v>372</v>
      </c>
    </row>
    <row r="12633" spans="1:20" hidden="1" x14ac:dyDescent="0.25">
      <c r="A12633">
        <v>235751</v>
      </c>
      <c r="B12633" t="s">
        <v>2253</v>
      </c>
      <c r="C12633" t="s">
        <v>47</v>
      </c>
      <c r="D12633" t="s">
        <v>163</v>
      </c>
      <c r="E12633">
        <v>0</v>
      </c>
      <c r="H12633">
        <v>0</v>
      </c>
      <c r="I12633">
        <v>0</v>
      </c>
      <c r="K12633">
        <v>0</v>
      </c>
      <c r="L12633" t="b">
        <v>0</v>
      </c>
      <c r="N12633" t="b">
        <v>0</v>
      </c>
      <c r="O12633" t="b">
        <v>0</v>
      </c>
      <c r="P12633" t="s">
        <v>2255</v>
      </c>
      <c r="T12633" t="s">
        <v>372</v>
      </c>
    </row>
    <row r="12634" spans="1:20" hidden="1" x14ac:dyDescent="0.25">
      <c r="A12634">
        <v>235752</v>
      </c>
      <c r="B12634" t="s">
        <v>2253</v>
      </c>
      <c r="C12634" t="s">
        <v>47</v>
      </c>
      <c r="D12634" t="s">
        <v>2023</v>
      </c>
      <c r="E12634">
        <v>0</v>
      </c>
      <c r="H12634">
        <v>0</v>
      </c>
      <c r="I12634">
        <v>0</v>
      </c>
      <c r="K12634">
        <v>2</v>
      </c>
      <c r="L12634" t="b">
        <v>0</v>
      </c>
      <c r="N12634" t="b">
        <v>0</v>
      </c>
      <c r="O12634" t="b">
        <v>0</v>
      </c>
      <c r="P12634" t="s">
        <v>2256</v>
      </c>
      <c r="Q12634" t="s">
        <v>2025</v>
      </c>
      <c r="T12634" t="s">
        <v>372</v>
      </c>
    </row>
    <row r="12635" spans="1:20" hidden="1" x14ac:dyDescent="0.25">
      <c r="A12635">
        <v>235753</v>
      </c>
      <c r="B12635" t="s">
        <v>2253</v>
      </c>
      <c r="C12635" t="s">
        <v>47</v>
      </c>
      <c r="D12635" t="s">
        <v>2026</v>
      </c>
      <c r="E12635">
        <v>0</v>
      </c>
      <c r="H12635">
        <v>0</v>
      </c>
      <c r="I12635">
        <v>0</v>
      </c>
      <c r="K12635">
        <v>3</v>
      </c>
      <c r="L12635" t="b">
        <v>0</v>
      </c>
      <c r="N12635" t="b">
        <v>0</v>
      </c>
      <c r="O12635" t="b">
        <v>0</v>
      </c>
      <c r="P12635" t="s">
        <v>2257</v>
      </c>
      <c r="Q12635" t="s">
        <v>2028</v>
      </c>
      <c r="T12635" t="s">
        <v>372</v>
      </c>
    </row>
    <row r="12636" spans="1:20" hidden="1" x14ac:dyDescent="0.25">
      <c r="A12636">
        <v>235754</v>
      </c>
      <c r="B12636" t="s">
        <v>2253</v>
      </c>
      <c r="C12636" t="s">
        <v>47</v>
      </c>
      <c r="D12636" t="s">
        <v>2029</v>
      </c>
      <c r="E12636">
        <v>0</v>
      </c>
      <c r="H12636">
        <v>0</v>
      </c>
      <c r="I12636">
        <v>0</v>
      </c>
      <c r="K12636">
        <v>4</v>
      </c>
      <c r="L12636" t="b">
        <v>0</v>
      </c>
      <c r="N12636" t="b">
        <v>0</v>
      </c>
      <c r="O12636" t="b">
        <v>0</v>
      </c>
      <c r="P12636" t="s">
        <v>2258</v>
      </c>
      <c r="Q12636" t="s">
        <v>2031</v>
      </c>
      <c r="T12636" t="s">
        <v>372</v>
      </c>
    </row>
    <row r="12637" spans="1:20" hidden="1" x14ac:dyDescent="0.25">
      <c r="A12637">
        <v>235755</v>
      </c>
      <c r="B12637" t="s">
        <v>2253</v>
      </c>
      <c r="C12637" t="s">
        <v>47</v>
      </c>
      <c r="D12637" t="s">
        <v>1182</v>
      </c>
      <c r="E12637">
        <v>0</v>
      </c>
      <c r="H12637">
        <v>0</v>
      </c>
      <c r="I12637">
        <v>0</v>
      </c>
      <c r="K12637">
        <v>5</v>
      </c>
      <c r="L12637" t="b">
        <v>0</v>
      </c>
      <c r="N12637" t="b">
        <v>0</v>
      </c>
      <c r="O12637" t="b">
        <v>0</v>
      </c>
      <c r="P12637" t="s">
        <v>2259</v>
      </c>
      <c r="Q12637" t="s">
        <v>2033</v>
      </c>
      <c r="T12637" t="s">
        <v>372</v>
      </c>
    </row>
    <row r="12638" spans="1:20" hidden="1" x14ac:dyDescent="0.25">
      <c r="A12638">
        <v>235756</v>
      </c>
      <c r="B12638" t="s">
        <v>2253</v>
      </c>
      <c r="C12638" t="s">
        <v>47</v>
      </c>
      <c r="D12638" t="s">
        <v>2034</v>
      </c>
      <c r="E12638">
        <v>0</v>
      </c>
      <c r="H12638">
        <v>0</v>
      </c>
      <c r="I12638">
        <v>0</v>
      </c>
      <c r="K12638">
        <v>6</v>
      </c>
      <c r="L12638" t="b">
        <v>0</v>
      </c>
      <c r="N12638" t="b">
        <v>0</v>
      </c>
      <c r="O12638" t="b">
        <v>0</v>
      </c>
      <c r="P12638" t="s">
        <v>2260</v>
      </c>
      <c r="Q12638" t="s">
        <v>2036</v>
      </c>
      <c r="T12638" t="s">
        <v>372</v>
      </c>
    </row>
    <row r="12639" spans="1:20" hidden="1" x14ac:dyDescent="0.25">
      <c r="A12639">
        <v>235757</v>
      </c>
      <c r="B12639" t="s">
        <v>2253</v>
      </c>
      <c r="C12639" t="s">
        <v>47</v>
      </c>
      <c r="D12639" t="s">
        <v>2037</v>
      </c>
      <c r="E12639">
        <v>0</v>
      </c>
      <c r="H12639">
        <v>0</v>
      </c>
      <c r="I12639">
        <v>0</v>
      </c>
      <c r="K12639">
        <v>7</v>
      </c>
      <c r="L12639" t="b">
        <v>0</v>
      </c>
      <c r="N12639" t="b">
        <v>0</v>
      </c>
      <c r="O12639" t="b">
        <v>0</v>
      </c>
      <c r="P12639" t="s">
        <v>2261</v>
      </c>
      <c r="Q12639" t="s">
        <v>2039</v>
      </c>
      <c r="T12639" t="s">
        <v>372</v>
      </c>
    </row>
    <row r="12640" spans="1:20" hidden="1" x14ac:dyDescent="0.25">
      <c r="A12640">
        <v>235758</v>
      </c>
      <c r="B12640" t="s">
        <v>2253</v>
      </c>
      <c r="C12640" t="s">
        <v>47</v>
      </c>
      <c r="D12640" t="s">
        <v>1938</v>
      </c>
      <c r="E12640">
        <v>0</v>
      </c>
      <c r="H12640">
        <v>0</v>
      </c>
      <c r="I12640">
        <v>0</v>
      </c>
      <c r="K12640">
        <v>8</v>
      </c>
      <c r="L12640" t="b">
        <v>0</v>
      </c>
      <c r="N12640" t="b">
        <v>0</v>
      </c>
      <c r="O12640" t="b">
        <v>0</v>
      </c>
      <c r="P12640" t="s">
        <v>2262</v>
      </c>
      <c r="Q12640" t="s">
        <v>2041</v>
      </c>
      <c r="T12640" t="s">
        <v>372</v>
      </c>
    </row>
    <row r="12641" spans="1:20" hidden="1" x14ac:dyDescent="0.25">
      <c r="A12641">
        <v>235759</v>
      </c>
      <c r="B12641" t="s">
        <v>2253</v>
      </c>
      <c r="C12641" t="s">
        <v>47</v>
      </c>
      <c r="D12641" t="s">
        <v>259</v>
      </c>
      <c r="E12641">
        <v>0</v>
      </c>
      <c r="H12641">
        <v>0</v>
      </c>
      <c r="I12641">
        <v>0</v>
      </c>
      <c r="K12641">
        <v>9</v>
      </c>
      <c r="L12641" t="b">
        <v>0</v>
      </c>
      <c r="N12641" t="b">
        <v>0</v>
      </c>
      <c r="O12641" t="b">
        <v>0</v>
      </c>
      <c r="P12641" t="s">
        <v>2263</v>
      </c>
      <c r="Q12641" t="s">
        <v>2043</v>
      </c>
      <c r="T12641" t="s">
        <v>372</v>
      </c>
    </row>
    <row r="12642" spans="1:20" hidden="1" x14ac:dyDescent="0.25">
      <c r="A12642">
        <v>235760</v>
      </c>
      <c r="B12642" t="s">
        <v>2253</v>
      </c>
      <c r="C12642" t="s">
        <v>47</v>
      </c>
      <c r="D12642" t="s">
        <v>2044</v>
      </c>
      <c r="E12642">
        <v>0</v>
      </c>
      <c r="H12642">
        <v>0</v>
      </c>
      <c r="I12642">
        <v>0</v>
      </c>
      <c r="K12642">
        <v>10</v>
      </c>
      <c r="L12642" t="b">
        <v>0</v>
      </c>
      <c r="N12642" t="b">
        <v>0</v>
      </c>
      <c r="O12642" t="b">
        <v>0</v>
      </c>
      <c r="P12642" t="s">
        <v>2264</v>
      </c>
      <c r="Q12642" t="s">
        <v>2046</v>
      </c>
      <c r="T12642" t="s">
        <v>372</v>
      </c>
    </row>
    <row r="12643" spans="1:20" hidden="1" x14ac:dyDescent="0.25">
      <c r="A12643">
        <v>235761</v>
      </c>
      <c r="B12643" t="s">
        <v>2253</v>
      </c>
      <c r="C12643" t="s">
        <v>47</v>
      </c>
      <c r="D12643" t="s">
        <v>2047</v>
      </c>
      <c r="E12643">
        <v>0</v>
      </c>
      <c r="H12643">
        <v>0</v>
      </c>
      <c r="I12643">
        <v>0</v>
      </c>
      <c r="K12643">
        <v>11</v>
      </c>
      <c r="L12643" t="b">
        <v>0</v>
      </c>
      <c r="N12643" t="b">
        <v>0</v>
      </c>
      <c r="O12643" t="b">
        <v>0</v>
      </c>
      <c r="P12643" t="s">
        <v>2265</v>
      </c>
      <c r="Q12643" t="s">
        <v>2049</v>
      </c>
      <c r="T12643" t="s">
        <v>372</v>
      </c>
    </row>
    <row r="12644" spans="1:20" hidden="1" x14ac:dyDescent="0.25">
      <c r="A12644">
        <v>235762</v>
      </c>
      <c r="B12644" t="s">
        <v>2253</v>
      </c>
      <c r="C12644" t="s">
        <v>47</v>
      </c>
      <c r="D12644" t="s">
        <v>2050</v>
      </c>
      <c r="E12644">
        <v>0</v>
      </c>
      <c r="H12644">
        <v>0</v>
      </c>
      <c r="I12644">
        <v>0</v>
      </c>
      <c r="K12644">
        <v>12</v>
      </c>
      <c r="L12644" t="b">
        <v>0</v>
      </c>
      <c r="N12644" t="b">
        <v>0</v>
      </c>
      <c r="O12644" t="b">
        <v>0</v>
      </c>
      <c r="P12644" t="s">
        <v>2051</v>
      </c>
      <c r="Q12644" t="s">
        <v>2052</v>
      </c>
      <c r="T12644" t="s">
        <v>372</v>
      </c>
    </row>
    <row r="12645" spans="1:20" hidden="1" x14ac:dyDescent="0.25">
      <c r="A12645">
        <v>235763</v>
      </c>
      <c r="B12645" t="s">
        <v>2253</v>
      </c>
      <c r="C12645" t="s">
        <v>47</v>
      </c>
      <c r="D12645" t="s">
        <v>2053</v>
      </c>
      <c r="E12645">
        <v>0</v>
      </c>
      <c r="H12645">
        <v>0</v>
      </c>
      <c r="I12645">
        <v>0</v>
      </c>
      <c r="K12645">
        <v>13</v>
      </c>
      <c r="L12645" t="b">
        <v>0</v>
      </c>
      <c r="N12645" t="b">
        <v>0</v>
      </c>
      <c r="O12645" t="b">
        <v>0</v>
      </c>
      <c r="P12645" t="s">
        <v>2054</v>
      </c>
      <c r="Q12645" t="s">
        <v>2055</v>
      </c>
      <c r="T12645" t="s">
        <v>372</v>
      </c>
    </row>
    <row r="12646" spans="1:20" hidden="1" x14ac:dyDescent="0.25">
      <c r="A12646">
        <v>235764</v>
      </c>
      <c r="B12646" t="s">
        <v>2253</v>
      </c>
      <c r="C12646" t="s">
        <v>47</v>
      </c>
      <c r="D12646" t="s">
        <v>2056</v>
      </c>
      <c r="E12646">
        <v>0</v>
      </c>
      <c r="H12646">
        <v>0</v>
      </c>
      <c r="I12646">
        <v>0</v>
      </c>
      <c r="K12646">
        <v>14</v>
      </c>
      <c r="L12646" t="b">
        <v>0</v>
      </c>
      <c r="N12646" t="b">
        <v>0</v>
      </c>
      <c r="O12646" t="b">
        <v>0</v>
      </c>
      <c r="P12646" t="s">
        <v>2057</v>
      </c>
      <c r="Q12646" t="s">
        <v>2058</v>
      </c>
      <c r="T12646" t="s">
        <v>372</v>
      </c>
    </row>
    <row r="12647" spans="1:20" hidden="1" x14ac:dyDescent="0.25">
      <c r="A12647">
        <v>235765</v>
      </c>
      <c r="B12647" t="s">
        <v>2253</v>
      </c>
      <c r="C12647" t="s">
        <v>2059</v>
      </c>
      <c r="D12647" t="s">
        <v>2060</v>
      </c>
      <c r="E12647">
        <v>0</v>
      </c>
      <c r="H12647">
        <v>0</v>
      </c>
      <c r="I12647">
        <v>0</v>
      </c>
      <c r="K12647">
        <v>0</v>
      </c>
      <c r="L12647" t="b">
        <v>0</v>
      </c>
      <c r="N12647" t="b">
        <v>0</v>
      </c>
      <c r="O12647" t="b">
        <v>0</v>
      </c>
      <c r="T12647" t="s">
        <v>372</v>
      </c>
    </row>
    <row r="12648" spans="1:20" hidden="1" x14ac:dyDescent="0.25">
      <c r="A12648">
        <v>235766</v>
      </c>
      <c r="B12648" t="s">
        <v>2253</v>
      </c>
      <c r="C12648" t="s">
        <v>2059</v>
      </c>
      <c r="D12648" t="s">
        <v>2061</v>
      </c>
      <c r="E12648">
        <v>0</v>
      </c>
      <c r="H12648">
        <v>0</v>
      </c>
      <c r="I12648">
        <v>0</v>
      </c>
      <c r="K12648">
        <v>1</v>
      </c>
      <c r="L12648" t="b">
        <v>0</v>
      </c>
      <c r="N12648" t="b">
        <v>0</v>
      </c>
      <c r="O12648" t="b">
        <v>0</v>
      </c>
      <c r="T12648" t="s">
        <v>372</v>
      </c>
    </row>
    <row r="12649" spans="1:20" hidden="1" x14ac:dyDescent="0.25">
      <c r="A12649">
        <v>235767</v>
      </c>
      <c r="B12649" t="s">
        <v>2253</v>
      </c>
      <c r="C12649" t="s">
        <v>2059</v>
      </c>
      <c r="D12649" t="s">
        <v>2062</v>
      </c>
      <c r="E12649">
        <v>0</v>
      </c>
      <c r="H12649">
        <v>0</v>
      </c>
      <c r="I12649">
        <v>0</v>
      </c>
      <c r="K12649">
        <v>2</v>
      </c>
      <c r="L12649" t="b">
        <v>0</v>
      </c>
      <c r="N12649" t="b">
        <v>0</v>
      </c>
      <c r="O12649" t="b">
        <v>0</v>
      </c>
      <c r="T12649" t="s">
        <v>372</v>
      </c>
    </row>
    <row r="12650" spans="1:20" hidden="1" x14ac:dyDescent="0.25">
      <c r="A12650">
        <v>235768</v>
      </c>
      <c r="B12650" t="s">
        <v>2253</v>
      </c>
      <c r="C12650" t="s">
        <v>2059</v>
      </c>
      <c r="D12650" t="s">
        <v>2063</v>
      </c>
      <c r="E12650">
        <v>0</v>
      </c>
      <c r="H12650">
        <v>0</v>
      </c>
      <c r="I12650">
        <v>0</v>
      </c>
      <c r="K12650">
        <v>3</v>
      </c>
      <c r="L12650" t="b">
        <v>0</v>
      </c>
      <c r="N12650" t="b">
        <v>0</v>
      </c>
      <c r="O12650" t="b">
        <v>0</v>
      </c>
      <c r="T12650" t="s">
        <v>372</v>
      </c>
    </row>
    <row r="12651" spans="1:20" hidden="1" x14ac:dyDescent="0.25">
      <c r="A12651">
        <v>235769</v>
      </c>
      <c r="B12651" t="s">
        <v>2253</v>
      </c>
      <c r="C12651" t="s">
        <v>2059</v>
      </c>
      <c r="D12651" t="s">
        <v>2064</v>
      </c>
      <c r="E12651">
        <v>0</v>
      </c>
      <c r="H12651">
        <v>0</v>
      </c>
      <c r="I12651">
        <v>0</v>
      </c>
      <c r="K12651">
        <v>4</v>
      </c>
      <c r="L12651" t="b">
        <v>0</v>
      </c>
      <c r="N12651" t="b">
        <v>0</v>
      </c>
      <c r="O12651" t="b">
        <v>0</v>
      </c>
      <c r="T12651" t="s">
        <v>372</v>
      </c>
    </row>
    <row r="12652" spans="1:20" hidden="1" x14ac:dyDescent="0.25">
      <c r="A12652">
        <v>235770</v>
      </c>
      <c r="B12652" t="s">
        <v>2253</v>
      </c>
      <c r="C12652" t="s">
        <v>2059</v>
      </c>
      <c r="D12652" t="s">
        <v>2065</v>
      </c>
      <c r="E12652">
        <v>0</v>
      </c>
      <c r="H12652">
        <v>0</v>
      </c>
      <c r="I12652">
        <v>0</v>
      </c>
      <c r="K12652">
        <v>5</v>
      </c>
      <c r="L12652" t="b">
        <v>0</v>
      </c>
      <c r="N12652" t="b">
        <v>0</v>
      </c>
      <c r="O12652" t="b">
        <v>0</v>
      </c>
      <c r="T12652" t="s">
        <v>372</v>
      </c>
    </row>
    <row r="12653" spans="1:20" hidden="1" x14ac:dyDescent="0.25">
      <c r="A12653">
        <v>235771</v>
      </c>
      <c r="B12653" t="s">
        <v>2253</v>
      </c>
      <c r="C12653" t="s">
        <v>2059</v>
      </c>
      <c r="D12653" t="s">
        <v>2066</v>
      </c>
      <c r="E12653">
        <v>0</v>
      </c>
      <c r="H12653">
        <v>0</v>
      </c>
      <c r="I12653">
        <v>0</v>
      </c>
      <c r="K12653">
        <v>6</v>
      </c>
      <c r="L12653" t="b">
        <v>0</v>
      </c>
      <c r="N12653" t="b">
        <v>0</v>
      </c>
      <c r="O12653" t="b">
        <v>0</v>
      </c>
      <c r="T12653" t="s">
        <v>372</v>
      </c>
    </row>
    <row r="12654" spans="1:20" hidden="1" x14ac:dyDescent="0.25">
      <c r="A12654">
        <v>235772</v>
      </c>
      <c r="B12654" t="s">
        <v>2253</v>
      </c>
      <c r="C12654" t="s">
        <v>2059</v>
      </c>
      <c r="D12654" t="s">
        <v>2067</v>
      </c>
      <c r="E12654">
        <v>0</v>
      </c>
      <c r="H12654">
        <v>0</v>
      </c>
      <c r="I12654">
        <v>0</v>
      </c>
      <c r="K12654">
        <v>7</v>
      </c>
      <c r="L12654" t="b">
        <v>0</v>
      </c>
      <c r="N12654" t="b">
        <v>0</v>
      </c>
      <c r="O12654" t="b">
        <v>0</v>
      </c>
      <c r="T12654" t="s">
        <v>372</v>
      </c>
    </row>
    <row r="12655" spans="1:20" hidden="1" x14ac:dyDescent="0.25">
      <c r="A12655">
        <v>235773</v>
      </c>
      <c r="B12655" t="s">
        <v>2253</v>
      </c>
      <c r="C12655" t="s">
        <v>2059</v>
      </c>
      <c r="D12655" t="s">
        <v>2068</v>
      </c>
      <c r="E12655">
        <v>0</v>
      </c>
      <c r="H12655">
        <v>0</v>
      </c>
      <c r="I12655">
        <v>0</v>
      </c>
      <c r="K12655">
        <v>8</v>
      </c>
      <c r="L12655" t="b">
        <v>0</v>
      </c>
      <c r="N12655" t="b">
        <v>0</v>
      </c>
      <c r="O12655" t="b">
        <v>0</v>
      </c>
      <c r="T12655" t="s">
        <v>372</v>
      </c>
    </row>
    <row r="12656" spans="1:20" hidden="1" x14ac:dyDescent="0.25">
      <c r="A12656">
        <v>235774</v>
      </c>
      <c r="B12656" t="s">
        <v>2253</v>
      </c>
      <c r="C12656" t="s">
        <v>2059</v>
      </c>
      <c r="D12656" t="s">
        <v>2069</v>
      </c>
      <c r="E12656">
        <v>0</v>
      </c>
      <c r="H12656">
        <v>0</v>
      </c>
      <c r="I12656">
        <v>0</v>
      </c>
      <c r="K12656">
        <v>9</v>
      </c>
      <c r="L12656" t="b">
        <v>0</v>
      </c>
      <c r="N12656" t="b">
        <v>0</v>
      </c>
      <c r="O12656" t="b">
        <v>0</v>
      </c>
      <c r="T12656" t="s">
        <v>372</v>
      </c>
    </row>
    <row r="12657" spans="1:20" hidden="1" x14ac:dyDescent="0.25">
      <c r="A12657">
        <v>235775</v>
      </c>
      <c r="B12657" t="s">
        <v>2253</v>
      </c>
      <c r="C12657" t="s">
        <v>53</v>
      </c>
      <c r="D12657" t="s">
        <v>163</v>
      </c>
      <c r="E12657">
        <v>0</v>
      </c>
      <c r="H12657">
        <v>0</v>
      </c>
      <c r="I12657">
        <v>0</v>
      </c>
      <c r="K12657">
        <v>0</v>
      </c>
      <c r="L12657" t="b">
        <v>0</v>
      </c>
      <c r="N12657" t="b">
        <v>0</v>
      </c>
      <c r="O12657" t="b">
        <v>0</v>
      </c>
      <c r="T12657" t="s">
        <v>372</v>
      </c>
    </row>
    <row r="12658" spans="1:20" hidden="1" x14ac:dyDescent="0.25">
      <c r="A12658">
        <v>235776</v>
      </c>
      <c r="B12658" t="s">
        <v>2253</v>
      </c>
      <c r="C12658" t="s">
        <v>53</v>
      </c>
      <c r="D12658" t="s">
        <v>463</v>
      </c>
      <c r="E12658">
        <v>0</v>
      </c>
      <c r="H12658">
        <v>0</v>
      </c>
      <c r="I12658">
        <v>0</v>
      </c>
      <c r="K12658">
        <v>1</v>
      </c>
      <c r="L12658" t="b">
        <v>0</v>
      </c>
      <c r="N12658" t="b">
        <v>0</v>
      </c>
      <c r="O12658" t="b">
        <v>0</v>
      </c>
      <c r="T12658" t="s">
        <v>372</v>
      </c>
    </row>
    <row r="12659" spans="1:20" hidden="1" x14ac:dyDescent="0.25">
      <c r="A12659">
        <v>235777</v>
      </c>
      <c r="B12659" t="s">
        <v>2253</v>
      </c>
      <c r="C12659" t="s">
        <v>53</v>
      </c>
      <c r="D12659" t="s">
        <v>2070</v>
      </c>
      <c r="E12659">
        <v>111</v>
      </c>
      <c r="F12659" t="s">
        <v>23</v>
      </c>
      <c r="H12659">
        <v>0</v>
      </c>
      <c r="I12659">
        <v>0</v>
      </c>
      <c r="K12659">
        <v>2</v>
      </c>
      <c r="L12659" t="b">
        <v>0</v>
      </c>
      <c r="N12659" t="b">
        <v>0</v>
      </c>
      <c r="O12659" t="b">
        <v>0</v>
      </c>
      <c r="T12659" t="s">
        <v>372</v>
      </c>
    </row>
    <row r="12660" spans="1:20" hidden="1" x14ac:dyDescent="0.25">
      <c r="A12660">
        <v>235778</v>
      </c>
      <c r="B12660" t="s">
        <v>2253</v>
      </c>
      <c r="C12660" t="s">
        <v>53</v>
      </c>
      <c r="D12660" t="s">
        <v>2071</v>
      </c>
      <c r="E12660">
        <v>214</v>
      </c>
      <c r="F12660" t="s">
        <v>23</v>
      </c>
      <c r="H12660">
        <v>0</v>
      </c>
      <c r="I12660">
        <v>0</v>
      </c>
      <c r="K12660">
        <v>3</v>
      </c>
      <c r="L12660" t="b">
        <v>0</v>
      </c>
      <c r="N12660" t="b">
        <v>0</v>
      </c>
      <c r="O12660" t="b">
        <v>0</v>
      </c>
      <c r="T12660" t="s">
        <v>372</v>
      </c>
    </row>
    <row r="12661" spans="1:20" hidden="1" x14ac:dyDescent="0.25">
      <c r="A12661">
        <v>235779</v>
      </c>
      <c r="B12661" t="s">
        <v>2253</v>
      </c>
      <c r="C12661" t="s">
        <v>53</v>
      </c>
      <c r="D12661" t="s">
        <v>101</v>
      </c>
      <c r="E12661">
        <v>271</v>
      </c>
      <c r="H12661">
        <v>0</v>
      </c>
      <c r="I12661">
        <v>0</v>
      </c>
      <c r="K12661">
        <v>4</v>
      </c>
      <c r="L12661" t="b">
        <v>0</v>
      </c>
      <c r="N12661" t="b">
        <v>0</v>
      </c>
      <c r="O12661" t="b">
        <v>0</v>
      </c>
      <c r="T12661" t="s">
        <v>372</v>
      </c>
    </row>
    <row r="12662" spans="1:20" hidden="1" x14ac:dyDescent="0.25">
      <c r="A12662">
        <v>235780</v>
      </c>
      <c r="B12662" t="s">
        <v>2253</v>
      </c>
      <c r="C12662" t="s">
        <v>53</v>
      </c>
      <c r="D12662" t="s">
        <v>383</v>
      </c>
      <c r="E12662">
        <v>322</v>
      </c>
      <c r="F12662" t="s">
        <v>23</v>
      </c>
      <c r="H12662">
        <v>0</v>
      </c>
      <c r="I12662">
        <v>0</v>
      </c>
      <c r="K12662">
        <v>5</v>
      </c>
      <c r="L12662" t="b">
        <v>0</v>
      </c>
      <c r="N12662" t="b">
        <v>0</v>
      </c>
      <c r="O12662" t="b">
        <v>0</v>
      </c>
      <c r="T12662" t="s">
        <v>372</v>
      </c>
    </row>
    <row r="12663" spans="1:20" hidden="1" x14ac:dyDescent="0.25">
      <c r="A12663">
        <v>235781</v>
      </c>
      <c r="B12663" t="s">
        <v>2253</v>
      </c>
      <c r="C12663" t="s">
        <v>53</v>
      </c>
      <c r="D12663" t="s">
        <v>2072</v>
      </c>
      <c r="E12663">
        <v>513</v>
      </c>
      <c r="F12663" t="s">
        <v>23</v>
      </c>
      <c r="H12663">
        <v>0</v>
      </c>
      <c r="I12663">
        <v>0</v>
      </c>
      <c r="K12663">
        <v>6</v>
      </c>
      <c r="L12663" t="b">
        <v>0</v>
      </c>
      <c r="N12663" t="b">
        <v>0</v>
      </c>
      <c r="O12663" t="b">
        <v>0</v>
      </c>
      <c r="T12663" t="s">
        <v>372</v>
      </c>
    </row>
    <row r="12664" spans="1:20" hidden="1" x14ac:dyDescent="0.25">
      <c r="A12664">
        <v>235782</v>
      </c>
      <c r="B12664" t="s">
        <v>2266</v>
      </c>
      <c r="C12664" t="s">
        <v>47</v>
      </c>
      <c r="D12664" t="s">
        <v>2020</v>
      </c>
      <c r="E12664">
        <v>0</v>
      </c>
      <c r="H12664">
        <v>0</v>
      </c>
      <c r="I12664">
        <v>0</v>
      </c>
      <c r="K12664">
        <v>1</v>
      </c>
      <c r="L12664" t="b">
        <v>0</v>
      </c>
      <c r="N12664" t="b">
        <v>0</v>
      </c>
      <c r="O12664" t="b">
        <v>0</v>
      </c>
      <c r="P12664" t="s">
        <v>2267</v>
      </c>
      <c r="Q12664" t="s">
        <v>2022</v>
      </c>
      <c r="T12664" t="s">
        <v>372</v>
      </c>
    </row>
    <row r="12665" spans="1:20" hidden="1" x14ac:dyDescent="0.25">
      <c r="A12665">
        <v>235783</v>
      </c>
      <c r="B12665" t="s">
        <v>2266</v>
      </c>
      <c r="C12665" t="s">
        <v>47</v>
      </c>
      <c r="D12665" t="s">
        <v>163</v>
      </c>
      <c r="E12665">
        <v>0</v>
      </c>
      <c r="H12665">
        <v>0</v>
      </c>
      <c r="I12665">
        <v>0</v>
      </c>
      <c r="K12665">
        <v>0</v>
      </c>
      <c r="L12665" t="b">
        <v>0</v>
      </c>
      <c r="N12665" t="b">
        <v>0</v>
      </c>
      <c r="O12665" t="b">
        <v>0</v>
      </c>
      <c r="P12665" t="s">
        <v>2268</v>
      </c>
      <c r="T12665" t="s">
        <v>372</v>
      </c>
    </row>
    <row r="12666" spans="1:20" hidden="1" x14ac:dyDescent="0.25">
      <c r="A12666">
        <v>235784</v>
      </c>
      <c r="B12666" t="s">
        <v>2266</v>
      </c>
      <c r="C12666" t="s">
        <v>47</v>
      </c>
      <c r="D12666" t="s">
        <v>2023</v>
      </c>
      <c r="E12666">
        <v>0</v>
      </c>
      <c r="H12666">
        <v>0</v>
      </c>
      <c r="I12666">
        <v>0</v>
      </c>
      <c r="K12666">
        <v>2</v>
      </c>
      <c r="L12666" t="b">
        <v>0</v>
      </c>
      <c r="N12666" t="b">
        <v>0</v>
      </c>
      <c r="O12666" t="b">
        <v>0</v>
      </c>
      <c r="P12666" t="s">
        <v>2269</v>
      </c>
      <c r="Q12666" t="s">
        <v>2025</v>
      </c>
      <c r="T12666" t="s">
        <v>372</v>
      </c>
    </row>
    <row r="12667" spans="1:20" hidden="1" x14ac:dyDescent="0.25">
      <c r="A12667">
        <v>235785</v>
      </c>
      <c r="B12667" t="s">
        <v>2266</v>
      </c>
      <c r="C12667" t="s">
        <v>47</v>
      </c>
      <c r="D12667" t="s">
        <v>2026</v>
      </c>
      <c r="E12667">
        <v>0</v>
      </c>
      <c r="H12667">
        <v>0</v>
      </c>
      <c r="I12667">
        <v>0</v>
      </c>
      <c r="K12667">
        <v>3</v>
      </c>
      <c r="L12667" t="b">
        <v>0</v>
      </c>
      <c r="N12667" t="b">
        <v>0</v>
      </c>
      <c r="O12667" t="b">
        <v>0</v>
      </c>
      <c r="P12667" t="s">
        <v>2270</v>
      </c>
      <c r="Q12667" t="s">
        <v>2028</v>
      </c>
      <c r="T12667" t="s">
        <v>372</v>
      </c>
    </row>
    <row r="12668" spans="1:20" hidden="1" x14ac:dyDescent="0.25">
      <c r="A12668">
        <v>235786</v>
      </c>
      <c r="B12668" t="s">
        <v>2266</v>
      </c>
      <c r="C12668" t="s">
        <v>47</v>
      </c>
      <c r="D12668" t="s">
        <v>2029</v>
      </c>
      <c r="E12668">
        <v>0</v>
      </c>
      <c r="H12668">
        <v>0</v>
      </c>
      <c r="I12668">
        <v>0</v>
      </c>
      <c r="K12668">
        <v>4</v>
      </c>
      <c r="L12668" t="b">
        <v>0</v>
      </c>
      <c r="N12668" t="b">
        <v>0</v>
      </c>
      <c r="O12668" t="b">
        <v>0</v>
      </c>
      <c r="P12668" t="s">
        <v>2271</v>
      </c>
      <c r="Q12668" t="s">
        <v>2031</v>
      </c>
      <c r="T12668" t="s">
        <v>372</v>
      </c>
    </row>
    <row r="12669" spans="1:20" hidden="1" x14ac:dyDescent="0.25">
      <c r="A12669">
        <v>235787</v>
      </c>
      <c r="B12669" t="s">
        <v>2266</v>
      </c>
      <c r="C12669" t="s">
        <v>47</v>
      </c>
      <c r="D12669" t="s">
        <v>1182</v>
      </c>
      <c r="E12669">
        <v>0</v>
      </c>
      <c r="H12669">
        <v>0</v>
      </c>
      <c r="I12669">
        <v>0</v>
      </c>
      <c r="K12669">
        <v>5</v>
      </c>
      <c r="L12669" t="b">
        <v>0</v>
      </c>
      <c r="N12669" t="b">
        <v>0</v>
      </c>
      <c r="O12669" t="b">
        <v>0</v>
      </c>
      <c r="P12669" t="s">
        <v>2272</v>
      </c>
      <c r="Q12669" t="s">
        <v>2033</v>
      </c>
      <c r="T12669" t="s">
        <v>372</v>
      </c>
    </row>
    <row r="12670" spans="1:20" hidden="1" x14ac:dyDescent="0.25">
      <c r="A12670">
        <v>235788</v>
      </c>
      <c r="B12670" t="s">
        <v>2266</v>
      </c>
      <c r="C12670" t="s">
        <v>47</v>
      </c>
      <c r="D12670" t="s">
        <v>2034</v>
      </c>
      <c r="E12670">
        <v>0</v>
      </c>
      <c r="H12670">
        <v>0</v>
      </c>
      <c r="I12670">
        <v>0</v>
      </c>
      <c r="K12670">
        <v>6</v>
      </c>
      <c r="L12670" t="b">
        <v>0</v>
      </c>
      <c r="N12670" t="b">
        <v>0</v>
      </c>
      <c r="O12670" t="b">
        <v>0</v>
      </c>
      <c r="P12670" t="s">
        <v>2273</v>
      </c>
      <c r="Q12670" t="s">
        <v>2036</v>
      </c>
      <c r="T12670" t="s">
        <v>372</v>
      </c>
    </row>
    <row r="12671" spans="1:20" hidden="1" x14ac:dyDescent="0.25">
      <c r="A12671">
        <v>235789</v>
      </c>
      <c r="B12671" t="s">
        <v>2266</v>
      </c>
      <c r="C12671" t="s">
        <v>47</v>
      </c>
      <c r="D12671" t="s">
        <v>2037</v>
      </c>
      <c r="E12671">
        <v>0</v>
      </c>
      <c r="H12671">
        <v>0</v>
      </c>
      <c r="I12671">
        <v>0</v>
      </c>
      <c r="K12671">
        <v>7</v>
      </c>
      <c r="L12671" t="b">
        <v>0</v>
      </c>
      <c r="N12671" t="b">
        <v>0</v>
      </c>
      <c r="O12671" t="b">
        <v>0</v>
      </c>
      <c r="P12671" t="s">
        <v>2274</v>
      </c>
      <c r="Q12671" t="s">
        <v>2039</v>
      </c>
      <c r="T12671" t="s">
        <v>372</v>
      </c>
    </row>
    <row r="12672" spans="1:20" hidden="1" x14ac:dyDescent="0.25">
      <c r="A12672">
        <v>235790</v>
      </c>
      <c r="B12672" t="s">
        <v>2266</v>
      </c>
      <c r="C12672" t="s">
        <v>47</v>
      </c>
      <c r="D12672" t="s">
        <v>1938</v>
      </c>
      <c r="E12672">
        <v>0</v>
      </c>
      <c r="H12672">
        <v>0</v>
      </c>
      <c r="I12672">
        <v>0</v>
      </c>
      <c r="K12672">
        <v>8</v>
      </c>
      <c r="L12672" t="b">
        <v>0</v>
      </c>
      <c r="N12672" t="b">
        <v>0</v>
      </c>
      <c r="O12672" t="b">
        <v>0</v>
      </c>
      <c r="P12672" t="s">
        <v>2275</v>
      </c>
      <c r="Q12672" t="s">
        <v>2041</v>
      </c>
      <c r="T12672" t="s">
        <v>372</v>
      </c>
    </row>
    <row r="12673" spans="1:20" hidden="1" x14ac:dyDescent="0.25">
      <c r="A12673">
        <v>235791</v>
      </c>
      <c r="B12673" t="s">
        <v>2266</v>
      </c>
      <c r="C12673" t="s">
        <v>47</v>
      </c>
      <c r="D12673" t="s">
        <v>259</v>
      </c>
      <c r="E12673">
        <v>0</v>
      </c>
      <c r="H12673">
        <v>0</v>
      </c>
      <c r="I12673">
        <v>0</v>
      </c>
      <c r="K12673">
        <v>9</v>
      </c>
      <c r="L12673" t="b">
        <v>0</v>
      </c>
      <c r="N12673" t="b">
        <v>0</v>
      </c>
      <c r="O12673" t="b">
        <v>0</v>
      </c>
      <c r="P12673" t="s">
        <v>2276</v>
      </c>
      <c r="Q12673" t="s">
        <v>2043</v>
      </c>
      <c r="T12673" t="s">
        <v>372</v>
      </c>
    </row>
    <row r="12674" spans="1:20" hidden="1" x14ac:dyDescent="0.25">
      <c r="A12674">
        <v>235792</v>
      </c>
      <c r="B12674" t="s">
        <v>2266</v>
      </c>
      <c r="C12674" t="s">
        <v>47</v>
      </c>
      <c r="D12674" t="s">
        <v>2044</v>
      </c>
      <c r="E12674">
        <v>0</v>
      </c>
      <c r="H12674">
        <v>0</v>
      </c>
      <c r="I12674">
        <v>0</v>
      </c>
      <c r="K12674">
        <v>10</v>
      </c>
      <c r="L12674" t="b">
        <v>0</v>
      </c>
      <c r="N12674" t="b">
        <v>0</v>
      </c>
      <c r="O12674" t="b">
        <v>0</v>
      </c>
      <c r="P12674" t="s">
        <v>2277</v>
      </c>
      <c r="Q12674" t="s">
        <v>2046</v>
      </c>
      <c r="T12674" t="s">
        <v>372</v>
      </c>
    </row>
    <row r="12675" spans="1:20" hidden="1" x14ac:dyDescent="0.25">
      <c r="A12675">
        <v>235793</v>
      </c>
      <c r="B12675" t="s">
        <v>2266</v>
      </c>
      <c r="C12675" t="s">
        <v>47</v>
      </c>
      <c r="D12675" t="s">
        <v>2047</v>
      </c>
      <c r="E12675">
        <v>0</v>
      </c>
      <c r="H12675">
        <v>0</v>
      </c>
      <c r="I12675">
        <v>0</v>
      </c>
      <c r="K12675">
        <v>11</v>
      </c>
      <c r="L12675" t="b">
        <v>0</v>
      </c>
      <c r="N12675" t="b">
        <v>0</v>
      </c>
      <c r="O12675" t="b">
        <v>0</v>
      </c>
      <c r="P12675" t="s">
        <v>2278</v>
      </c>
      <c r="Q12675" t="s">
        <v>2049</v>
      </c>
      <c r="T12675" t="s">
        <v>372</v>
      </c>
    </row>
    <row r="12676" spans="1:20" hidden="1" x14ac:dyDescent="0.25">
      <c r="A12676">
        <v>235794</v>
      </c>
      <c r="B12676" t="s">
        <v>2266</v>
      </c>
      <c r="C12676" t="s">
        <v>47</v>
      </c>
      <c r="D12676" t="s">
        <v>2050</v>
      </c>
      <c r="E12676">
        <v>0</v>
      </c>
      <c r="H12676">
        <v>0</v>
      </c>
      <c r="I12676">
        <v>0</v>
      </c>
      <c r="K12676">
        <v>12</v>
      </c>
      <c r="L12676" t="b">
        <v>0</v>
      </c>
      <c r="N12676" t="b">
        <v>0</v>
      </c>
      <c r="O12676" t="b">
        <v>0</v>
      </c>
      <c r="P12676" t="s">
        <v>2051</v>
      </c>
      <c r="Q12676" t="s">
        <v>2052</v>
      </c>
      <c r="T12676" t="s">
        <v>372</v>
      </c>
    </row>
    <row r="12677" spans="1:20" hidden="1" x14ac:dyDescent="0.25">
      <c r="A12677">
        <v>235795</v>
      </c>
      <c r="B12677" t="s">
        <v>2266</v>
      </c>
      <c r="C12677" t="s">
        <v>47</v>
      </c>
      <c r="D12677" t="s">
        <v>2053</v>
      </c>
      <c r="E12677">
        <v>0</v>
      </c>
      <c r="H12677">
        <v>0</v>
      </c>
      <c r="I12677">
        <v>0</v>
      </c>
      <c r="K12677">
        <v>13</v>
      </c>
      <c r="L12677" t="b">
        <v>0</v>
      </c>
      <c r="N12677" t="b">
        <v>0</v>
      </c>
      <c r="O12677" t="b">
        <v>0</v>
      </c>
      <c r="P12677" t="s">
        <v>2054</v>
      </c>
      <c r="Q12677" t="s">
        <v>2055</v>
      </c>
      <c r="T12677" t="s">
        <v>372</v>
      </c>
    </row>
    <row r="12678" spans="1:20" hidden="1" x14ac:dyDescent="0.25">
      <c r="A12678">
        <v>235796</v>
      </c>
      <c r="B12678" t="s">
        <v>2266</v>
      </c>
      <c r="C12678" t="s">
        <v>47</v>
      </c>
      <c r="D12678" t="s">
        <v>2056</v>
      </c>
      <c r="E12678">
        <v>0</v>
      </c>
      <c r="H12678">
        <v>0</v>
      </c>
      <c r="I12678">
        <v>0</v>
      </c>
      <c r="K12678">
        <v>14</v>
      </c>
      <c r="L12678" t="b">
        <v>0</v>
      </c>
      <c r="N12678" t="b">
        <v>0</v>
      </c>
      <c r="O12678" t="b">
        <v>0</v>
      </c>
      <c r="P12678" t="s">
        <v>2057</v>
      </c>
      <c r="Q12678" t="s">
        <v>2058</v>
      </c>
      <c r="T12678" t="s">
        <v>372</v>
      </c>
    </row>
    <row r="12679" spans="1:20" hidden="1" x14ac:dyDescent="0.25">
      <c r="A12679">
        <v>235797</v>
      </c>
      <c r="B12679" t="s">
        <v>2266</v>
      </c>
      <c r="C12679" t="s">
        <v>2059</v>
      </c>
      <c r="D12679" t="s">
        <v>2060</v>
      </c>
      <c r="E12679">
        <v>0</v>
      </c>
      <c r="H12679">
        <v>0</v>
      </c>
      <c r="I12679">
        <v>0</v>
      </c>
      <c r="K12679">
        <v>0</v>
      </c>
      <c r="L12679" t="b">
        <v>0</v>
      </c>
      <c r="N12679" t="b">
        <v>0</v>
      </c>
      <c r="O12679" t="b">
        <v>0</v>
      </c>
      <c r="T12679" t="s">
        <v>372</v>
      </c>
    </row>
    <row r="12680" spans="1:20" hidden="1" x14ac:dyDescent="0.25">
      <c r="A12680">
        <v>235798</v>
      </c>
      <c r="B12680" t="s">
        <v>2266</v>
      </c>
      <c r="C12680" t="s">
        <v>2059</v>
      </c>
      <c r="D12680" t="s">
        <v>2061</v>
      </c>
      <c r="E12680">
        <v>0</v>
      </c>
      <c r="H12680">
        <v>0</v>
      </c>
      <c r="I12680">
        <v>0</v>
      </c>
      <c r="K12680">
        <v>1</v>
      </c>
      <c r="L12680" t="b">
        <v>0</v>
      </c>
      <c r="N12680" t="b">
        <v>0</v>
      </c>
      <c r="O12680" t="b">
        <v>0</v>
      </c>
      <c r="T12680" t="s">
        <v>372</v>
      </c>
    </row>
    <row r="12681" spans="1:20" hidden="1" x14ac:dyDescent="0.25">
      <c r="A12681">
        <v>235799</v>
      </c>
      <c r="B12681" t="s">
        <v>2266</v>
      </c>
      <c r="C12681" t="s">
        <v>2059</v>
      </c>
      <c r="D12681" t="s">
        <v>2062</v>
      </c>
      <c r="E12681">
        <v>0</v>
      </c>
      <c r="H12681">
        <v>0</v>
      </c>
      <c r="I12681">
        <v>0</v>
      </c>
      <c r="K12681">
        <v>2</v>
      </c>
      <c r="L12681" t="b">
        <v>0</v>
      </c>
      <c r="N12681" t="b">
        <v>0</v>
      </c>
      <c r="O12681" t="b">
        <v>0</v>
      </c>
      <c r="T12681" t="s">
        <v>372</v>
      </c>
    </row>
    <row r="12682" spans="1:20" hidden="1" x14ac:dyDescent="0.25">
      <c r="A12682">
        <v>235800</v>
      </c>
      <c r="B12682" t="s">
        <v>2266</v>
      </c>
      <c r="C12682" t="s">
        <v>2059</v>
      </c>
      <c r="D12682" t="s">
        <v>2063</v>
      </c>
      <c r="E12682">
        <v>0</v>
      </c>
      <c r="H12682">
        <v>0</v>
      </c>
      <c r="I12682">
        <v>0</v>
      </c>
      <c r="K12682">
        <v>3</v>
      </c>
      <c r="L12682" t="b">
        <v>0</v>
      </c>
      <c r="N12682" t="b">
        <v>0</v>
      </c>
      <c r="O12682" t="b">
        <v>0</v>
      </c>
      <c r="T12682" t="s">
        <v>372</v>
      </c>
    </row>
    <row r="12683" spans="1:20" hidden="1" x14ac:dyDescent="0.25">
      <c r="A12683">
        <v>235801</v>
      </c>
      <c r="B12683" t="s">
        <v>2266</v>
      </c>
      <c r="C12683" t="s">
        <v>2059</v>
      </c>
      <c r="D12683" t="s">
        <v>2064</v>
      </c>
      <c r="E12683">
        <v>0</v>
      </c>
      <c r="H12683">
        <v>0</v>
      </c>
      <c r="I12683">
        <v>0</v>
      </c>
      <c r="K12683">
        <v>4</v>
      </c>
      <c r="L12683" t="b">
        <v>0</v>
      </c>
      <c r="N12683" t="b">
        <v>0</v>
      </c>
      <c r="O12683" t="b">
        <v>0</v>
      </c>
      <c r="T12683" t="s">
        <v>372</v>
      </c>
    </row>
    <row r="12684" spans="1:20" hidden="1" x14ac:dyDescent="0.25">
      <c r="A12684">
        <v>235802</v>
      </c>
      <c r="B12684" t="s">
        <v>2266</v>
      </c>
      <c r="C12684" t="s">
        <v>2059</v>
      </c>
      <c r="D12684" t="s">
        <v>2065</v>
      </c>
      <c r="E12684">
        <v>0</v>
      </c>
      <c r="H12684">
        <v>0</v>
      </c>
      <c r="I12684">
        <v>0</v>
      </c>
      <c r="K12684">
        <v>5</v>
      </c>
      <c r="L12684" t="b">
        <v>0</v>
      </c>
      <c r="N12684" t="b">
        <v>0</v>
      </c>
      <c r="O12684" t="b">
        <v>0</v>
      </c>
      <c r="T12684" t="s">
        <v>372</v>
      </c>
    </row>
    <row r="12685" spans="1:20" hidden="1" x14ac:dyDescent="0.25">
      <c r="A12685">
        <v>235803</v>
      </c>
      <c r="B12685" t="s">
        <v>2266</v>
      </c>
      <c r="C12685" t="s">
        <v>2059</v>
      </c>
      <c r="D12685" t="s">
        <v>2066</v>
      </c>
      <c r="E12685">
        <v>0</v>
      </c>
      <c r="H12685">
        <v>0</v>
      </c>
      <c r="I12685">
        <v>0</v>
      </c>
      <c r="K12685">
        <v>6</v>
      </c>
      <c r="L12685" t="b">
        <v>0</v>
      </c>
      <c r="N12685" t="b">
        <v>0</v>
      </c>
      <c r="O12685" t="b">
        <v>0</v>
      </c>
      <c r="T12685" t="s">
        <v>372</v>
      </c>
    </row>
    <row r="12686" spans="1:20" hidden="1" x14ac:dyDescent="0.25">
      <c r="A12686">
        <v>235804</v>
      </c>
      <c r="B12686" t="s">
        <v>2266</v>
      </c>
      <c r="C12686" t="s">
        <v>2059</v>
      </c>
      <c r="D12686" t="s">
        <v>2067</v>
      </c>
      <c r="E12686">
        <v>0</v>
      </c>
      <c r="H12686">
        <v>0</v>
      </c>
      <c r="I12686">
        <v>0</v>
      </c>
      <c r="K12686">
        <v>7</v>
      </c>
      <c r="L12686" t="b">
        <v>0</v>
      </c>
      <c r="N12686" t="b">
        <v>0</v>
      </c>
      <c r="O12686" t="b">
        <v>0</v>
      </c>
      <c r="T12686" t="s">
        <v>372</v>
      </c>
    </row>
    <row r="12687" spans="1:20" hidden="1" x14ac:dyDescent="0.25">
      <c r="A12687">
        <v>235805</v>
      </c>
      <c r="B12687" t="s">
        <v>2266</v>
      </c>
      <c r="C12687" t="s">
        <v>2059</v>
      </c>
      <c r="D12687" t="s">
        <v>2068</v>
      </c>
      <c r="E12687">
        <v>0</v>
      </c>
      <c r="H12687">
        <v>0</v>
      </c>
      <c r="I12687">
        <v>0</v>
      </c>
      <c r="K12687">
        <v>8</v>
      </c>
      <c r="L12687" t="b">
        <v>0</v>
      </c>
      <c r="N12687" t="b">
        <v>0</v>
      </c>
      <c r="O12687" t="b">
        <v>0</v>
      </c>
      <c r="T12687" t="s">
        <v>372</v>
      </c>
    </row>
    <row r="12688" spans="1:20" hidden="1" x14ac:dyDescent="0.25">
      <c r="A12688">
        <v>235806</v>
      </c>
      <c r="B12688" t="s">
        <v>2266</v>
      </c>
      <c r="C12688" t="s">
        <v>2059</v>
      </c>
      <c r="D12688" t="s">
        <v>2069</v>
      </c>
      <c r="E12688">
        <v>0</v>
      </c>
      <c r="H12688">
        <v>0</v>
      </c>
      <c r="I12688">
        <v>0</v>
      </c>
      <c r="K12688">
        <v>9</v>
      </c>
      <c r="L12688" t="b">
        <v>0</v>
      </c>
      <c r="N12688" t="b">
        <v>0</v>
      </c>
      <c r="O12688" t="b">
        <v>0</v>
      </c>
      <c r="T12688" t="s">
        <v>372</v>
      </c>
    </row>
    <row r="12689" spans="1:20" hidden="1" x14ac:dyDescent="0.25">
      <c r="A12689">
        <v>235807</v>
      </c>
      <c r="B12689" t="s">
        <v>2266</v>
      </c>
      <c r="C12689" t="s">
        <v>53</v>
      </c>
      <c r="D12689" t="s">
        <v>163</v>
      </c>
      <c r="E12689">
        <v>0</v>
      </c>
      <c r="H12689">
        <v>0</v>
      </c>
      <c r="I12689">
        <v>0</v>
      </c>
      <c r="K12689">
        <v>0</v>
      </c>
      <c r="L12689" t="b">
        <v>0</v>
      </c>
      <c r="N12689" t="b">
        <v>0</v>
      </c>
      <c r="O12689" t="b">
        <v>0</v>
      </c>
      <c r="T12689" t="s">
        <v>372</v>
      </c>
    </row>
    <row r="12690" spans="1:20" hidden="1" x14ac:dyDescent="0.25">
      <c r="A12690">
        <v>235808</v>
      </c>
      <c r="B12690" t="s">
        <v>2266</v>
      </c>
      <c r="C12690" t="s">
        <v>53</v>
      </c>
      <c r="D12690" t="s">
        <v>463</v>
      </c>
      <c r="E12690">
        <v>0</v>
      </c>
      <c r="H12690">
        <v>0</v>
      </c>
      <c r="I12690">
        <v>0</v>
      </c>
      <c r="K12690">
        <v>1</v>
      </c>
      <c r="L12690" t="b">
        <v>0</v>
      </c>
      <c r="N12690" t="b">
        <v>0</v>
      </c>
      <c r="O12690" t="b">
        <v>0</v>
      </c>
      <c r="T12690" t="s">
        <v>372</v>
      </c>
    </row>
    <row r="12691" spans="1:20" hidden="1" x14ac:dyDescent="0.25">
      <c r="A12691">
        <v>235809</v>
      </c>
      <c r="B12691" t="s">
        <v>2266</v>
      </c>
      <c r="C12691" t="s">
        <v>53</v>
      </c>
      <c r="D12691" t="s">
        <v>2070</v>
      </c>
      <c r="E12691">
        <v>111</v>
      </c>
      <c r="F12691" t="s">
        <v>23</v>
      </c>
      <c r="H12691">
        <v>0</v>
      </c>
      <c r="I12691">
        <v>0</v>
      </c>
      <c r="K12691">
        <v>2</v>
      </c>
      <c r="L12691" t="b">
        <v>0</v>
      </c>
      <c r="N12691" t="b">
        <v>0</v>
      </c>
      <c r="O12691" t="b">
        <v>0</v>
      </c>
      <c r="T12691" t="s">
        <v>372</v>
      </c>
    </row>
    <row r="12692" spans="1:20" hidden="1" x14ac:dyDescent="0.25">
      <c r="A12692">
        <v>235810</v>
      </c>
      <c r="B12692" t="s">
        <v>2266</v>
      </c>
      <c r="C12692" t="s">
        <v>53</v>
      </c>
      <c r="D12692" t="s">
        <v>2071</v>
      </c>
      <c r="E12692">
        <v>214</v>
      </c>
      <c r="F12692" t="s">
        <v>23</v>
      </c>
      <c r="H12692">
        <v>0</v>
      </c>
      <c r="I12692">
        <v>0</v>
      </c>
      <c r="K12692">
        <v>3</v>
      </c>
      <c r="L12692" t="b">
        <v>0</v>
      </c>
      <c r="N12692" t="b">
        <v>0</v>
      </c>
      <c r="O12692" t="b">
        <v>0</v>
      </c>
      <c r="T12692" t="s">
        <v>372</v>
      </c>
    </row>
    <row r="12693" spans="1:20" hidden="1" x14ac:dyDescent="0.25">
      <c r="A12693">
        <v>235811</v>
      </c>
      <c r="B12693" t="s">
        <v>2266</v>
      </c>
      <c r="C12693" t="s">
        <v>53</v>
      </c>
      <c r="D12693" t="s">
        <v>101</v>
      </c>
      <c r="E12693">
        <v>271</v>
      </c>
      <c r="H12693">
        <v>0</v>
      </c>
      <c r="I12693">
        <v>0</v>
      </c>
      <c r="K12693">
        <v>4</v>
      </c>
      <c r="L12693" t="b">
        <v>0</v>
      </c>
      <c r="N12693" t="b">
        <v>0</v>
      </c>
      <c r="O12693" t="b">
        <v>0</v>
      </c>
      <c r="T12693" t="s">
        <v>372</v>
      </c>
    </row>
    <row r="12694" spans="1:20" hidden="1" x14ac:dyDescent="0.25">
      <c r="A12694">
        <v>235812</v>
      </c>
      <c r="B12694" t="s">
        <v>2266</v>
      </c>
      <c r="C12694" t="s">
        <v>53</v>
      </c>
      <c r="D12694" t="s">
        <v>383</v>
      </c>
      <c r="E12694">
        <v>322</v>
      </c>
      <c r="F12694" t="s">
        <v>23</v>
      </c>
      <c r="H12694">
        <v>0</v>
      </c>
      <c r="I12694">
        <v>0</v>
      </c>
      <c r="K12694">
        <v>5</v>
      </c>
      <c r="L12694" t="b">
        <v>0</v>
      </c>
      <c r="N12694" t="b">
        <v>0</v>
      </c>
      <c r="O12694" t="b">
        <v>0</v>
      </c>
      <c r="T12694" t="s">
        <v>372</v>
      </c>
    </row>
    <row r="12695" spans="1:20" hidden="1" x14ac:dyDescent="0.25">
      <c r="A12695">
        <v>235813</v>
      </c>
      <c r="B12695" t="s">
        <v>2266</v>
      </c>
      <c r="C12695" t="s">
        <v>53</v>
      </c>
      <c r="D12695" t="s">
        <v>2072</v>
      </c>
      <c r="E12695">
        <v>513</v>
      </c>
      <c r="F12695" t="s">
        <v>23</v>
      </c>
      <c r="H12695">
        <v>0</v>
      </c>
      <c r="I12695">
        <v>0</v>
      </c>
      <c r="K12695">
        <v>6</v>
      </c>
      <c r="L12695" t="b">
        <v>0</v>
      </c>
      <c r="N12695" t="b">
        <v>0</v>
      </c>
      <c r="O12695" t="b">
        <v>0</v>
      </c>
      <c r="T12695" t="s">
        <v>372</v>
      </c>
    </row>
    <row r="12696" spans="1:20" hidden="1" x14ac:dyDescent="0.25">
      <c r="A12696">
        <v>235818</v>
      </c>
      <c r="B12696" t="s">
        <v>2279</v>
      </c>
      <c r="C12696" t="s">
        <v>47</v>
      </c>
      <c r="D12696" t="s">
        <v>2020</v>
      </c>
      <c r="E12696">
        <v>0</v>
      </c>
      <c r="H12696">
        <v>0</v>
      </c>
      <c r="I12696">
        <v>0</v>
      </c>
      <c r="K12696">
        <v>1</v>
      </c>
      <c r="L12696" t="b">
        <v>0</v>
      </c>
      <c r="N12696" t="b">
        <v>0</v>
      </c>
      <c r="O12696" t="b">
        <v>0</v>
      </c>
      <c r="P12696" t="s">
        <v>2280</v>
      </c>
      <c r="Q12696" t="s">
        <v>2022</v>
      </c>
      <c r="T12696" t="s">
        <v>372</v>
      </c>
    </row>
    <row r="12697" spans="1:20" hidden="1" x14ac:dyDescent="0.25">
      <c r="A12697">
        <v>235819</v>
      </c>
      <c r="B12697" t="s">
        <v>2279</v>
      </c>
      <c r="C12697" t="s">
        <v>47</v>
      </c>
      <c r="D12697" t="s">
        <v>163</v>
      </c>
      <c r="E12697">
        <v>0</v>
      </c>
      <c r="H12697">
        <v>0</v>
      </c>
      <c r="I12697">
        <v>0</v>
      </c>
      <c r="K12697">
        <v>0</v>
      </c>
      <c r="L12697" t="b">
        <v>0</v>
      </c>
      <c r="N12697" t="b">
        <v>0</v>
      </c>
      <c r="O12697" t="b">
        <v>0</v>
      </c>
      <c r="P12697" t="s">
        <v>2281</v>
      </c>
      <c r="T12697" t="s">
        <v>372</v>
      </c>
    </row>
    <row r="12698" spans="1:20" hidden="1" x14ac:dyDescent="0.25">
      <c r="A12698">
        <v>235820</v>
      </c>
      <c r="B12698" t="s">
        <v>2279</v>
      </c>
      <c r="C12698" t="s">
        <v>47</v>
      </c>
      <c r="D12698" t="s">
        <v>2023</v>
      </c>
      <c r="E12698">
        <v>0</v>
      </c>
      <c r="H12698">
        <v>0</v>
      </c>
      <c r="I12698">
        <v>0</v>
      </c>
      <c r="K12698">
        <v>2</v>
      </c>
      <c r="L12698" t="b">
        <v>0</v>
      </c>
      <c r="N12698" t="b">
        <v>0</v>
      </c>
      <c r="O12698" t="b">
        <v>0</v>
      </c>
      <c r="P12698" t="s">
        <v>2282</v>
      </c>
      <c r="Q12698" t="s">
        <v>2025</v>
      </c>
      <c r="T12698" t="s">
        <v>372</v>
      </c>
    </row>
    <row r="12699" spans="1:20" hidden="1" x14ac:dyDescent="0.25">
      <c r="A12699">
        <v>235821</v>
      </c>
      <c r="B12699" t="s">
        <v>2279</v>
      </c>
      <c r="C12699" t="s">
        <v>47</v>
      </c>
      <c r="D12699" t="s">
        <v>2026</v>
      </c>
      <c r="E12699">
        <v>0</v>
      </c>
      <c r="H12699">
        <v>0</v>
      </c>
      <c r="I12699">
        <v>0</v>
      </c>
      <c r="K12699">
        <v>3</v>
      </c>
      <c r="L12699" t="b">
        <v>0</v>
      </c>
      <c r="N12699" t="b">
        <v>0</v>
      </c>
      <c r="O12699" t="b">
        <v>0</v>
      </c>
      <c r="P12699" t="s">
        <v>2283</v>
      </c>
      <c r="Q12699" t="s">
        <v>2028</v>
      </c>
      <c r="T12699" t="s">
        <v>372</v>
      </c>
    </row>
    <row r="12700" spans="1:20" hidden="1" x14ac:dyDescent="0.25">
      <c r="A12700">
        <v>235822</v>
      </c>
      <c r="B12700" t="s">
        <v>2279</v>
      </c>
      <c r="C12700" t="s">
        <v>47</v>
      </c>
      <c r="D12700" t="s">
        <v>2029</v>
      </c>
      <c r="E12700">
        <v>0</v>
      </c>
      <c r="H12700">
        <v>0</v>
      </c>
      <c r="I12700">
        <v>0</v>
      </c>
      <c r="K12700">
        <v>4</v>
      </c>
      <c r="L12700" t="b">
        <v>0</v>
      </c>
      <c r="N12700" t="b">
        <v>0</v>
      </c>
      <c r="O12700" t="b">
        <v>0</v>
      </c>
      <c r="P12700" t="s">
        <v>2284</v>
      </c>
      <c r="Q12700" t="s">
        <v>2031</v>
      </c>
      <c r="T12700" t="s">
        <v>372</v>
      </c>
    </row>
    <row r="12701" spans="1:20" hidden="1" x14ac:dyDescent="0.25">
      <c r="A12701">
        <v>235823</v>
      </c>
      <c r="B12701" t="s">
        <v>2279</v>
      </c>
      <c r="C12701" t="s">
        <v>47</v>
      </c>
      <c r="D12701" t="s">
        <v>1182</v>
      </c>
      <c r="E12701">
        <v>0</v>
      </c>
      <c r="H12701">
        <v>0</v>
      </c>
      <c r="I12701">
        <v>0</v>
      </c>
      <c r="K12701">
        <v>5</v>
      </c>
      <c r="L12701" t="b">
        <v>0</v>
      </c>
      <c r="N12701" t="b">
        <v>0</v>
      </c>
      <c r="O12701" t="b">
        <v>0</v>
      </c>
      <c r="P12701" t="s">
        <v>2285</v>
      </c>
      <c r="Q12701" t="s">
        <v>2033</v>
      </c>
      <c r="T12701" t="s">
        <v>372</v>
      </c>
    </row>
    <row r="12702" spans="1:20" hidden="1" x14ac:dyDescent="0.25">
      <c r="A12702">
        <v>235824</v>
      </c>
      <c r="B12702" t="s">
        <v>2279</v>
      </c>
      <c r="C12702" t="s">
        <v>47</v>
      </c>
      <c r="D12702" t="s">
        <v>2034</v>
      </c>
      <c r="E12702">
        <v>0</v>
      </c>
      <c r="H12702">
        <v>0</v>
      </c>
      <c r="I12702">
        <v>0</v>
      </c>
      <c r="K12702">
        <v>6</v>
      </c>
      <c r="L12702" t="b">
        <v>0</v>
      </c>
      <c r="N12702" t="b">
        <v>0</v>
      </c>
      <c r="O12702" t="b">
        <v>0</v>
      </c>
      <c r="P12702" t="s">
        <v>2286</v>
      </c>
      <c r="Q12702" t="s">
        <v>2036</v>
      </c>
      <c r="T12702" t="s">
        <v>372</v>
      </c>
    </row>
    <row r="12703" spans="1:20" hidden="1" x14ac:dyDescent="0.25">
      <c r="A12703">
        <v>235825</v>
      </c>
      <c r="B12703" t="s">
        <v>2279</v>
      </c>
      <c r="C12703" t="s">
        <v>47</v>
      </c>
      <c r="D12703" t="s">
        <v>2037</v>
      </c>
      <c r="E12703">
        <v>0</v>
      </c>
      <c r="H12703">
        <v>0</v>
      </c>
      <c r="I12703">
        <v>0</v>
      </c>
      <c r="K12703">
        <v>7</v>
      </c>
      <c r="L12703" t="b">
        <v>0</v>
      </c>
      <c r="N12703" t="b">
        <v>0</v>
      </c>
      <c r="O12703" t="b">
        <v>0</v>
      </c>
      <c r="P12703" t="s">
        <v>2287</v>
      </c>
      <c r="Q12703" t="s">
        <v>2039</v>
      </c>
      <c r="T12703" t="s">
        <v>372</v>
      </c>
    </row>
    <row r="12704" spans="1:20" hidden="1" x14ac:dyDescent="0.25">
      <c r="A12704">
        <v>235826</v>
      </c>
      <c r="B12704" t="s">
        <v>2279</v>
      </c>
      <c r="C12704" t="s">
        <v>47</v>
      </c>
      <c r="D12704" t="s">
        <v>1938</v>
      </c>
      <c r="E12704">
        <v>0</v>
      </c>
      <c r="H12704">
        <v>0</v>
      </c>
      <c r="I12704">
        <v>0</v>
      </c>
      <c r="K12704">
        <v>8</v>
      </c>
      <c r="L12704" t="b">
        <v>0</v>
      </c>
      <c r="N12704" t="b">
        <v>0</v>
      </c>
      <c r="O12704" t="b">
        <v>0</v>
      </c>
      <c r="P12704" t="s">
        <v>2288</v>
      </c>
      <c r="Q12704" t="s">
        <v>2041</v>
      </c>
      <c r="T12704" t="s">
        <v>372</v>
      </c>
    </row>
    <row r="12705" spans="1:20" hidden="1" x14ac:dyDescent="0.25">
      <c r="A12705">
        <v>235827</v>
      </c>
      <c r="B12705" t="s">
        <v>2279</v>
      </c>
      <c r="C12705" t="s">
        <v>47</v>
      </c>
      <c r="D12705" t="s">
        <v>259</v>
      </c>
      <c r="E12705">
        <v>0</v>
      </c>
      <c r="H12705">
        <v>0</v>
      </c>
      <c r="I12705">
        <v>0</v>
      </c>
      <c r="K12705">
        <v>9</v>
      </c>
      <c r="L12705" t="b">
        <v>0</v>
      </c>
      <c r="N12705" t="b">
        <v>0</v>
      </c>
      <c r="O12705" t="b">
        <v>0</v>
      </c>
      <c r="P12705" t="s">
        <v>2289</v>
      </c>
      <c r="Q12705" t="s">
        <v>2043</v>
      </c>
      <c r="T12705" t="s">
        <v>372</v>
      </c>
    </row>
    <row r="12706" spans="1:20" hidden="1" x14ac:dyDescent="0.25">
      <c r="A12706">
        <v>235828</v>
      </c>
      <c r="B12706" t="s">
        <v>2279</v>
      </c>
      <c r="C12706" t="s">
        <v>47</v>
      </c>
      <c r="D12706" t="s">
        <v>2044</v>
      </c>
      <c r="E12706">
        <v>0</v>
      </c>
      <c r="H12706">
        <v>0</v>
      </c>
      <c r="I12706">
        <v>0</v>
      </c>
      <c r="K12706">
        <v>10</v>
      </c>
      <c r="L12706" t="b">
        <v>0</v>
      </c>
      <c r="N12706" t="b">
        <v>0</v>
      </c>
      <c r="O12706" t="b">
        <v>0</v>
      </c>
      <c r="P12706" t="s">
        <v>2290</v>
      </c>
      <c r="Q12706" t="s">
        <v>2046</v>
      </c>
      <c r="T12706" t="s">
        <v>372</v>
      </c>
    </row>
    <row r="12707" spans="1:20" hidden="1" x14ac:dyDescent="0.25">
      <c r="A12707">
        <v>235829</v>
      </c>
      <c r="B12707" t="s">
        <v>2279</v>
      </c>
      <c r="C12707" t="s">
        <v>47</v>
      </c>
      <c r="D12707" t="s">
        <v>2047</v>
      </c>
      <c r="E12707">
        <v>0</v>
      </c>
      <c r="H12707">
        <v>0</v>
      </c>
      <c r="I12707">
        <v>0</v>
      </c>
      <c r="K12707">
        <v>11</v>
      </c>
      <c r="L12707" t="b">
        <v>0</v>
      </c>
      <c r="N12707" t="b">
        <v>0</v>
      </c>
      <c r="O12707" t="b">
        <v>0</v>
      </c>
      <c r="P12707" t="s">
        <v>2291</v>
      </c>
      <c r="Q12707" t="s">
        <v>2049</v>
      </c>
      <c r="T12707" t="s">
        <v>372</v>
      </c>
    </row>
    <row r="12708" spans="1:20" hidden="1" x14ac:dyDescent="0.25">
      <c r="A12708">
        <v>235830</v>
      </c>
      <c r="B12708" t="s">
        <v>2279</v>
      </c>
      <c r="C12708" t="s">
        <v>47</v>
      </c>
      <c r="D12708" t="s">
        <v>2050</v>
      </c>
      <c r="E12708">
        <v>0</v>
      </c>
      <c r="H12708">
        <v>0</v>
      </c>
      <c r="I12708">
        <v>0</v>
      </c>
      <c r="K12708">
        <v>12</v>
      </c>
      <c r="L12708" t="b">
        <v>0</v>
      </c>
      <c r="N12708" t="b">
        <v>0</v>
      </c>
      <c r="O12708" t="b">
        <v>0</v>
      </c>
      <c r="P12708" t="s">
        <v>2051</v>
      </c>
      <c r="Q12708" t="s">
        <v>2052</v>
      </c>
      <c r="T12708" t="s">
        <v>372</v>
      </c>
    </row>
    <row r="12709" spans="1:20" hidden="1" x14ac:dyDescent="0.25">
      <c r="A12709">
        <v>235831</v>
      </c>
      <c r="B12709" t="s">
        <v>2279</v>
      </c>
      <c r="C12709" t="s">
        <v>47</v>
      </c>
      <c r="D12709" t="s">
        <v>2053</v>
      </c>
      <c r="E12709">
        <v>0</v>
      </c>
      <c r="H12709">
        <v>0</v>
      </c>
      <c r="I12709">
        <v>0</v>
      </c>
      <c r="K12709">
        <v>13</v>
      </c>
      <c r="L12709" t="b">
        <v>0</v>
      </c>
      <c r="N12709" t="b">
        <v>0</v>
      </c>
      <c r="O12709" t="b">
        <v>0</v>
      </c>
      <c r="P12709" t="s">
        <v>2054</v>
      </c>
      <c r="Q12709" t="s">
        <v>2055</v>
      </c>
      <c r="T12709" t="s">
        <v>372</v>
      </c>
    </row>
    <row r="12710" spans="1:20" hidden="1" x14ac:dyDescent="0.25">
      <c r="A12710">
        <v>235832</v>
      </c>
      <c r="B12710" t="s">
        <v>2279</v>
      </c>
      <c r="C12710" t="s">
        <v>47</v>
      </c>
      <c r="D12710" t="s">
        <v>2056</v>
      </c>
      <c r="E12710">
        <v>0</v>
      </c>
      <c r="H12710">
        <v>0</v>
      </c>
      <c r="I12710">
        <v>0</v>
      </c>
      <c r="K12710">
        <v>14</v>
      </c>
      <c r="L12710" t="b">
        <v>0</v>
      </c>
      <c r="N12710" t="b">
        <v>0</v>
      </c>
      <c r="O12710" t="b">
        <v>0</v>
      </c>
      <c r="P12710" t="s">
        <v>2057</v>
      </c>
      <c r="Q12710" t="s">
        <v>2058</v>
      </c>
      <c r="T12710" t="s">
        <v>372</v>
      </c>
    </row>
    <row r="12711" spans="1:20" hidden="1" x14ac:dyDescent="0.25">
      <c r="A12711">
        <v>235833</v>
      </c>
      <c r="B12711" t="s">
        <v>2279</v>
      </c>
      <c r="C12711" t="s">
        <v>2059</v>
      </c>
      <c r="D12711" t="s">
        <v>2060</v>
      </c>
      <c r="E12711">
        <v>0</v>
      </c>
      <c r="H12711">
        <v>0</v>
      </c>
      <c r="I12711">
        <v>0</v>
      </c>
      <c r="K12711">
        <v>0</v>
      </c>
      <c r="L12711" t="b">
        <v>0</v>
      </c>
      <c r="N12711" t="b">
        <v>0</v>
      </c>
      <c r="O12711" t="b">
        <v>0</v>
      </c>
      <c r="T12711" t="s">
        <v>372</v>
      </c>
    </row>
    <row r="12712" spans="1:20" hidden="1" x14ac:dyDescent="0.25">
      <c r="A12712">
        <v>235834</v>
      </c>
      <c r="B12712" t="s">
        <v>2279</v>
      </c>
      <c r="C12712" t="s">
        <v>2059</v>
      </c>
      <c r="D12712" t="s">
        <v>2061</v>
      </c>
      <c r="E12712">
        <v>0</v>
      </c>
      <c r="H12712">
        <v>0</v>
      </c>
      <c r="I12712">
        <v>0</v>
      </c>
      <c r="K12712">
        <v>1</v>
      </c>
      <c r="L12712" t="b">
        <v>0</v>
      </c>
      <c r="N12712" t="b">
        <v>0</v>
      </c>
      <c r="O12712" t="b">
        <v>0</v>
      </c>
      <c r="T12712" t="s">
        <v>372</v>
      </c>
    </row>
    <row r="12713" spans="1:20" hidden="1" x14ac:dyDescent="0.25">
      <c r="A12713">
        <v>235835</v>
      </c>
      <c r="B12713" t="s">
        <v>2279</v>
      </c>
      <c r="C12713" t="s">
        <v>2059</v>
      </c>
      <c r="D12713" t="s">
        <v>2062</v>
      </c>
      <c r="E12713">
        <v>0</v>
      </c>
      <c r="H12713">
        <v>0</v>
      </c>
      <c r="I12713">
        <v>0</v>
      </c>
      <c r="K12713">
        <v>2</v>
      </c>
      <c r="L12713" t="b">
        <v>0</v>
      </c>
      <c r="N12713" t="b">
        <v>0</v>
      </c>
      <c r="O12713" t="b">
        <v>0</v>
      </c>
      <c r="T12713" t="s">
        <v>372</v>
      </c>
    </row>
    <row r="12714" spans="1:20" hidden="1" x14ac:dyDescent="0.25">
      <c r="A12714">
        <v>235836</v>
      </c>
      <c r="B12714" t="s">
        <v>2279</v>
      </c>
      <c r="C12714" t="s">
        <v>2059</v>
      </c>
      <c r="D12714" t="s">
        <v>2063</v>
      </c>
      <c r="E12714">
        <v>0</v>
      </c>
      <c r="H12714">
        <v>0</v>
      </c>
      <c r="I12714">
        <v>0</v>
      </c>
      <c r="K12714">
        <v>3</v>
      </c>
      <c r="L12714" t="b">
        <v>0</v>
      </c>
      <c r="N12714" t="b">
        <v>0</v>
      </c>
      <c r="O12714" t="b">
        <v>0</v>
      </c>
      <c r="T12714" t="s">
        <v>372</v>
      </c>
    </row>
    <row r="12715" spans="1:20" hidden="1" x14ac:dyDescent="0.25">
      <c r="A12715">
        <v>235837</v>
      </c>
      <c r="B12715" t="s">
        <v>2279</v>
      </c>
      <c r="C12715" t="s">
        <v>2059</v>
      </c>
      <c r="D12715" t="s">
        <v>2064</v>
      </c>
      <c r="E12715">
        <v>0</v>
      </c>
      <c r="H12715">
        <v>0</v>
      </c>
      <c r="I12715">
        <v>0</v>
      </c>
      <c r="K12715">
        <v>4</v>
      </c>
      <c r="L12715" t="b">
        <v>0</v>
      </c>
      <c r="N12715" t="b">
        <v>0</v>
      </c>
      <c r="O12715" t="b">
        <v>0</v>
      </c>
      <c r="T12715" t="s">
        <v>372</v>
      </c>
    </row>
    <row r="12716" spans="1:20" hidden="1" x14ac:dyDescent="0.25">
      <c r="A12716">
        <v>235838</v>
      </c>
      <c r="B12716" t="s">
        <v>2279</v>
      </c>
      <c r="C12716" t="s">
        <v>2059</v>
      </c>
      <c r="D12716" t="s">
        <v>2065</v>
      </c>
      <c r="E12716">
        <v>0</v>
      </c>
      <c r="H12716">
        <v>0</v>
      </c>
      <c r="I12716">
        <v>0</v>
      </c>
      <c r="K12716">
        <v>5</v>
      </c>
      <c r="L12716" t="b">
        <v>0</v>
      </c>
      <c r="N12716" t="b">
        <v>0</v>
      </c>
      <c r="O12716" t="b">
        <v>0</v>
      </c>
      <c r="T12716" t="s">
        <v>372</v>
      </c>
    </row>
    <row r="12717" spans="1:20" hidden="1" x14ac:dyDescent="0.25">
      <c r="A12717">
        <v>235839</v>
      </c>
      <c r="B12717" t="s">
        <v>2279</v>
      </c>
      <c r="C12717" t="s">
        <v>2059</v>
      </c>
      <c r="D12717" t="s">
        <v>2066</v>
      </c>
      <c r="E12717">
        <v>0</v>
      </c>
      <c r="H12717">
        <v>0</v>
      </c>
      <c r="I12717">
        <v>0</v>
      </c>
      <c r="K12717">
        <v>6</v>
      </c>
      <c r="L12717" t="b">
        <v>0</v>
      </c>
      <c r="N12717" t="b">
        <v>0</v>
      </c>
      <c r="O12717" t="b">
        <v>0</v>
      </c>
      <c r="T12717" t="s">
        <v>372</v>
      </c>
    </row>
    <row r="12718" spans="1:20" hidden="1" x14ac:dyDescent="0.25">
      <c r="A12718">
        <v>235840</v>
      </c>
      <c r="B12718" t="s">
        <v>2279</v>
      </c>
      <c r="C12718" t="s">
        <v>2059</v>
      </c>
      <c r="D12718" t="s">
        <v>2067</v>
      </c>
      <c r="E12718">
        <v>0</v>
      </c>
      <c r="H12718">
        <v>0</v>
      </c>
      <c r="I12718">
        <v>0</v>
      </c>
      <c r="K12718">
        <v>7</v>
      </c>
      <c r="L12718" t="b">
        <v>0</v>
      </c>
      <c r="N12718" t="b">
        <v>0</v>
      </c>
      <c r="O12718" t="b">
        <v>0</v>
      </c>
      <c r="T12718" t="s">
        <v>372</v>
      </c>
    </row>
    <row r="12719" spans="1:20" hidden="1" x14ac:dyDescent="0.25">
      <c r="A12719">
        <v>235841</v>
      </c>
      <c r="B12719" t="s">
        <v>2279</v>
      </c>
      <c r="C12719" t="s">
        <v>2059</v>
      </c>
      <c r="D12719" t="s">
        <v>2068</v>
      </c>
      <c r="E12719">
        <v>0</v>
      </c>
      <c r="H12719">
        <v>0</v>
      </c>
      <c r="I12719">
        <v>0</v>
      </c>
      <c r="K12719">
        <v>8</v>
      </c>
      <c r="L12719" t="b">
        <v>0</v>
      </c>
      <c r="N12719" t="b">
        <v>0</v>
      </c>
      <c r="O12719" t="b">
        <v>0</v>
      </c>
      <c r="T12719" t="s">
        <v>372</v>
      </c>
    </row>
    <row r="12720" spans="1:20" hidden="1" x14ac:dyDescent="0.25">
      <c r="A12720">
        <v>235842</v>
      </c>
      <c r="B12720" t="s">
        <v>2279</v>
      </c>
      <c r="C12720" t="s">
        <v>2059</v>
      </c>
      <c r="D12720" t="s">
        <v>2069</v>
      </c>
      <c r="E12720">
        <v>0</v>
      </c>
      <c r="H12720">
        <v>0</v>
      </c>
      <c r="I12720">
        <v>0</v>
      </c>
      <c r="K12720">
        <v>9</v>
      </c>
      <c r="L12720" t="b">
        <v>0</v>
      </c>
      <c r="N12720" t="b">
        <v>0</v>
      </c>
      <c r="O12720" t="b">
        <v>0</v>
      </c>
      <c r="T12720" t="s">
        <v>372</v>
      </c>
    </row>
    <row r="12721" spans="1:20" hidden="1" x14ac:dyDescent="0.25">
      <c r="A12721">
        <v>235843</v>
      </c>
      <c r="B12721" t="s">
        <v>2279</v>
      </c>
      <c r="C12721" t="s">
        <v>53</v>
      </c>
      <c r="D12721" t="s">
        <v>163</v>
      </c>
      <c r="E12721">
        <v>0</v>
      </c>
      <c r="H12721">
        <v>0</v>
      </c>
      <c r="I12721">
        <v>0</v>
      </c>
      <c r="K12721">
        <v>0</v>
      </c>
      <c r="L12721" t="b">
        <v>0</v>
      </c>
      <c r="N12721" t="b">
        <v>0</v>
      </c>
      <c r="O12721" t="b">
        <v>0</v>
      </c>
      <c r="T12721" t="s">
        <v>372</v>
      </c>
    </row>
    <row r="12722" spans="1:20" hidden="1" x14ac:dyDescent="0.25">
      <c r="A12722">
        <v>235844</v>
      </c>
      <c r="B12722" t="s">
        <v>2279</v>
      </c>
      <c r="C12722" t="s">
        <v>53</v>
      </c>
      <c r="D12722" t="s">
        <v>463</v>
      </c>
      <c r="E12722">
        <v>0</v>
      </c>
      <c r="H12722">
        <v>0</v>
      </c>
      <c r="I12722">
        <v>0</v>
      </c>
      <c r="K12722">
        <v>1</v>
      </c>
      <c r="L12722" t="b">
        <v>0</v>
      </c>
      <c r="N12722" t="b">
        <v>0</v>
      </c>
      <c r="O12722" t="b">
        <v>0</v>
      </c>
      <c r="T12722" t="s">
        <v>372</v>
      </c>
    </row>
    <row r="12723" spans="1:20" hidden="1" x14ac:dyDescent="0.25">
      <c r="A12723">
        <v>235845</v>
      </c>
      <c r="B12723" t="s">
        <v>2279</v>
      </c>
      <c r="C12723" t="s">
        <v>53</v>
      </c>
      <c r="D12723" t="s">
        <v>2070</v>
      </c>
      <c r="E12723">
        <v>111</v>
      </c>
      <c r="F12723" t="s">
        <v>23</v>
      </c>
      <c r="H12723">
        <v>0</v>
      </c>
      <c r="I12723">
        <v>0</v>
      </c>
      <c r="K12723">
        <v>2</v>
      </c>
      <c r="L12723" t="b">
        <v>0</v>
      </c>
      <c r="N12723" t="b">
        <v>0</v>
      </c>
      <c r="O12723" t="b">
        <v>0</v>
      </c>
      <c r="T12723" t="s">
        <v>372</v>
      </c>
    </row>
    <row r="12724" spans="1:20" hidden="1" x14ac:dyDescent="0.25">
      <c r="A12724">
        <v>235846</v>
      </c>
      <c r="B12724" t="s">
        <v>2279</v>
      </c>
      <c r="C12724" t="s">
        <v>53</v>
      </c>
      <c r="D12724" t="s">
        <v>2071</v>
      </c>
      <c r="E12724">
        <v>214</v>
      </c>
      <c r="F12724" t="s">
        <v>23</v>
      </c>
      <c r="H12724">
        <v>0</v>
      </c>
      <c r="I12724">
        <v>0</v>
      </c>
      <c r="K12724">
        <v>3</v>
      </c>
      <c r="L12724" t="b">
        <v>0</v>
      </c>
      <c r="N12724" t="b">
        <v>0</v>
      </c>
      <c r="O12724" t="b">
        <v>0</v>
      </c>
      <c r="T12724" t="s">
        <v>372</v>
      </c>
    </row>
    <row r="12725" spans="1:20" hidden="1" x14ac:dyDescent="0.25">
      <c r="A12725">
        <v>235847</v>
      </c>
      <c r="B12725" t="s">
        <v>2279</v>
      </c>
      <c r="C12725" t="s">
        <v>53</v>
      </c>
      <c r="D12725" t="s">
        <v>101</v>
      </c>
      <c r="E12725">
        <v>271</v>
      </c>
      <c r="H12725">
        <v>0</v>
      </c>
      <c r="I12725">
        <v>0</v>
      </c>
      <c r="K12725">
        <v>4</v>
      </c>
      <c r="L12725" t="b">
        <v>0</v>
      </c>
      <c r="N12725" t="b">
        <v>0</v>
      </c>
      <c r="O12725" t="b">
        <v>0</v>
      </c>
      <c r="T12725" t="s">
        <v>372</v>
      </c>
    </row>
    <row r="12726" spans="1:20" hidden="1" x14ac:dyDescent="0.25">
      <c r="A12726">
        <v>235848</v>
      </c>
      <c r="B12726" t="s">
        <v>2279</v>
      </c>
      <c r="C12726" t="s">
        <v>53</v>
      </c>
      <c r="D12726" t="s">
        <v>383</v>
      </c>
      <c r="E12726">
        <v>322</v>
      </c>
      <c r="F12726" t="s">
        <v>23</v>
      </c>
      <c r="H12726">
        <v>0</v>
      </c>
      <c r="I12726">
        <v>0</v>
      </c>
      <c r="K12726">
        <v>5</v>
      </c>
      <c r="L12726" t="b">
        <v>0</v>
      </c>
      <c r="N12726" t="b">
        <v>0</v>
      </c>
      <c r="O12726" t="b">
        <v>0</v>
      </c>
      <c r="T12726" t="s">
        <v>372</v>
      </c>
    </row>
    <row r="12727" spans="1:20" hidden="1" x14ac:dyDescent="0.25">
      <c r="A12727">
        <v>235849</v>
      </c>
      <c r="B12727" t="s">
        <v>2279</v>
      </c>
      <c r="C12727" t="s">
        <v>53</v>
      </c>
      <c r="D12727" t="s">
        <v>2072</v>
      </c>
      <c r="E12727">
        <v>513</v>
      </c>
      <c r="F12727" t="s">
        <v>23</v>
      </c>
      <c r="H12727">
        <v>0</v>
      </c>
      <c r="I12727">
        <v>0</v>
      </c>
      <c r="K12727">
        <v>6</v>
      </c>
      <c r="L12727" t="b">
        <v>0</v>
      </c>
      <c r="N12727" t="b">
        <v>0</v>
      </c>
      <c r="O12727" t="b">
        <v>0</v>
      </c>
      <c r="T12727" t="s">
        <v>372</v>
      </c>
    </row>
    <row r="12728" spans="1:20" hidden="1" x14ac:dyDescent="0.25">
      <c r="A12728">
        <v>235850</v>
      </c>
      <c r="B12728" t="s">
        <v>2292</v>
      </c>
      <c r="C12728" t="s">
        <v>47</v>
      </c>
      <c r="D12728" t="s">
        <v>2020</v>
      </c>
      <c r="E12728">
        <v>0</v>
      </c>
      <c r="H12728">
        <v>0</v>
      </c>
      <c r="I12728">
        <v>0</v>
      </c>
      <c r="K12728">
        <v>1</v>
      </c>
      <c r="L12728" t="b">
        <v>0</v>
      </c>
      <c r="N12728" t="b">
        <v>0</v>
      </c>
      <c r="O12728" t="b">
        <v>0</v>
      </c>
      <c r="P12728" t="s">
        <v>2293</v>
      </c>
      <c r="Q12728" t="s">
        <v>2022</v>
      </c>
      <c r="T12728" t="s">
        <v>372</v>
      </c>
    </row>
    <row r="12729" spans="1:20" hidden="1" x14ac:dyDescent="0.25">
      <c r="A12729">
        <v>235851</v>
      </c>
      <c r="B12729" t="s">
        <v>2292</v>
      </c>
      <c r="C12729" t="s">
        <v>47</v>
      </c>
      <c r="D12729" t="s">
        <v>163</v>
      </c>
      <c r="E12729">
        <v>0</v>
      </c>
      <c r="H12729">
        <v>0</v>
      </c>
      <c r="I12729">
        <v>0</v>
      </c>
      <c r="K12729">
        <v>0</v>
      </c>
      <c r="L12729" t="b">
        <v>0</v>
      </c>
      <c r="N12729" t="b">
        <v>0</v>
      </c>
      <c r="O12729" t="b">
        <v>0</v>
      </c>
      <c r="P12729" t="s">
        <v>2294</v>
      </c>
      <c r="T12729" t="s">
        <v>372</v>
      </c>
    </row>
    <row r="12730" spans="1:20" hidden="1" x14ac:dyDescent="0.25">
      <c r="A12730">
        <v>235852</v>
      </c>
      <c r="B12730" t="s">
        <v>2292</v>
      </c>
      <c r="C12730" t="s">
        <v>47</v>
      </c>
      <c r="D12730" t="s">
        <v>2023</v>
      </c>
      <c r="E12730">
        <v>0</v>
      </c>
      <c r="H12730">
        <v>0</v>
      </c>
      <c r="I12730">
        <v>0</v>
      </c>
      <c r="K12730">
        <v>2</v>
      </c>
      <c r="L12730" t="b">
        <v>0</v>
      </c>
      <c r="N12730" t="b">
        <v>0</v>
      </c>
      <c r="O12730" t="b">
        <v>0</v>
      </c>
      <c r="P12730" t="s">
        <v>2295</v>
      </c>
      <c r="Q12730" t="s">
        <v>2025</v>
      </c>
      <c r="T12730" t="s">
        <v>372</v>
      </c>
    </row>
    <row r="12731" spans="1:20" hidden="1" x14ac:dyDescent="0.25">
      <c r="A12731">
        <v>235853</v>
      </c>
      <c r="B12731" t="s">
        <v>2292</v>
      </c>
      <c r="C12731" t="s">
        <v>47</v>
      </c>
      <c r="D12731" t="s">
        <v>2026</v>
      </c>
      <c r="E12731">
        <v>0</v>
      </c>
      <c r="H12731">
        <v>0</v>
      </c>
      <c r="I12731">
        <v>0</v>
      </c>
      <c r="K12731">
        <v>3</v>
      </c>
      <c r="L12731" t="b">
        <v>0</v>
      </c>
      <c r="N12731" t="b">
        <v>0</v>
      </c>
      <c r="O12731" t="b">
        <v>0</v>
      </c>
      <c r="P12731" t="s">
        <v>2296</v>
      </c>
      <c r="Q12731" t="s">
        <v>2028</v>
      </c>
      <c r="T12731" t="s">
        <v>372</v>
      </c>
    </row>
    <row r="12732" spans="1:20" hidden="1" x14ac:dyDescent="0.25">
      <c r="A12732">
        <v>235854</v>
      </c>
      <c r="B12732" t="s">
        <v>2292</v>
      </c>
      <c r="C12732" t="s">
        <v>47</v>
      </c>
      <c r="D12732" t="s">
        <v>2029</v>
      </c>
      <c r="E12732">
        <v>0</v>
      </c>
      <c r="H12732">
        <v>0</v>
      </c>
      <c r="I12732">
        <v>0</v>
      </c>
      <c r="K12732">
        <v>4</v>
      </c>
      <c r="L12732" t="b">
        <v>0</v>
      </c>
      <c r="N12732" t="b">
        <v>0</v>
      </c>
      <c r="O12732" t="b">
        <v>0</v>
      </c>
      <c r="P12732" t="s">
        <v>2297</v>
      </c>
      <c r="Q12732" t="s">
        <v>2031</v>
      </c>
      <c r="T12732" t="s">
        <v>372</v>
      </c>
    </row>
    <row r="12733" spans="1:20" hidden="1" x14ac:dyDescent="0.25">
      <c r="A12733">
        <v>235855</v>
      </c>
      <c r="B12733" t="s">
        <v>2292</v>
      </c>
      <c r="C12733" t="s">
        <v>47</v>
      </c>
      <c r="D12733" t="s">
        <v>1182</v>
      </c>
      <c r="E12733">
        <v>0</v>
      </c>
      <c r="H12733">
        <v>0</v>
      </c>
      <c r="I12733">
        <v>0</v>
      </c>
      <c r="K12733">
        <v>5</v>
      </c>
      <c r="L12733" t="b">
        <v>0</v>
      </c>
      <c r="N12733" t="b">
        <v>0</v>
      </c>
      <c r="O12733" t="b">
        <v>0</v>
      </c>
      <c r="P12733" t="s">
        <v>2298</v>
      </c>
      <c r="Q12733" t="s">
        <v>2033</v>
      </c>
      <c r="T12733" t="s">
        <v>372</v>
      </c>
    </row>
    <row r="12734" spans="1:20" hidden="1" x14ac:dyDescent="0.25">
      <c r="A12734">
        <v>235856</v>
      </c>
      <c r="B12734" t="s">
        <v>2292</v>
      </c>
      <c r="C12734" t="s">
        <v>47</v>
      </c>
      <c r="D12734" t="s">
        <v>2034</v>
      </c>
      <c r="E12734">
        <v>0</v>
      </c>
      <c r="H12734">
        <v>0</v>
      </c>
      <c r="I12734">
        <v>0</v>
      </c>
      <c r="K12734">
        <v>6</v>
      </c>
      <c r="L12734" t="b">
        <v>0</v>
      </c>
      <c r="N12734" t="b">
        <v>0</v>
      </c>
      <c r="O12734" t="b">
        <v>0</v>
      </c>
      <c r="P12734" t="s">
        <v>2299</v>
      </c>
      <c r="Q12734" t="s">
        <v>2036</v>
      </c>
      <c r="T12734" t="s">
        <v>372</v>
      </c>
    </row>
    <row r="12735" spans="1:20" hidden="1" x14ac:dyDescent="0.25">
      <c r="A12735">
        <v>235857</v>
      </c>
      <c r="B12735" t="s">
        <v>2292</v>
      </c>
      <c r="C12735" t="s">
        <v>47</v>
      </c>
      <c r="D12735" t="s">
        <v>2037</v>
      </c>
      <c r="E12735">
        <v>0</v>
      </c>
      <c r="H12735">
        <v>0</v>
      </c>
      <c r="I12735">
        <v>0</v>
      </c>
      <c r="K12735">
        <v>7</v>
      </c>
      <c r="L12735" t="b">
        <v>0</v>
      </c>
      <c r="N12735" t="b">
        <v>0</v>
      </c>
      <c r="O12735" t="b">
        <v>0</v>
      </c>
      <c r="P12735" t="s">
        <v>2300</v>
      </c>
      <c r="Q12735" t="s">
        <v>2039</v>
      </c>
      <c r="T12735" t="s">
        <v>372</v>
      </c>
    </row>
    <row r="12736" spans="1:20" hidden="1" x14ac:dyDescent="0.25">
      <c r="A12736">
        <v>235858</v>
      </c>
      <c r="B12736" t="s">
        <v>2292</v>
      </c>
      <c r="C12736" t="s">
        <v>47</v>
      </c>
      <c r="D12736" t="s">
        <v>1938</v>
      </c>
      <c r="E12736">
        <v>0</v>
      </c>
      <c r="H12736">
        <v>0</v>
      </c>
      <c r="I12736">
        <v>0</v>
      </c>
      <c r="K12736">
        <v>8</v>
      </c>
      <c r="L12736" t="b">
        <v>0</v>
      </c>
      <c r="N12736" t="b">
        <v>0</v>
      </c>
      <c r="O12736" t="b">
        <v>0</v>
      </c>
      <c r="P12736" t="s">
        <v>2301</v>
      </c>
      <c r="Q12736" t="s">
        <v>2041</v>
      </c>
      <c r="T12736" t="s">
        <v>372</v>
      </c>
    </row>
    <row r="12737" spans="1:20" hidden="1" x14ac:dyDescent="0.25">
      <c r="A12737">
        <v>235859</v>
      </c>
      <c r="B12737" t="s">
        <v>2292</v>
      </c>
      <c r="C12737" t="s">
        <v>47</v>
      </c>
      <c r="D12737" t="s">
        <v>259</v>
      </c>
      <c r="E12737">
        <v>0</v>
      </c>
      <c r="H12737">
        <v>0</v>
      </c>
      <c r="I12737">
        <v>0</v>
      </c>
      <c r="K12737">
        <v>9</v>
      </c>
      <c r="L12737" t="b">
        <v>0</v>
      </c>
      <c r="N12737" t="b">
        <v>0</v>
      </c>
      <c r="O12737" t="b">
        <v>0</v>
      </c>
      <c r="P12737" t="s">
        <v>2302</v>
      </c>
      <c r="Q12737" t="s">
        <v>2043</v>
      </c>
      <c r="T12737" t="s">
        <v>372</v>
      </c>
    </row>
    <row r="12738" spans="1:20" hidden="1" x14ac:dyDescent="0.25">
      <c r="A12738">
        <v>235860</v>
      </c>
      <c r="B12738" t="s">
        <v>2292</v>
      </c>
      <c r="C12738" t="s">
        <v>47</v>
      </c>
      <c r="D12738" t="s">
        <v>2044</v>
      </c>
      <c r="E12738">
        <v>0</v>
      </c>
      <c r="H12738">
        <v>0</v>
      </c>
      <c r="I12738">
        <v>0</v>
      </c>
      <c r="K12738">
        <v>10</v>
      </c>
      <c r="L12738" t="b">
        <v>0</v>
      </c>
      <c r="N12738" t="b">
        <v>0</v>
      </c>
      <c r="O12738" t="b">
        <v>0</v>
      </c>
      <c r="P12738" t="s">
        <v>2303</v>
      </c>
      <c r="Q12738" t="s">
        <v>2046</v>
      </c>
      <c r="T12738" t="s">
        <v>372</v>
      </c>
    </row>
    <row r="12739" spans="1:20" hidden="1" x14ac:dyDescent="0.25">
      <c r="A12739">
        <v>235861</v>
      </c>
      <c r="B12739" t="s">
        <v>2292</v>
      </c>
      <c r="C12739" t="s">
        <v>47</v>
      </c>
      <c r="D12739" t="s">
        <v>2047</v>
      </c>
      <c r="E12739">
        <v>0</v>
      </c>
      <c r="H12739">
        <v>0</v>
      </c>
      <c r="I12739">
        <v>0</v>
      </c>
      <c r="K12739">
        <v>11</v>
      </c>
      <c r="L12739" t="b">
        <v>0</v>
      </c>
      <c r="N12739" t="b">
        <v>0</v>
      </c>
      <c r="O12739" t="b">
        <v>0</v>
      </c>
      <c r="P12739" t="s">
        <v>2304</v>
      </c>
      <c r="Q12739" t="s">
        <v>2049</v>
      </c>
      <c r="T12739" t="s">
        <v>372</v>
      </c>
    </row>
    <row r="12740" spans="1:20" hidden="1" x14ac:dyDescent="0.25">
      <c r="A12740">
        <v>235862</v>
      </c>
      <c r="B12740" t="s">
        <v>2292</v>
      </c>
      <c r="C12740" t="s">
        <v>47</v>
      </c>
      <c r="D12740" t="s">
        <v>2050</v>
      </c>
      <c r="E12740">
        <v>0</v>
      </c>
      <c r="H12740">
        <v>0</v>
      </c>
      <c r="I12740">
        <v>0</v>
      </c>
      <c r="K12740">
        <v>12</v>
      </c>
      <c r="L12740" t="b">
        <v>0</v>
      </c>
      <c r="N12740" t="b">
        <v>0</v>
      </c>
      <c r="O12740" t="b">
        <v>0</v>
      </c>
      <c r="P12740" t="s">
        <v>2051</v>
      </c>
      <c r="Q12740" t="s">
        <v>2052</v>
      </c>
      <c r="T12740" t="s">
        <v>372</v>
      </c>
    </row>
    <row r="12741" spans="1:20" hidden="1" x14ac:dyDescent="0.25">
      <c r="A12741">
        <v>235863</v>
      </c>
      <c r="B12741" t="s">
        <v>2292</v>
      </c>
      <c r="C12741" t="s">
        <v>47</v>
      </c>
      <c r="D12741" t="s">
        <v>2053</v>
      </c>
      <c r="E12741">
        <v>0</v>
      </c>
      <c r="H12741">
        <v>0</v>
      </c>
      <c r="I12741">
        <v>0</v>
      </c>
      <c r="K12741">
        <v>13</v>
      </c>
      <c r="L12741" t="b">
        <v>0</v>
      </c>
      <c r="N12741" t="b">
        <v>0</v>
      </c>
      <c r="O12741" t="b">
        <v>0</v>
      </c>
      <c r="P12741" t="s">
        <v>2054</v>
      </c>
      <c r="Q12741" t="s">
        <v>2055</v>
      </c>
      <c r="T12741" t="s">
        <v>372</v>
      </c>
    </row>
    <row r="12742" spans="1:20" hidden="1" x14ac:dyDescent="0.25">
      <c r="A12742">
        <v>235864</v>
      </c>
      <c r="B12742" t="s">
        <v>2292</v>
      </c>
      <c r="C12742" t="s">
        <v>47</v>
      </c>
      <c r="D12742" t="s">
        <v>2056</v>
      </c>
      <c r="E12742">
        <v>0</v>
      </c>
      <c r="H12742">
        <v>0</v>
      </c>
      <c r="I12742">
        <v>0</v>
      </c>
      <c r="K12742">
        <v>14</v>
      </c>
      <c r="L12742" t="b">
        <v>0</v>
      </c>
      <c r="N12742" t="b">
        <v>0</v>
      </c>
      <c r="O12742" t="b">
        <v>0</v>
      </c>
      <c r="P12742" t="s">
        <v>2057</v>
      </c>
      <c r="Q12742" t="s">
        <v>2058</v>
      </c>
      <c r="T12742" t="s">
        <v>372</v>
      </c>
    </row>
    <row r="12743" spans="1:20" hidden="1" x14ac:dyDescent="0.25">
      <c r="A12743">
        <v>235865</v>
      </c>
      <c r="B12743" t="s">
        <v>2292</v>
      </c>
      <c r="C12743" t="s">
        <v>2059</v>
      </c>
      <c r="D12743" t="s">
        <v>2060</v>
      </c>
      <c r="E12743">
        <v>0</v>
      </c>
      <c r="H12743">
        <v>0</v>
      </c>
      <c r="I12743">
        <v>0</v>
      </c>
      <c r="K12743">
        <v>0</v>
      </c>
      <c r="L12743" t="b">
        <v>0</v>
      </c>
      <c r="N12743" t="b">
        <v>0</v>
      </c>
      <c r="O12743" t="b">
        <v>0</v>
      </c>
      <c r="T12743" t="s">
        <v>372</v>
      </c>
    </row>
    <row r="12744" spans="1:20" hidden="1" x14ac:dyDescent="0.25">
      <c r="A12744">
        <v>235866</v>
      </c>
      <c r="B12744" t="s">
        <v>2292</v>
      </c>
      <c r="C12744" t="s">
        <v>2059</v>
      </c>
      <c r="D12744" t="s">
        <v>2061</v>
      </c>
      <c r="E12744">
        <v>0</v>
      </c>
      <c r="H12744">
        <v>0</v>
      </c>
      <c r="I12744">
        <v>0</v>
      </c>
      <c r="K12744">
        <v>1</v>
      </c>
      <c r="L12744" t="b">
        <v>0</v>
      </c>
      <c r="N12744" t="b">
        <v>0</v>
      </c>
      <c r="O12744" t="b">
        <v>0</v>
      </c>
      <c r="T12744" t="s">
        <v>372</v>
      </c>
    </row>
    <row r="12745" spans="1:20" hidden="1" x14ac:dyDescent="0.25">
      <c r="A12745">
        <v>235867</v>
      </c>
      <c r="B12745" t="s">
        <v>2292</v>
      </c>
      <c r="C12745" t="s">
        <v>2059</v>
      </c>
      <c r="D12745" t="s">
        <v>2062</v>
      </c>
      <c r="E12745">
        <v>0</v>
      </c>
      <c r="H12745">
        <v>0</v>
      </c>
      <c r="I12745">
        <v>0</v>
      </c>
      <c r="K12745">
        <v>2</v>
      </c>
      <c r="L12745" t="b">
        <v>0</v>
      </c>
      <c r="N12745" t="b">
        <v>0</v>
      </c>
      <c r="O12745" t="b">
        <v>0</v>
      </c>
      <c r="T12745" t="s">
        <v>372</v>
      </c>
    </row>
    <row r="12746" spans="1:20" hidden="1" x14ac:dyDescent="0.25">
      <c r="A12746">
        <v>235868</v>
      </c>
      <c r="B12746" t="s">
        <v>2292</v>
      </c>
      <c r="C12746" t="s">
        <v>2059</v>
      </c>
      <c r="D12746" t="s">
        <v>2063</v>
      </c>
      <c r="E12746">
        <v>0</v>
      </c>
      <c r="H12746">
        <v>0</v>
      </c>
      <c r="I12746">
        <v>0</v>
      </c>
      <c r="K12746">
        <v>3</v>
      </c>
      <c r="L12746" t="b">
        <v>0</v>
      </c>
      <c r="N12746" t="b">
        <v>0</v>
      </c>
      <c r="O12746" t="b">
        <v>0</v>
      </c>
      <c r="T12746" t="s">
        <v>372</v>
      </c>
    </row>
    <row r="12747" spans="1:20" hidden="1" x14ac:dyDescent="0.25">
      <c r="A12747">
        <v>235869</v>
      </c>
      <c r="B12747" t="s">
        <v>2292</v>
      </c>
      <c r="C12747" t="s">
        <v>2059</v>
      </c>
      <c r="D12747" t="s">
        <v>2064</v>
      </c>
      <c r="E12747">
        <v>0</v>
      </c>
      <c r="H12747">
        <v>0</v>
      </c>
      <c r="I12747">
        <v>0</v>
      </c>
      <c r="K12747">
        <v>4</v>
      </c>
      <c r="L12747" t="b">
        <v>0</v>
      </c>
      <c r="N12747" t="b">
        <v>0</v>
      </c>
      <c r="O12747" t="b">
        <v>0</v>
      </c>
      <c r="T12747" t="s">
        <v>372</v>
      </c>
    </row>
    <row r="12748" spans="1:20" hidden="1" x14ac:dyDescent="0.25">
      <c r="A12748">
        <v>235870</v>
      </c>
      <c r="B12748" t="s">
        <v>2292</v>
      </c>
      <c r="C12748" t="s">
        <v>2059</v>
      </c>
      <c r="D12748" t="s">
        <v>2065</v>
      </c>
      <c r="E12748">
        <v>0</v>
      </c>
      <c r="H12748">
        <v>0</v>
      </c>
      <c r="I12748">
        <v>0</v>
      </c>
      <c r="K12748">
        <v>5</v>
      </c>
      <c r="L12748" t="b">
        <v>0</v>
      </c>
      <c r="N12748" t="b">
        <v>0</v>
      </c>
      <c r="O12748" t="b">
        <v>0</v>
      </c>
      <c r="T12748" t="s">
        <v>372</v>
      </c>
    </row>
    <row r="12749" spans="1:20" hidden="1" x14ac:dyDescent="0.25">
      <c r="A12749">
        <v>235871</v>
      </c>
      <c r="B12749" t="s">
        <v>2292</v>
      </c>
      <c r="C12749" t="s">
        <v>2059</v>
      </c>
      <c r="D12749" t="s">
        <v>2066</v>
      </c>
      <c r="E12749">
        <v>0</v>
      </c>
      <c r="H12749">
        <v>0</v>
      </c>
      <c r="I12749">
        <v>0</v>
      </c>
      <c r="K12749">
        <v>6</v>
      </c>
      <c r="L12749" t="b">
        <v>0</v>
      </c>
      <c r="N12749" t="b">
        <v>0</v>
      </c>
      <c r="O12749" t="b">
        <v>0</v>
      </c>
      <c r="T12749" t="s">
        <v>372</v>
      </c>
    </row>
    <row r="12750" spans="1:20" hidden="1" x14ac:dyDescent="0.25">
      <c r="A12750">
        <v>235872</v>
      </c>
      <c r="B12750" t="s">
        <v>2292</v>
      </c>
      <c r="C12750" t="s">
        <v>2059</v>
      </c>
      <c r="D12750" t="s">
        <v>2067</v>
      </c>
      <c r="E12750">
        <v>0</v>
      </c>
      <c r="H12750">
        <v>0</v>
      </c>
      <c r="I12750">
        <v>0</v>
      </c>
      <c r="K12750">
        <v>7</v>
      </c>
      <c r="L12750" t="b">
        <v>0</v>
      </c>
      <c r="N12750" t="b">
        <v>0</v>
      </c>
      <c r="O12750" t="b">
        <v>0</v>
      </c>
      <c r="T12750" t="s">
        <v>372</v>
      </c>
    </row>
    <row r="12751" spans="1:20" hidden="1" x14ac:dyDescent="0.25">
      <c r="A12751">
        <v>235873</v>
      </c>
      <c r="B12751" t="s">
        <v>2292</v>
      </c>
      <c r="C12751" t="s">
        <v>2059</v>
      </c>
      <c r="D12751" t="s">
        <v>2068</v>
      </c>
      <c r="E12751">
        <v>0</v>
      </c>
      <c r="H12751">
        <v>0</v>
      </c>
      <c r="I12751">
        <v>0</v>
      </c>
      <c r="K12751">
        <v>8</v>
      </c>
      <c r="L12751" t="b">
        <v>0</v>
      </c>
      <c r="N12751" t="b">
        <v>0</v>
      </c>
      <c r="O12751" t="b">
        <v>0</v>
      </c>
      <c r="T12751" t="s">
        <v>372</v>
      </c>
    </row>
    <row r="12752" spans="1:20" hidden="1" x14ac:dyDescent="0.25">
      <c r="A12752">
        <v>235874</v>
      </c>
      <c r="B12752" t="s">
        <v>2292</v>
      </c>
      <c r="C12752" t="s">
        <v>2059</v>
      </c>
      <c r="D12752" t="s">
        <v>2069</v>
      </c>
      <c r="E12752">
        <v>0</v>
      </c>
      <c r="H12752">
        <v>0</v>
      </c>
      <c r="I12752">
        <v>0</v>
      </c>
      <c r="K12752">
        <v>9</v>
      </c>
      <c r="L12752" t="b">
        <v>0</v>
      </c>
      <c r="N12752" t="b">
        <v>0</v>
      </c>
      <c r="O12752" t="b">
        <v>0</v>
      </c>
      <c r="T12752" t="s">
        <v>372</v>
      </c>
    </row>
    <row r="12753" spans="1:20" hidden="1" x14ac:dyDescent="0.25">
      <c r="A12753">
        <v>235875</v>
      </c>
      <c r="B12753" t="s">
        <v>2292</v>
      </c>
      <c r="C12753" t="s">
        <v>53</v>
      </c>
      <c r="D12753" t="s">
        <v>163</v>
      </c>
      <c r="E12753">
        <v>0</v>
      </c>
      <c r="H12753">
        <v>0</v>
      </c>
      <c r="I12753">
        <v>0</v>
      </c>
      <c r="K12753">
        <v>0</v>
      </c>
      <c r="L12753" t="b">
        <v>0</v>
      </c>
      <c r="N12753" t="b">
        <v>0</v>
      </c>
      <c r="O12753" t="b">
        <v>0</v>
      </c>
      <c r="T12753" t="s">
        <v>372</v>
      </c>
    </row>
    <row r="12754" spans="1:20" hidden="1" x14ac:dyDescent="0.25">
      <c r="A12754">
        <v>235876</v>
      </c>
      <c r="B12754" t="s">
        <v>2292</v>
      </c>
      <c r="C12754" t="s">
        <v>53</v>
      </c>
      <c r="D12754" t="s">
        <v>463</v>
      </c>
      <c r="E12754">
        <v>0</v>
      </c>
      <c r="H12754">
        <v>0</v>
      </c>
      <c r="I12754">
        <v>0</v>
      </c>
      <c r="K12754">
        <v>1</v>
      </c>
      <c r="L12754" t="b">
        <v>0</v>
      </c>
      <c r="N12754" t="b">
        <v>0</v>
      </c>
      <c r="O12754" t="b">
        <v>0</v>
      </c>
      <c r="T12754" t="s">
        <v>372</v>
      </c>
    </row>
    <row r="12755" spans="1:20" hidden="1" x14ac:dyDescent="0.25">
      <c r="A12755">
        <v>235877</v>
      </c>
      <c r="B12755" t="s">
        <v>2292</v>
      </c>
      <c r="C12755" t="s">
        <v>53</v>
      </c>
      <c r="D12755" t="s">
        <v>2070</v>
      </c>
      <c r="E12755">
        <v>111</v>
      </c>
      <c r="F12755" t="s">
        <v>23</v>
      </c>
      <c r="H12755">
        <v>0</v>
      </c>
      <c r="I12755">
        <v>0</v>
      </c>
      <c r="K12755">
        <v>2</v>
      </c>
      <c r="L12755" t="b">
        <v>0</v>
      </c>
      <c r="N12755" t="b">
        <v>0</v>
      </c>
      <c r="O12755" t="b">
        <v>0</v>
      </c>
      <c r="T12755" t="s">
        <v>372</v>
      </c>
    </row>
    <row r="12756" spans="1:20" hidden="1" x14ac:dyDescent="0.25">
      <c r="A12756">
        <v>235878</v>
      </c>
      <c r="B12756" t="s">
        <v>2292</v>
      </c>
      <c r="C12756" t="s">
        <v>53</v>
      </c>
      <c r="D12756" t="s">
        <v>2071</v>
      </c>
      <c r="E12756">
        <v>214</v>
      </c>
      <c r="F12756" t="s">
        <v>23</v>
      </c>
      <c r="H12756">
        <v>0</v>
      </c>
      <c r="I12756">
        <v>0</v>
      </c>
      <c r="K12756">
        <v>3</v>
      </c>
      <c r="L12756" t="b">
        <v>0</v>
      </c>
      <c r="N12756" t="b">
        <v>0</v>
      </c>
      <c r="O12756" t="b">
        <v>0</v>
      </c>
      <c r="T12756" t="s">
        <v>372</v>
      </c>
    </row>
    <row r="12757" spans="1:20" hidden="1" x14ac:dyDescent="0.25">
      <c r="A12757">
        <v>235879</v>
      </c>
      <c r="B12757" t="s">
        <v>2292</v>
      </c>
      <c r="C12757" t="s">
        <v>53</v>
      </c>
      <c r="D12757" t="s">
        <v>101</v>
      </c>
      <c r="E12757">
        <v>271</v>
      </c>
      <c r="H12757">
        <v>0</v>
      </c>
      <c r="I12757">
        <v>0</v>
      </c>
      <c r="K12757">
        <v>4</v>
      </c>
      <c r="L12757" t="b">
        <v>0</v>
      </c>
      <c r="N12757" t="b">
        <v>0</v>
      </c>
      <c r="O12757" t="b">
        <v>0</v>
      </c>
      <c r="T12757" t="s">
        <v>372</v>
      </c>
    </row>
    <row r="12758" spans="1:20" hidden="1" x14ac:dyDescent="0.25">
      <c r="A12758">
        <v>235880</v>
      </c>
      <c r="B12758" t="s">
        <v>2292</v>
      </c>
      <c r="C12758" t="s">
        <v>53</v>
      </c>
      <c r="D12758" t="s">
        <v>383</v>
      </c>
      <c r="E12758">
        <v>322</v>
      </c>
      <c r="F12758" t="s">
        <v>23</v>
      </c>
      <c r="H12758">
        <v>0</v>
      </c>
      <c r="I12758">
        <v>0</v>
      </c>
      <c r="K12758">
        <v>5</v>
      </c>
      <c r="L12758" t="b">
        <v>0</v>
      </c>
      <c r="N12758" t="b">
        <v>0</v>
      </c>
      <c r="O12758" t="b">
        <v>0</v>
      </c>
      <c r="T12758" t="s">
        <v>372</v>
      </c>
    </row>
    <row r="12759" spans="1:20" hidden="1" x14ac:dyDescent="0.25">
      <c r="A12759">
        <v>235881</v>
      </c>
      <c r="B12759" t="s">
        <v>2292</v>
      </c>
      <c r="C12759" t="s">
        <v>53</v>
      </c>
      <c r="D12759" t="s">
        <v>2072</v>
      </c>
      <c r="E12759">
        <v>513</v>
      </c>
      <c r="F12759" t="s">
        <v>23</v>
      </c>
      <c r="H12759">
        <v>0</v>
      </c>
      <c r="I12759">
        <v>0</v>
      </c>
      <c r="K12759">
        <v>6</v>
      </c>
      <c r="L12759" t="b">
        <v>0</v>
      </c>
      <c r="N12759" t="b">
        <v>0</v>
      </c>
      <c r="O12759" t="b">
        <v>0</v>
      </c>
      <c r="T12759" t="s">
        <v>372</v>
      </c>
    </row>
    <row r="12760" spans="1:20" hidden="1" x14ac:dyDescent="0.25">
      <c r="A12760">
        <v>235882</v>
      </c>
      <c r="B12760" t="s">
        <v>2305</v>
      </c>
      <c r="C12760" t="s">
        <v>47</v>
      </c>
      <c r="D12760" t="s">
        <v>2020</v>
      </c>
      <c r="E12760">
        <v>0</v>
      </c>
      <c r="H12760">
        <v>0</v>
      </c>
      <c r="I12760">
        <v>0</v>
      </c>
      <c r="K12760">
        <v>1</v>
      </c>
      <c r="L12760" t="b">
        <v>0</v>
      </c>
      <c r="N12760" t="b">
        <v>0</v>
      </c>
      <c r="O12760" t="b">
        <v>0</v>
      </c>
      <c r="P12760" t="s">
        <v>2306</v>
      </c>
      <c r="Q12760" t="s">
        <v>2022</v>
      </c>
      <c r="T12760" t="s">
        <v>372</v>
      </c>
    </row>
    <row r="12761" spans="1:20" hidden="1" x14ac:dyDescent="0.25">
      <c r="A12761">
        <v>235883</v>
      </c>
      <c r="B12761" t="s">
        <v>2305</v>
      </c>
      <c r="C12761" t="s">
        <v>47</v>
      </c>
      <c r="D12761" t="s">
        <v>163</v>
      </c>
      <c r="E12761">
        <v>0</v>
      </c>
      <c r="H12761">
        <v>0</v>
      </c>
      <c r="I12761">
        <v>0</v>
      </c>
      <c r="K12761">
        <v>0</v>
      </c>
      <c r="L12761" t="b">
        <v>0</v>
      </c>
      <c r="N12761" t="b">
        <v>0</v>
      </c>
      <c r="O12761" t="b">
        <v>0</v>
      </c>
      <c r="P12761" t="s">
        <v>2307</v>
      </c>
      <c r="T12761" t="s">
        <v>372</v>
      </c>
    </row>
    <row r="12762" spans="1:20" hidden="1" x14ac:dyDescent="0.25">
      <c r="A12762">
        <v>235884</v>
      </c>
      <c r="B12762" t="s">
        <v>2305</v>
      </c>
      <c r="C12762" t="s">
        <v>47</v>
      </c>
      <c r="D12762" t="s">
        <v>2023</v>
      </c>
      <c r="E12762">
        <v>0</v>
      </c>
      <c r="H12762">
        <v>0</v>
      </c>
      <c r="I12762">
        <v>0</v>
      </c>
      <c r="K12762">
        <v>2</v>
      </c>
      <c r="L12762" t="b">
        <v>0</v>
      </c>
      <c r="N12762" t="b">
        <v>0</v>
      </c>
      <c r="O12762" t="b">
        <v>0</v>
      </c>
      <c r="P12762" t="s">
        <v>2308</v>
      </c>
      <c r="Q12762" t="s">
        <v>2025</v>
      </c>
      <c r="T12762" t="s">
        <v>372</v>
      </c>
    </row>
    <row r="12763" spans="1:20" hidden="1" x14ac:dyDescent="0.25">
      <c r="A12763">
        <v>235885</v>
      </c>
      <c r="B12763" t="s">
        <v>2305</v>
      </c>
      <c r="C12763" t="s">
        <v>47</v>
      </c>
      <c r="D12763" t="s">
        <v>2026</v>
      </c>
      <c r="E12763">
        <v>0</v>
      </c>
      <c r="H12763">
        <v>0</v>
      </c>
      <c r="I12763">
        <v>0</v>
      </c>
      <c r="K12763">
        <v>3</v>
      </c>
      <c r="L12763" t="b">
        <v>0</v>
      </c>
      <c r="N12763" t="b">
        <v>0</v>
      </c>
      <c r="O12763" t="b">
        <v>0</v>
      </c>
      <c r="P12763" t="s">
        <v>2309</v>
      </c>
      <c r="Q12763" t="s">
        <v>2028</v>
      </c>
      <c r="T12763" t="s">
        <v>372</v>
      </c>
    </row>
    <row r="12764" spans="1:20" hidden="1" x14ac:dyDescent="0.25">
      <c r="A12764">
        <v>235886</v>
      </c>
      <c r="B12764" t="s">
        <v>2305</v>
      </c>
      <c r="C12764" t="s">
        <v>47</v>
      </c>
      <c r="D12764" t="s">
        <v>2029</v>
      </c>
      <c r="E12764">
        <v>0</v>
      </c>
      <c r="H12764">
        <v>0</v>
      </c>
      <c r="I12764">
        <v>0</v>
      </c>
      <c r="K12764">
        <v>4</v>
      </c>
      <c r="L12764" t="b">
        <v>0</v>
      </c>
      <c r="N12764" t="b">
        <v>0</v>
      </c>
      <c r="O12764" t="b">
        <v>0</v>
      </c>
      <c r="P12764" t="s">
        <v>2310</v>
      </c>
      <c r="Q12764" t="s">
        <v>2031</v>
      </c>
      <c r="T12764" t="s">
        <v>372</v>
      </c>
    </row>
    <row r="12765" spans="1:20" hidden="1" x14ac:dyDescent="0.25">
      <c r="A12765">
        <v>235887</v>
      </c>
      <c r="B12765" t="s">
        <v>2305</v>
      </c>
      <c r="C12765" t="s">
        <v>47</v>
      </c>
      <c r="D12765" t="s">
        <v>1182</v>
      </c>
      <c r="E12765">
        <v>0</v>
      </c>
      <c r="H12765">
        <v>0</v>
      </c>
      <c r="I12765">
        <v>0</v>
      </c>
      <c r="K12765">
        <v>5</v>
      </c>
      <c r="L12765" t="b">
        <v>0</v>
      </c>
      <c r="N12765" t="b">
        <v>0</v>
      </c>
      <c r="O12765" t="b">
        <v>0</v>
      </c>
      <c r="P12765" t="s">
        <v>2311</v>
      </c>
      <c r="Q12765" t="s">
        <v>2033</v>
      </c>
      <c r="T12765" t="s">
        <v>372</v>
      </c>
    </row>
    <row r="12766" spans="1:20" hidden="1" x14ac:dyDescent="0.25">
      <c r="A12766">
        <v>235888</v>
      </c>
      <c r="B12766" t="s">
        <v>2305</v>
      </c>
      <c r="C12766" t="s">
        <v>47</v>
      </c>
      <c r="D12766" t="s">
        <v>2034</v>
      </c>
      <c r="E12766">
        <v>0</v>
      </c>
      <c r="H12766">
        <v>0</v>
      </c>
      <c r="I12766">
        <v>0</v>
      </c>
      <c r="K12766">
        <v>6</v>
      </c>
      <c r="L12766" t="b">
        <v>0</v>
      </c>
      <c r="N12766" t="b">
        <v>0</v>
      </c>
      <c r="O12766" t="b">
        <v>0</v>
      </c>
      <c r="P12766" t="s">
        <v>2312</v>
      </c>
      <c r="Q12766" t="s">
        <v>2036</v>
      </c>
      <c r="T12766" t="s">
        <v>372</v>
      </c>
    </row>
    <row r="12767" spans="1:20" hidden="1" x14ac:dyDescent="0.25">
      <c r="A12767">
        <v>235889</v>
      </c>
      <c r="B12767" t="s">
        <v>2305</v>
      </c>
      <c r="C12767" t="s">
        <v>47</v>
      </c>
      <c r="D12767" t="s">
        <v>2037</v>
      </c>
      <c r="E12767">
        <v>0</v>
      </c>
      <c r="H12767">
        <v>0</v>
      </c>
      <c r="I12767">
        <v>0</v>
      </c>
      <c r="K12767">
        <v>7</v>
      </c>
      <c r="L12767" t="b">
        <v>0</v>
      </c>
      <c r="N12767" t="b">
        <v>0</v>
      </c>
      <c r="O12767" t="b">
        <v>0</v>
      </c>
      <c r="P12767" t="s">
        <v>2313</v>
      </c>
      <c r="Q12767" t="s">
        <v>2039</v>
      </c>
      <c r="T12767" t="s">
        <v>372</v>
      </c>
    </row>
    <row r="12768" spans="1:20" hidden="1" x14ac:dyDescent="0.25">
      <c r="A12768">
        <v>235890</v>
      </c>
      <c r="B12768" t="s">
        <v>2305</v>
      </c>
      <c r="C12768" t="s">
        <v>47</v>
      </c>
      <c r="D12768" t="s">
        <v>1938</v>
      </c>
      <c r="E12768">
        <v>0</v>
      </c>
      <c r="H12768">
        <v>0</v>
      </c>
      <c r="I12768">
        <v>0</v>
      </c>
      <c r="K12768">
        <v>8</v>
      </c>
      <c r="L12768" t="b">
        <v>0</v>
      </c>
      <c r="N12768" t="b">
        <v>0</v>
      </c>
      <c r="O12768" t="b">
        <v>0</v>
      </c>
      <c r="P12768" t="s">
        <v>2314</v>
      </c>
      <c r="Q12768" t="s">
        <v>2041</v>
      </c>
      <c r="T12768" t="s">
        <v>372</v>
      </c>
    </row>
    <row r="12769" spans="1:20" hidden="1" x14ac:dyDescent="0.25">
      <c r="A12769">
        <v>235891</v>
      </c>
      <c r="B12769" t="s">
        <v>2305</v>
      </c>
      <c r="C12769" t="s">
        <v>47</v>
      </c>
      <c r="D12769" t="s">
        <v>259</v>
      </c>
      <c r="E12769">
        <v>0</v>
      </c>
      <c r="H12769">
        <v>0</v>
      </c>
      <c r="I12769">
        <v>0</v>
      </c>
      <c r="K12769">
        <v>9</v>
      </c>
      <c r="L12769" t="b">
        <v>0</v>
      </c>
      <c r="N12769" t="b">
        <v>0</v>
      </c>
      <c r="O12769" t="b">
        <v>0</v>
      </c>
      <c r="P12769" t="s">
        <v>2315</v>
      </c>
      <c r="Q12769" t="s">
        <v>2043</v>
      </c>
      <c r="T12769" t="s">
        <v>372</v>
      </c>
    </row>
    <row r="12770" spans="1:20" hidden="1" x14ac:dyDescent="0.25">
      <c r="A12770">
        <v>235892</v>
      </c>
      <c r="B12770" t="s">
        <v>2305</v>
      </c>
      <c r="C12770" t="s">
        <v>47</v>
      </c>
      <c r="D12770" t="s">
        <v>2044</v>
      </c>
      <c r="E12770">
        <v>0</v>
      </c>
      <c r="H12770">
        <v>0</v>
      </c>
      <c r="I12770">
        <v>0</v>
      </c>
      <c r="K12770">
        <v>10</v>
      </c>
      <c r="L12770" t="b">
        <v>0</v>
      </c>
      <c r="N12770" t="b">
        <v>0</v>
      </c>
      <c r="O12770" t="b">
        <v>0</v>
      </c>
      <c r="P12770" t="s">
        <v>2316</v>
      </c>
      <c r="Q12770" t="s">
        <v>2046</v>
      </c>
      <c r="T12770" t="s">
        <v>372</v>
      </c>
    </row>
    <row r="12771" spans="1:20" hidden="1" x14ac:dyDescent="0.25">
      <c r="A12771">
        <v>235893</v>
      </c>
      <c r="B12771" t="s">
        <v>2305</v>
      </c>
      <c r="C12771" t="s">
        <v>47</v>
      </c>
      <c r="D12771" t="s">
        <v>2047</v>
      </c>
      <c r="E12771">
        <v>0</v>
      </c>
      <c r="H12771">
        <v>0</v>
      </c>
      <c r="I12771">
        <v>0</v>
      </c>
      <c r="K12771">
        <v>11</v>
      </c>
      <c r="L12771" t="b">
        <v>0</v>
      </c>
      <c r="N12771" t="b">
        <v>0</v>
      </c>
      <c r="O12771" t="b">
        <v>0</v>
      </c>
      <c r="P12771" t="s">
        <v>2317</v>
      </c>
      <c r="Q12771" t="s">
        <v>2049</v>
      </c>
      <c r="T12771" t="s">
        <v>372</v>
      </c>
    </row>
    <row r="12772" spans="1:20" hidden="1" x14ac:dyDescent="0.25">
      <c r="A12772">
        <v>235894</v>
      </c>
      <c r="B12772" t="s">
        <v>2305</v>
      </c>
      <c r="C12772" t="s">
        <v>47</v>
      </c>
      <c r="D12772" t="s">
        <v>2050</v>
      </c>
      <c r="E12772">
        <v>0</v>
      </c>
      <c r="H12772">
        <v>0</v>
      </c>
      <c r="I12772">
        <v>0</v>
      </c>
      <c r="K12772">
        <v>12</v>
      </c>
      <c r="L12772" t="b">
        <v>0</v>
      </c>
      <c r="N12772" t="b">
        <v>0</v>
      </c>
      <c r="O12772" t="b">
        <v>0</v>
      </c>
      <c r="P12772" t="s">
        <v>2051</v>
      </c>
      <c r="Q12772" t="s">
        <v>2052</v>
      </c>
      <c r="T12772" t="s">
        <v>372</v>
      </c>
    </row>
    <row r="12773" spans="1:20" hidden="1" x14ac:dyDescent="0.25">
      <c r="A12773">
        <v>235895</v>
      </c>
      <c r="B12773" t="s">
        <v>2305</v>
      </c>
      <c r="C12773" t="s">
        <v>47</v>
      </c>
      <c r="D12773" t="s">
        <v>2053</v>
      </c>
      <c r="E12773">
        <v>0</v>
      </c>
      <c r="H12773">
        <v>0</v>
      </c>
      <c r="I12773">
        <v>0</v>
      </c>
      <c r="K12773">
        <v>13</v>
      </c>
      <c r="L12773" t="b">
        <v>0</v>
      </c>
      <c r="N12773" t="b">
        <v>0</v>
      </c>
      <c r="O12773" t="b">
        <v>0</v>
      </c>
      <c r="P12773" t="s">
        <v>2054</v>
      </c>
      <c r="Q12773" t="s">
        <v>2055</v>
      </c>
      <c r="T12773" t="s">
        <v>372</v>
      </c>
    </row>
    <row r="12774" spans="1:20" hidden="1" x14ac:dyDescent="0.25">
      <c r="A12774">
        <v>235896</v>
      </c>
      <c r="B12774" t="s">
        <v>2305</v>
      </c>
      <c r="C12774" t="s">
        <v>47</v>
      </c>
      <c r="D12774" t="s">
        <v>2056</v>
      </c>
      <c r="E12774">
        <v>0</v>
      </c>
      <c r="H12774">
        <v>0</v>
      </c>
      <c r="I12774">
        <v>0</v>
      </c>
      <c r="K12774">
        <v>14</v>
      </c>
      <c r="L12774" t="b">
        <v>0</v>
      </c>
      <c r="N12774" t="b">
        <v>0</v>
      </c>
      <c r="O12774" t="b">
        <v>0</v>
      </c>
      <c r="P12774" t="s">
        <v>2057</v>
      </c>
      <c r="Q12774" t="s">
        <v>2058</v>
      </c>
      <c r="T12774" t="s">
        <v>372</v>
      </c>
    </row>
    <row r="12775" spans="1:20" hidden="1" x14ac:dyDescent="0.25">
      <c r="A12775">
        <v>235897</v>
      </c>
      <c r="B12775" t="s">
        <v>2305</v>
      </c>
      <c r="C12775" t="s">
        <v>2059</v>
      </c>
      <c r="D12775" t="s">
        <v>2060</v>
      </c>
      <c r="E12775">
        <v>0</v>
      </c>
      <c r="H12775">
        <v>0</v>
      </c>
      <c r="I12775">
        <v>0</v>
      </c>
      <c r="K12775">
        <v>0</v>
      </c>
      <c r="L12775" t="b">
        <v>0</v>
      </c>
      <c r="N12775" t="b">
        <v>0</v>
      </c>
      <c r="O12775" t="b">
        <v>0</v>
      </c>
      <c r="T12775" t="s">
        <v>372</v>
      </c>
    </row>
    <row r="12776" spans="1:20" hidden="1" x14ac:dyDescent="0.25">
      <c r="A12776">
        <v>235898</v>
      </c>
      <c r="B12776" t="s">
        <v>2305</v>
      </c>
      <c r="C12776" t="s">
        <v>2059</v>
      </c>
      <c r="D12776" t="s">
        <v>2061</v>
      </c>
      <c r="E12776">
        <v>0</v>
      </c>
      <c r="H12776">
        <v>0</v>
      </c>
      <c r="I12776">
        <v>0</v>
      </c>
      <c r="K12776">
        <v>1</v>
      </c>
      <c r="L12776" t="b">
        <v>0</v>
      </c>
      <c r="N12776" t="b">
        <v>0</v>
      </c>
      <c r="O12776" t="b">
        <v>0</v>
      </c>
      <c r="T12776" t="s">
        <v>372</v>
      </c>
    </row>
    <row r="12777" spans="1:20" hidden="1" x14ac:dyDescent="0.25">
      <c r="A12777">
        <v>235899</v>
      </c>
      <c r="B12777" t="s">
        <v>2305</v>
      </c>
      <c r="C12777" t="s">
        <v>2059</v>
      </c>
      <c r="D12777" t="s">
        <v>2062</v>
      </c>
      <c r="E12777">
        <v>0</v>
      </c>
      <c r="H12777">
        <v>0</v>
      </c>
      <c r="I12777">
        <v>0</v>
      </c>
      <c r="K12777">
        <v>2</v>
      </c>
      <c r="L12777" t="b">
        <v>0</v>
      </c>
      <c r="N12777" t="b">
        <v>0</v>
      </c>
      <c r="O12777" t="b">
        <v>0</v>
      </c>
      <c r="T12777" t="s">
        <v>372</v>
      </c>
    </row>
    <row r="12778" spans="1:20" hidden="1" x14ac:dyDescent="0.25">
      <c r="A12778">
        <v>235900</v>
      </c>
      <c r="B12778" t="s">
        <v>2305</v>
      </c>
      <c r="C12778" t="s">
        <v>2059</v>
      </c>
      <c r="D12778" t="s">
        <v>2063</v>
      </c>
      <c r="E12778">
        <v>0</v>
      </c>
      <c r="H12778">
        <v>0</v>
      </c>
      <c r="I12778">
        <v>0</v>
      </c>
      <c r="K12778">
        <v>3</v>
      </c>
      <c r="L12778" t="b">
        <v>0</v>
      </c>
      <c r="N12778" t="b">
        <v>0</v>
      </c>
      <c r="O12778" t="b">
        <v>0</v>
      </c>
      <c r="T12778" t="s">
        <v>372</v>
      </c>
    </row>
    <row r="12779" spans="1:20" hidden="1" x14ac:dyDescent="0.25">
      <c r="A12779">
        <v>235901</v>
      </c>
      <c r="B12779" t="s">
        <v>2305</v>
      </c>
      <c r="C12779" t="s">
        <v>2059</v>
      </c>
      <c r="D12779" t="s">
        <v>2064</v>
      </c>
      <c r="E12779">
        <v>0</v>
      </c>
      <c r="H12779">
        <v>0</v>
      </c>
      <c r="I12779">
        <v>0</v>
      </c>
      <c r="K12779">
        <v>4</v>
      </c>
      <c r="L12779" t="b">
        <v>0</v>
      </c>
      <c r="N12779" t="b">
        <v>0</v>
      </c>
      <c r="O12779" t="b">
        <v>0</v>
      </c>
      <c r="T12779" t="s">
        <v>372</v>
      </c>
    </row>
    <row r="12780" spans="1:20" hidden="1" x14ac:dyDescent="0.25">
      <c r="A12780">
        <v>235902</v>
      </c>
      <c r="B12780" t="s">
        <v>2305</v>
      </c>
      <c r="C12780" t="s">
        <v>2059</v>
      </c>
      <c r="D12780" t="s">
        <v>2065</v>
      </c>
      <c r="E12780">
        <v>0</v>
      </c>
      <c r="H12780">
        <v>0</v>
      </c>
      <c r="I12780">
        <v>0</v>
      </c>
      <c r="K12780">
        <v>5</v>
      </c>
      <c r="L12780" t="b">
        <v>0</v>
      </c>
      <c r="N12780" t="b">
        <v>0</v>
      </c>
      <c r="O12780" t="b">
        <v>0</v>
      </c>
      <c r="T12780" t="s">
        <v>372</v>
      </c>
    </row>
    <row r="12781" spans="1:20" hidden="1" x14ac:dyDescent="0.25">
      <c r="A12781">
        <v>235903</v>
      </c>
      <c r="B12781" t="s">
        <v>2305</v>
      </c>
      <c r="C12781" t="s">
        <v>2059</v>
      </c>
      <c r="D12781" t="s">
        <v>2066</v>
      </c>
      <c r="E12781">
        <v>0</v>
      </c>
      <c r="H12781">
        <v>0</v>
      </c>
      <c r="I12781">
        <v>0</v>
      </c>
      <c r="K12781">
        <v>6</v>
      </c>
      <c r="L12781" t="b">
        <v>0</v>
      </c>
      <c r="N12781" t="b">
        <v>0</v>
      </c>
      <c r="O12781" t="b">
        <v>0</v>
      </c>
      <c r="T12781" t="s">
        <v>372</v>
      </c>
    </row>
    <row r="12782" spans="1:20" hidden="1" x14ac:dyDescent="0.25">
      <c r="A12782">
        <v>235904</v>
      </c>
      <c r="B12782" t="s">
        <v>2305</v>
      </c>
      <c r="C12782" t="s">
        <v>2059</v>
      </c>
      <c r="D12782" t="s">
        <v>2067</v>
      </c>
      <c r="E12782">
        <v>0</v>
      </c>
      <c r="H12782">
        <v>0</v>
      </c>
      <c r="I12782">
        <v>0</v>
      </c>
      <c r="K12782">
        <v>7</v>
      </c>
      <c r="L12782" t="b">
        <v>0</v>
      </c>
      <c r="N12782" t="b">
        <v>0</v>
      </c>
      <c r="O12782" t="b">
        <v>0</v>
      </c>
      <c r="T12782" t="s">
        <v>372</v>
      </c>
    </row>
    <row r="12783" spans="1:20" hidden="1" x14ac:dyDescent="0.25">
      <c r="A12783">
        <v>235905</v>
      </c>
      <c r="B12783" t="s">
        <v>2305</v>
      </c>
      <c r="C12783" t="s">
        <v>2059</v>
      </c>
      <c r="D12783" t="s">
        <v>2068</v>
      </c>
      <c r="E12783">
        <v>0</v>
      </c>
      <c r="H12783">
        <v>0</v>
      </c>
      <c r="I12783">
        <v>0</v>
      </c>
      <c r="K12783">
        <v>8</v>
      </c>
      <c r="L12783" t="b">
        <v>0</v>
      </c>
      <c r="N12783" t="b">
        <v>0</v>
      </c>
      <c r="O12783" t="b">
        <v>0</v>
      </c>
      <c r="T12783" t="s">
        <v>372</v>
      </c>
    </row>
    <row r="12784" spans="1:20" hidden="1" x14ac:dyDescent="0.25">
      <c r="A12784">
        <v>235906</v>
      </c>
      <c r="B12784" t="s">
        <v>2305</v>
      </c>
      <c r="C12784" t="s">
        <v>2059</v>
      </c>
      <c r="D12784" t="s">
        <v>2069</v>
      </c>
      <c r="E12784">
        <v>0</v>
      </c>
      <c r="H12784">
        <v>0</v>
      </c>
      <c r="I12784">
        <v>0</v>
      </c>
      <c r="K12784">
        <v>9</v>
      </c>
      <c r="L12784" t="b">
        <v>0</v>
      </c>
      <c r="N12784" t="b">
        <v>0</v>
      </c>
      <c r="O12784" t="b">
        <v>0</v>
      </c>
      <c r="T12784" t="s">
        <v>372</v>
      </c>
    </row>
    <row r="12785" spans="1:20" hidden="1" x14ac:dyDescent="0.25">
      <c r="A12785">
        <v>235907</v>
      </c>
      <c r="B12785" t="s">
        <v>2305</v>
      </c>
      <c r="C12785" t="s">
        <v>53</v>
      </c>
      <c r="D12785" t="s">
        <v>163</v>
      </c>
      <c r="E12785">
        <v>0</v>
      </c>
      <c r="H12785">
        <v>0</v>
      </c>
      <c r="I12785">
        <v>0</v>
      </c>
      <c r="K12785">
        <v>0</v>
      </c>
      <c r="L12785" t="b">
        <v>0</v>
      </c>
      <c r="N12785" t="b">
        <v>0</v>
      </c>
      <c r="O12785" t="b">
        <v>0</v>
      </c>
      <c r="T12785" t="s">
        <v>372</v>
      </c>
    </row>
    <row r="12786" spans="1:20" hidden="1" x14ac:dyDescent="0.25">
      <c r="A12786">
        <v>235908</v>
      </c>
      <c r="B12786" t="s">
        <v>2305</v>
      </c>
      <c r="C12786" t="s">
        <v>53</v>
      </c>
      <c r="D12786" t="s">
        <v>463</v>
      </c>
      <c r="E12786">
        <v>0</v>
      </c>
      <c r="H12786">
        <v>0</v>
      </c>
      <c r="I12786">
        <v>0</v>
      </c>
      <c r="K12786">
        <v>1</v>
      </c>
      <c r="L12786" t="b">
        <v>0</v>
      </c>
      <c r="N12786" t="b">
        <v>0</v>
      </c>
      <c r="O12786" t="b">
        <v>0</v>
      </c>
      <c r="T12786" t="s">
        <v>372</v>
      </c>
    </row>
    <row r="12787" spans="1:20" hidden="1" x14ac:dyDescent="0.25">
      <c r="A12787">
        <v>235909</v>
      </c>
      <c r="B12787" t="s">
        <v>2305</v>
      </c>
      <c r="C12787" t="s">
        <v>53</v>
      </c>
      <c r="D12787" t="s">
        <v>2070</v>
      </c>
      <c r="E12787">
        <v>111</v>
      </c>
      <c r="F12787" t="s">
        <v>23</v>
      </c>
      <c r="H12787">
        <v>0</v>
      </c>
      <c r="I12787">
        <v>0</v>
      </c>
      <c r="K12787">
        <v>2</v>
      </c>
      <c r="L12787" t="b">
        <v>0</v>
      </c>
      <c r="N12787" t="b">
        <v>0</v>
      </c>
      <c r="O12787" t="b">
        <v>0</v>
      </c>
      <c r="T12787" t="s">
        <v>372</v>
      </c>
    </row>
    <row r="12788" spans="1:20" hidden="1" x14ac:dyDescent="0.25">
      <c r="A12788">
        <v>235910</v>
      </c>
      <c r="B12788" t="s">
        <v>2305</v>
      </c>
      <c r="C12788" t="s">
        <v>53</v>
      </c>
      <c r="D12788" t="s">
        <v>2071</v>
      </c>
      <c r="E12788">
        <v>214</v>
      </c>
      <c r="F12788" t="s">
        <v>23</v>
      </c>
      <c r="H12788">
        <v>0</v>
      </c>
      <c r="I12788">
        <v>0</v>
      </c>
      <c r="K12788">
        <v>3</v>
      </c>
      <c r="L12788" t="b">
        <v>0</v>
      </c>
      <c r="N12788" t="b">
        <v>0</v>
      </c>
      <c r="O12788" t="b">
        <v>0</v>
      </c>
      <c r="T12788" t="s">
        <v>372</v>
      </c>
    </row>
    <row r="12789" spans="1:20" hidden="1" x14ac:dyDescent="0.25">
      <c r="A12789">
        <v>235911</v>
      </c>
      <c r="B12789" t="s">
        <v>2305</v>
      </c>
      <c r="C12789" t="s">
        <v>53</v>
      </c>
      <c r="D12789" t="s">
        <v>101</v>
      </c>
      <c r="E12789">
        <v>271</v>
      </c>
      <c r="H12789">
        <v>0</v>
      </c>
      <c r="I12789">
        <v>0</v>
      </c>
      <c r="K12789">
        <v>4</v>
      </c>
      <c r="L12789" t="b">
        <v>0</v>
      </c>
      <c r="N12789" t="b">
        <v>0</v>
      </c>
      <c r="O12789" t="b">
        <v>0</v>
      </c>
      <c r="T12789" t="s">
        <v>372</v>
      </c>
    </row>
    <row r="12790" spans="1:20" hidden="1" x14ac:dyDescent="0.25">
      <c r="A12790">
        <v>235912</v>
      </c>
      <c r="B12790" t="s">
        <v>2305</v>
      </c>
      <c r="C12790" t="s">
        <v>53</v>
      </c>
      <c r="D12790" t="s">
        <v>383</v>
      </c>
      <c r="E12790">
        <v>322</v>
      </c>
      <c r="F12790" t="s">
        <v>23</v>
      </c>
      <c r="H12790">
        <v>0</v>
      </c>
      <c r="I12790">
        <v>0</v>
      </c>
      <c r="K12790">
        <v>5</v>
      </c>
      <c r="L12790" t="b">
        <v>0</v>
      </c>
      <c r="N12790" t="b">
        <v>0</v>
      </c>
      <c r="O12790" t="b">
        <v>0</v>
      </c>
      <c r="T12790" t="s">
        <v>372</v>
      </c>
    </row>
    <row r="12791" spans="1:20" hidden="1" x14ac:dyDescent="0.25">
      <c r="A12791">
        <v>235913</v>
      </c>
      <c r="B12791" t="s">
        <v>2305</v>
      </c>
      <c r="C12791" t="s">
        <v>53</v>
      </c>
      <c r="D12791" t="s">
        <v>2072</v>
      </c>
      <c r="E12791">
        <v>513</v>
      </c>
      <c r="F12791" t="s">
        <v>23</v>
      </c>
      <c r="H12791">
        <v>0</v>
      </c>
      <c r="I12791">
        <v>0</v>
      </c>
      <c r="K12791">
        <v>6</v>
      </c>
      <c r="L12791" t="b">
        <v>0</v>
      </c>
      <c r="N12791" t="b">
        <v>0</v>
      </c>
      <c r="O12791" t="b">
        <v>0</v>
      </c>
      <c r="T12791" t="s">
        <v>372</v>
      </c>
    </row>
    <row r="12792" spans="1:20" hidden="1" x14ac:dyDescent="0.25">
      <c r="A12792">
        <v>235946</v>
      </c>
      <c r="B12792" t="s">
        <v>2318</v>
      </c>
      <c r="C12792" t="s">
        <v>47</v>
      </c>
      <c r="D12792" t="s">
        <v>2020</v>
      </c>
      <c r="E12792">
        <v>0</v>
      </c>
      <c r="H12792">
        <v>0</v>
      </c>
      <c r="I12792">
        <v>0</v>
      </c>
      <c r="K12792">
        <v>1</v>
      </c>
      <c r="L12792" t="b">
        <v>0</v>
      </c>
      <c r="N12792" t="b">
        <v>0</v>
      </c>
      <c r="O12792" t="b">
        <v>0</v>
      </c>
      <c r="P12792" t="s">
        <v>2319</v>
      </c>
      <c r="Q12792" t="s">
        <v>2022</v>
      </c>
      <c r="T12792" t="s">
        <v>372</v>
      </c>
    </row>
    <row r="12793" spans="1:20" hidden="1" x14ac:dyDescent="0.25">
      <c r="A12793">
        <v>235947</v>
      </c>
      <c r="B12793" t="s">
        <v>2318</v>
      </c>
      <c r="C12793" t="s">
        <v>47</v>
      </c>
      <c r="D12793" t="s">
        <v>163</v>
      </c>
      <c r="E12793">
        <v>0</v>
      </c>
      <c r="H12793">
        <v>0</v>
      </c>
      <c r="I12793">
        <v>0</v>
      </c>
      <c r="K12793">
        <v>0</v>
      </c>
      <c r="L12793" t="b">
        <v>0</v>
      </c>
      <c r="N12793" t="b">
        <v>0</v>
      </c>
      <c r="O12793" t="b">
        <v>0</v>
      </c>
      <c r="P12793" t="s">
        <v>2320</v>
      </c>
      <c r="T12793" t="s">
        <v>372</v>
      </c>
    </row>
    <row r="12794" spans="1:20" hidden="1" x14ac:dyDescent="0.25">
      <c r="A12794">
        <v>235948</v>
      </c>
      <c r="B12794" t="s">
        <v>2318</v>
      </c>
      <c r="C12794" t="s">
        <v>47</v>
      </c>
      <c r="D12794" t="s">
        <v>2023</v>
      </c>
      <c r="E12794">
        <v>0</v>
      </c>
      <c r="H12794">
        <v>0</v>
      </c>
      <c r="I12794">
        <v>0</v>
      </c>
      <c r="K12794">
        <v>2</v>
      </c>
      <c r="L12794" t="b">
        <v>0</v>
      </c>
      <c r="N12794" t="b">
        <v>0</v>
      </c>
      <c r="O12794" t="b">
        <v>0</v>
      </c>
      <c r="P12794" t="s">
        <v>2321</v>
      </c>
      <c r="Q12794" t="s">
        <v>2025</v>
      </c>
      <c r="T12794" t="s">
        <v>372</v>
      </c>
    </row>
    <row r="12795" spans="1:20" hidden="1" x14ac:dyDescent="0.25">
      <c r="A12795">
        <v>235949</v>
      </c>
      <c r="B12795" t="s">
        <v>2318</v>
      </c>
      <c r="C12795" t="s">
        <v>47</v>
      </c>
      <c r="D12795" t="s">
        <v>2026</v>
      </c>
      <c r="E12795">
        <v>0</v>
      </c>
      <c r="H12795">
        <v>0</v>
      </c>
      <c r="I12795">
        <v>0</v>
      </c>
      <c r="K12795">
        <v>3</v>
      </c>
      <c r="L12795" t="b">
        <v>0</v>
      </c>
      <c r="N12795" t="b">
        <v>0</v>
      </c>
      <c r="O12795" t="b">
        <v>0</v>
      </c>
      <c r="P12795" t="s">
        <v>2322</v>
      </c>
      <c r="Q12795" t="s">
        <v>2028</v>
      </c>
      <c r="T12795" t="s">
        <v>372</v>
      </c>
    </row>
    <row r="12796" spans="1:20" hidden="1" x14ac:dyDescent="0.25">
      <c r="A12796">
        <v>235950</v>
      </c>
      <c r="B12796" t="s">
        <v>2318</v>
      </c>
      <c r="C12796" t="s">
        <v>47</v>
      </c>
      <c r="D12796" t="s">
        <v>2029</v>
      </c>
      <c r="E12796">
        <v>0</v>
      </c>
      <c r="H12796">
        <v>0</v>
      </c>
      <c r="I12796">
        <v>0</v>
      </c>
      <c r="K12796">
        <v>4</v>
      </c>
      <c r="L12796" t="b">
        <v>0</v>
      </c>
      <c r="N12796" t="b">
        <v>0</v>
      </c>
      <c r="O12796" t="b">
        <v>0</v>
      </c>
      <c r="P12796" t="s">
        <v>2323</v>
      </c>
      <c r="Q12796" t="s">
        <v>2031</v>
      </c>
      <c r="T12796" t="s">
        <v>372</v>
      </c>
    </row>
    <row r="12797" spans="1:20" hidden="1" x14ac:dyDescent="0.25">
      <c r="A12797">
        <v>235951</v>
      </c>
      <c r="B12797" t="s">
        <v>2318</v>
      </c>
      <c r="C12797" t="s">
        <v>47</v>
      </c>
      <c r="D12797" t="s">
        <v>1182</v>
      </c>
      <c r="E12797">
        <v>0</v>
      </c>
      <c r="H12797">
        <v>0</v>
      </c>
      <c r="I12797">
        <v>0</v>
      </c>
      <c r="K12797">
        <v>5</v>
      </c>
      <c r="L12797" t="b">
        <v>0</v>
      </c>
      <c r="N12797" t="b">
        <v>0</v>
      </c>
      <c r="O12797" t="b">
        <v>0</v>
      </c>
      <c r="P12797" t="s">
        <v>2324</v>
      </c>
      <c r="Q12797" t="s">
        <v>2033</v>
      </c>
      <c r="T12797" t="s">
        <v>372</v>
      </c>
    </row>
    <row r="12798" spans="1:20" hidden="1" x14ac:dyDescent="0.25">
      <c r="A12798">
        <v>235952</v>
      </c>
      <c r="B12798" t="s">
        <v>2318</v>
      </c>
      <c r="C12798" t="s">
        <v>47</v>
      </c>
      <c r="D12798" t="s">
        <v>2034</v>
      </c>
      <c r="E12798">
        <v>0</v>
      </c>
      <c r="H12798">
        <v>0</v>
      </c>
      <c r="I12798">
        <v>0</v>
      </c>
      <c r="K12798">
        <v>6</v>
      </c>
      <c r="L12798" t="b">
        <v>0</v>
      </c>
      <c r="N12798" t="b">
        <v>0</v>
      </c>
      <c r="O12798" t="b">
        <v>0</v>
      </c>
      <c r="P12798" t="s">
        <v>2325</v>
      </c>
      <c r="Q12798" t="s">
        <v>2036</v>
      </c>
      <c r="T12798" t="s">
        <v>372</v>
      </c>
    </row>
    <row r="12799" spans="1:20" hidden="1" x14ac:dyDescent="0.25">
      <c r="A12799">
        <v>235953</v>
      </c>
      <c r="B12799" t="s">
        <v>2318</v>
      </c>
      <c r="C12799" t="s">
        <v>47</v>
      </c>
      <c r="D12799" t="s">
        <v>2037</v>
      </c>
      <c r="E12799">
        <v>0</v>
      </c>
      <c r="H12799">
        <v>0</v>
      </c>
      <c r="I12799">
        <v>0</v>
      </c>
      <c r="K12799">
        <v>7</v>
      </c>
      <c r="L12799" t="b">
        <v>0</v>
      </c>
      <c r="N12799" t="b">
        <v>0</v>
      </c>
      <c r="O12799" t="b">
        <v>0</v>
      </c>
      <c r="P12799" t="s">
        <v>2326</v>
      </c>
      <c r="Q12799" t="s">
        <v>2039</v>
      </c>
      <c r="T12799" t="s">
        <v>372</v>
      </c>
    </row>
    <row r="12800" spans="1:20" hidden="1" x14ac:dyDescent="0.25">
      <c r="A12800">
        <v>235954</v>
      </c>
      <c r="B12800" t="s">
        <v>2318</v>
      </c>
      <c r="C12800" t="s">
        <v>47</v>
      </c>
      <c r="D12800" t="s">
        <v>1938</v>
      </c>
      <c r="E12800">
        <v>0</v>
      </c>
      <c r="H12800">
        <v>0</v>
      </c>
      <c r="I12800">
        <v>0</v>
      </c>
      <c r="K12800">
        <v>8</v>
      </c>
      <c r="L12800" t="b">
        <v>0</v>
      </c>
      <c r="N12800" t="b">
        <v>0</v>
      </c>
      <c r="O12800" t="b">
        <v>0</v>
      </c>
      <c r="P12800" t="s">
        <v>2327</v>
      </c>
      <c r="Q12800" t="s">
        <v>2041</v>
      </c>
      <c r="T12800" t="s">
        <v>372</v>
      </c>
    </row>
    <row r="12801" spans="1:20" hidden="1" x14ac:dyDescent="0.25">
      <c r="A12801">
        <v>235955</v>
      </c>
      <c r="B12801" t="s">
        <v>2318</v>
      </c>
      <c r="C12801" t="s">
        <v>47</v>
      </c>
      <c r="D12801" t="s">
        <v>259</v>
      </c>
      <c r="E12801">
        <v>0</v>
      </c>
      <c r="H12801">
        <v>0</v>
      </c>
      <c r="I12801">
        <v>0</v>
      </c>
      <c r="K12801">
        <v>9</v>
      </c>
      <c r="L12801" t="b">
        <v>0</v>
      </c>
      <c r="N12801" t="b">
        <v>0</v>
      </c>
      <c r="O12801" t="b">
        <v>0</v>
      </c>
      <c r="P12801" t="s">
        <v>2328</v>
      </c>
      <c r="Q12801" t="s">
        <v>2043</v>
      </c>
      <c r="T12801" t="s">
        <v>372</v>
      </c>
    </row>
    <row r="12802" spans="1:20" hidden="1" x14ac:dyDescent="0.25">
      <c r="A12802">
        <v>235956</v>
      </c>
      <c r="B12802" t="s">
        <v>2318</v>
      </c>
      <c r="C12802" t="s">
        <v>47</v>
      </c>
      <c r="D12802" t="s">
        <v>2044</v>
      </c>
      <c r="E12802">
        <v>0</v>
      </c>
      <c r="H12802">
        <v>0</v>
      </c>
      <c r="I12802">
        <v>0</v>
      </c>
      <c r="K12802">
        <v>10</v>
      </c>
      <c r="L12802" t="b">
        <v>0</v>
      </c>
      <c r="N12802" t="b">
        <v>0</v>
      </c>
      <c r="O12802" t="b">
        <v>0</v>
      </c>
      <c r="P12802" t="s">
        <v>2329</v>
      </c>
      <c r="Q12802" t="s">
        <v>2046</v>
      </c>
      <c r="T12802" t="s">
        <v>372</v>
      </c>
    </row>
    <row r="12803" spans="1:20" hidden="1" x14ac:dyDescent="0.25">
      <c r="A12803">
        <v>235957</v>
      </c>
      <c r="B12803" t="s">
        <v>2318</v>
      </c>
      <c r="C12803" t="s">
        <v>47</v>
      </c>
      <c r="D12803" t="s">
        <v>2047</v>
      </c>
      <c r="E12803">
        <v>0</v>
      </c>
      <c r="H12803">
        <v>0</v>
      </c>
      <c r="I12803">
        <v>0</v>
      </c>
      <c r="K12803">
        <v>11</v>
      </c>
      <c r="L12803" t="b">
        <v>0</v>
      </c>
      <c r="N12803" t="b">
        <v>0</v>
      </c>
      <c r="O12803" t="b">
        <v>0</v>
      </c>
      <c r="P12803" t="s">
        <v>2330</v>
      </c>
      <c r="Q12803" t="s">
        <v>2049</v>
      </c>
      <c r="T12803" t="s">
        <v>372</v>
      </c>
    </row>
    <row r="12804" spans="1:20" hidden="1" x14ac:dyDescent="0.25">
      <c r="A12804">
        <v>235958</v>
      </c>
      <c r="B12804" t="s">
        <v>2318</v>
      </c>
      <c r="C12804" t="s">
        <v>47</v>
      </c>
      <c r="D12804" t="s">
        <v>2050</v>
      </c>
      <c r="E12804">
        <v>0</v>
      </c>
      <c r="H12804">
        <v>0</v>
      </c>
      <c r="I12804">
        <v>0</v>
      </c>
      <c r="K12804">
        <v>12</v>
      </c>
      <c r="L12804" t="b">
        <v>0</v>
      </c>
      <c r="N12804" t="b">
        <v>0</v>
      </c>
      <c r="O12804" t="b">
        <v>0</v>
      </c>
      <c r="P12804" t="s">
        <v>2051</v>
      </c>
      <c r="Q12804" t="s">
        <v>2052</v>
      </c>
      <c r="T12804" t="s">
        <v>372</v>
      </c>
    </row>
    <row r="12805" spans="1:20" hidden="1" x14ac:dyDescent="0.25">
      <c r="A12805">
        <v>235959</v>
      </c>
      <c r="B12805" t="s">
        <v>2318</v>
      </c>
      <c r="C12805" t="s">
        <v>47</v>
      </c>
      <c r="D12805" t="s">
        <v>2053</v>
      </c>
      <c r="E12805">
        <v>0</v>
      </c>
      <c r="H12805">
        <v>0</v>
      </c>
      <c r="I12805">
        <v>0</v>
      </c>
      <c r="K12805">
        <v>13</v>
      </c>
      <c r="L12805" t="b">
        <v>0</v>
      </c>
      <c r="N12805" t="b">
        <v>0</v>
      </c>
      <c r="O12805" t="b">
        <v>0</v>
      </c>
      <c r="P12805" t="s">
        <v>2054</v>
      </c>
      <c r="Q12805" t="s">
        <v>2055</v>
      </c>
      <c r="T12805" t="s">
        <v>372</v>
      </c>
    </row>
    <row r="12806" spans="1:20" hidden="1" x14ac:dyDescent="0.25">
      <c r="A12806">
        <v>235960</v>
      </c>
      <c r="B12806" t="s">
        <v>2318</v>
      </c>
      <c r="C12806" t="s">
        <v>47</v>
      </c>
      <c r="D12806" t="s">
        <v>2056</v>
      </c>
      <c r="E12806">
        <v>0</v>
      </c>
      <c r="H12806">
        <v>0</v>
      </c>
      <c r="I12806">
        <v>0</v>
      </c>
      <c r="K12806">
        <v>14</v>
      </c>
      <c r="L12806" t="b">
        <v>0</v>
      </c>
      <c r="N12806" t="b">
        <v>0</v>
      </c>
      <c r="O12806" t="b">
        <v>0</v>
      </c>
      <c r="P12806" t="s">
        <v>2057</v>
      </c>
      <c r="Q12806" t="s">
        <v>2058</v>
      </c>
      <c r="T12806" t="s">
        <v>372</v>
      </c>
    </row>
    <row r="12807" spans="1:20" hidden="1" x14ac:dyDescent="0.25">
      <c r="A12807">
        <v>235961</v>
      </c>
      <c r="B12807" t="s">
        <v>2318</v>
      </c>
      <c r="C12807" t="s">
        <v>2059</v>
      </c>
      <c r="D12807" t="s">
        <v>2060</v>
      </c>
      <c r="E12807">
        <v>0</v>
      </c>
      <c r="H12807">
        <v>0</v>
      </c>
      <c r="I12807">
        <v>0</v>
      </c>
      <c r="K12807">
        <v>0</v>
      </c>
      <c r="L12807" t="b">
        <v>0</v>
      </c>
      <c r="N12807" t="b">
        <v>0</v>
      </c>
      <c r="O12807" t="b">
        <v>0</v>
      </c>
      <c r="T12807" t="s">
        <v>372</v>
      </c>
    </row>
    <row r="12808" spans="1:20" hidden="1" x14ac:dyDescent="0.25">
      <c r="A12808">
        <v>235962</v>
      </c>
      <c r="B12808" t="s">
        <v>2318</v>
      </c>
      <c r="C12808" t="s">
        <v>2059</v>
      </c>
      <c r="D12808" t="s">
        <v>2061</v>
      </c>
      <c r="E12808">
        <v>0</v>
      </c>
      <c r="H12808">
        <v>0</v>
      </c>
      <c r="I12808">
        <v>0</v>
      </c>
      <c r="K12808">
        <v>1</v>
      </c>
      <c r="L12808" t="b">
        <v>0</v>
      </c>
      <c r="N12808" t="b">
        <v>0</v>
      </c>
      <c r="O12808" t="b">
        <v>0</v>
      </c>
      <c r="T12808" t="s">
        <v>372</v>
      </c>
    </row>
    <row r="12809" spans="1:20" hidden="1" x14ac:dyDescent="0.25">
      <c r="A12809">
        <v>235963</v>
      </c>
      <c r="B12809" t="s">
        <v>2318</v>
      </c>
      <c r="C12809" t="s">
        <v>2059</v>
      </c>
      <c r="D12809" t="s">
        <v>2062</v>
      </c>
      <c r="E12809">
        <v>0</v>
      </c>
      <c r="H12809">
        <v>0</v>
      </c>
      <c r="I12809">
        <v>0</v>
      </c>
      <c r="K12809">
        <v>2</v>
      </c>
      <c r="L12809" t="b">
        <v>0</v>
      </c>
      <c r="N12809" t="b">
        <v>0</v>
      </c>
      <c r="O12809" t="b">
        <v>0</v>
      </c>
      <c r="T12809" t="s">
        <v>372</v>
      </c>
    </row>
    <row r="12810" spans="1:20" hidden="1" x14ac:dyDescent="0.25">
      <c r="A12810">
        <v>235964</v>
      </c>
      <c r="B12810" t="s">
        <v>2318</v>
      </c>
      <c r="C12810" t="s">
        <v>2059</v>
      </c>
      <c r="D12810" t="s">
        <v>2063</v>
      </c>
      <c r="E12810">
        <v>0</v>
      </c>
      <c r="H12810">
        <v>0</v>
      </c>
      <c r="I12810">
        <v>0</v>
      </c>
      <c r="K12810">
        <v>3</v>
      </c>
      <c r="L12810" t="b">
        <v>0</v>
      </c>
      <c r="N12810" t="b">
        <v>0</v>
      </c>
      <c r="O12810" t="b">
        <v>0</v>
      </c>
      <c r="T12810" t="s">
        <v>372</v>
      </c>
    </row>
    <row r="12811" spans="1:20" hidden="1" x14ac:dyDescent="0.25">
      <c r="A12811">
        <v>235965</v>
      </c>
      <c r="B12811" t="s">
        <v>2318</v>
      </c>
      <c r="C12811" t="s">
        <v>2059</v>
      </c>
      <c r="D12811" t="s">
        <v>2064</v>
      </c>
      <c r="E12811">
        <v>0</v>
      </c>
      <c r="H12811">
        <v>0</v>
      </c>
      <c r="I12811">
        <v>0</v>
      </c>
      <c r="K12811">
        <v>4</v>
      </c>
      <c r="L12811" t="b">
        <v>0</v>
      </c>
      <c r="N12811" t="b">
        <v>0</v>
      </c>
      <c r="O12811" t="b">
        <v>0</v>
      </c>
      <c r="T12811" t="s">
        <v>372</v>
      </c>
    </row>
    <row r="12812" spans="1:20" hidden="1" x14ac:dyDescent="0.25">
      <c r="A12812">
        <v>235966</v>
      </c>
      <c r="B12812" t="s">
        <v>2318</v>
      </c>
      <c r="C12812" t="s">
        <v>2059</v>
      </c>
      <c r="D12812" t="s">
        <v>2065</v>
      </c>
      <c r="E12812">
        <v>0</v>
      </c>
      <c r="H12812">
        <v>0</v>
      </c>
      <c r="I12812">
        <v>0</v>
      </c>
      <c r="K12812">
        <v>5</v>
      </c>
      <c r="L12812" t="b">
        <v>0</v>
      </c>
      <c r="N12812" t="b">
        <v>0</v>
      </c>
      <c r="O12812" t="b">
        <v>0</v>
      </c>
      <c r="T12812" t="s">
        <v>372</v>
      </c>
    </row>
    <row r="12813" spans="1:20" hidden="1" x14ac:dyDescent="0.25">
      <c r="A12813">
        <v>235967</v>
      </c>
      <c r="B12813" t="s">
        <v>2318</v>
      </c>
      <c r="C12813" t="s">
        <v>2059</v>
      </c>
      <c r="D12813" t="s">
        <v>2066</v>
      </c>
      <c r="E12813">
        <v>0</v>
      </c>
      <c r="H12813">
        <v>0</v>
      </c>
      <c r="I12813">
        <v>0</v>
      </c>
      <c r="K12813">
        <v>6</v>
      </c>
      <c r="L12813" t="b">
        <v>0</v>
      </c>
      <c r="N12813" t="b">
        <v>0</v>
      </c>
      <c r="O12813" t="b">
        <v>0</v>
      </c>
      <c r="T12813" t="s">
        <v>372</v>
      </c>
    </row>
    <row r="12814" spans="1:20" hidden="1" x14ac:dyDescent="0.25">
      <c r="A12814">
        <v>235968</v>
      </c>
      <c r="B12814" t="s">
        <v>2318</v>
      </c>
      <c r="C12814" t="s">
        <v>2059</v>
      </c>
      <c r="D12814" t="s">
        <v>2067</v>
      </c>
      <c r="E12814">
        <v>0</v>
      </c>
      <c r="H12814">
        <v>0</v>
      </c>
      <c r="I12814">
        <v>0</v>
      </c>
      <c r="K12814">
        <v>7</v>
      </c>
      <c r="L12814" t="b">
        <v>0</v>
      </c>
      <c r="N12814" t="b">
        <v>0</v>
      </c>
      <c r="O12814" t="b">
        <v>0</v>
      </c>
      <c r="T12814" t="s">
        <v>372</v>
      </c>
    </row>
    <row r="12815" spans="1:20" hidden="1" x14ac:dyDescent="0.25">
      <c r="A12815">
        <v>235969</v>
      </c>
      <c r="B12815" t="s">
        <v>2318</v>
      </c>
      <c r="C12815" t="s">
        <v>2059</v>
      </c>
      <c r="D12815" t="s">
        <v>2068</v>
      </c>
      <c r="E12815">
        <v>0</v>
      </c>
      <c r="H12815">
        <v>0</v>
      </c>
      <c r="I12815">
        <v>0</v>
      </c>
      <c r="K12815">
        <v>8</v>
      </c>
      <c r="L12815" t="b">
        <v>0</v>
      </c>
      <c r="N12815" t="b">
        <v>0</v>
      </c>
      <c r="O12815" t="b">
        <v>0</v>
      </c>
      <c r="T12815" t="s">
        <v>372</v>
      </c>
    </row>
    <row r="12816" spans="1:20" hidden="1" x14ac:dyDescent="0.25">
      <c r="A12816">
        <v>235970</v>
      </c>
      <c r="B12816" t="s">
        <v>2318</v>
      </c>
      <c r="C12816" t="s">
        <v>2059</v>
      </c>
      <c r="D12816" t="s">
        <v>2069</v>
      </c>
      <c r="E12816">
        <v>0</v>
      </c>
      <c r="H12816">
        <v>0</v>
      </c>
      <c r="I12816">
        <v>0</v>
      </c>
      <c r="K12816">
        <v>9</v>
      </c>
      <c r="L12816" t="b">
        <v>0</v>
      </c>
      <c r="N12816" t="b">
        <v>0</v>
      </c>
      <c r="O12816" t="b">
        <v>0</v>
      </c>
      <c r="T12816" t="s">
        <v>372</v>
      </c>
    </row>
    <row r="12817" spans="1:20" hidden="1" x14ac:dyDescent="0.25">
      <c r="A12817">
        <v>235971</v>
      </c>
      <c r="B12817" t="s">
        <v>2318</v>
      </c>
      <c r="C12817" t="s">
        <v>53</v>
      </c>
      <c r="D12817" t="s">
        <v>163</v>
      </c>
      <c r="E12817">
        <v>0</v>
      </c>
      <c r="H12817">
        <v>0</v>
      </c>
      <c r="I12817">
        <v>0</v>
      </c>
      <c r="K12817">
        <v>0</v>
      </c>
      <c r="L12817" t="b">
        <v>0</v>
      </c>
      <c r="N12817" t="b">
        <v>0</v>
      </c>
      <c r="O12817" t="b">
        <v>0</v>
      </c>
      <c r="T12817" t="s">
        <v>372</v>
      </c>
    </row>
    <row r="12818" spans="1:20" hidden="1" x14ac:dyDescent="0.25">
      <c r="A12818">
        <v>235972</v>
      </c>
      <c r="B12818" t="s">
        <v>2318</v>
      </c>
      <c r="C12818" t="s">
        <v>53</v>
      </c>
      <c r="D12818" t="s">
        <v>463</v>
      </c>
      <c r="E12818">
        <v>0</v>
      </c>
      <c r="H12818">
        <v>0</v>
      </c>
      <c r="I12818">
        <v>0</v>
      </c>
      <c r="K12818">
        <v>1</v>
      </c>
      <c r="L12818" t="b">
        <v>0</v>
      </c>
      <c r="N12818" t="b">
        <v>0</v>
      </c>
      <c r="O12818" t="b">
        <v>0</v>
      </c>
      <c r="T12818" t="s">
        <v>372</v>
      </c>
    </row>
    <row r="12819" spans="1:20" hidden="1" x14ac:dyDescent="0.25">
      <c r="A12819">
        <v>235973</v>
      </c>
      <c r="B12819" t="s">
        <v>2318</v>
      </c>
      <c r="C12819" t="s">
        <v>53</v>
      </c>
      <c r="D12819" t="s">
        <v>2070</v>
      </c>
      <c r="E12819">
        <v>111</v>
      </c>
      <c r="F12819" t="s">
        <v>23</v>
      </c>
      <c r="H12819">
        <v>0</v>
      </c>
      <c r="I12819">
        <v>0</v>
      </c>
      <c r="K12819">
        <v>2</v>
      </c>
      <c r="L12819" t="b">
        <v>0</v>
      </c>
      <c r="N12819" t="b">
        <v>0</v>
      </c>
      <c r="O12819" t="b">
        <v>0</v>
      </c>
      <c r="T12819" t="s">
        <v>372</v>
      </c>
    </row>
    <row r="12820" spans="1:20" hidden="1" x14ac:dyDescent="0.25">
      <c r="A12820">
        <v>235974</v>
      </c>
      <c r="B12820" t="s">
        <v>2318</v>
      </c>
      <c r="C12820" t="s">
        <v>53</v>
      </c>
      <c r="D12820" t="s">
        <v>2071</v>
      </c>
      <c r="E12820">
        <v>214</v>
      </c>
      <c r="F12820" t="s">
        <v>23</v>
      </c>
      <c r="H12820">
        <v>0</v>
      </c>
      <c r="I12820">
        <v>0</v>
      </c>
      <c r="K12820">
        <v>3</v>
      </c>
      <c r="L12820" t="b">
        <v>0</v>
      </c>
      <c r="N12820" t="b">
        <v>0</v>
      </c>
      <c r="O12820" t="b">
        <v>0</v>
      </c>
      <c r="T12820" t="s">
        <v>372</v>
      </c>
    </row>
    <row r="12821" spans="1:20" hidden="1" x14ac:dyDescent="0.25">
      <c r="A12821">
        <v>235975</v>
      </c>
      <c r="B12821" t="s">
        <v>2318</v>
      </c>
      <c r="C12821" t="s">
        <v>53</v>
      </c>
      <c r="D12821" t="s">
        <v>101</v>
      </c>
      <c r="E12821">
        <v>271</v>
      </c>
      <c r="H12821">
        <v>0</v>
      </c>
      <c r="I12821">
        <v>0</v>
      </c>
      <c r="K12821">
        <v>4</v>
      </c>
      <c r="L12821" t="b">
        <v>0</v>
      </c>
      <c r="N12821" t="b">
        <v>0</v>
      </c>
      <c r="O12821" t="b">
        <v>0</v>
      </c>
      <c r="T12821" t="s">
        <v>372</v>
      </c>
    </row>
    <row r="12822" spans="1:20" hidden="1" x14ac:dyDescent="0.25">
      <c r="A12822">
        <v>235976</v>
      </c>
      <c r="B12822" t="s">
        <v>2318</v>
      </c>
      <c r="C12822" t="s">
        <v>53</v>
      </c>
      <c r="D12822" t="s">
        <v>383</v>
      </c>
      <c r="E12822">
        <v>322</v>
      </c>
      <c r="F12822" t="s">
        <v>23</v>
      </c>
      <c r="H12822">
        <v>0</v>
      </c>
      <c r="I12822">
        <v>0</v>
      </c>
      <c r="K12822">
        <v>5</v>
      </c>
      <c r="L12822" t="b">
        <v>0</v>
      </c>
      <c r="N12822" t="b">
        <v>0</v>
      </c>
      <c r="O12822" t="b">
        <v>0</v>
      </c>
      <c r="T12822" t="s">
        <v>372</v>
      </c>
    </row>
    <row r="12823" spans="1:20" hidden="1" x14ac:dyDescent="0.25">
      <c r="A12823">
        <v>235977</v>
      </c>
      <c r="B12823" t="s">
        <v>2318</v>
      </c>
      <c r="C12823" t="s">
        <v>53</v>
      </c>
      <c r="D12823" t="s">
        <v>2072</v>
      </c>
      <c r="E12823">
        <v>513</v>
      </c>
      <c r="F12823" t="s">
        <v>23</v>
      </c>
      <c r="H12823">
        <v>0</v>
      </c>
      <c r="I12823">
        <v>0</v>
      </c>
      <c r="K12823">
        <v>6</v>
      </c>
      <c r="L12823" t="b">
        <v>0</v>
      </c>
      <c r="N12823" t="b">
        <v>0</v>
      </c>
      <c r="O12823" t="b">
        <v>0</v>
      </c>
      <c r="T12823" t="s">
        <v>372</v>
      </c>
    </row>
    <row r="12824" spans="1:20" hidden="1" x14ac:dyDescent="0.25">
      <c r="A12824">
        <v>235978</v>
      </c>
      <c r="B12824" t="s">
        <v>2331</v>
      </c>
      <c r="C12824" t="s">
        <v>2332</v>
      </c>
      <c r="D12824" t="s">
        <v>163</v>
      </c>
      <c r="E12824">
        <v>0</v>
      </c>
      <c r="H12824">
        <v>0</v>
      </c>
      <c r="I12824">
        <v>0</v>
      </c>
      <c r="K12824">
        <v>0</v>
      </c>
      <c r="L12824" t="b">
        <v>0</v>
      </c>
      <c r="N12824" t="b">
        <v>0</v>
      </c>
      <c r="O12824" t="b">
        <v>0</v>
      </c>
      <c r="T12824" t="s">
        <v>2333</v>
      </c>
    </row>
    <row r="12825" spans="1:20" hidden="1" x14ac:dyDescent="0.25">
      <c r="A12825">
        <v>235979</v>
      </c>
      <c r="B12825" t="s">
        <v>2331</v>
      </c>
      <c r="C12825" t="s">
        <v>2332</v>
      </c>
      <c r="D12825" t="s">
        <v>2334</v>
      </c>
      <c r="E12825">
        <v>0</v>
      </c>
      <c r="H12825">
        <v>0</v>
      </c>
      <c r="I12825">
        <v>0</v>
      </c>
      <c r="K12825">
        <v>1</v>
      </c>
      <c r="L12825" t="b">
        <v>0</v>
      </c>
      <c r="N12825" t="b">
        <v>0</v>
      </c>
      <c r="O12825" t="b">
        <v>0</v>
      </c>
      <c r="Q12825" t="s">
        <v>2335</v>
      </c>
      <c r="T12825" t="s">
        <v>2333</v>
      </c>
    </row>
    <row r="12826" spans="1:20" hidden="1" x14ac:dyDescent="0.25">
      <c r="A12826">
        <v>235980</v>
      </c>
      <c r="B12826" t="s">
        <v>2331</v>
      </c>
      <c r="C12826" t="s">
        <v>2332</v>
      </c>
      <c r="D12826" t="s">
        <v>164</v>
      </c>
      <c r="E12826">
        <v>0</v>
      </c>
      <c r="H12826">
        <v>0</v>
      </c>
      <c r="I12826">
        <v>0</v>
      </c>
      <c r="K12826">
        <v>2</v>
      </c>
      <c r="L12826" t="b">
        <v>0</v>
      </c>
      <c r="N12826" t="b">
        <v>0</v>
      </c>
      <c r="O12826" t="b">
        <v>0</v>
      </c>
      <c r="Q12826" t="s">
        <v>2336</v>
      </c>
      <c r="T12826" t="s">
        <v>2333</v>
      </c>
    </row>
    <row r="12827" spans="1:20" hidden="1" x14ac:dyDescent="0.25">
      <c r="A12827">
        <v>235981</v>
      </c>
      <c r="B12827" t="s">
        <v>2331</v>
      </c>
      <c r="C12827" t="s">
        <v>2332</v>
      </c>
      <c r="D12827" t="s">
        <v>2337</v>
      </c>
      <c r="E12827">
        <v>0</v>
      </c>
      <c r="H12827">
        <v>0</v>
      </c>
      <c r="I12827">
        <v>0</v>
      </c>
      <c r="K12827">
        <v>3</v>
      </c>
      <c r="L12827" t="b">
        <v>0</v>
      </c>
      <c r="N12827" t="b">
        <v>0</v>
      </c>
      <c r="O12827" t="b">
        <v>0</v>
      </c>
      <c r="Q12827" t="s">
        <v>2338</v>
      </c>
      <c r="T12827" t="s">
        <v>2333</v>
      </c>
    </row>
    <row r="12828" spans="1:20" hidden="1" x14ac:dyDescent="0.25">
      <c r="A12828">
        <v>235982</v>
      </c>
      <c r="B12828" t="s">
        <v>2331</v>
      </c>
      <c r="C12828" t="s">
        <v>2332</v>
      </c>
      <c r="D12828" t="s">
        <v>2339</v>
      </c>
      <c r="E12828">
        <v>0</v>
      </c>
      <c r="H12828">
        <v>0</v>
      </c>
      <c r="I12828">
        <v>0</v>
      </c>
      <c r="K12828">
        <v>4</v>
      </c>
      <c r="L12828" t="b">
        <v>0</v>
      </c>
      <c r="N12828" t="b">
        <v>0</v>
      </c>
      <c r="O12828" t="b">
        <v>0</v>
      </c>
      <c r="Q12828" t="s">
        <v>2340</v>
      </c>
      <c r="T12828" t="s">
        <v>2333</v>
      </c>
    </row>
    <row r="12829" spans="1:20" hidden="1" x14ac:dyDescent="0.25">
      <c r="A12829">
        <v>235983</v>
      </c>
      <c r="B12829" t="s">
        <v>2331</v>
      </c>
      <c r="C12829" t="s">
        <v>2332</v>
      </c>
      <c r="D12829" t="s">
        <v>2341</v>
      </c>
      <c r="E12829">
        <v>0</v>
      </c>
      <c r="H12829">
        <v>0</v>
      </c>
      <c r="I12829">
        <v>0</v>
      </c>
      <c r="K12829">
        <v>7</v>
      </c>
      <c r="L12829" t="b">
        <v>0</v>
      </c>
      <c r="N12829" t="b">
        <v>0</v>
      </c>
      <c r="O12829" t="b">
        <v>0</v>
      </c>
      <c r="Q12829" t="s">
        <v>2342</v>
      </c>
      <c r="T12829" t="s">
        <v>2333</v>
      </c>
    </row>
    <row r="12830" spans="1:20" hidden="1" x14ac:dyDescent="0.25">
      <c r="A12830">
        <v>235984</v>
      </c>
      <c r="B12830" t="s">
        <v>2331</v>
      </c>
      <c r="C12830" t="s">
        <v>2332</v>
      </c>
      <c r="D12830" t="s">
        <v>2343</v>
      </c>
      <c r="E12830">
        <v>0</v>
      </c>
      <c r="H12830">
        <v>0</v>
      </c>
      <c r="I12830">
        <v>0</v>
      </c>
      <c r="K12830">
        <v>6</v>
      </c>
      <c r="L12830" t="b">
        <v>0</v>
      </c>
      <c r="N12830" t="b">
        <v>0</v>
      </c>
      <c r="O12830" t="b">
        <v>0</v>
      </c>
      <c r="Q12830" t="s">
        <v>2344</v>
      </c>
      <c r="T12830" t="s">
        <v>2333</v>
      </c>
    </row>
    <row r="12831" spans="1:20" hidden="1" x14ac:dyDescent="0.25">
      <c r="A12831">
        <v>235985</v>
      </c>
      <c r="B12831" t="s">
        <v>2331</v>
      </c>
      <c r="C12831" t="s">
        <v>2332</v>
      </c>
      <c r="D12831" t="s">
        <v>283</v>
      </c>
      <c r="E12831">
        <v>360</v>
      </c>
      <c r="F12831" t="s">
        <v>23</v>
      </c>
      <c r="H12831">
        <v>0</v>
      </c>
      <c r="I12831">
        <v>0</v>
      </c>
      <c r="K12831">
        <v>9</v>
      </c>
      <c r="L12831" t="b">
        <v>0</v>
      </c>
      <c r="N12831" t="b">
        <v>0</v>
      </c>
      <c r="O12831" t="b">
        <v>0</v>
      </c>
      <c r="Q12831" t="s">
        <v>2345</v>
      </c>
      <c r="T12831" t="s">
        <v>2333</v>
      </c>
    </row>
    <row r="12832" spans="1:20" hidden="1" x14ac:dyDescent="0.25">
      <c r="A12832">
        <v>235986</v>
      </c>
      <c r="B12832" t="s">
        <v>2331</v>
      </c>
      <c r="C12832" t="s">
        <v>2332</v>
      </c>
      <c r="D12832" t="s">
        <v>2346</v>
      </c>
      <c r="E12832">
        <v>360</v>
      </c>
      <c r="F12832" t="s">
        <v>23</v>
      </c>
      <c r="H12832">
        <v>0</v>
      </c>
      <c r="I12832">
        <v>0</v>
      </c>
      <c r="K12832">
        <v>10</v>
      </c>
      <c r="L12832" t="b">
        <v>0</v>
      </c>
      <c r="N12832" t="b">
        <v>0</v>
      </c>
      <c r="O12832" t="b">
        <v>0</v>
      </c>
      <c r="Q12832" t="s">
        <v>2347</v>
      </c>
      <c r="T12832" t="s">
        <v>2333</v>
      </c>
    </row>
    <row r="12833" spans="1:20" hidden="1" x14ac:dyDescent="0.25">
      <c r="A12833">
        <v>235990</v>
      </c>
      <c r="B12833" t="s">
        <v>2331</v>
      </c>
      <c r="C12833" t="s">
        <v>2348</v>
      </c>
      <c r="D12833" t="s">
        <v>163</v>
      </c>
      <c r="E12833">
        <v>0</v>
      </c>
      <c r="H12833">
        <v>0</v>
      </c>
      <c r="I12833">
        <v>0</v>
      </c>
      <c r="K12833">
        <v>0</v>
      </c>
      <c r="L12833" t="b">
        <v>0</v>
      </c>
      <c r="N12833" t="b">
        <v>0</v>
      </c>
      <c r="O12833" t="b">
        <v>0</v>
      </c>
      <c r="T12833" t="s">
        <v>2333</v>
      </c>
    </row>
    <row r="12834" spans="1:20" hidden="1" x14ac:dyDescent="0.25">
      <c r="A12834">
        <v>235991</v>
      </c>
      <c r="B12834" t="s">
        <v>2331</v>
      </c>
      <c r="C12834" t="s">
        <v>2348</v>
      </c>
      <c r="D12834" t="s">
        <v>2334</v>
      </c>
      <c r="E12834">
        <v>0</v>
      </c>
      <c r="H12834">
        <v>0</v>
      </c>
      <c r="I12834">
        <v>0</v>
      </c>
      <c r="K12834">
        <v>1</v>
      </c>
      <c r="L12834" t="b">
        <v>0</v>
      </c>
      <c r="N12834" t="b">
        <v>0</v>
      </c>
      <c r="O12834" t="b">
        <v>0</v>
      </c>
      <c r="Q12834" t="s">
        <v>2335</v>
      </c>
      <c r="T12834" t="s">
        <v>2333</v>
      </c>
    </row>
    <row r="12835" spans="1:20" hidden="1" x14ac:dyDescent="0.25">
      <c r="A12835">
        <v>235992</v>
      </c>
      <c r="B12835" t="s">
        <v>2331</v>
      </c>
      <c r="C12835" t="s">
        <v>2348</v>
      </c>
      <c r="D12835" t="s">
        <v>164</v>
      </c>
      <c r="E12835">
        <v>0</v>
      </c>
      <c r="H12835">
        <v>0</v>
      </c>
      <c r="I12835">
        <v>0</v>
      </c>
      <c r="K12835">
        <v>2</v>
      </c>
      <c r="L12835" t="b">
        <v>0</v>
      </c>
      <c r="N12835" t="b">
        <v>0</v>
      </c>
      <c r="O12835" t="b">
        <v>0</v>
      </c>
      <c r="Q12835" t="s">
        <v>2336</v>
      </c>
      <c r="T12835" t="s">
        <v>2333</v>
      </c>
    </row>
    <row r="12836" spans="1:20" hidden="1" x14ac:dyDescent="0.25">
      <c r="A12836">
        <v>235993</v>
      </c>
      <c r="B12836" t="s">
        <v>2331</v>
      </c>
      <c r="C12836" t="s">
        <v>2348</v>
      </c>
      <c r="D12836" t="s">
        <v>2337</v>
      </c>
      <c r="E12836">
        <v>0</v>
      </c>
      <c r="H12836">
        <v>0</v>
      </c>
      <c r="I12836">
        <v>0</v>
      </c>
      <c r="K12836">
        <v>3</v>
      </c>
      <c r="L12836" t="b">
        <v>0</v>
      </c>
      <c r="N12836" t="b">
        <v>0</v>
      </c>
      <c r="O12836" t="b">
        <v>0</v>
      </c>
      <c r="Q12836" t="s">
        <v>2338</v>
      </c>
      <c r="T12836" t="s">
        <v>2333</v>
      </c>
    </row>
    <row r="12837" spans="1:20" hidden="1" x14ac:dyDescent="0.25">
      <c r="A12837">
        <v>235994</v>
      </c>
      <c r="B12837" t="s">
        <v>2331</v>
      </c>
      <c r="C12837" t="s">
        <v>2348</v>
      </c>
      <c r="D12837" t="s">
        <v>2339</v>
      </c>
      <c r="E12837">
        <v>0</v>
      </c>
      <c r="H12837">
        <v>0</v>
      </c>
      <c r="I12837">
        <v>0</v>
      </c>
      <c r="K12837">
        <v>4</v>
      </c>
      <c r="L12837" t="b">
        <v>0</v>
      </c>
      <c r="N12837" t="b">
        <v>0</v>
      </c>
      <c r="O12837" t="b">
        <v>0</v>
      </c>
      <c r="Q12837" t="s">
        <v>2340</v>
      </c>
      <c r="T12837" t="s">
        <v>2333</v>
      </c>
    </row>
    <row r="12838" spans="1:20" hidden="1" x14ac:dyDescent="0.25">
      <c r="A12838">
        <v>235995</v>
      </c>
      <c r="B12838" t="s">
        <v>2331</v>
      </c>
      <c r="C12838" t="s">
        <v>2348</v>
      </c>
      <c r="D12838" t="s">
        <v>2341</v>
      </c>
      <c r="E12838">
        <v>0</v>
      </c>
      <c r="H12838">
        <v>0</v>
      </c>
      <c r="I12838">
        <v>0</v>
      </c>
      <c r="K12838">
        <v>7</v>
      </c>
      <c r="L12838" t="b">
        <v>0</v>
      </c>
      <c r="N12838" t="b">
        <v>0</v>
      </c>
      <c r="O12838" t="b">
        <v>0</v>
      </c>
      <c r="Q12838" t="s">
        <v>2342</v>
      </c>
      <c r="T12838" t="s">
        <v>2333</v>
      </c>
    </row>
    <row r="12839" spans="1:20" hidden="1" x14ac:dyDescent="0.25">
      <c r="A12839">
        <v>235996</v>
      </c>
      <c r="B12839" t="s">
        <v>2331</v>
      </c>
      <c r="C12839" t="s">
        <v>2348</v>
      </c>
      <c r="D12839" t="s">
        <v>2343</v>
      </c>
      <c r="E12839">
        <v>0</v>
      </c>
      <c r="H12839">
        <v>0</v>
      </c>
      <c r="I12839">
        <v>0</v>
      </c>
      <c r="K12839">
        <v>6</v>
      </c>
      <c r="L12839" t="b">
        <v>0</v>
      </c>
      <c r="N12839" t="b">
        <v>0</v>
      </c>
      <c r="O12839" t="b">
        <v>0</v>
      </c>
      <c r="Q12839" t="s">
        <v>2344</v>
      </c>
      <c r="T12839" t="s">
        <v>2333</v>
      </c>
    </row>
    <row r="12840" spans="1:20" hidden="1" x14ac:dyDescent="0.25">
      <c r="A12840">
        <v>235997</v>
      </c>
      <c r="B12840" t="s">
        <v>2331</v>
      </c>
      <c r="C12840" t="s">
        <v>2348</v>
      </c>
      <c r="D12840" t="s">
        <v>283</v>
      </c>
      <c r="E12840">
        <v>150</v>
      </c>
      <c r="F12840" t="s">
        <v>23</v>
      </c>
      <c r="H12840">
        <v>0</v>
      </c>
      <c r="I12840">
        <v>0</v>
      </c>
      <c r="K12840">
        <v>9</v>
      </c>
      <c r="L12840" t="b">
        <v>0</v>
      </c>
      <c r="N12840" t="b">
        <v>0</v>
      </c>
      <c r="O12840" t="b">
        <v>0</v>
      </c>
      <c r="Q12840" t="s">
        <v>2345</v>
      </c>
      <c r="T12840" t="s">
        <v>2333</v>
      </c>
    </row>
    <row r="12841" spans="1:20" hidden="1" x14ac:dyDescent="0.25">
      <c r="A12841">
        <v>235998</v>
      </c>
      <c r="B12841" t="s">
        <v>2331</v>
      </c>
      <c r="C12841" t="s">
        <v>2348</v>
      </c>
      <c r="D12841" t="s">
        <v>2346</v>
      </c>
      <c r="E12841">
        <v>150</v>
      </c>
      <c r="F12841" t="s">
        <v>23</v>
      </c>
      <c r="H12841">
        <v>0</v>
      </c>
      <c r="I12841">
        <v>0</v>
      </c>
      <c r="K12841">
        <v>10</v>
      </c>
      <c r="L12841" t="b">
        <v>0</v>
      </c>
      <c r="N12841" t="b">
        <v>0</v>
      </c>
      <c r="O12841" t="b">
        <v>0</v>
      </c>
      <c r="Q12841" t="s">
        <v>2347</v>
      </c>
      <c r="T12841" t="s">
        <v>2333</v>
      </c>
    </row>
    <row r="12842" spans="1:20" hidden="1" x14ac:dyDescent="0.25">
      <c r="A12842">
        <v>235999</v>
      </c>
      <c r="B12842" t="s">
        <v>2331</v>
      </c>
      <c r="C12842" t="s">
        <v>158</v>
      </c>
      <c r="D12842" t="s">
        <v>163</v>
      </c>
      <c r="E12842">
        <v>0</v>
      </c>
      <c r="H12842">
        <v>0</v>
      </c>
      <c r="I12842">
        <v>0</v>
      </c>
      <c r="K12842">
        <v>0</v>
      </c>
      <c r="L12842" t="b">
        <v>0</v>
      </c>
      <c r="N12842" t="b">
        <v>0</v>
      </c>
      <c r="O12842" t="b">
        <v>0</v>
      </c>
      <c r="T12842" t="s">
        <v>2333</v>
      </c>
    </row>
    <row r="12843" spans="1:20" hidden="1" x14ac:dyDescent="0.25">
      <c r="A12843">
        <v>236000</v>
      </c>
      <c r="B12843" t="s">
        <v>2331</v>
      </c>
      <c r="C12843" t="s">
        <v>158</v>
      </c>
      <c r="D12843" t="s">
        <v>2349</v>
      </c>
      <c r="E12843">
        <v>0</v>
      </c>
      <c r="H12843">
        <v>0</v>
      </c>
      <c r="I12843">
        <v>0</v>
      </c>
      <c r="K12843">
        <v>1</v>
      </c>
      <c r="L12843" t="b">
        <v>0</v>
      </c>
      <c r="N12843" t="b">
        <v>0</v>
      </c>
      <c r="O12843" t="b">
        <v>0</v>
      </c>
      <c r="T12843" t="s">
        <v>2333</v>
      </c>
    </row>
    <row r="12844" spans="1:20" hidden="1" x14ac:dyDescent="0.25">
      <c r="A12844">
        <v>236001</v>
      </c>
      <c r="B12844" t="s">
        <v>2331</v>
      </c>
      <c r="C12844" t="s">
        <v>158</v>
      </c>
      <c r="D12844" t="s">
        <v>2350</v>
      </c>
      <c r="E12844">
        <v>330</v>
      </c>
      <c r="F12844" t="s">
        <v>23</v>
      </c>
      <c r="H12844">
        <v>0</v>
      </c>
      <c r="I12844">
        <v>50</v>
      </c>
      <c r="J12844" t="s">
        <v>257</v>
      </c>
      <c r="K12844">
        <v>3</v>
      </c>
      <c r="L12844" t="b">
        <v>0</v>
      </c>
      <c r="N12844" t="b">
        <v>0</v>
      </c>
      <c r="O12844" t="b">
        <v>0</v>
      </c>
      <c r="T12844" t="s">
        <v>2333</v>
      </c>
    </row>
    <row r="12845" spans="1:20" hidden="1" x14ac:dyDescent="0.25">
      <c r="A12845">
        <v>236002</v>
      </c>
      <c r="B12845" t="s">
        <v>2331</v>
      </c>
      <c r="C12845" t="s">
        <v>158</v>
      </c>
      <c r="D12845" t="s">
        <v>2351</v>
      </c>
      <c r="E12845">
        <v>660</v>
      </c>
      <c r="F12845" t="s">
        <v>23</v>
      </c>
      <c r="H12845">
        <v>0</v>
      </c>
      <c r="I12845">
        <v>100</v>
      </c>
      <c r="J12845" t="s">
        <v>257</v>
      </c>
      <c r="K12845">
        <v>4</v>
      </c>
      <c r="L12845" t="b">
        <v>0</v>
      </c>
      <c r="N12845" t="b">
        <v>0</v>
      </c>
      <c r="O12845" t="b">
        <v>0</v>
      </c>
      <c r="T12845" t="s">
        <v>2333</v>
      </c>
    </row>
    <row r="12846" spans="1:20" hidden="1" x14ac:dyDescent="0.25">
      <c r="A12846">
        <v>236003</v>
      </c>
      <c r="B12846" t="s">
        <v>2331</v>
      </c>
      <c r="C12846" t="s">
        <v>1253</v>
      </c>
      <c r="D12846" t="s">
        <v>163</v>
      </c>
      <c r="E12846">
        <v>0</v>
      </c>
      <c r="H12846">
        <v>0</v>
      </c>
      <c r="I12846">
        <v>0</v>
      </c>
      <c r="K12846">
        <v>0</v>
      </c>
      <c r="L12846" t="b">
        <v>0</v>
      </c>
      <c r="N12846" t="b">
        <v>0</v>
      </c>
      <c r="O12846" t="b">
        <v>0</v>
      </c>
      <c r="T12846" t="s">
        <v>2333</v>
      </c>
    </row>
    <row r="12847" spans="1:20" hidden="1" x14ac:dyDescent="0.25">
      <c r="A12847">
        <v>236004</v>
      </c>
      <c r="B12847" t="s">
        <v>2331</v>
      </c>
      <c r="C12847" t="s">
        <v>1253</v>
      </c>
      <c r="D12847" t="s">
        <v>2352</v>
      </c>
      <c r="E12847">
        <v>0</v>
      </c>
      <c r="H12847">
        <v>0</v>
      </c>
      <c r="I12847">
        <v>0</v>
      </c>
      <c r="K12847">
        <v>1</v>
      </c>
      <c r="L12847" t="b">
        <v>0</v>
      </c>
      <c r="N12847" t="b">
        <v>0</v>
      </c>
      <c r="O12847" t="b">
        <v>0</v>
      </c>
      <c r="T12847" t="s">
        <v>2333</v>
      </c>
    </row>
    <row r="12848" spans="1:20" hidden="1" x14ac:dyDescent="0.25">
      <c r="A12848">
        <v>236005</v>
      </c>
      <c r="B12848" t="s">
        <v>2331</v>
      </c>
      <c r="C12848" t="s">
        <v>1253</v>
      </c>
      <c r="D12848" t="s">
        <v>2353</v>
      </c>
      <c r="E12848">
        <v>180</v>
      </c>
      <c r="F12848" t="s">
        <v>23</v>
      </c>
      <c r="H12848">
        <v>0</v>
      </c>
      <c r="I12848">
        <v>50</v>
      </c>
      <c r="J12848" t="s">
        <v>257</v>
      </c>
      <c r="K12848">
        <v>2</v>
      </c>
      <c r="L12848" t="b">
        <v>0</v>
      </c>
      <c r="N12848" t="b">
        <v>0</v>
      </c>
      <c r="O12848" t="b">
        <v>0</v>
      </c>
      <c r="T12848" t="s">
        <v>2333</v>
      </c>
    </row>
    <row r="12849" spans="1:20" hidden="1" x14ac:dyDescent="0.25">
      <c r="A12849">
        <v>236006</v>
      </c>
      <c r="B12849" t="s">
        <v>2331</v>
      </c>
      <c r="C12849" t="s">
        <v>1253</v>
      </c>
      <c r="D12849" t="s">
        <v>2354</v>
      </c>
      <c r="E12849">
        <v>276</v>
      </c>
      <c r="F12849" t="s">
        <v>23</v>
      </c>
      <c r="H12849">
        <v>0</v>
      </c>
      <c r="I12849">
        <v>100</v>
      </c>
      <c r="J12849" t="s">
        <v>257</v>
      </c>
      <c r="K12849">
        <v>3</v>
      </c>
      <c r="L12849" t="b">
        <v>0</v>
      </c>
      <c r="N12849" t="b">
        <v>0</v>
      </c>
      <c r="O12849" t="b">
        <v>0</v>
      </c>
      <c r="T12849" t="s">
        <v>2333</v>
      </c>
    </row>
    <row r="12850" spans="1:20" hidden="1" x14ac:dyDescent="0.25">
      <c r="A12850">
        <v>236007</v>
      </c>
      <c r="B12850" t="s">
        <v>2331</v>
      </c>
      <c r="C12850" t="s">
        <v>146</v>
      </c>
      <c r="D12850" t="s">
        <v>163</v>
      </c>
      <c r="E12850">
        <v>0</v>
      </c>
      <c r="H12850">
        <v>0</v>
      </c>
      <c r="I12850">
        <v>0</v>
      </c>
      <c r="K12850">
        <v>0</v>
      </c>
      <c r="L12850" t="b">
        <v>0</v>
      </c>
      <c r="N12850" t="b">
        <v>0</v>
      </c>
      <c r="O12850" t="b">
        <v>0</v>
      </c>
      <c r="T12850" t="s">
        <v>2333</v>
      </c>
    </row>
    <row r="12851" spans="1:20" hidden="1" x14ac:dyDescent="0.25">
      <c r="A12851">
        <v>236008</v>
      </c>
      <c r="B12851" t="s">
        <v>2331</v>
      </c>
      <c r="C12851" t="s">
        <v>146</v>
      </c>
      <c r="D12851" t="s">
        <v>1292</v>
      </c>
      <c r="E12851">
        <v>0</v>
      </c>
      <c r="H12851">
        <v>0</v>
      </c>
      <c r="I12851">
        <v>0</v>
      </c>
      <c r="K12851">
        <v>1</v>
      </c>
      <c r="L12851" t="b">
        <v>0</v>
      </c>
      <c r="N12851" t="b">
        <v>0</v>
      </c>
      <c r="O12851" t="b">
        <v>0</v>
      </c>
      <c r="T12851" t="s">
        <v>2333</v>
      </c>
    </row>
    <row r="12852" spans="1:20" hidden="1" x14ac:dyDescent="0.25">
      <c r="A12852">
        <v>236009</v>
      </c>
      <c r="B12852" t="s">
        <v>2331</v>
      </c>
      <c r="C12852" t="s">
        <v>146</v>
      </c>
      <c r="D12852" t="s">
        <v>2355</v>
      </c>
      <c r="E12852">
        <v>360</v>
      </c>
      <c r="F12852" t="s">
        <v>23</v>
      </c>
      <c r="H12852">
        <v>0</v>
      </c>
      <c r="I12852">
        <v>140</v>
      </c>
      <c r="J12852" t="s">
        <v>257</v>
      </c>
      <c r="K12852">
        <v>2</v>
      </c>
      <c r="L12852" t="b">
        <v>0</v>
      </c>
      <c r="N12852" t="b">
        <v>0</v>
      </c>
      <c r="O12852" t="b">
        <v>0</v>
      </c>
      <c r="T12852" t="s">
        <v>2333</v>
      </c>
    </row>
    <row r="12853" spans="1:20" hidden="1" x14ac:dyDescent="0.25">
      <c r="A12853">
        <v>236010</v>
      </c>
      <c r="B12853" t="s">
        <v>2331</v>
      </c>
      <c r="C12853" t="s">
        <v>2332</v>
      </c>
      <c r="D12853" t="s">
        <v>2356</v>
      </c>
      <c r="E12853">
        <v>0</v>
      </c>
      <c r="H12853">
        <v>0</v>
      </c>
      <c r="I12853">
        <v>0</v>
      </c>
      <c r="K12853">
        <v>8</v>
      </c>
      <c r="L12853" t="b">
        <v>0</v>
      </c>
      <c r="N12853" t="b">
        <v>0</v>
      </c>
      <c r="O12853" t="b">
        <v>0</v>
      </c>
      <c r="Q12853" t="s">
        <v>2357</v>
      </c>
      <c r="T12853" t="s">
        <v>2333</v>
      </c>
    </row>
    <row r="12854" spans="1:20" hidden="1" x14ac:dyDescent="0.25">
      <c r="A12854">
        <v>236011</v>
      </c>
      <c r="B12854" t="s">
        <v>2331</v>
      </c>
      <c r="C12854" t="s">
        <v>2348</v>
      </c>
      <c r="D12854" t="s">
        <v>2356</v>
      </c>
      <c r="E12854">
        <v>0</v>
      </c>
      <c r="H12854">
        <v>0</v>
      </c>
      <c r="I12854">
        <v>0</v>
      </c>
      <c r="K12854">
        <v>8</v>
      </c>
      <c r="L12854" t="b">
        <v>0</v>
      </c>
      <c r="N12854" t="b">
        <v>0</v>
      </c>
      <c r="O12854" t="b">
        <v>0</v>
      </c>
      <c r="Q12854" t="s">
        <v>2357</v>
      </c>
      <c r="T12854" t="s">
        <v>2333</v>
      </c>
    </row>
    <row r="12855" spans="1:20" hidden="1" x14ac:dyDescent="0.25">
      <c r="A12855">
        <v>236012</v>
      </c>
      <c r="B12855" t="s">
        <v>2331</v>
      </c>
      <c r="C12855" t="s">
        <v>2332</v>
      </c>
      <c r="D12855" t="s">
        <v>2358</v>
      </c>
      <c r="E12855">
        <v>0</v>
      </c>
      <c r="H12855">
        <v>0</v>
      </c>
      <c r="I12855">
        <v>0</v>
      </c>
      <c r="K12855">
        <v>5</v>
      </c>
      <c r="L12855" t="b">
        <v>0</v>
      </c>
      <c r="N12855" t="b">
        <v>0</v>
      </c>
      <c r="O12855" t="b">
        <v>0</v>
      </c>
      <c r="Q12855" t="s">
        <v>2359</v>
      </c>
      <c r="T12855" t="s">
        <v>2333</v>
      </c>
    </row>
    <row r="12856" spans="1:20" hidden="1" x14ac:dyDescent="0.25">
      <c r="A12856">
        <v>236013</v>
      </c>
      <c r="B12856" t="s">
        <v>2331</v>
      </c>
      <c r="C12856" t="s">
        <v>2348</v>
      </c>
      <c r="D12856" t="s">
        <v>2358</v>
      </c>
      <c r="E12856">
        <v>0</v>
      </c>
      <c r="H12856">
        <v>0</v>
      </c>
      <c r="I12856">
        <v>0</v>
      </c>
      <c r="K12856">
        <v>5</v>
      </c>
      <c r="L12856" t="b">
        <v>0</v>
      </c>
      <c r="N12856" t="b">
        <v>0</v>
      </c>
      <c r="O12856" t="b">
        <v>0</v>
      </c>
      <c r="Q12856" t="s">
        <v>2359</v>
      </c>
      <c r="T12856" t="s">
        <v>2333</v>
      </c>
    </row>
    <row r="12857" spans="1:20" hidden="1" x14ac:dyDescent="0.25">
      <c r="A12857">
        <v>236014</v>
      </c>
      <c r="B12857" t="s">
        <v>2331</v>
      </c>
      <c r="C12857" t="s">
        <v>158</v>
      </c>
      <c r="D12857" t="s">
        <v>2360</v>
      </c>
      <c r="E12857">
        <v>0</v>
      </c>
      <c r="H12857">
        <v>0</v>
      </c>
      <c r="I12857">
        <v>0</v>
      </c>
      <c r="K12857">
        <v>2</v>
      </c>
      <c r="L12857" t="b">
        <v>0</v>
      </c>
      <c r="N12857" t="b">
        <v>0</v>
      </c>
      <c r="O12857" t="b">
        <v>0</v>
      </c>
      <c r="T12857" t="s">
        <v>2333</v>
      </c>
    </row>
    <row r="12858" spans="1:20" hidden="1" x14ac:dyDescent="0.25">
      <c r="A12858">
        <v>236015</v>
      </c>
      <c r="B12858" t="s">
        <v>2331</v>
      </c>
      <c r="C12858" t="s">
        <v>158</v>
      </c>
      <c r="D12858" t="s">
        <v>2361</v>
      </c>
      <c r="E12858">
        <v>300</v>
      </c>
      <c r="F12858" t="s">
        <v>23</v>
      </c>
      <c r="H12858">
        <v>0</v>
      </c>
      <c r="I12858">
        <v>18</v>
      </c>
      <c r="J12858" t="s">
        <v>257</v>
      </c>
      <c r="K12858">
        <v>3</v>
      </c>
      <c r="L12858" t="b">
        <v>0</v>
      </c>
      <c r="N12858" t="b">
        <v>0</v>
      </c>
      <c r="O12858" t="b">
        <v>0</v>
      </c>
      <c r="T12858" t="s">
        <v>2333</v>
      </c>
    </row>
    <row r="12859" spans="1:20" hidden="1" x14ac:dyDescent="0.25">
      <c r="A12859">
        <v>236016</v>
      </c>
      <c r="B12859" t="s">
        <v>2331</v>
      </c>
      <c r="C12859" t="s">
        <v>158</v>
      </c>
      <c r="D12859" t="s">
        <v>2362</v>
      </c>
      <c r="E12859">
        <v>600</v>
      </c>
      <c r="F12859" t="s">
        <v>23</v>
      </c>
      <c r="H12859">
        <v>0</v>
      </c>
      <c r="I12859">
        <v>36</v>
      </c>
      <c r="J12859" t="s">
        <v>257</v>
      </c>
      <c r="K12859">
        <v>4</v>
      </c>
      <c r="L12859" t="b">
        <v>0</v>
      </c>
      <c r="N12859" t="b">
        <v>0</v>
      </c>
      <c r="O12859" t="b">
        <v>0</v>
      </c>
      <c r="T12859" t="s">
        <v>2333</v>
      </c>
    </row>
    <row r="12860" spans="1:20" hidden="1" x14ac:dyDescent="0.25">
      <c r="A12860">
        <v>236017</v>
      </c>
      <c r="B12860" t="s">
        <v>2331</v>
      </c>
      <c r="C12860" t="s">
        <v>158</v>
      </c>
      <c r="D12860" t="s">
        <v>2363</v>
      </c>
      <c r="E12860">
        <v>630</v>
      </c>
      <c r="F12860" t="s">
        <v>23</v>
      </c>
      <c r="H12860">
        <v>0</v>
      </c>
      <c r="I12860">
        <v>68</v>
      </c>
      <c r="J12860" t="s">
        <v>257</v>
      </c>
      <c r="K12860">
        <v>5</v>
      </c>
      <c r="L12860" t="b">
        <v>0</v>
      </c>
      <c r="N12860" t="b">
        <v>0</v>
      </c>
      <c r="O12860" t="b">
        <v>0</v>
      </c>
      <c r="T12860" t="s">
        <v>2333</v>
      </c>
    </row>
    <row r="12861" spans="1:20" hidden="1" x14ac:dyDescent="0.25">
      <c r="A12861">
        <v>236018</v>
      </c>
      <c r="B12861" t="s">
        <v>2364</v>
      </c>
      <c r="C12861" t="s">
        <v>2332</v>
      </c>
      <c r="D12861" t="s">
        <v>163</v>
      </c>
      <c r="E12861">
        <v>0</v>
      </c>
      <c r="H12861">
        <v>0</v>
      </c>
      <c r="I12861">
        <v>0</v>
      </c>
      <c r="K12861">
        <v>0</v>
      </c>
      <c r="L12861" t="b">
        <v>0</v>
      </c>
      <c r="N12861" t="b">
        <v>0</v>
      </c>
      <c r="O12861" t="b">
        <v>0</v>
      </c>
      <c r="T12861" t="s">
        <v>2333</v>
      </c>
    </row>
    <row r="12862" spans="1:20" hidden="1" x14ac:dyDescent="0.25">
      <c r="A12862">
        <v>236019</v>
      </c>
      <c r="B12862" t="s">
        <v>2364</v>
      </c>
      <c r="C12862" t="s">
        <v>2332</v>
      </c>
      <c r="D12862" t="s">
        <v>2334</v>
      </c>
      <c r="E12862">
        <v>0</v>
      </c>
      <c r="H12862">
        <v>0</v>
      </c>
      <c r="I12862">
        <v>0</v>
      </c>
      <c r="K12862">
        <v>1</v>
      </c>
      <c r="L12862" t="b">
        <v>0</v>
      </c>
      <c r="N12862" t="b">
        <v>0</v>
      </c>
      <c r="O12862" t="b">
        <v>0</v>
      </c>
      <c r="Q12862" t="s">
        <v>2335</v>
      </c>
      <c r="T12862" t="s">
        <v>2333</v>
      </c>
    </row>
    <row r="12863" spans="1:20" hidden="1" x14ac:dyDescent="0.25">
      <c r="A12863">
        <v>236020</v>
      </c>
      <c r="B12863" t="s">
        <v>2364</v>
      </c>
      <c r="C12863" t="s">
        <v>2332</v>
      </c>
      <c r="D12863" t="s">
        <v>164</v>
      </c>
      <c r="E12863">
        <v>0</v>
      </c>
      <c r="H12863">
        <v>0</v>
      </c>
      <c r="I12863">
        <v>0</v>
      </c>
      <c r="K12863">
        <v>2</v>
      </c>
      <c r="L12863" t="b">
        <v>0</v>
      </c>
      <c r="N12863" t="b">
        <v>0</v>
      </c>
      <c r="O12863" t="b">
        <v>0</v>
      </c>
      <c r="Q12863" t="s">
        <v>2336</v>
      </c>
      <c r="T12863" t="s">
        <v>2333</v>
      </c>
    </row>
    <row r="12864" spans="1:20" hidden="1" x14ac:dyDescent="0.25">
      <c r="A12864">
        <v>236021</v>
      </c>
      <c r="B12864" t="s">
        <v>2364</v>
      </c>
      <c r="C12864" t="s">
        <v>2332</v>
      </c>
      <c r="D12864" t="s">
        <v>2337</v>
      </c>
      <c r="E12864">
        <v>0</v>
      </c>
      <c r="H12864">
        <v>0</v>
      </c>
      <c r="I12864">
        <v>0</v>
      </c>
      <c r="K12864">
        <v>3</v>
      </c>
      <c r="L12864" t="b">
        <v>0</v>
      </c>
      <c r="N12864" t="b">
        <v>0</v>
      </c>
      <c r="O12864" t="b">
        <v>0</v>
      </c>
      <c r="Q12864" t="s">
        <v>2338</v>
      </c>
      <c r="T12864" t="s">
        <v>2333</v>
      </c>
    </row>
    <row r="12865" spans="1:20" hidden="1" x14ac:dyDescent="0.25">
      <c r="A12865">
        <v>236022</v>
      </c>
      <c r="B12865" t="s">
        <v>2364</v>
      </c>
      <c r="C12865" t="s">
        <v>2332</v>
      </c>
      <c r="D12865" t="s">
        <v>2339</v>
      </c>
      <c r="E12865">
        <v>0</v>
      </c>
      <c r="H12865">
        <v>0</v>
      </c>
      <c r="I12865">
        <v>0</v>
      </c>
      <c r="K12865">
        <v>4</v>
      </c>
      <c r="L12865" t="b">
        <v>0</v>
      </c>
      <c r="N12865" t="b">
        <v>0</v>
      </c>
      <c r="O12865" t="b">
        <v>0</v>
      </c>
      <c r="Q12865" t="s">
        <v>2340</v>
      </c>
      <c r="T12865" t="s">
        <v>2333</v>
      </c>
    </row>
    <row r="12866" spans="1:20" hidden="1" x14ac:dyDescent="0.25">
      <c r="A12866">
        <v>236023</v>
      </c>
      <c r="B12866" t="s">
        <v>2364</v>
      </c>
      <c r="C12866" t="s">
        <v>2332</v>
      </c>
      <c r="D12866" t="s">
        <v>2341</v>
      </c>
      <c r="E12866">
        <v>0</v>
      </c>
      <c r="H12866">
        <v>0</v>
      </c>
      <c r="I12866">
        <v>0</v>
      </c>
      <c r="K12866">
        <v>7</v>
      </c>
      <c r="L12866" t="b">
        <v>0</v>
      </c>
      <c r="N12866" t="b">
        <v>0</v>
      </c>
      <c r="O12866" t="b">
        <v>0</v>
      </c>
      <c r="Q12866" t="s">
        <v>2342</v>
      </c>
      <c r="T12866" t="s">
        <v>2333</v>
      </c>
    </row>
    <row r="12867" spans="1:20" hidden="1" x14ac:dyDescent="0.25">
      <c r="A12867">
        <v>236024</v>
      </c>
      <c r="B12867" t="s">
        <v>2364</v>
      </c>
      <c r="C12867" t="s">
        <v>2332</v>
      </c>
      <c r="D12867" t="s">
        <v>2343</v>
      </c>
      <c r="E12867">
        <v>0</v>
      </c>
      <c r="H12867">
        <v>0</v>
      </c>
      <c r="I12867">
        <v>0</v>
      </c>
      <c r="K12867">
        <v>6</v>
      </c>
      <c r="L12867" t="b">
        <v>0</v>
      </c>
      <c r="N12867" t="b">
        <v>0</v>
      </c>
      <c r="O12867" t="b">
        <v>0</v>
      </c>
      <c r="Q12867" t="s">
        <v>2344</v>
      </c>
      <c r="T12867" t="s">
        <v>2333</v>
      </c>
    </row>
    <row r="12868" spans="1:20" hidden="1" x14ac:dyDescent="0.25">
      <c r="A12868">
        <v>236025</v>
      </c>
      <c r="B12868" t="s">
        <v>2364</v>
      </c>
      <c r="C12868" t="s">
        <v>2332</v>
      </c>
      <c r="D12868" t="s">
        <v>283</v>
      </c>
      <c r="E12868">
        <v>480</v>
      </c>
      <c r="F12868" t="s">
        <v>23</v>
      </c>
      <c r="H12868">
        <v>0</v>
      </c>
      <c r="I12868">
        <v>0</v>
      </c>
      <c r="K12868">
        <v>9</v>
      </c>
      <c r="L12868" t="b">
        <v>0</v>
      </c>
      <c r="N12868" t="b">
        <v>0</v>
      </c>
      <c r="O12868" t="b">
        <v>0</v>
      </c>
      <c r="Q12868" t="s">
        <v>2345</v>
      </c>
      <c r="T12868" t="s">
        <v>2333</v>
      </c>
    </row>
    <row r="12869" spans="1:20" hidden="1" x14ac:dyDescent="0.25">
      <c r="A12869">
        <v>236026</v>
      </c>
      <c r="B12869" t="s">
        <v>2364</v>
      </c>
      <c r="C12869" t="s">
        <v>2332</v>
      </c>
      <c r="D12869" t="s">
        <v>2346</v>
      </c>
      <c r="E12869">
        <v>480</v>
      </c>
      <c r="F12869" t="s">
        <v>23</v>
      </c>
      <c r="H12869">
        <v>0</v>
      </c>
      <c r="I12869">
        <v>0</v>
      </c>
      <c r="K12869">
        <v>10</v>
      </c>
      <c r="L12869" t="b">
        <v>0</v>
      </c>
      <c r="N12869" t="b">
        <v>0</v>
      </c>
      <c r="O12869" t="b">
        <v>0</v>
      </c>
      <c r="Q12869" t="s">
        <v>2347</v>
      </c>
      <c r="T12869" t="s">
        <v>2333</v>
      </c>
    </row>
    <row r="12870" spans="1:20" hidden="1" x14ac:dyDescent="0.25">
      <c r="A12870">
        <v>236027</v>
      </c>
      <c r="B12870" t="s">
        <v>2364</v>
      </c>
      <c r="C12870" t="s">
        <v>2348</v>
      </c>
      <c r="D12870" t="s">
        <v>163</v>
      </c>
      <c r="E12870">
        <v>0</v>
      </c>
      <c r="H12870">
        <v>0</v>
      </c>
      <c r="I12870">
        <v>0</v>
      </c>
      <c r="K12870">
        <v>0</v>
      </c>
      <c r="L12870" t="b">
        <v>0</v>
      </c>
      <c r="N12870" t="b">
        <v>0</v>
      </c>
      <c r="O12870" t="b">
        <v>0</v>
      </c>
      <c r="T12870" t="s">
        <v>2333</v>
      </c>
    </row>
    <row r="12871" spans="1:20" hidden="1" x14ac:dyDescent="0.25">
      <c r="A12871">
        <v>236028</v>
      </c>
      <c r="B12871" t="s">
        <v>2364</v>
      </c>
      <c r="C12871" t="s">
        <v>2348</v>
      </c>
      <c r="D12871" t="s">
        <v>2334</v>
      </c>
      <c r="E12871">
        <v>0</v>
      </c>
      <c r="H12871">
        <v>0</v>
      </c>
      <c r="I12871">
        <v>0</v>
      </c>
      <c r="K12871">
        <v>1</v>
      </c>
      <c r="L12871" t="b">
        <v>0</v>
      </c>
      <c r="N12871" t="b">
        <v>0</v>
      </c>
      <c r="O12871" t="b">
        <v>0</v>
      </c>
      <c r="Q12871" t="s">
        <v>2335</v>
      </c>
      <c r="T12871" t="s">
        <v>2333</v>
      </c>
    </row>
    <row r="12872" spans="1:20" hidden="1" x14ac:dyDescent="0.25">
      <c r="A12872">
        <v>236029</v>
      </c>
      <c r="B12872" t="s">
        <v>2364</v>
      </c>
      <c r="C12872" t="s">
        <v>2348</v>
      </c>
      <c r="D12872" t="s">
        <v>164</v>
      </c>
      <c r="E12872">
        <v>0</v>
      </c>
      <c r="H12872">
        <v>0</v>
      </c>
      <c r="I12872">
        <v>0</v>
      </c>
      <c r="K12872">
        <v>2</v>
      </c>
      <c r="L12872" t="b">
        <v>0</v>
      </c>
      <c r="N12872" t="b">
        <v>0</v>
      </c>
      <c r="O12872" t="b">
        <v>0</v>
      </c>
      <c r="Q12872" t="s">
        <v>2336</v>
      </c>
      <c r="T12872" t="s">
        <v>2333</v>
      </c>
    </row>
    <row r="12873" spans="1:20" hidden="1" x14ac:dyDescent="0.25">
      <c r="A12873">
        <v>236030</v>
      </c>
      <c r="B12873" t="s">
        <v>2364</v>
      </c>
      <c r="C12873" t="s">
        <v>2348</v>
      </c>
      <c r="D12873" t="s">
        <v>2337</v>
      </c>
      <c r="E12873">
        <v>0</v>
      </c>
      <c r="H12873">
        <v>0</v>
      </c>
      <c r="I12873">
        <v>0</v>
      </c>
      <c r="K12873">
        <v>3</v>
      </c>
      <c r="L12873" t="b">
        <v>0</v>
      </c>
      <c r="N12873" t="b">
        <v>0</v>
      </c>
      <c r="O12873" t="b">
        <v>0</v>
      </c>
      <c r="Q12873" t="s">
        <v>2338</v>
      </c>
      <c r="T12873" t="s">
        <v>2333</v>
      </c>
    </row>
    <row r="12874" spans="1:20" hidden="1" x14ac:dyDescent="0.25">
      <c r="A12874">
        <v>236031</v>
      </c>
      <c r="B12874" t="s">
        <v>2364</v>
      </c>
      <c r="C12874" t="s">
        <v>2348</v>
      </c>
      <c r="D12874" t="s">
        <v>2339</v>
      </c>
      <c r="E12874">
        <v>0</v>
      </c>
      <c r="H12874">
        <v>0</v>
      </c>
      <c r="I12874">
        <v>0</v>
      </c>
      <c r="K12874">
        <v>4</v>
      </c>
      <c r="L12874" t="b">
        <v>0</v>
      </c>
      <c r="N12874" t="b">
        <v>0</v>
      </c>
      <c r="O12874" t="b">
        <v>0</v>
      </c>
      <c r="Q12874" t="s">
        <v>2340</v>
      </c>
      <c r="T12874" t="s">
        <v>2333</v>
      </c>
    </row>
    <row r="12875" spans="1:20" hidden="1" x14ac:dyDescent="0.25">
      <c r="A12875">
        <v>236032</v>
      </c>
      <c r="B12875" t="s">
        <v>2364</v>
      </c>
      <c r="C12875" t="s">
        <v>2348</v>
      </c>
      <c r="D12875" t="s">
        <v>2341</v>
      </c>
      <c r="E12875">
        <v>0</v>
      </c>
      <c r="H12875">
        <v>0</v>
      </c>
      <c r="I12875">
        <v>0</v>
      </c>
      <c r="K12875">
        <v>7</v>
      </c>
      <c r="L12875" t="b">
        <v>0</v>
      </c>
      <c r="N12875" t="b">
        <v>0</v>
      </c>
      <c r="O12875" t="b">
        <v>0</v>
      </c>
      <c r="Q12875" t="s">
        <v>2342</v>
      </c>
      <c r="T12875" t="s">
        <v>2333</v>
      </c>
    </row>
    <row r="12876" spans="1:20" hidden="1" x14ac:dyDescent="0.25">
      <c r="A12876">
        <v>236033</v>
      </c>
      <c r="B12876" t="s">
        <v>2364</v>
      </c>
      <c r="C12876" t="s">
        <v>2348</v>
      </c>
      <c r="D12876" t="s">
        <v>2343</v>
      </c>
      <c r="E12876">
        <v>0</v>
      </c>
      <c r="H12876">
        <v>0</v>
      </c>
      <c r="I12876">
        <v>0</v>
      </c>
      <c r="K12876">
        <v>6</v>
      </c>
      <c r="L12876" t="b">
        <v>0</v>
      </c>
      <c r="N12876" t="b">
        <v>0</v>
      </c>
      <c r="O12876" t="b">
        <v>0</v>
      </c>
      <c r="Q12876" t="s">
        <v>2344</v>
      </c>
      <c r="T12876" t="s">
        <v>2333</v>
      </c>
    </row>
    <row r="12877" spans="1:20" hidden="1" x14ac:dyDescent="0.25">
      <c r="A12877">
        <v>236034</v>
      </c>
      <c r="B12877" t="s">
        <v>2364</v>
      </c>
      <c r="C12877" t="s">
        <v>2348</v>
      </c>
      <c r="D12877" t="s">
        <v>283</v>
      </c>
      <c r="E12877">
        <v>210</v>
      </c>
      <c r="F12877" t="s">
        <v>23</v>
      </c>
      <c r="H12877">
        <v>0</v>
      </c>
      <c r="I12877">
        <v>0</v>
      </c>
      <c r="K12877">
        <v>9</v>
      </c>
      <c r="L12877" t="b">
        <v>0</v>
      </c>
      <c r="N12877" t="b">
        <v>0</v>
      </c>
      <c r="O12877" t="b">
        <v>0</v>
      </c>
      <c r="Q12877" t="s">
        <v>2345</v>
      </c>
      <c r="T12877" t="s">
        <v>2333</v>
      </c>
    </row>
    <row r="12878" spans="1:20" hidden="1" x14ac:dyDescent="0.25">
      <c r="A12878">
        <v>236035</v>
      </c>
      <c r="B12878" t="s">
        <v>2364</v>
      </c>
      <c r="C12878" t="s">
        <v>2348</v>
      </c>
      <c r="D12878" t="s">
        <v>2346</v>
      </c>
      <c r="E12878">
        <v>210</v>
      </c>
      <c r="F12878" t="s">
        <v>23</v>
      </c>
      <c r="H12878">
        <v>0</v>
      </c>
      <c r="I12878">
        <v>0</v>
      </c>
      <c r="K12878">
        <v>10</v>
      </c>
      <c r="L12878" t="b">
        <v>0</v>
      </c>
      <c r="N12878" t="b">
        <v>0</v>
      </c>
      <c r="O12878" t="b">
        <v>0</v>
      </c>
      <c r="Q12878" t="s">
        <v>2347</v>
      </c>
      <c r="T12878" t="s">
        <v>2333</v>
      </c>
    </row>
    <row r="12879" spans="1:20" hidden="1" x14ac:dyDescent="0.25">
      <c r="A12879">
        <v>236036</v>
      </c>
      <c r="B12879" t="s">
        <v>2364</v>
      </c>
      <c r="C12879" t="s">
        <v>158</v>
      </c>
      <c r="D12879" t="s">
        <v>163</v>
      </c>
      <c r="E12879">
        <v>0</v>
      </c>
      <c r="H12879">
        <v>0</v>
      </c>
      <c r="I12879">
        <v>0</v>
      </c>
      <c r="K12879">
        <v>0</v>
      </c>
      <c r="L12879" t="b">
        <v>0</v>
      </c>
      <c r="N12879" t="b">
        <v>0</v>
      </c>
      <c r="O12879" t="b">
        <v>0</v>
      </c>
      <c r="T12879" t="s">
        <v>2333</v>
      </c>
    </row>
    <row r="12880" spans="1:20" hidden="1" x14ac:dyDescent="0.25">
      <c r="A12880">
        <v>236037</v>
      </c>
      <c r="B12880" t="s">
        <v>2364</v>
      </c>
      <c r="C12880" t="s">
        <v>158</v>
      </c>
      <c r="D12880" t="s">
        <v>2349</v>
      </c>
      <c r="E12880">
        <v>0</v>
      </c>
      <c r="H12880">
        <v>0</v>
      </c>
      <c r="I12880">
        <v>0</v>
      </c>
      <c r="K12880">
        <v>1</v>
      </c>
      <c r="L12880" t="b">
        <v>0</v>
      </c>
      <c r="N12880" t="b">
        <v>0</v>
      </c>
      <c r="O12880" t="b">
        <v>0</v>
      </c>
      <c r="T12880" t="s">
        <v>2333</v>
      </c>
    </row>
    <row r="12881" spans="1:20" hidden="1" x14ac:dyDescent="0.25">
      <c r="A12881">
        <v>236038</v>
      </c>
      <c r="B12881" t="s">
        <v>2364</v>
      </c>
      <c r="C12881" t="s">
        <v>158</v>
      </c>
      <c r="D12881" t="s">
        <v>2350</v>
      </c>
      <c r="E12881">
        <v>330</v>
      </c>
      <c r="F12881" t="s">
        <v>23</v>
      </c>
      <c r="H12881">
        <v>0</v>
      </c>
      <c r="I12881">
        <v>50</v>
      </c>
      <c r="J12881" t="s">
        <v>257</v>
      </c>
      <c r="K12881">
        <v>3</v>
      </c>
      <c r="L12881" t="b">
        <v>0</v>
      </c>
      <c r="N12881" t="b">
        <v>0</v>
      </c>
      <c r="O12881" t="b">
        <v>0</v>
      </c>
      <c r="T12881" t="s">
        <v>2333</v>
      </c>
    </row>
    <row r="12882" spans="1:20" hidden="1" x14ac:dyDescent="0.25">
      <c r="A12882">
        <v>236039</v>
      </c>
      <c r="B12882" t="s">
        <v>2364</v>
      </c>
      <c r="C12882" t="s">
        <v>158</v>
      </c>
      <c r="D12882" t="s">
        <v>2351</v>
      </c>
      <c r="E12882">
        <v>660</v>
      </c>
      <c r="F12882" t="s">
        <v>23</v>
      </c>
      <c r="H12882">
        <v>0</v>
      </c>
      <c r="I12882">
        <v>100</v>
      </c>
      <c r="J12882" t="s">
        <v>257</v>
      </c>
      <c r="K12882">
        <v>4</v>
      </c>
      <c r="L12882" t="b">
        <v>0</v>
      </c>
      <c r="N12882" t="b">
        <v>0</v>
      </c>
      <c r="O12882" t="b">
        <v>0</v>
      </c>
      <c r="T12882" t="s">
        <v>2333</v>
      </c>
    </row>
    <row r="12883" spans="1:20" hidden="1" x14ac:dyDescent="0.25">
      <c r="A12883">
        <v>236040</v>
      </c>
      <c r="B12883" t="s">
        <v>2364</v>
      </c>
      <c r="C12883" t="s">
        <v>1253</v>
      </c>
      <c r="D12883" t="s">
        <v>163</v>
      </c>
      <c r="E12883">
        <v>0</v>
      </c>
      <c r="H12883">
        <v>0</v>
      </c>
      <c r="I12883">
        <v>0</v>
      </c>
      <c r="K12883">
        <v>0</v>
      </c>
      <c r="L12883" t="b">
        <v>0</v>
      </c>
      <c r="N12883" t="b">
        <v>0</v>
      </c>
      <c r="O12883" t="b">
        <v>0</v>
      </c>
      <c r="T12883" t="s">
        <v>2333</v>
      </c>
    </row>
    <row r="12884" spans="1:20" hidden="1" x14ac:dyDescent="0.25">
      <c r="A12884">
        <v>236041</v>
      </c>
      <c r="B12884" t="s">
        <v>2364</v>
      </c>
      <c r="C12884" t="s">
        <v>1253</v>
      </c>
      <c r="D12884" t="s">
        <v>2352</v>
      </c>
      <c r="E12884">
        <v>0</v>
      </c>
      <c r="H12884">
        <v>0</v>
      </c>
      <c r="I12884">
        <v>0</v>
      </c>
      <c r="K12884">
        <v>1</v>
      </c>
      <c r="L12884" t="b">
        <v>0</v>
      </c>
      <c r="N12884" t="b">
        <v>0</v>
      </c>
      <c r="O12884" t="b">
        <v>0</v>
      </c>
      <c r="T12884" t="s">
        <v>2333</v>
      </c>
    </row>
    <row r="12885" spans="1:20" hidden="1" x14ac:dyDescent="0.25">
      <c r="A12885">
        <v>236042</v>
      </c>
      <c r="B12885" t="s">
        <v>2364</v>
      </c>
      <c r="C12885" t="s">
        <v>1253</v>
      </c>
      <c r="D12885" t="s">
        <v>2353</v>
      </c>
      <c r="E12885">
        <v>210</v>
      </c>
      <c r="F12885" t="s">
        <v>23</v>
      </c>
      <c r="H12885">
        <v>0</v>
      </c>
      <c r="I12885">
        <v>50</v>
      </c>
      <c r="J12885" t="s">
        <v>257</v>
      </c>
      <c r="K12885">
        <v>2</v>
      </c>
      <c r="L12885" t="b">
        <v>0</v>
      </c>
      <c r="N12885" t="b">
        <v>0</v>
      </c>
      <c r="O12885" t="b">
        <v>0</v>
      </c>
      <c r="T12885" t="s">
        <v>2333</v>
      </c>
    </row>
    <row r="12886" spans="1:20" hidden="1" x14ac:dyDescent="0.25">
      <c r="A12886">
        <v>236043</v>
      </c>
      <c r="B12886" t="s">
        <v>2364</v>
      </c>
      <c r="C12886" t="s">
        <v>1253</v>
      </c>
      <c r="D12886" t="s">
        <v>2354</v>
      </c>
      <c r="E12886">
        <v>330</v>
      </c>
      <c r="F12886" t="s">
        <v>23</v>
      </c>
      <c r="H12886">
        <v>0</v>
      </c>
      <c r="I12886">
        <v>100</v>
      </c>
      <c r="J12886" t="s">
        <v>257</v>
      </c>
      <c r="K12886">
        <v>3</v>
      </c>
      <c r="L12886" t="b">
        <v>0</v>
      </c>
      <c r="N12886" t="b">
        <v>0</v>
      </c>
      <c r="O12886" t="b">
        <v>0</v>
      </c>
      <c r="T12886" t="s">
        <v>2333</v>
      </c>
    </row>
    <row r="12887" spans="1:20" hidden="1" x14ac:dyDescent="0.25">
      <c r="A12887">
        <v>236044</v>
      </c>
      <c r="B12887" t="s">
        <v>2364</v>
      </c>
      <c r="C12887" t="s">
        <v>146</v>
      </c>
      <c r="D12887" t="s">
        <v>163</v>
      </c>
      <c r="E12887">
        <v>0</v>
      </c>
      <c r="H12887">
        <v>0</v>
      </c>
      <c r="I12887">
        <v>0</v>
      </c>
      <c r="K12887">
        <v>0</v>
      </c>
      <c r="L12887" t="b">
        <v>0</v>
      </c>
      <c r="N12887" t="b">
        <v>0</v>
      </c>
      <c r="O12887" t="b">
        <v>0</v>
      </c>
      <c r="T12887" t="s">
        <v>2333</v>
      </c>
    </row>
    <row r="12888" spans="1:20" hidden="1" x14ac:dyDescent="0.25">
      <c r="A12888">
        <v>236045</v>
      </c>
      <c r="B12888" t="s">
        <v>2364</v>
      </c>
      <c r="C12888" t="s">
        <v>146</v>
      </c>
      <c r="D12888" t="s">
        <v>1292</v>
      </c>
      <c r="E12888">
        <v>0</v>
      </c>
      <c r="H12888">
        <v>0</v>
      </c>
      <c r="I12888">
        <v>0</v>
      </c>
      <c r="K12888">
        <v>1</v>
      </c>
      <c r="L12888" t="b">
        <v>0</v>
      </c>
      <c r="N12888" t="b">
        <v>0</v>
      </c>
      <c r="O12888" t="b">
        <v>0</v>
      </c>
      <c r="T12888" t="s">
        <v>2333</v>
      </c>
    </row>
    <row r="12889" spans="1:20" hidden="1" x14ac:dyDescent="0.25">
      <c r="A12889">
        <v>236046</v>
      </c>
      <c r="B12889" t="s">
        <v>2364</v>
      </c>
      <c r="C12889" t="s">
        <v>146</v>
      </c>
      <c r="D12889" t="s">
        <v>2355</v>
      </c>
      <c r="E12889">
        <v>390</v>
      </c>
      <c r="F12889" t="s">
        <v>23</v>
      </c>
      <c r="H12889">
        <v>0</v>
      </c>
      <c r="I12889">
        <v>140</v>
      </c>
      <c r="J12889" t="s">
        <v>257</v>
      </c>
      <c r="K12889">
        <v>2</v>
      </c>
      <c r="L12889" t="b">
        <v>0</v>
      </c>
      <c r="N12889" t="b">
        <v>0</v>
      </c>
      <c r="O12889" t="b">
        <v>0</v>
      </c>
      <c r="T12889" t="s">
        <v>2333</v>
      </c>
    </row>
    <row r="12890" spans="1:20" hidden="1" x14ac:dyDescent="0.25">
      <c r="A12890">
        <v>236047</v>
      </c>
      <c r="B12890" t="s">
        <v>2364</v>
      </c>
      <c r="C12890" t="s">
        <v>2332</v>
      </c>
      <c r="D12890" t="s">
        <v>2356</v>
      </c>
      <c r="E12890">
        <v>0</v>
      </c>
      <c r="H12890">
        <v>0</v>
      </c>
      <c r="I12890">
        <v>0</v>
      </c>
      <c r="K12890">
        <v>8</v>
      </c>
      <c r="L12890" t="b">
        <v>0</v>
      </c>
      <c r="N12890" t="b">
        <v>0</v>
      </c>
      <c r="O12890" t="b">
        <v>0</v>
      </c>
      <c r="Q12890" t="s">
        <v>2357</v>
      </c>
      <c r="T12890" t="s">
        <v>2333</v>
      </c>
    </row>
    <row r="12891" spans="1:20" hidden="1" x14ac:dyDescent="0.25">
      <c r="A12891">
        <v>236048</v>
      </c>
      <c r="B12891" t="s">
        <v>2364</v>
      </c>
      <c r="C12891" t="s">
        <v>2348</v>
      </c>
      <c r="D12891" t="s">
        <v>2356</v>
      </c>
      <c r="E12891">
        <v>0</v>
      </c>
      <c r="H12891">
        <v>0</v>
      </c>
      <c r="I12891">
        <v>0</v>
      </c>
      <c r="K12891">
        <v>8</v>
      </c>
      <c r="L12891" t="b">
        <v>0</v>
      </c>
      <c r="N12891" t="b">
        <v>0</v>
      </c>
      <c r="O12891" t="b">
        <v>0</v>
      </c>
      <c r="Q12891" t="s">
        <v>2357</v>
      </c>
      <c r="T12891" t="s">
        <v>2333</v>
      </c>
    </row>
    <row r="12892" spans="1:20" hidden="1" x14ac:dyDescent="0.25">
      <c r="A12892">
        <v>236049</v>
      </c>
      <c r="B12892" t="s">
        <v>2364</v>
      </c>
      <c r="C12892" t="s">
        <v>2332</v>
      </c>
      <c r="D12892" t="s">
        <v>2358</v>
      </c>
      <c r="E12892">
        <v>0</v>
      </c>
      <c r="H12892">
        <v>0</v>
      </c>
      <c r="I12892">
        <v>0</v>
      </c>
      <c r="K12892">
        <v>5</v>
      </c>
      <c r="L12892" t="b">
        <v>0</v>
      </c>
      <c r="N12892" t="b">
        <v>0</v>
      </c>
      <c r="O12892" t="b">
        <v>0</v>
      </c>
      <c r="Q12892" t="s">
        <v>2359</v>
      </c>
      <c r="T12892" t="s">
        <v>2333</v>
      </c>
    </row>
    <row r="12893" spans="1:20" hidden="1" x14ac:dyDescent="0.25">
      <c r="A12893">
        <v>236050</v>
      </c>
      <c r="B12893" t="s">
        <v>2364</v>
      </c>
      <c r="C12893" t="s">
        <v>2348</v>
      </c>
      <c r="D12893" t="s">
        <v>2358</v>
      </c>
      <c r="E12893">
        <v>0</v>
      </c>
      <c r="H12893">
        <v>0</v>
      </c>
      <c r="I12893">
        <v>0</v>
      </c>
      <c r="K12893">
        <v>5</v>
      </c>
      <c r="L12893" t="b">
        <v>0</v>
      </c>
      <c r="N12893" t="b">
        <v>0</v>
      </c>
      <c r="O12893" t="b">
        <v>0</v>
      </c>
      <c r="Q12893" t="s">
        <v>2359</v>
      </c>
      <c r="T12893" t="s">
        <v>2333</v>
      </c>
    </row>
    <row r="12894" spans="1:20" hidden="1" x14ac:dyDescent="0.25">
      <c r="A12894">
        <v>236051</v>
      </c>
      <c r="B12894" t="s">
        <v>2364</v>
      </c>
      <c r="C12894" t="s">
        <v>158</v>
      </c>
      <c r="D12894" t="s">
        <v>2365</v>
      </c>
      <c r="E12894">
        <v>0</v>
      </c>
      <c r="H12894">
        <v>0</v>
      </c>
      <c r="I12894">
        <v>0</v>
      </c>
      <c r="K12894">
        <v>2</v>
      </c>
      <c r="L12894" t="b">
        <v>0</v>
      </c>
      <c r="N12894" t="b">
        <v>0</v>
      </c>
      <c r="O12894" t="b">
        <v>0</v>
      </c>
      <c r="T12894" t="s">
        <v>2333</v>
      </c>
    </row>
    <row r="12895" spans="1:20" hidden="1" x14ac:dyDescent="0.25">
      <c r="A12895">
        <v>236052</v>
      </c>
      <c r="B12895" t="s">
        <v>2364</v>
      </c>
      <c r="C12895" t="s">
        <v>158</v>
      </c>
      <c r="D12895" t="s">
        <v>2361</v>
      </c>
      <c r="E12895">
        <v>300</v>
      </c>
      <c r="F12895" t="s">
        <v>23</v>
      </c>
      <c r="H12895">
        <v>0</v>
      </c>
      <c r="I12895">
        <v>18</v>
      </c>
      <c r="J12895" t="s">
        <v>257</v>
      </c>
      <c r="K12895">
        <v>3</v>
      </c>
      <c r="L12895" t="b">
        <v>0</v>
      </c>
      <c r="N12895" t="b">
        <v>0</v>
      </c>
      <c r="O12895" t="b">
        <v>0</v>
      </c>
      <c r="T12895" t="s">
        <v>2333</v>
      </c>
    </row>
    <row r="12896" spans="1:20" hidden="1" x14ac:dyDescent="0.25">
      <c r="A12896">
        <v>236053</v>
      </c>
      <c r="B12896" t="s">
        <v>2364</v>
      </c>
      <c r="C12896" t="s">
        <v>158</v>
      </c>
      <c r="D12896" t="s">
        <v>2362</v>
      </c>
      <c r="E12896">
        <v>600</v>
      </c>
      <c r="F12896" t="s">
        <v>23</v>
      </c>
      <c r="H12896">
        <v>0</v>
      </c>
      <c r="I12896">
        <v>36</v>
      </c>
      <c r="J12896" t="s">
        <v>257</v>
      </c>
      <c r="K12896">
        <v>4</v>
      </c>
      <c r="L12896" t="b">
        <v>0</v>
      </c>
      <c r="N12896" t="b">
        <v>0</v>
      </c>
      <c r="O12896" t="b">
        <v>0</v>
      </c>
      <c r="T12896" t="s">
        <v>2333</v>
      </c>
    </row>
    <row r="12897" spans="1:20" hidden="1" x14ac:dyDescent="0.25">
      <c r="A12897">
        <v>236054</v>
      </c>
      <c r="B12897" t="s">
        <v>2364</v>
      </c>
      <c r="C12897" t="s">
        <v>158</v>
      </c>
      <c r="D12897" t="s">
        <v>2363</v>
      </c>
      <c r="E12897">
        <v>630</v>
      </c>
      <c r="F12897" t="s">
        <v>23</v>
      </c>
      <c r="H12897">
        <v>0</v>
      </c>
      <c r="I12897">
        <v>68</v>
      </c>
      <c r="J12897" t="s">
        <v>257</v>
      </c>
      <c r="K12897">
        <v>7</v>
      </c>
      <c r="L12897" t="b">
        <v>0</v>
      </c>
      <c r="N12897" t="b">
        <v>0</v>
      </c>
      <c r="O12897" t="b">
        <v>0</v>
      </c>
      <c r="T12897" t="s">
        <v>2333</v>
      </c>
    </row>
    <row r="12898" spans="1:20" hidden="1" x14ac:dyDescent="0.25">
      <c r="A12898">
        <v>236055</v>
      </c>
      <c r="B12898" t="s">
        <v>2364</v>
      </c>
      <c r="C12898" t="s">
        <v>158</v>
      </c>
      <c r="D12898" t="s">
        <v>2366</v>
      </c>
      <c r="E12898">
        <v>990</v>
      </c>
      <c r="F12898" t="s">
        <v>23</v>
      </c>
      <c r="H12898">
        <v>0</v>
      </c>
      <c r="I12898">
        <v>150</v>
      </c>
      <c r="J12898" t="s">
        <v>257</v>
      </c>
      <c r="K12898">
        <v>6</v>
      </c>
      <c r="L12898" t="b">
        <v>0</v>
      </c>
      <c r="N12898" t="b">
        <v>0</v>
      </c>
      <c r="O12898" t="b">
        <v>0</v>
      </c>
      <c r="T12898" t="s">
        <v>2333</v>
      </c>
    </row>
    <row r="12899" spans="1:20" hidden="1" x14ac:dyDescent="0.25">
      <c r="A12899">
        <v>236056</v>
      </c>
      <c r="B12899" t="s">
        <v>2364</v>
      </c>
      <c r="C12899" t="s">
        <v>158</v>
      </c>
      <c r="D12899" t="s">
        <v>2367</v>
      </c>
      <c r="E12899">
        <v>900</v>
      </c>
      <c r="F12899" t="s">
        <v>23</v>
      </c>
      <c r="H12899">
        <v>0</v>
      </c>
      <c r="I12899">
        <v>54</v>
      </c>
      <c r="J12899" t="s">
        <v>257</v>
      </c>
      <c r="K12899">
        <v>5</v>
      </c>
      <c r="L12899" t="b">
        <v>0</v>
      </c>
      <c r="N12899" t="b">
        <v>0</v>
      </c>
      <c r="O12899" t="b">
        <v>0</v>
      </c>
      <c r="T12899" t="s">
        <v>2333</v>
      </c>
    </row>
    <row r="12900" spans="1:20" hidden="1" x14ac:dyDescent="0.25">
      <c r="A12900">
        <v>236057</v>
      </c>
      <c r="B12900" t="s">
        <v>2364</v>
      </c>
      <c r="C12900" t="s">
        <v>158</v>
      </c>
      <c r="D12900" t="s">
        <v>2368</v>
      </c>
      <c r="E12900">
        <v>960</v>
      </c>
      <c r="F12900" t="s">
        <v>23</v>
      </c>
      <c r="H12900">
        <v>0</v>
      </c>
      <c r="I12900">
        <v>118</v>
      </c>
      <c r="J12900" t="s">
        <v>257</v>
      </c>
      <c r="K12900">
        <v>8</v>
      </c>
      <c r="L12900" t="b">
        <v>0</v>
      </c>
      <c r="N12900" t="b">
        <v>0</v>
      </c>
      <c r="O12900" t="b">
        <v>0</v>
      </c>
      <c r="T12900" t="s">
        <v>2333</v>
      </c>
    </row>
    <row r="12901" spans="1:20" hidden="1" x14ac:dyDescent="0.25">
      <c r="A12901">
        <v>236058</v>
      </c>
      <c r="B12901" t="s">
        <v>2364</v>
      </c>
      <c r="C12901" t="s">
        <v>158</v>
      </c>
      <c r="D12901" t="s">
        <v>2369</v>
      </c>
      <c r="E12901">
        <v>930</v>
      </c>
      <c r="F12901" t="s">
        <v>23</v>
      </c>
      <c r="H12901">
        <v>0</v>
      </c>
      <c r="I12901">
        <v>86</v>
      </c>
      <c r="J12901" t="s">
        <v>257</v>
      </c>
      <c r="K12901">
        <v>9</v>
      </c>
      <c r="L12901" t="b">
        <v>0</v>
      </c>
      <c r="N12901" t="b">
        <v>0</v>
      </c>
      <c r="O12901" t="b">
        <v>0</v>
      </c>
      <c r="T12901" t="s">
        <v>2333</v>
      </c>
    </row>
    <row r="12902" spans="1:20" hidden="1" x14ac:dyDescent="0.25">
      <c r="A12902">
        <v>236060</v>
      </c>
      <c r="B12902" t="s">
        <v>2370</v>
      </c>
      <c r="C12902" t="s">
        <v>2332</v>
      </c>
      <c r="D12902" t="s">
        <v>163</v>
      </c>
      <c r="E12902">
        <v>0</v>
      </c>
      <c r="H12902">
        <v>0</v>
      </c>
      <c r="I12902">
        <v>0</v>
      </c>
      <c r="K12902">
        <v>0</v>
      </c>
      <c r="L12902" t="b">
        <v>0</v>
      </c>
      <c r="N12902" t="b">
        <v>0</v>
      </c>
      <c r="O12902" t="b">
        <v>0</v>
      </c>
      <c r="T12902" t="s">
        <v>2333</v>
      </c>
    </row>
    <row r="12903" spans="1:20" hidden="1" x14ac:dyDescent="0.25">
      <c r="A12903">
        <v>236061</v>
      </c>
      <c r="B12903" t="s">
        <v>2370</v>
      </c>
      <c r="C12903" t="s">
        <v>2332</v>
      </c>
      <c r="D12903" t="s">
        <v>2334</v>
      </c>
      <c r="E12903">
        <v>0</v>
      </c>
      <c r="H12903">
        <v>0</v>
      </c>
      <c r="I12903">
        <v>0</v>
      </c>
      <c r="K12903">
        <v>1</v>
      </c>
      <c r="L12903" t="b">
        <v>0</v>
      </c>
      <c r="N12903" t="b">
        <v>0</v>
      </c>
      <c r="O12903" t="b">
        <v>0</v>
      </c>
      <c r="Q12903" t="s">
        <v>2335</v>
      </c>
      <c r="T12903" t="s">
        <v>2333</v>
      </c>
    </row>
    <row r="12904" spans="1:20" hidden="1" x14ac:dyDescent="0.25">
      <c r="A12904">
        <v>236062</v>
      </c>
      <c r="B12904" t="s">
        <v>2370</v>
      </c>
      <c r="C12904" t="s">
        <v>2332</v>
      </c>
      <c r="D12904" t="s">
        <v>164</v>
      </c>
      <c r="E12904">
        <v>0</v>
      </c>
      <c r="H12904">
        <v>0</v>
      </c>
      <c r="I12904">
        <v>0</v>
      </c>
      <c r="K12904">
        <v>2</v>
      </c>
      <c r="L12904" t="b">
        <v>0</v>
      </c>
      <c r="N12904" t="b">
        <v>0</v>
      </c>
      <c r="O12904" t="b">
        <v>0</v>
      </c>
      <c r="Q12904" t="s">
        <v>2336</v>
      </c>
      <c r="T12904" t="s">
        <v>2333</v>
      </c>
    </row>
    <row r="12905" spans="1:20" hidden="1" x14ac:dyDescent="0.25">
      <c r="A12905">
        <v>236063</v>
      </c>
      <c r="B12905" t="s">
        <v>2370</v>
      </c>
      <c r="C12905" t="s">
        <v>2332</v>
      </c>
      <c r="D12905" t="s">
        <v>2337</v>
      </c>
      <c r="E12905">
        <v>0</v>
      </c>
      <c r="H12905">
        <v>0</v>
      </c>
      <c r="I12905">
        <v>0</v>
      </c>
      <c r="K12905">
        <v>3</v>
      </c>
      <c r="L12905" t="b">
        <v>0</v>
      </c>
      <c r="N12905" t="b">
        <v>0</v>
      </c>
      <c r="O12905" t="b">
        <v>0</v>
      </c>
      <c r="Q12905" t="s">
        <v>2338</v>
      </c>
      <c r="T12905" t="s">
        <v>2333</v>
      </c>
    </row>
    <row r="12906" spans="1:20" hidden="1" x14ac:dyDescent="0.25">
      <c r="A12906">
        <v>236064</v>
      </c>
      <c r="B12906" t="s">
        <v>2370</v>
      </c>
      <c r="C12906" t="s">
        <v>2332</v>
      </c>
      <c r="D12906" t="s">
        <v>2339</v>
      </c>
      <c r="E12906">
        <v>0</v>
      </c>
      <c r="H12906">
        <v>0</v>
      </c>
      <c r="I12906">
        <v>0</v>
      </c>
      <c r="K12906">
        <v>4</v>
      </c>
      <c r="L12906" t="b">
        <v>0</v>
      </c>
      <c r="N12906" t="b">
        <v>0</v>
      </c>
      <c r="O12906" t="b">
        <v>0</v>
      </c>
      <c r="Q12906" t="s">
        <v>2340</v>
      </c>
      <c r="T12906" t="s">
        <v>2333</v>
      </c>
    </row>
    <row r="12907" spans="1:20" hidden="1" x14ac:dyDescent="0.25">
      <c r="A12907">
        <v>236065</v>
      </c>
      <c r="B12907" t="s">
        <v>2370</v>
      </c>
      <c r="C12907" t="s">
        <v>2332</v>
      </c>
      <c r="D12907" t="s">
        <v>2341</v>
      </c>
      <c r="E12907">
        <v>0</v>
      </c>
      <c r="H12907">
        <v>0</v>
      </c>
      <c r="I12907">
        <v>0</v>
      </c>
      <c r="K12907">
        <v>7</v>
      </c>
      <c r="L12907" t="b">
        <v>0</v>
      </c>
      <c r="N12907" t="b">
        <v>0</v>
      </c>
      <c r="O12907" t="b">
        <v>0</v>
      </c>
      <c r="Q12907" t="s">
        <v>2342</v>
      </c>
      <c r="T12907" t="s">
        <v>2333</v>
      </c>
    </row>
    <row r="12908" spans="1:20" hidden="1" x14ac:dyDescent="0.25">
      <c r="A12908">
        <v>236066</v>
      </c>
      <c r="B12908" t="s">
        <v>2370</v>
      </c>
      <c r="C12908" t="s">
        <v>2332</v>
      </c>
      <c r="D12908" t="s">
        <v>2343</v>
      </c>
      <c r="E12908">
        <v>0</v>
      </c>
      <c r="H12908">
        <v>0</v>
      </c>
      <c r="I12908">
        <v>0</v>
      </c>
      <c r="K12908">
        <v>6</v>
      </c>
      <c r="L12908" t="b">
        <v>0</v>
      </c>
      <c r="N12908" t="b">
        <v>0</v>
      </c>
      <c r="O12908" t="b">
        <v>0</v>
      </c>
      <c r="Q12908" t="s">
        <v>2344</v>
      </c>
      <c r="T12908" t="s">
        <v>2333</v>
      </c>
    </row>
    <row r="12909" spans="1:20" hidden="1" x14ac:dyDescent="0.25">
      <c r="A12909">
        <v>236067</v>
      </c>
      <c r="B12909" t="s">
        <v>2370</v>
      </c>
      <c r="C12909" t="s">
        <v>2332</v>
      </c>
      <c r="D12909" t="s">
        <v>283</v>
      </c>
      <c r="E12909">
        <v>720</v>
      </c>
      <c r="F12909" t="s">
        <v>23</v>
      </c>
      <c r="H12909">
        <v>0</v>
      </c>
      <c r="I12909">
        <v>0</v>
      </c>
      <c r="K12909">
        <v>9</v>
      </c>
      <c r="L12909" t="b">
        <v>0</v>
      </c>
      <c r="N12909" t="b">
        <v>0</v>
      </c>
      <c r="O12909" t="b">
        <v>0</v>
      </c>
      <c r="Q12909" t="s">
        <v>2345</v>
      </c>
      <c r="T12909" t="s">
        <v>2333</v>
      </c>
    </row>
    <row r="12910" spans="1:20" hidden="1" x14ac:dyDescent="0.25">
      <c r="A12910">
        <v>236068</v>
      </c>
      <c r="B12910" t="s">
        <v>2370</v>
      </c>
      <c r="C12910" t="s">
        <v>2332</v>
      </c>
      <c r="D12910" t="s">
        <v>2346</v>
      </c>
      <c r="E12910">
        <v>720</v>
      </c>
      <c r="F12910" t="s">
        <v>23</v>
      </c>
      <c r="H12910">
        <v>0</v>
      </c>
      <c r="I12910">
        <v>0</v>
      </c>
      <c r="K12910">
        <v>10</v>
      </c>
      <c r="L12910" t="b">
        <v>0</v>
      </c>
      <c r="N12910" t="b">
        <v>0</v>
      </c>
      <c r="O12910" t="b">
        <v>0</v>
      </c>
      <c r="Q12910" t="s">
        <v>2347</v>
      </c>
      <c r="T12910" t="s">
        <v>2333</v>
      </c>
    </row>
    <row r="12911" spans="1:20" hidden="1" x14ac:dyDescent="0.25">
      <c r="A12911">
        <v>236069</v>
      </c>
      <c r="B12911" t="s">
        <v>2370</v>
      </c>
      <c r="C12911" t="s">
        <v>2348</v>
      </c>
      <c r="D12911" t="s">
        <v>163</v>
      </c>
      <c r="E12911">
        <v>0</v>
      </c>
      <c r="H12911">
        <v>0</v>
      </c>
      <c r="I12911">
        <v>0</v>
      </c>
      <c r="K12911">
        <v>0</v>
      </c>
      <c r="L12911" t="b">
        <v>0</v>
      </c>
      <c r="N12911" t="b">
        <v>0</v>
      </c>
      <c r="O12911" t="b">
        <v>0</v>
      </c>
      <c r="T12911" t="s">
        <v>2333</v>
      </c>
    </row>
    <row r="12912" spans="1:20" hidden="1" x14ac:dyDescent="0.25">
      <c r="A12912">
        <v>236070</v>
      </c>
      <c r="B12912" t="s">
        <v>2370</v>
      </c>
      <c r="C12912" t="s">
        <v>2348</v>
      </c>
      <c r="D12912" t="s">
        <v>2334</v>
      </c>
      <c r="E12912">
        <v>0</v>
      </c>
      <c r="H12912">
        <v>0</v>
      </c>
      <c r="I12912">
        <v>0</v>
      </c>
      <c r="K12912">
        <v>1</v>
      </c>
      <c r="L12912" t="b">
        <v>0</v>
      </c>
      <c r="N12912" t="b">
        <v>0</v>
      </c>
      <c r="O12912" t="b">
        <v>0</v>
      </c>
      <c r="Q12912" t="s">
        <v>2335</v>
      </c>
      <c r="T12912" t="s">
        <v>2333</v>
      </c>
    </row>
    <row r="12913" spans="1:20" hidden="1" x14ac:dyDescent="0.25">
      <c r="A12913">
        <v>236071</v>
      </c>
      <c r="B12913" t="s">
        <v>2370</v>
      </c>
      <c r="C12913" t="s">
        <v>2348</v>
      </c>
      <c r="D12913" t="s">
        <v>164</v>
      </c>
      <c r="E12913">
        <v>0</v>
      </c>
      <c r="H12913">
        <v>0</v>
      </c>
      <c r="I12913">
        <v>0</v>
      </c>
      <c r="K12913">
        <v>2</v>
      </c>
      <c r="L12913" t="b">
        <v>0</v>
      </c>
      <c r="N12913" t="b">
        <v>0</v>
      </c>
      <c r="O12913" t="b">
        <v>0</v>
      </c>
      <c r="Q12913" t="s">
        <v>2336</v>
      </c>
      <c r="T12913" t="s">
        <v>2333</v>
      </c>
    </row>
    <row r="12914" spans="1:20" hidden="1" x14ac:dyDescent="0.25">
      <c r="A12914">
        <v>236072</v>
      </c>
      <c r="B12914" t="s">
        <v>2370</v>
      </c>
      <c r="C12914" t="s">
        <v>2348</v>
      </c>
      <c r="D12914" t="s">
        <v>2337</v>
      </c>
      <c r="E12914">
        <v>0</v>
      </c>
      <c r="H12914">
        <v>0</v>
      </c>
      <c r="I12914">
        <v>0</v>
      </c>
      <c r="K12914">
        <v>3</v>
      </c>
      <c r="L12914" t="b">
        <v>0</v>
      </c>
      <c r="N12914" t="b">
        <v>0</v>
      </c>
      <c r="O12914" t="b">
        <v>0</v>
      </c>
      <c r="Q12914" t="s">
        <v>2338</v>
      </c>
      <c r="T12914" t="s">
        <v>2333</v>
      </c>
    </row>
    <row r="12915" spans="1:20" hidden="1" x14ac:dyDescent="0.25">
      <c r="A12915">
        <v>236073</v>
      </c>
      <c r="B12915" t="s">
        <v>2370</v>
      </c>
      <c r="C12915" t="s">
        <v>2348</v>
      </c>
      <c r="D12915" t="s">
        <v>2339</v>
      </c>
      <c r="E12915">
        <v>0</v>
      </c>
      <c r="H12915">
        <v>0</v>
      </c>
      <c r="I12915">
        <v>0</v>
      </c>
      <c r="K12915">
        <v>4</v>
      </c>
      <c r="L12915" t="b">
        <v>0</v>
      </c>
      <c r="N12915" t="b">
        <v>0</v>
      </c>
      <c r="O12915" t="b">
        <v>0</v>
      </c>
      <c r="Q12915" t="s">
        <v>2340</v>
      </c>
      <c r="T12915" t="s">
        <v>2333</v>
      </c>
    </row>
    <row r="12916" spans="1:20" hidden="1" x14ac:dyDescent="0.25">
      <c r="A12916">
        <v>236074</v>
      </c>
      <c r="B12916" t="s">
        <v>2370</v>
      </c>
      <c r="C12916" t="s">
        <v>2348</v>
      </c>
      <c r="D12916" t="s">
        <v>2341</v>
      </c>
      <c r="E12916">
        <v>0</v>
      </c>
      <c r="H12916">
        <v>0</v>
      </c>
      <c r="I12916">
        <v>0</v>
      </c>
      <c r="K12916">
        <v>7</v>
      </c>
      <c r="L12916" t="b">
        <v>0</v>
      </c>
      <c r="N12916" t="b">
        <v>0</v>
      </c>
      <c r="O12916" t="b">
        <v>0</v>
      </c>
      <c r="Q12916" t="s">
        <v>2342</v>
      </c>
      <c r="T12916" t="s">
        <v>2333</v>
      </c>
    </row>
    <row r="12917" spans="1:20" hidden="1" x14ac:dyDescent="0.25">
      <c r="A12917">
        <v>236075</v>
      </c>
      <c r="B12917" t="s">
        <v>2370</v>
      </c>
      <c r="C12917" t="s">
        <v>2348</v>
      </c>
      <c r="D12917" t="s">
        <v>2343</v>
      </c>
      <c r="E12917">
        <v>0</v>
      </c>
      <c r="H12917">
        <v>0</v>
      </c>
      <c r="I12917">
        <v>0</v>
      </c>
      <c r="K12917">
        <v>6</v>
      </c>
      <c r="L12917" t="b">
        <v>0</v>
      </c>
      <c r="N12917" t="b">
        <v>0</v>
      </c>
      <c r="O12917" t="b">
        <v>0</v>
      </c>
      <c r="Q12917" t="s">
        <v>2344</v>
      </c>
      <c r="T12917" t="s">
        <v>2333</v>
      </c>
    </row>
    <row r="12918" spans="1:20" hidden="1" x14ac:dyDescent="0.25">
      <c r="A12918">
        <v>236076</v>
      </c>
      <c r="B12918" t="s">
        <v>2370</v>
      </c>
      <c r="C12918" t="s">
        <v>2348</v>
      </c>
      <c r="D12918" t="s">
        <v>283</v>
      </c>
      <c r="E12918">
        <v>330</v>
      </c>
      <c r="F12918" t="s">
        <v>23</v>
      </c>
      <c r="H12918">
        <v>0</v>
      </c>
      <c r="I12918">
        <v>0</v>
      </c>
      <c r="K12918">
        <v>9</v>
      </c>
      <c r="L12918" t="b">
        <v>0</v>
      </c>
      <c r="N12918" t="b">
        <v>0</v>
      </c>
      <c r="O12918" t="b">
        <v>0</v>
      </c>
      <c r="Q12918" t="s">
        <v>2345</v>
      </c>
      <c r="T12918" t="s">
        <v>2333</v>
      </c>
    </row>
    <row r="12919" spans="1:20" hidden="1" x14ac:dyDescent="0.25">
      <c r="A12919">
        <v>236077</v>
      </c>
      <c r="B12919" t="s">
        <v>2370</v>
      </c>
      <c r="C12919" t="s">
        <v>2348</v>
      </c>
      <c r="D12919" t="s">
        <v>2346</v>
      </c>
      <c r="E12919">
        <v>330</v>
      </c>
      <c r="F12919" t="s">
        <v>23</v>
      </c>
      <c r="H12919">
        <v>0</v>
      </c>
      <c r="I12919">
        <v>0</v>
      </c>
      <c r="K12919">
        <v>10</v>
      </c>
      <c r="L12919" t="b">
        <v>0</v>
      </c>
      <c r="N12919" t="b">
        <v>0</v>
      </c>
      <c r="O12919" t="b">
        <v>0</v>
      </c>
      <c r="Q12919" t="s">
        <v>2347</v>
      </c>
      <c r="T12919" t="s">
        <v>2333</v>
      </c>
    </row>
    <row r="12920" spans="1:20" hidden="1" x14ac:dyDescent="0.25">
      <c r="A12920">
        <v>236078</v>
      </c>
      <c r="B12920" t="s">
        <v>2370</v>
      </c>
      <c r="C12920" t="s">
        <v>158</v>
      </c>
      <c r="D12920" t="s">
        <v>163</v>
      </c>
      <c r="E12920">
        <v>0</v>
      </c>
      <c r="H12920">
        <v>0</v>
      </c>
      <c r="I12920">
        <v>0</v>
      </c>
      <c r="K12920">
        <v>0</v>
      </c>
      <c r="L12920" t="b">
        <v>0</v>
      </c>
      <c r="N12920" t="b">
        <v>0</v>
      </c>
      <c r="O12920" t="b">
        <v>0</v>
      </c>
      <c r="T12920" t="s">
        <v>2333</v>
      </c>
    </row>
    <row r="12921" spans="1:20" hidden="1" x14ac:dyDescent="0.25">
      <c r="A12921">
        <v>236079</v>
      </c>
      <c r="B12921" t="s">
        <v>2370</v>
      </c>
      <c r="C12921" t="s">
        <v>158</v>
      </c>
      <c r="D12921" t="s">
        <v>2349</v>
      </c>
      <c r="E12921">
        <v>0</v>
      </c>
      <c r="H12921">
        <v>0</v>
      </c>
      <c r="I12921">
        <v>0</v>
      </c>
      <c r="K12921">
        <v>1</v>
      </c>
      <c r="L12921" t="b">
        <v>0</v>
      </c>
      <c r="N12921" t="b">
        <v>0</v>
      </c>
      <c r="O12921" t="b">
        <v>0</v>
      </c>
      <c r="T12921" t="s">
        <v>2333</v>
      </c>
    </row>
    <row r="12922" spans="1:20" hidden="1" x14ac:dyDescent="0.25">
      <c r="A12922">
        <v>236080</v>
      </c>
      <c r="B12922" t="s">
        <v>2370</v>
      </c>
      <c r="C12922" t="s">
        <v>158</v>
      </c>
      <c r="D12922" t="s">
        <v>2350</v>
      </c>
      <c r="E12922">
        <v>330</v>
      </c>
      <c r="F12922" t="s">
        <v>23</v>
      </c>
      <c r="H12922">
        <v>0</v>
      </c>
      <c r="I12922">
        <v>50</v>
      </c>
      <c r="J12922" t="s">
        <v>257</v>
      </c>
      <c r="K12922">
        <v>3</v>
      </c>
      <c r="L12922" t="b">
        <v>0</v>
      </c>
      <c r="N12922" t="b">
        <v>0</v>
      </c>
      <c r="O12922" t="b">
        <v>0</v>
      </c>
      <c r="T12922" t="s">
        <v>2333</v>
      </c>
    </row>
    <row r="12923" spans="1:20" hidden="1" x14ac:dyDescent="0.25">
      <c r="A12923">
        <v>236081</v>
      </c>
      <c r="B12923" t="s">
        <v>2370</v>
      </c>
      <c r="C12923" t="s">
        <v>158</v>
      </c>
      <c r="D12923" t="s">
        <v>2351</v>
      </c>
      <c r="E12923">
        <v>660</v>
      </c>
      <c r="F12923" t="s">
        <v>23</v>
      </c>
      <c r="H12923">
        <v>0</v>
      </c>
      <c r="I12923">
        <v>100</v>
      </c>
      <c r="J12923" t="s">
        <v>257</v>
      </c>
      <c r="K12923">
        <v>4</v>
      </c>
      <c r="L12923" t="b">
        <v>0</v>
      </c>
      <c r="N12923" t="b">
        <v>0</v>
      </c>
      <c r="O12923" t="b">
        <v>0</v>
      </c>
      <c r="T12923" t="s">
        <v>2333</v>
      </c>
    </row>
    <row r="12924" spans="1:20" hidden="1" x14ac:dyDescent="0.25">
      <c r="A12924">
        <v>236082</v>
      </c>
      <c r="B12924" t="s">
        <v>2370</v>
      </c>
      <c r="C12924" t="s">
        <v>1253</v>
      </c>
      <c r="D12924" t="s">
        <v>163</v>
      </c>
      <c r="E12924">
        <v>0</v>
      </c>
      <c r="H12924">
        <v>0</v>
      </c>
      <c r="I12924">
        <v>0</v>
      </c>
      <c r="K12924">
        <v>0</v>
      </c>
      <c r="L12924" t="b">
        <v>0</v>
      </c>
      <c r="N12924" t="b">
        <v>0</v>
      </c>
      <c r="O12924" t="b">
        <v>0</v>
      </c>
      <c r="T12924" t="s">
        <v>2333</v>
      </c>
    </row>
    <row r="12925" spans="1:20" hidden="1" x14ac:dyDescent="0.25">
      <c r="A12925">
        <v>236083</v>
      </c>
      <c r="B12925" t="s">
        <v>2370</v>
      </c>
      <c r="C12925" t="s">
        <v>1253</v>
      </c>
      <c r="D12925" t="s">
        <v>2352</v>
      </c>
      <c r="E12925">
        <v>0</v>
      </c>
      <c r="H12925">
        <v>0</v>
      </c>
      <c r="I12925">
        <v>0</v>
      </c>
      <c r="K12925">
        <v>1</v>
      </c>
      <c r="L12925" t="b">
        <v>0</v>
      </c>
      <c r="N12925" t="b">
        <v>0</v>
      </c>
      <c r="O12925" t="b">
        <v>0</v>
      </c>
      <c r="T12925" t="s">
        <v>2333</v>
      </c>
    </row>
    <row r="12926" spans="1:20" hidden="1" x14ac:dyDescent="0.25">
      <c r="A12926">
        <v>236084</v>
      </c>
      <c r="B12926" t="s">
        <v>2370</v>
      </c>
      <c r="C12926" t="s">
        <v>1253</v>
      </c>
      <c r="D12926" t="s">
        <v>2371</v>
      </c>
      <c r="E12926">
        <v>720</v>
      </c>
      <c r="F12926" t="s">
        <v>23</v>
      </c>
      <c r="H12926">
        <v>0</v>
      </c>
      <c r="I12926">
        <v>303</v>
      </c>
      <c r="J12926" t="s">
        <v>257</v>
      </c>
      <c r="K12926">
        <v>2</v>
      </c>
      <c r="L12926" t="b">
        <v>0</v>
      </c>
      <c r="N12926" t="b">
        <v>0</v>
      </c>
      <c r="O12926" t="b">
        <v>0</v>
      </c>
      <c r="T12926" t="s">
        <v>2333</v>
      </c>
    </row>
    <row r="12927" spans="1:20" hidden="1" x14ac:dyDescent="0.25">
      <c r="A12927">
        <v>236085</v>
      </c>
      <c r="B12927" t="s">
        <v>2370</v>
      </c>
      <c r="C12927" t="s">
        <v>1253</v>
      </c>
      <c r="D12927" t="s">
        <v>2372</v>
      </c>
      <c r="E12927">
        <v>900</v>
      </c>
      <c r="F12927" t="s">
        <v>23</v>
      </c>
      <c r="H12927">
        <v>0</v>
      </c>
      <c r="I12927">
        <v>403</v>
      </c>
      <c r="J12927" t="s">
        <v>257</v>
      </c>
      <c r="K12927">
        <v>3</v>
      </c>
      <c r="L12927" t="b">
        <v>0</v>
      </c>
      <c r="N12927" t="b">
        <v>0</v>
      </c>
      <c r="O12927" t="b">
        <v>0</v>
      </c>
      <c r="T12927" t="s">
        <v>2333</v>
      </c>
    </row>
    <row r="12928" spans="1:20" hidden="1" x14ac:dyDescent="0.25">
      <c r="A12928">
        <v>236086</v>
      </c>
      <c r="B12928" t="s">
        <v>2370</v>
      </c>
      <c r="C12928" t="s">
        <v>146</v>
      </c>
      <c r="D12928" t="s">
        <v>163</v>
      </c>
      <c r="E12928">
        <v>0</v>
      </c>
      <c r="H12928">
        <v>0</v>
      </c>
      <c r="I12928">
        <v>0</v>
      </c>
      <c r="K12928">
        <v>0</v>
      </c>
      <c r="L12928" t="b">
        <v>0</v>
      </c>
      <c r="N12928" t="b">
        <v>0</v>
      </c>
      <c r="O12928" t="b">
        <v>0</v>
      </c>
      <c r="T12928" t="s">
        <v>2333</v>
      </c>
    </row>
    <row r="12929" spans="1:20" hidden="1" x14ac:dyDescent="0.25">
      <c r="A12929">
        <v>236087</v>
      </c>
      <c r="B12929" t="s">
        <v>2370</v>
      </c>
      <c r="C12929" t="s">
        <v>146</v>
      </c>
      <c r="D12929" t="s">
        <v>1292</v>
      </c>
      <c r="E12929">
        <v>0</v>
      </c>
      <c r="H12929">
        <v>0</v>
      </c>
      <c r="I12929">
        <v>0</v>
      </c>
      <c r="K12929">
        <v>1</v>
      </c>
      <c r="L12929" t="b">
        <v>0</v>
      </c>
      <c r="N12929" t="b">
        <v>0</v>
      </c>
      <c r="O12929" t="b">
        <v>0</v>
      </c>
      <c r="T12929" t="s">
        <v>2333</v>
      </c>
    </row>
    <row r="12930" spans="1:20" hidden="1" x14ac:dyDescent="0.25">
      <c r="A12930">
        <v>236088</v>
      </c>
      <c r="B12930" t="s">
        <v>2370</v>
      </c>
      <c r="C12930" t="s">
        <v>146</v>
      </c>
      <c r="D12930" t="s">
        <v>2355</v>
      </c>
      <c r="E12930">
        <v>480</v>
      </c>
      <c r="F12930" t="s">
        <v>23</v>
      </c>
      <c r="H12930">
        <v>0</v>
      </c>
      <c r="I12930">
        <v>140</v>
      </c>
      <c r="J12930" t="s">
        <v>257</v>
      </c>
      <c r="K12930">
        <v>2</v>
      </c>
      <c r="L12930" t="b">
        <v>0</v>
      </c>
      <c r="N12930" t="b">
        <v>0</v>
      </c>
      <c r="O12930" t="b">
        <v>0</v>
      </c>
      <c r="T12930" t="s">
        <v>2333</v>
      </c>
    </row>
    <row r="12931" spans="1:20" hidden="1" x14ac:dyDescent="0.25">
      <c r="A12931">
        <v>236089</v>
      </c>
      <c r="B12931" t="s">
        <v>2370</v>
      </c>
      <c r="C12931" t="s">
        <v>2332</v>
      </c>
      <c r="D12931" t="s">
        <v>2356</v>
      </c>
      <c r="E12931">
        <v>0</v>
      </c>
      <c r="H12931">
        <v>0</v>
      </c>
      <c r="I12931">
        <v>0</v>
      </c>
      <c r="K12931">
        <v>8</v>
      </c>
      <c r="L12931" t="b">
        <v>0</v>
      </c>
      <c r="N12931" t="b">
        <v>0</v>
      </c>
      <c r="O12931" t="b">
        <v>0</v>
      </c>
      <c r="Q12931" t="s">
        <v>2357</v>
      </c>
      <c r="T12931" t="s">
        <v>2333</v>
      </c>
    </row>
    <row r="12932" spans="1:20" hidden="1" x14ac:dyDescent="0.25">
      <c r="A12932">
        <v>236090</v>
      </c>
      <c r="B12932" t="s">
        <v>2370</v>
      </c>
      <c r="C12932" t="s">
        <v>2348</v>
      </c>
      <c r="D12932" t="s">
        <v>2356</v>
      </c>
      <c r="E12932">
        <v>0</v>
      </c>
      <c r="H12932">
        <v>0</v>
      </c>
      <c r="I12932">
        <v>0</v>
      </c>
      <c r="K12932">
        <v>8</v>
      </c>
      <c r="L12932" t="b">
        <v>0</v>
      </c>
      <c r="N12932" t="b">
        <v>0</v>
      </c>
      <c r="O12932" t="b">
        <v>0</v>
      </c>
      <c r="Q12932" t="s">
        <v>2357</v>
      </c>
      <c r="T12932" t="s">
        <v>2333</v>
      </c>
    </row>
    <row r="12933" spans="1:20" hidden="1" x14ac:dyDescent="0.25">
      <c r="A12933">
        <v>236091</v>
      </c>
      <c r="B12933" t="s">
        <v>2370</v>
      </c>
      <c r="C12933" t="s">
        <v>2332</v>
      </c>
      <c r="D12933" t="s">
        <v>2358</v>
      </c>
      <c r="E12933">
        <v>0</v>
      </c>
      <c r="H12933">
        <v>0</v>
      </c>
      <c r="I12933">
        <v>0</v>
      </c>
      <c r="K12933">
        <v>5</v>
      </c>
      <c r="L12933" t="b">
        <v>0</v>
      </c>
      <c r="N12933" t="b">
        <v>0</v>
      </c>
      <c r="O12933" t="b">
        <v>0</v>
      </c>
      <c r="Q12933" t="s">
        <v>2359</v>
      </c>
      <c r="T12933" t="s">
        <v>2333</v>
      </c>
    </row>
    <row r="12934" spans="1:20" hidden="1" x14ac:dyDescent="0.25">
      <c r="A12934">
        <v>236092</v>
      </c>
      <c r="B12934" t="s">
        <v>2370</v>
      </c>
      <c r="C12934" t="s">
        <v>2348</v>
      </c>
      <c r="D12934" t="s">
        <v>2358</v>
      </c>
      <c r="E12934">
        <v>0</v>
      </c>
      <c r="H12934">
        <v>0</v>
      </c>
      <c r="I12934">
        <v>0</v>
      </c>
      <c r="K12934">
        <v>5</v>
      </c>
      <c r="L12934" t="b">
        <v>0</v>
      </c>
      <c r="N12934" t="b">
        <v>0</v>
      </c>
      <c r="O12934" t="b">
        <v>0</v>
      </c>
      <c r="Q12934" t="s">
        <v>2359</v>
      </c>
      <c r="T12934" t="s">
        <v>2333</v>
      </c>
    </row>
    <row r="12935" spans="1:20" hidden="1" x14ac:dyDescent="0.25">
      <c r="A12935">
        <v>236093</v>
      </c>
      <c r="B12935" t="s">
        <v>2370</v>
      </c>
      <c r="C12935" t="s">
        <v>158</v>
      </c>
      <c r="D12935" t="s">
        <v>2365</v>
      </c>
      <c r="E12935">
        <v>0</v>
      </c>
      <c r="H12935">
        <v>0</v>
      </c>
      <c r="I12935">
        <v>0</v>
      </c>
      <c r="K12935">
        <v>2</v>
      </c>
      <c r="L12935" t="b">
        <v>0</v>
      </c>
      <c r="N12935" t="b">
        <v>0</v>
      </c>
      <c r="O12935" t="b">
        <v>0</v>
      </c>
      <c r="T12935" t="s">
        <v>2333</v>
      </c>
    </row>
    <row r="12936" spans="1:20" hidden="1" x14ac:dyDescent="0.25">
      <c r="A12936">
        <v>236094</v>
      </c>
      <c r="B12936" t="s">
        <v>2370</v>
      </c>
      <c r="C12936" t="s">
        <v>158</v>
      </c>
      <c r="D12936" t="s">
        <v>2361</v>
      </c>
      <c r="E12936">
        <v>300</v>
      </c>
      <c r="F12936" t="s">
        <v>23</v>
      </c>
      <c r="H12936">
        <v>0</v>
      </c>
      <c r="I12936">
        <v>18</v>
      </c>
      <c r="J12936" t="s">
        <v>257</v>
      </c>
      <c r="K12936">
        <v>3</v>
      </c>
      <c r="L12936" t="b">
        <v>0</v>
      </c>
      <c r="N12936" t="b">
        <v>0</v>
      </c>
      <c r="O12936" t="b">
        <v>0</v>
      </c>
      <c r="T12936" t="s">
        <v>2333</v>
      </c>
    </row>
    <row r="12937" spans="1:20" hidden="1" x14ac:dyDescent="0.25">
      <c r="A12937">
        <v>236095</v>
      </c>
      <c r="B12937" t="s">
        <v>2370</v>
      </c>
      <c r="C12937" t="s">
        <v>158</v>
      </c>
      <c r="D12937" t="s">
        <v>2362</v>
      </c>
      <c r="E12937">
        <v>600</v>
      </c>
      <c r="F12937" t="s">
        <v>23</v>
      </c>
      <c r="H12937">
        <v>0</v>
      </c>
      <c r="I12937">
        <v>36</v>
      </c>
      <c r="J12937" t="s">
        <v>257</v>
      </c>
      <c r="K12937">
        <v>4</v>
      </c>
      <c r="L12937" t="b">
        <v>0</v>
      </c>
      <c r="N12937" t="b">
        <v>0</v>
      </c>
      <c r="O12937" t="b">
        <v>0</v>
      </c>
      <c r="T12937" t="s">
        <v>2333</v>
      </c>
    </row>
    <row r="12938" spans="1:20" hidden="1" x14ac:dyDescent="0.25">
      <c r="A12938">
        <v>236096</v>
      </c>
      <c r="B12938" t="s">
        <v>2370</v>
      </c>
      <c r="C12938" t="s">
        <v>158</v>
      </c>
      <c r="D12938" t="s">
        <v>2363</v>
      </c>
      <c r="E12938">
        <v>630</v>
      </c>
      <c r="F12938" t="s">
        <v>23</v>
      </c>
      <c r="H12938">
        <v>0</v>
      </c>
      <c r="I12938">
        <v>68</v>
      </c>
      <c r="J12938" t="s">
        <v>257</v>
      </c>
      <c r="K12938">
        <v>9</v>
      </c>
      <c r="L12938" t="b">
        <v>0</v>
      </c>
      <c r="N12938" t="b">
        <v>0</v>
      </c>
      <c r="O12938" t="b">
        <v>0</v>
      </c>
      <c r="T12938" t="s">
        <v>2333</v>
      </c>
    </row>
    <row r="12939" spans="1:20" hidden="1" x14ac:dyDescent="0.25">
      <c r="A12939">
        <v>236097</v>
      </c>
      <c r="B12939" t="s">
        <v>2370</v>
      </c>
      <c r="C12939" t="s">
        <v>158</v>
      </c>
      <c r="D12939" t="s">
        <v>2366</v>
      </c>
      <c r="E12939">
        <v>990</v>
      </c>
      <c r="F12939" t="s">
        <v>23</v>
      </c>
      <c r="H12939">
        <v>0</v>
      </c>
      <c r="I12939">
        <v>150</v>
      </c>
      <c r="J12939" t="s">
        <v>257</v>
      </c>
      <c r="K12939">
        <v>6</v>
      </c>
      <c r="L12939" t="b">
        <v>0</v>
      </c>
      <c r="N12939" t="b">
        <v>0</v>
      </c>
      <c r="O12939" t="b">
        <v>0</v>
      </c>
      <c r="T12939" t="s">
        <v>2333</v>
      </c>
    </row>
    <row r="12940" spans="1:20" hidden="1" x14ac:dyDescent="0.25">
      <c r="A12940">
        <v>236098</v>
      </c>
      <c r="B12940" t="s">
        <v>2370</v>
      </c>
      <c r="C12940" t="s">
        <v>158</v>
      </c>
      <c r="D12940" t="s">
        <v>2367</v>
      </c>
      <c r="E12940">
        <v>900</v>
      </c>
      <c r="F12940" t="s">
        <v>23</v>
      </c>
      <c r="H12940">
        <v>0</v>
      </c>
      <c r="I12940">
        <v>54</v>
      </c>
      <c r="J12940" t="s">
        <v>257</v>
      </c>
      <c r="K12940">
        <v>5</v>
      </c>
      <c r="L12940" t="b">
        <v>0</v>
      </c>
      <c r="N12940" t="b">
        <v>0</v>
      </c>
      <c r="O12940" t="b">
        <v>0</v>
      </c>
      <c r="T12940" t="s">
        <v>2333</v>
      </c>
    </row>
    <row r="12941" spans="1:20" hidden="1" x14ac:dyDescent="0.25">
      <c r="A12941">
        <v>236099</v>
      </c>
      <c r="B12941" t="s">
        <v>2370</v>
      </c>
      <c r="C12941" t="s">
        <v>158</v>
      </c>
      <c r="D12941" t="s">
        <v>2368</v>
      </c>
      <c r="E12941">
        <v>960</v>
      </c>
      <c r="F12941" t="s">
        <v>23</v>
      </c>
      <c r="H12941">
        <v>0</v>
      </c>
      <c r="I12941">
        <v>118</v>
      </c>
      <c r="J12941" t="s">
        <v>257</v>
      </c>
      <c r="K12941">
        <v>11</v>
      </c>
      <c r="L12941" t="b">
        <v>0</v>
      </c>
      <c r="N12941" t="b">
        <v>0</v>
      </c>
      <c r="O12941" t="b">
        <v>0</v>
      </c>
      <c r="T12941" t="s">
        <v>2333</v>
      </c>
    </row>
    <row r="12942" spans="1:20" hidden="1" x14ac:dyDescent="0.25">
      <c r="A12942">
        <v>236100</v>
      </c>
      <c r="B12942" t="s">
        <v>2370</v>
      </c>
      <c r="C12942" t="s">
        <v>158</v>
      </c>
      <c r="D12942" t="s">
        <v>2369</v>
      </c>
      <c r="E12942">
        <v>930</v>
      </c>
      <c r="F12942" t="s">
        <v>23</v>
      </c>
      <c r="H12942">
        <v>0</v>
      </c>
      <c r="I12942">
        <v>86</v>
      </c>
      <c r="J12942" t="s">
        <v>257</v>
      </c>
      <c r="K12942">
        <v>10</v>
      </c>
      <c r="L12942" t="b">
        <v>0</v>
      </c>
      <c r="N12942" t="b">
        <v>0</v>
      </c>
      <c r="O12942" t="b">
        <v>0</v>
      </c>
      <c r="T12942" t="s">
        <v>2333</v>
      </c>
    </row>
    <row r="12943" spans="1:20" hidden="1" x14ac:dyDescent="0.25">
      <c r="A12943">
        <v>236101</v>
      </c>
      <c r="B12943" t="s">
        <v>2370</v>
      </c>
      <c r="C12943" t="s">
        <v>158</v>
      </c>
      <c r="D12943" t="s">
        <v>2373</v>
      </c>
      <c r="E12943">
        <v>1260</v>
      </c>
      <c r="F12943" t="s">
        <v>23</v>
      </c>
      <c r="H12943">
        <v>0</v>
      </c>
      <c r="I12943">
        <v>136</v>
      </c>
      <c r="J12943" t="s">
        <v>257</v>
      </c>
      <c r="K12943">
        <v>12</v>
      </c>
      <c r="L12943" t="b">
        <v>0</v>
      </c>
      <c r="N12943" t="b">
        <v>0</v>
      </c>
      <c r="O12943" t="b">
        <v>0</v>
      </c>
      <c r="T12943" t="s">
        <v>2333</v>
      </c>
    </row>
    <row r="12944" spans="1:20" hidden="1" x14ac:dyDescent="0.25">
      <c r="A12944">
        <v>236102</v>
      </c>
      <c r="B12944" t="s">
        <v>2370</v>
      </c>
      <c r="C12944" t="s">
        <v>158</v>
      </c>
      <c r="D12944" t="s">
        <v>2374</v>
      </c>
      <c r="E12944">
        <v>1320</v>
      </c>
      <c r="F12944" t="s">
        <v>23</v>
      </c>
      <c r="H12944">
        <v>0</v>
      </c>
      <c r="I12944">
        <v>200</v>
      </c>
      <c r="J12944" t="s">
        <v>257</v>
      </c>
      <c r="K12944">
        <v>8</v>
      </c>
      <c r="L12944" t="b">
        <v>0</v>
      </c>
      <c r="N12944" t="b">
        <v>0</v>
      </c>
      <c r="O12944" t="b">
        <v>0</v>
      </c>
      <c r="T12944" t="s">
        <v>2333</v>
      </c>
    </row>
    <row r="12945" spans="1:20" hidden="1" x14ac:dyDescent="0.25">
      <c r="A12945">
        <v>236103</v>
      </c>
      <c r="B12945" t="s">
        <v>2370</v>
      </c>
      <c r="C12945" t="s">
        <v>158</v>
      </c>
      <c r="D12945" t="s">
        <v>2375</v>
      </c>
      <c r="E12945">
        <v>1200</v>
      </c>
      <c r="F12945" t="s">
        <v>23</v>
      </c>
      <c r="H12945">
        <v>0</v>
      </c>
      <c r="I12945">
        <v>72</v>
      </c>
      <c r="J12945" t="s">
        <v>257</v>
      </c>
      <c r="K12945">
        <v>7</v>
      </c>
      <c r="L12945" t="b">
        <v>0</v>
      </c>
      <c r="N12945" t="b">
        <v>0</v>
      </c>
      <c r="O12945" t="b">
        <v>0</v>
      </c>
      <c r="T12945" t="s">
        <v>2333</v>
      </c>
    </row>
    <row r="12946" spans="1:20" hidden="1" x14ac:dyDescent="0.25">
      <c r="A12946">
        <v>236104</v>
      </c>
      <c r="B12946" t="s">
        <v>2370</v>
      </c>
      <c r="C12946" t="s">
        <v>158</v>
      </c>
      <c r="D12946" t="s">
        <v>2376</v>
      </c>
      <c r="E12946">
        <v>1230</v>
      </c>
      <c r="F12946" t="s">
        <v>23</v>
      </c>
      <c r="H12946">
        <v>0</v>
      </c>
      <c r="I12946">
        <v>104</v>
      </c>
      <c r="J12946" t="s">
        <v>257</v>
      </c>
      <c r="K12946">
        <v>13</v>
      </c>
      <c r="L12946" t="b">
        <v>0</v>
      </c>
      <c r="N12946" t="b">
        <v>0</v>
      </c>
      <c r="O12946" t="b">
        <v>0</v>
      </c>
      <c r="T12946" t="s">
        <v>2333</v>
      </c>
    </row>
    <row r="12947" spans="1:20" hidden="1" x14ac:dyDescent="0.25">
      <c r="A12947">
        <v>236105</v>
      </c>
      <c r="B12947" t="s">
        <v>2370</v>
      </c>
      <c r="C12947" t="s">
        <v>158</v>
      </c>
      <c r="D12947" t="s">
        <v>2377</v>
      </c>
      <c r="E12947">
        <v>1290</v>
      </c>
      <c r="F12947" t="s">
        <v>23</v>
      </c>
      <c r="H12947">
        <v>0</v>
      </c>
      <c r="I12947">
        <v>168</v>
      </c>
      <c r="J12947" t="s">
        <v>257</v>
      </c>
      <c r="K12947">
        <v>14</v>
      </c>
      <c r="L12947" t="b">
        <v>0</v>
      </c>
      <c r="N12947" t="b">
        <v>0</v>
      </c>
      <c r="O12947" t="b">
        <v>0</v>
      </c>
      <c r="T12947" t="s">
        <v>2333</v>
      </c>
    </row>
    <row r="12948" spans="1:20" hidden="1" x14ac:dyDescent="0.25">
      <c r="A12948">
        <v>236106</v>
      </c>
      <c r="B12948" t="s">
        <v>2370</v>
      </c>
      <c r="C12948" t="s">
        <v>158</v>
      </c>
      <c r="D12948" t="s">
        <v>2378</v>
      </c>
      <c r="E12948">
        <v>780</v>
      </c>
      <c r="F12948" t="s">
        <v>23</v>
      </c>
      <c r="H12948">
        <v>0</v>
      </c>
      <c r="I12948">
        <v>100</v>
      </c>
      <c r="J12948" t="s">
        <v>257</v>
      </c>
      <c r="K12948">
        <v>15</v>
      </c>
      <c r="L12948" t="b">
        <v>0</v>
      </c>
      <c r="N12948" t="b">
        <v>0</v>
      </c>
      <c r="O12948" t="b">
        <v>0</v>
      </c>
      <c r="T12948" t="s">
        <v>2333</v>
      </c>
    </row>
    <row r="12949" spans="1:20" hidden="1" x14ac:dyDescent="0.25">
      <c r="A12949">
        <v>236241</v>
      </c>
      <c r="B12949" t="s">
        <v>2379</v>
      </c>
      <c r="C12949" t="s">
        <v>2332</v>
      </c>
      <c r="D12949" t="s">
        <v>163</v>
      </c>
      <c r="E12949">
        <v>0</v>
      </c>
      <c r="H12949">
        <v>0</v>
      </c>
      <c r="I12949">
        <v>0</v>
      </c>
      <c r="K12949">
        <v>0</v>
      </c>
      <c r="L12949" t="b">
        <v>0</v>
      </c>
      <c r="N12949" t="b">
        <v>0</v>
      </c>
      <c r="O12949" t="b">
        <v>0</v>
      </c>
      <c r="T12949" t="s">
        <v>2333</v>
      </c>
    </row>
    <row r="12950" spans="1:20" hidden="1" x14ac:dyDescent="0.25">
      <c r="A12950">
        <v>236242</v>
      </c>
      <c r="B12950" t="s">
        <v>2379</v>
      </c>
      <c r="C12950" t="s">
        <v>2332</v>
      </c>
      <c r="D12950" t="s">
        <v>2334</v>
      </c>
      <c r="E12950">
        <v>0</v>
      </c>
      <c r="H12950">
        <v>0</v>
      </c>
      <c r="I12950">
        <v>0</v>
      </c>
      <c r="K12950">
        <v>1</v>
      </c>
      <c r="L12950" t="b">
        <v>0</v>
      </c>
      <c r="N12950" t="b">
        <v>0</v>
      </c>
      <c r="O12950" t="b">
        <v>0</v>
      </c>
      <c r="Q12950" t="s">
        <v>2335</v>
      </c>
      <c r="T12950" t="s">
        <v>2333</v>
      </c>
    </row>
    <row r="12951" spans="1:20" hidden="1" x14ac:dyDescent="0.25">
      <c r="A12951">
        <v>236243</v>
      </c>
      <c r="B12951" t="s">
        <v>2379</v>
      </c>
      <c r="C12951" t="s">
        <v>2332</v>
      </c>
      <c r="D12951" t="s">
        <v>164</v>
      </c>
      <c r="E12951">
        <v>0</v>
      </c>
      <c r="H12951">
        <v>0</v>
      </c>
      <c r="I12951">
        <v>0</v>
      </c>
      <c r="K12951">
        <v>2</v>
      </c>
      <c r="L12951" t="b">
        <v>0</v>
      </c>
      <c r="N12951" t="b">
        <v>0</v>
      </c>
      <c r="O12951" t="b">
        <v>0</v>
      </c>
      <c r="Q12951" t="s">
        <v>2336</v>
      </c>
      <c r="T12951" t="s">
        <v>2333</v>
      </c>
    </row>
    <row r="12952" spans="1:20" hidden="1" x14ac:dyDescent="0.25">
      <c r="A12952">
        <v>236244</v>
      </c>
      <c r="B12952" t="s">
        <v>2379</v>
      </c>
      <c r="C12952" t="s">
        <v>2332</v>
      </c>
      <c r="D12952" t="s">
        <v>2337</v>
      </c>
      <c r="E12952">
        <v>0</v>
      </c>
      <c r="H12952">
        <v>0</v>
      </c>
      <c r="I12952">
        <v>0</v>
      </c>
      <c r="K12952">
        <v>3</v>
      </c>
      <c r="L12952" t="b">
        <v>0</v>
      </c>
      <c r="N12952" t="b">
        <v>0</v>
      </c>
      <c r="O12952" t="b">
        <v>0</v>
      </c>
      <c r="Q12952" t="s">
        <v>2338</v>
      </c>
      <c r="T12952" t="s">
        <v>2333</v>
      </c>
    </row>
    <row r="12953" spans="1:20" hidden="1" x14ac:dyDescent="0.25">
      <c r="A12953">
        <v>236245</v>
      </c>
      <c r="B12953" t="s">
        <v>2379</v>
      </c>
      <c r="C12953" t="s">
        <v>2332</v>
      </c>
      <c r="D12953" t="s">
        <v>2339</v>
      </c>
      <c r="E12953">
        <v>0</v>
      </c>
      <c r="H12953">
        <v>0</v>
      </c>
      <c r="I12953">
        <v>0</v>
      </c>
      <c r="K12953">
        <v>4</v>
      </c>
      <c r="L12953" t="b">
        <v>0</v>
      </c>
      <c r="N12953" t="b">
        <v>0</v>
      </c>
      <c r="O12953" t="b">
        <v>0</v>
      </c>
      <c r="Q12953" t="s">
        <v>2340</v>
      </c>
      <c r="T12953" t="s">
        <v>2333</v>
      </c>
    </row>
    <row r="12954" spans="1:20" hidden="1" x14ac:dyDescent="0.25">
      <c r="A12954">
        <v>236246</v>
      </c>
      <c r="B12954" t="s">
        <v>2379</v>
      </c>
      <c r="C12954" t="s">
        <v>2332</v>
      </c>
      <c r="D12954" t="s">
        <v>2341</v>
      </c>
      <c r="E12954">
        <v>0</v>
      </c>
      <c r="H12954">
        <v>0</v>
      </c>
      <c r="I12954">
        <v>0</v>
      </c>
      <c r="K12954">
        <v>7</v>
      </c>
      <c r="L12954" t="b">
        <v>0</v>
      </c>
      <c r="N12954" t="b">
        <v>0</v>
      </c>
      <c r="O12954" t="b">
        <v>0</v>
      </c>
      <c r="Q12954" t="s">
        <v>2342</v>
      </c>
      <c r="T12954" t="s">
        <v>2333</v>
      </c>
    </row>
    <row r="12955" spans="1:20" hidden="1" x14ac:dyDescent="0.25">
      <c r="A12955">
        <v>236247</v>
      </c>
      <c r="B12955" t="s">
        <v>2379</v>
      </c>
      <c r="C12955" t="s">
        <v>2332</v>
      </c>
      <c r="D12955" t="s">
        <v>2343</v>
      </c>
      <c r="E12955">
        <v>0</v>
      </c>
      <c r="H12955">
        <v>0</v>
      </c>
      <c r="I12955">
        <v>0</v>
      </c>
      <c r="K12955">
        <v>6</v>
      </c>
      <c r="L12955" t="b">
        <v>0</v>
      </c>
      <c r="N12955" t="b">
        <v>0</v>
      </c>
      <c r="O12955" t="b">
        <v>0</v>
      </c>
      <c r="Q12955" t="s">
        <v>2344</v>
      </c>
      <c r="T12955" t="s">
        <v>2333</v>
      </c>
    </row>
    <row r="12956" spans="1:20" hidden="1" x14ac:dyDescent="0.25">
      <c r="A12956">
        <v>236248</v>
      </c>
      <c r="B12956" t="s">
        <v>2379</v>
      </c>
      <c r="C12956" t="s">
        <v>2332</v>
      </c>
      <c r="D12956" t="s">
        <v>283</v>
      </c>
      <c r="E12956">
        <v>360</v>
      </c>
      <c r="F12956" t="s">
        <v>23</v>
      </c>
      <c r="H12956">
        <v>0</v>
      </c>
      <c r="I12956">
        <v>0</v>
      </c>
      <c r="K12956">
        <v>9</v>
      </c>
      <c r="L12956" t="b">
        <v>0</v>
      </c>
      <c r="N12956" t="b">
        <v>0</v>
      </c>
      <c r="O12956" t="b">
        <v>0</v>
      </c>
      <c r="Q12956" t="s">
        <v>2345</v>
      </c>
      <c r="T12956" t="s">
        <v>2333</v>
      </c>
    </row>
    <row r="12957" spans="1:20" hidden="1" x14ac:dyDescent="0.25">
      <c r="A12957">
        <v>236249</v>
      </c>
      <c r="B12957" t="s">
        <v>2379</v>
      </c>
      <c r="C12957" t="s">
        <v>2332</v>
      </c>
      <c r="D12957" t="s">
        <v>2346</v>
      </c>
      <c r="E12957">
        <v>360</v>
      </c>
      <c r="F12957" t="s">
        <v>23</v>
      </c>
      <c r="H12957">
        <v>0</v>
      </c>
      <c r="I12957">
        <v>0</v>
      </c>
      <c r="K12957">
        <v>10</v>
      </c>
      <c r="L12957" t="b">
        <v>0</v>
      </c>
      <c r="N12957" t="b">
        <v>0</v>
      </c>
      <c r="O12957" t="b">
        <v>0</v>
      </c>
      <c r="Q12957" t="s">
        <v>2347</v>
      </c>
      <c r="T12957" t="s">
        <v>2333</v>
      </c>
    </row>
    <row r="12958" spans="1:20" hidden="1" x14ac:dyDescent="0.25">
      <c r="A12958">
        <v>236250</v>
      </c>
      <c r="B12958" t="s">
        <v>2379</v>
      </c>
      <c r="C12958" t="s">
        <v>2348</v>
      </c>
      <c r="D12958" t="s">
        <v>163</v>
      </c>
      <c r="E12958">
        <v>0</v>
      </c>
      <c r="H12958">
        <v>0</v>
      </c>
      <c r="I12958">
        <v>0</v>
      </c>
      <c r="K12958">
        <v>0</v>
      </c>
      <c r="L12958" t="b">
        <v>0</v>
      </c>
      <c r="N12958" t="b">
        <v>0</v>
      </c>
      <c r="O12958" t="b">
        <v>0</v>
      </c>
      <c r="T12958" t="s">
        <v>2333</v>
      </c>
    </row>
    <row r="12959" spans="1:20" hidden="1" x14ac:dyDescent="0.25">
      <c r="A12959">
        <v>236251</v>
      </c>
      <c r="B12959" t="s">
        <v>2379</v>
      </c>
      <c r="C12959" t="s">
        <v>2348</v>
      </c>
      <c r="D12959" t="s">
        <v>2334</v>
      </c>
      <c r="E12959">
        <v>0</v>
      </c>
      <c r="H12959">
        <v>0</v>
      </c>
      <c r="I12959">
        <v>0</v>
      </c>
      <c r="K12959">
        <v>1</v>
      </c>
      <c r="L12959" t="b">
        <v>0</v>
      </c>
      <c r="N12959" t="b">
        <v>0</v>
      </c>
      <c r="O12959" t="b">
        <v>0</v>
      </c>
      <c r="Q12959" t="s">
        <v>2335</v>
      </c>
      <c r="T12959" t="s">
        <v>2333</v>
      </c>
    </row>
    <row r="12960" spans="1:20" hidden="1" x14ac:dyDescent="0.25">
      <c r="A12960">
        <v>236252</v>
      </c>
      <c r="B12960" t="s">
        <v>2379</v>
      </c>
      <c r="C12960" t="s">
        <v>2348</v>
      </c>
      <c r="D12960" t="s">
        <v>164</v>
      </c>
      <c r="E12960">
        <v>0</v>
      </c>
      <c r="H12960">
        <v>0</v>
      </c>
      <c r="I12960">
        <v>0</v>
      </c>
      <c r="K12960">
        <v>2</v>
      </c>
      <c r="L12960" t="b">
        <v>0</v>
      </c>
      <c r="N12960" t="b">
        <v>0</v>
      </c>
      <c r="O12960" t="b">
        <v>0</v>
      </c>
      <c r="Q12960" t="s">
        <v>2336</v>
      </c>
      <c r="T12960" t="s">
        <v>2333</v>
      </c>
    </row>
    <row r="12961" spans="1:20" hidden="1" x14ac:dyDescent="0.25">
      <c r="A12961">
        <v>236253</v>
      </c>
      <c r="B12961" t="s">
        <v>2379</v>
      </c>
      <c r="C12961" t="s">
        <v>2348</v>
      </c>
      <c r="D12961" t="s">
        <v>2337</v>
      </c>
      <c r="E12961">
        <v>0</v>
      </c>
      <c r="H12961">
        <v>0</v>
      </c>
      <c r="I12961">
        <v>0</v>
      </c>
      <c r="K12961">
        <v>3</v>
      </c>
      <c r="L12961" t="b">
        <v>0</v>
      </c>
      <c r="N12961" t="b">
        <v>0</v>
      </c>
      <c r="O12961" t="b">
        <v>0</v>
      </c>
      <c r="Q12961" t="s">
        <v>2338</v>
      </c>
      <c r="T12961" t="s">
        <v>2333</v>
      </c>
    </row>
    <row r="12962" spans="1:20" hidden="1" x14ac:dyDescent="0.25">
      <c r="A12962">
        <v>236254</v>
      </c>
      <c r="B12962" t="s">
        <v>2379</v>
      </c>
      <c r="C12962" t="s">
        <v>2348</v>
      </c>
      <c r="D12962" t="s">
        <v>2339</v>
      </c>
      <c r="E12962">
        <v>0</v>
      </c>
      <c r="H12962">
        <v>0</v>
      </c>
      <c r="I12962">
        <v>0</v>
      </c>
      <c r="K12962">
        <v>4</v>
      </c>
      <c r="L12962" t="b">
        <v>0</v>
      </c>
      <c r="N12962" t="b">
        <v>0</v>
      </c>
      <c r="O12962" t="b">
        <v>0</v>
      </c>
      <c r="Q12962" t="s">
        <v>2340</v>
      </c>
      <c r="T12962" t="s">
        <v>2333</v>
      </c>
    </row>
    <row r="12963" spans="1:20" hidden="1" x14ac:dyDescent="0.25">
      <c r="A12963">
        <v>236255</v>
      </c>
      <c r="B12963" t="s">
        <v>2379</v>
      </c>
      <c r="C12963" t="s">
        <v>2348</v>
      </c>
      <c r="D12963" t="s">
        <v>2341</v>
      </c>
      <c r="E12963">
        <v>0</v>
      </c>
      <c r="H12963">
        <v>0</v>
      </c>
      <c r="I12963">
        <v>0</v>
      </c>
      <c r="K12963">
        <v>7</v>
      </c>
      <c r="L12963" t="b">
        <v>0</v>
      </c>
      <c r="N12963" t="b">
        <v>0</v>
      </c>
      <c r="O12963" t="b">
        <v>0</v>
      </c>
      <c r="Q12963" t="s">
        <v>2342</v>
      </c>
      <c r="T12963" t="s">
        <v>2333</v>
      </c>
    </row>
    <row r="12964" spans="1:20" hidden="1" x14ac:dyDescent="0.25">
      <c r="A12964">
        <v>236256</v>
      </c>
      <c r="B12964" t="s">
        <v>2379</v>
      </c>
      <c r="C12964" t="s">
        <v>2348</v>
      </c>
      <c r="D12964" t="s">
        <v>2343</v>
      </c>
      <c r="E12964">
        <v>0</v>
      </c>
      <c r="H12964">
        <v>0</v>
      </c>
      <c r="I12964">
        <v>0</v>
      </c>
      <c r="K12964">
        <v>6</v>
      </c>
      <c r="L12964" t="b">
        <v>0</v>
      </c>
      <c r="N12964" t="b">
        <v>0</v>
      </c>
      <c r="O12964" t="b">
        <v>0</v>
      </c>
      <c r="Q12964" t="s">
        <v>2344</v>
      </c>
      <c r="T12964" t="s">
        <v>2333</v>
      </c>
    </row>
    <row r="12965" spans="1:20" hidden="1" x14ac:dyDescent="0.25">
      <c r="A12965">
        <v>236257</v>
      </c>
      <c r="B12965" t="s">
        <v>2379</v>
      </c>
      <c r="C12965" t="s">
        <v>2348</v>
      </c>
      <c r="D12965" t="s">
        <v>283</v>
      </c>
      <c r="E12965">
        <v>150</v>
      </c>
      <c r="F12965" t="s">
        <v>23</v>
      </c>
      <c r="H12965">
        <v>0</v>
      </c>
      <c r="I12965">
        <v>0</v>
      </c>
      <c r="K12965">
        <v>9</v>
      </c>
      <c r="L12965" t="b">
        <v>0</v>
      </c>
      <c r="N12965" t="b">
        <v>0</v>
      </c>
      <c r="O12965" t="b">
        <v>0</v>
      </c>
      <c r="Q12965" t="s">
        <v>2345</v>
      </c>
      <c r="T12965" t="s">
        <v>2333</v>
      </c>
    </row>
    <row r="12966" spans="1:20" hidden="1" x14ac:dyDescent="0.25">
      <c r="A12966">
        <v>236258</v>
      </c>
      <c r="B12966" t="s">
        <v>2379</v>
      </c>
      <c r="C12966" t="s">
        <v>2348</v>
      </c>
      <c r="D12966" t="s">
        <v>2346</v>
      </c>
      <c r="E12966">
        <v>150</v>
      </c>
      <c r="F12966" t="s">
        <v>23</v>
      </c>
      <c r="H12966">
        <v>0</v>
      </c>
      <c r="I12966">
        <v>0</v>
      </c>
      <c r="K12966">
        <v>10</v>
      </c>
      <c r="L12966" t="b">
        <v>0</v>
      </c>
      <c r="N12966" t="b">
        <v>0</v>
      </c>
      <c r="O12966" t="b">
        <v>0</v>
      </c>
      <c r="Q12966" t="s">
        <v>2347</v>
      </c>
      <c r="T12966" t="s">
        <v>2333</v>
      </c>
    </row>
    <row r="12967" spans="1:20" hidden="1" x14ac:dyDescent="0.25">
      <c r="A12967">
        <v>236259</v>
      </c>
      <c r="B12967" t="s">
        <v>2379</v>
      </c>
      <c r="C12967" t="s">
        <v>158</v>
      </c>
      <c r="D12967" t="s">
        <v>163</v>
      </c>
      <c r="E12967">
        <v>0</v>
      </c>
      <c r="H12967">
        <v>0</v>
      </c>
      <c r="I12967">
        <v>0</v>
      </c>
      <c r="K12967">
        <v>0</v>
      </c>
      <c r="L12967" t="b">
        <v>0</v>
      </c>
      <c r="N12967" t="b">
        <v>0</v>
      </c>
      <c r="O12967" t="b">
        <v>0</v>
      </c>
      <c r="T12967" t="s">
        <v>2333</v>
      </c>
    </row>
    <row r="12968" spans="1:20" hidden="1" x14ac:dyDescent="0.25">
      <c r="A12968">
        <v>236260</v>
      </c>
      <c r="B12968" t="s">
        <v>2379</v>
      </c>
      <c r="C12968" t="s">
        <v>158</v>
      </c>
      <c r="D12968" t="s">
        <v>2349</v>
      </c>
      <c r="E12968">
        <v>0</v>
      </c>
      <c r="H12968">
        <v>0</v>
      </c>
      <c r="I12968">
        <v>0</v>
      </c>
      <c r="K12968">
        <v>1</v>
      </c>
      <c r="L12968" t="b">
        <v>0</v>
      </c>
      <c r="N12968" t="b">
        <v>0</v>
      </c>
      <c r="O12968" t="b">
        <v>0</v>
      </c>
      <c r="T12968" t="s">
        <v>2333</v>
      </c>
    </row>
    <row r="12969" spans="1:20" hidden="1" x14ac:dyDescent="0.25">
      <c r="A12969">
        <v>236261</v>
      </c>
      <c r="B12969" t="s">
        <v>2379</v>
      </c>
      <c r="C12969" t="s">
        <v>158</v>
      </c>
      <c r="D12969" t="s">
        <v>2350</v>
      </c>
      <c r="E12969">
        <v>330</v>
      </c>
      <c r="F12969" t="s">
        <v>23</v>
      </c>
      <c r="H12969">
        <v>0</v>
      </c>
      <c r="I12969">
        <v>50</v>
      </c>
      <c r="J12969" t="s">
        <v>257</v>
      </c>
      <c r="K12969">
        <v>3</v>
      </c>
      <c r="L12969" t="b">
        <v>0</v>
      </c>
      <c r="N12969" t="b">
        <v>0</v>
      </c>
      <c r="O12969" t="b">
        <v>0</v>
      </c>
      <c r="T12969" t="s">
        <v>2333</v>
      </c>
    </row>
    <row r="12970" spans="1:20" hidden="1" x14ac:dyDescent="0.25">
      <c r="A12970">
        <v>236262</v>
      </c>
      <c r="B12970" t="s">
        <v>2379</v>
      </c>
      <c r="C12970" t="s">
        <v>158</v>
      </c>
      <c r="D12970" t="s">
        <v>2351</v>
      </c>
      <c r="E12970">
        <v>660</v>
      </c>
      <c r="F12970" t="s">
        <v>23</v>
      </c>
      <c r="H12970">
        <v>0</v>
      </c>
      <c r="I12970">
        <v>100</v>
      </c>
      <c r="J12970" t="s">
        <v>257</v>
      </c>
      <c r="K12970">
        <v>4</v>
      </c>
      <c r="L12970" t="b">
        <v>0</v>
      </c>
      <c r="N12970" t="b">
        <v>0</v>
      </c>
      <c r="O12970" t="b">
        <v>0</v>
      </c>
      <c r="T12970" t="s">
        <v>2333</v>
      </c>
    </row>
    <row r="12971" spans="1:20" hidden="1" x14ac:dyDescent="0.25">
      <c r="A12971">
        <v>236263</v>
      </c>
      <c r="B12971" t="s">
        <v>2379</v>
      </c>
      <c r="C12971" t="s">
        <v>1253</v>
      </c>
      <c r="D12971" t="s">
        <v>163</v>
      </c>
      <c r="E12971">
        <v>0</v>
      </c>
      <c r="H12971">
        <v>0</v>
      </c>
      <c r="I12971">
        <v>0</v>
      </c>
      <c r="K12971">
        <v>0</v>
      </c>
      <c r="L12971" t="b">
        <v>0</v>
      </c>
      <c r="N12971" t="b">
        <v>0</v>
      </c>
      <c r="O12971" t="b">
        <v>0</v>
      </c>
      <c r="T12971" t="s">
        <v>2333</v>
      </c>
    </row>
    <row r="12972" spans="1:20" hidden="1" x14ac:dyDescent="0.25">
      <c r="A12972">
        <v>236264</v>
      </c>
      <c r="B12972" t="s">
        <v>2379</v>
      </c>
      <c r="C12972" t="s">
        <v>1253</v>
      </c>
      <c r="D12972" t="s">
        <v>2352</v>
      </c>
      <c r="E12972">
        <v>0</v>
      </c>
      <c r="H12972">
        <v>0</v>
      </c>
      <c r="I12972">
        <v>0</v>
      </c>
      <c r="K12972">
        <v>1</v>
      </c>
      <c r="L12972" t="b">
        <v>0</v>
      </c>
      <c r="N12972" t="b">
        <v>0</v>
      </c>
      <c r="O12972" t="b">
        <v>0</v>
      </c>
      <c r="T12972" t="s">
        <v>2333</v>
      </c>
    </row>
    <row r="12973" spans="1:20" hidden="1" x14ac:dyDescent="0.25">
      <c r="A12973">
        <v>236266</v>
      </c>
      <c r="B12973" t="s">
        <v>2379</v>
      </c>
      <c r="C12973" t="s">
        <v>1253</v>
      </c>
      <c r="D12973" t="s">
        <v>2354</v>
      </c>
      <c r="E12973">
        <v>660</v>
      </c>
      <c r="F12973" t="s">
        <v>23</v>
      </c>
      <c r="H12973">
        <v>0</v>
      </c>
      <c r="I12973">
        <v>100</v>
      </c>
      <c r="J12973" t="s">
        <v>257</v>
      </c>
      <c r="K12973">
        <v>3</v>
      </c>
      <c r="L12973" t="b">
        <v>0</v>
      </c>
      <c r="N12973" t="b">
        <v>0</v>
      </c>
      <c r="O12973" t="b">
        <v>0</v>
      </c>
      <c r="T12973" t="s">
        <v>2333</v>
      </c>
    </row>
    <row r="12974" spans="1:20" hidden="1" x14ac:dyDescent="0.25">
      <c r="A12974">
        <v>236267</v>
      </c>
      <c r="B12974" t="s">
        <v>2379</v>
      </c>
      <c r="C12974" t="s">
        <v>146</v>
      </c>
      <c r="D12974" t="s">
        <v>163</v>
      </c>
      <c r="E12974">
        <v>0</v>
      </c>
      <c r="H12974">
        <v>0</v>
      </c>
      <c r="I12974">
        <v>0</v>
      </c>
      <c r="K12974">
        <v>0</v>
      </c>
      <c r="L12974" t="b">
        <v>0</v>
      </c>
      <c r="N12974" t="b">
        <v>0</v>
      </c>
      <c r="O12974" t="b">
        <v>0</v>
      </c>
      <c r="T12974" t="s">
        <v>2333</v>
      </c>
    </row>
    <row r="12975" spans="1:20" hidden="1" x14ac:dyDescent="0.25">
      <c r="A12975">
        <v>236268</v>
      </c>
      <c r="B12975" t="s">
        <v>2379</v>
      </c>
      <c r="C12975" t="s">
        <v>146</v>
      </c>
      <c r="D12975" t="s">
        <v>1292</v>
      </c>
      <c r="E12975">
        <v>0</v>
      </c>
      <c r="H12975">
        <v>0</v>
      </c>
      <c r="I12975">
        <v>0</v>
      </c>
      <c r="K12975">
        <v>1</v>
      </c>
      <c r="L12975" t="b">
        <v>0</v>
      </c>
      <c r="N12975" t="b">
        <v>0</v>
      </c>
      <c r="O12975" t="b">
        <v>0</v>
      </c>
      <c r="T12975" t="s">
        <v>2333</v>
      </c>
    </row>
    <row r="12976" spans="1:20" hidden="1" x14ac:dyDescent="0.25">
      <c r="A12976">
        <v>236269</v>
      </c>
      <c r="B12976" t="s">
        <v>2379</v>
      </c>
      <c r="C12976" t="s">
        <v>146</v>
      </c>
      <c r="D12976" t="s">
        <v>2380</v>
      </c>
      <c r="E12976">
        <v>540</v>
      </c>
      <c r="F12976" t="s">
        <v>23</v>
      </c>
      <c r="H12976">
        <v>0</v>
      </c>
      <c r="I12976">
        <v>140</v>
      </c>
      <c r="J12976" t="s">
        <v>257</v>
      </c>
      <c r="K12976">
        <v>2</v>
      </c>
      <c r="L12976" t="b">
        <v>0</v>
      </c>
      <c r="N12976" t="b">
        <v>0</v>
      </c>
      <c r="O12976" t="b">
        <v>0</v>
      </c>
      <c r="T12976" t="s">
        <v>2333</v>
      </c>
    </row>
    <row r="12977" spans="1:20" hidden="1" x14ac:dyDescent="0.25">
      <c r="A12977">
        <v>236270</v>
      </c>
      <c r="B12977" t="s">
        <v>2379</v>
      </c>
      <c r="C12977" t="s">
        <v>2332</v>
      </c>
      <c r="D12977" t="s">
        <v>2356</v>
      </c>
      <c r="E12977">
        <v>0</v>
      </c>
      <c r="H12977">
        <v>0</v>
      </c>
      <c r="I12977">
        <v>0</v>
      </c>
      <c r="K12977">
        <v>8</v>
      </c>
      <c r="L12977" t="b">
        <v>0</v>
      </c>
      <c r="N12977" t="b">
        <v>0</v>
      </c>
      <c r="O12977" t="b">
        <v>0</v>
      </c>
      <c r="Q12977" t="s">
        <v>2357</v>
      </c>
      <c r="T12977" t="s">
        <v>2333</v>
      </c>
    </row>
    <row r="12978" spans="1:20" hidden="1" x14ac:dyDescent="0.25">
      <c r="A12978">
        <v>236271</v>
      </c>
      <c r="B12978" t="s">
        <v>2379</v>
      </c>
      <c r="C12978" t="s">
        <v>2348</v>
      </c>
      <c r="D12978" t="s">
        <v>2356</v>
      </c>
      <c r="E12978">
        <v>0</v>
      </c>
      <c r="H12978">
        <v>0</v>
      </c>
      <c r="I12978">
        <v>0</v>
      </c>
      <c r="K12978">
        <v>8</v>
      </c>
      <c r="L12978" t="b">
        <v>0</v>
      </c>
      <c r="N12978" t="b">
        <v>0</v>
      </c>
      <c r="O12978" t="b">
        <v>0</v>
      </c>
      <c r="Q12978" t="s">
        <v>2357</v>
      </c>
      <c r="T12978" t="s">
        <v>2333</v>
      </c>
    </row>
    <row r="12979" spans="1:20" hidden="1" x14ac:dyDescent="0.25">
      <c r="A12979">
        <v>236272</v>
      </c>
      <c r="B12979" t="s">
        <v>2379</v>
      </c>
      <c r="C12979" t="s">
        <v>2332</v>
      </c>
      <c r="D12979" t="s">
        <v>2358</v>
      </c>
      <c r="E12979">
        <v>0</v>
      </c>
      <c r="H12979">
        <v>0</v>
      </c>
      <c r="I12979">
        <v>0</v>
      </c>
      <c r="K12979">
        <v>5</v>
      </c>
      <c r="L12979" t="b">
        <v>0</v>
      </c>
      <c r="N12979" t="b">
        <v>0</v>
      </c>
      <c r="O12979" t="b">
        <v>0</v>
      </c>
      <c r="Q12979" t="s">
        <v>2359</v>
      </c>
      <c r="T12979" t="s">
        <v>2333</v>
      </c>
    </row>
    <row r="12980" spans="1:20" hidden="1" x14ac:dyDescent="0.25">
      <c r="A12980">
        <v>236273</v>
      </c>
      <c r="B12980" t="s">
        <v>2379</v>
      </c>
      <c r="C12980" t="s">
        <v>2348</v>
      </c>
      <c r="D12980" t="s">
        <v>2358</v>
      </c>
      <c r="E12980">
        <v>0</v>
      </c>
      <c r="H12980">
        <v>0</v>
      </c>
      <c r="I12980">
        <v>0</v>
      </c>
      <c r="K12980">
        <v>5</v>
      </c>
      <c r="L12980" t="b">
        <v>0</v>
      </c>
      <c r="N12980" t="b">
        <v>0</v>
      </c>
      <c r="O12980" t="b">
        <v>0</v>
      </c>
      <c r="Q12980" t="s">
        <v>2359</v>
      </c>
      <c r="T12980" t="s">
        <v>2333</v>
      </c>
    </row>
    <row r="12981" spans="1:20" hidden="1" x14ac:dyDescent="0.25">
      <c r="A12981">
        <v>236274</v>
      </c>
      <c r="B12981" t="s">
        <v>2379</v>
      </c>
      <c r="C12981" t="s">
        <v>158</v>
      </c>
      <c r="D12981" t="s">
        <v>2360</v>
      </c>
      <c r="E12981">
        <v>0</v>
      </c>
      <c r="H12981">
        <v>0</v>
      </c>
      <c r="I12981">
        <v>0</v>
      </c>
      <c r="K12981">
        <v>2</v>
      </c>
      <c r="L12981" t="b">
        <v>0</v>
      </c>
      <c r="N12981" t="b">
        <v>0</v>
      </c>
      <c r="O12981" t="b">
        <v>0</v>
      </c>
      <c r="T12981" t="s">
        <v>2333</v>
      </c>
    </row>
    <row r="12982" spans="1:20" hidden="1" x14ac:dyDescent="0.25">
      <c r="A12982">
        <v>236275</v>
      </c>
      <c r="B12982" t="s">
        <v>2379</v>
      </c>
      <c r="C12982" t="s">
        <v>158</v>
      </c>
      <c r="D12982" t="s">
        <v>2361</v>
      </c>
      <c r="E12982">
        <v>300</v>
      </c>
      <c r="F12982" t="s">
        <v>23</v>
      </c>
      <c r="H12982">
        <v>0</v>
      </c>
      <c r="I12982">
        <v>18</v>
      </c>
      <c r="J12982" t="s">
        <v>257</v>
      </c>
      <c r="K12982">
        <v>3</v>
      </c>
      <c r="L12982" t="b">
        <v>0</v>
      </c>
      <c r="N12982" t="b">
        <v>0</v>
      </c>
      <c r="O12982" t="b">
        <v>0</v>
      </c>
      <c r="T12982" t="s">
        <v>2333</v>
      </c>
    </row>
    <row r="12983" spans="1:20" hidden="1" x14ac:dyDescent="0.25">
      <c r="A12983">
        <v>236276</v>
      </c>
      <c r="B12983" t="s">
        <v>2379</v>
      </c>
      <c r="C12983" t="s">
        <v>158</v>
      </c>
      <c r="D12983" t="s">
        <v>2362</v>
      </c>
      <c r="E12983">
        <v>600</v>
      </c>
      <c r="F12983" t="s">
        <v>23</v>
      </c>
      <c r="H12983">
        <v>0</v>
      </c>
      <c r="I12983">
        <v>36</v>
      </c>
      <c r="J12983" t="s">
        <v>257</v>
      </c>
      <c r="K12983">
        <v>4</v>
      </c>
      <c r="L12983" t="b">
        <v>0</v>
      </c>
      <c r="N12983" t="b">
        <v>0</v>
      </c>
      <c r="O12983" t="b">
        <v>0</v>
      </c>
      <c r="T12983" t="s">
        <v>2333</v>
      </c>
    </row>
    <row r="12984" spans="1:20" hidden="1" x14ac:dyDescent="0.25">
      <c r="A12984">
        <v>236277</v>
      </c>
      <c r="B12984" t="s">
        <v>2379</v>
      </c>
      <c r="C12984" t="s">
        <v>158</v>
      </c>
      <c r="D12984" t="s">
        <v>2363</v>
      </c>
      <c r="E12984">
        <v>630</v>
      </c>
      <c r="F12984" t="s">
        <v>23</v>
      </c>
      <c r="H12984">
        <v>0</v>
      </c>
      <c r="I12984">
        <v>68</v>
      </c>
      <c r="J12984" t="s">
        <v>257</v>
      </c>
      <c r="K12984">
        <v>5</v>
      </c>
      <c r="L12984" t="b">
        <v>0</v>
      </c>
      <c r="N12984" t="b">
        <v>0</v>
      </c>
      <c r="O12984" t="b">
        <v>0</v>
      </c>
      <c r="T12984" t="s">
        <v>2333</v>
      </c>
    </row>
    <row r="12985" spans="1:20" hidden="1" x14ac:dyDescent="0.25">
      <c r="A12985">
        <v>236278</v>
      </c>
      <c r="B12985" t="s">
        <v>2381</v>
      </c>
      <c r="C12985" t="s">
        <v>2332</v>
      </c>
      <c r="D12985" t="s">
        <v>163</v>
      </c>
      <c r="E12985">
        <v>0</v>
      </c>
      <c r="H12985">
        <v>0</v>
      </c>
      <c r="I12985">
        <v>0</v>
      </c>
      <c r="K12985">
        <v>0</v>
      </c>
      <c r="L12985" t="b">
        <v>0</v>
      </c>
      <c r="N12985" t="b">
        <v>0</v>
      </c>
      <c r="O12985" t="b">
        <v>0</v>
      </c>
      <c r="T12985" t="s">
        <v>2333</v>
      </c>
    </row>
    <row r="12986" spans="1:20" hidden="1" x14ac:dyDescent="0.25">
      <c r="A12986">
        <v>236279</v>
      </c>
      <c r="B12986" t="s">
        <v>2381</v>
      </c>
      <c r="C12986" t="s">
        <v>2332</v>
      </c>
      <c r="D12986" t="s">
        <v>2334</v>
      </c>
      <c r="E12986">
        <v>0</v>
      </c>
      <c r="H12986">
        <v>0</v>
      </c>
      <c r="I12986">
        <v>0</v>
      </c>
      <c r="K12986">
        <v>1</v>
      </c>
      <c r="L12986" t="b">
        <v>0</v>
      </c>
      <c r="N12986" t="b">
        <v>0</v>
      </c>
      <c r="O12986" t="b">
        <v>0</v>
      </c>
      <c r="Q12986" t="s">
        <v>2335</v>
      </c>
      <c r="T12986" t="s">
        <v>2333</v>
      </c>
    </row>
    <row r="12987" spans="1:20" hidden="1" x14ac:dyDescent="0.25">
      <c r="A12987">
        <v>236280</v>
      </c>
      <c r="B12987" t="s">
        <v>2381</v>
      </c>
      <c r="C12987" t="s">
        <v>2332</v>
      </c>
      <c r="D12987" t="s">
        <v>164</v>
      </c>
      <c r="E12987">
        <v>0</v>
      </c>
      <c r="H12987">
        <v>0</v>
      </c>
      <c r="I12987">
        <v>0</v>
      </c>
      <c r="K12987">
        <v>2</v>
      </c>
      <c r="L12987" t="b">
        <v>0</v>
      </c>
      <c r="N12987" t="b">
        <v>0</v>
      </c>
      <c r="O12987" t="b">
        <v>0</v>
      </c>
      <c r="Q12987" t="s">
        <v>2336</v>
      </c>
      <c r="T12987" t="s">
        <v>2333</v>
      </c>
    </row>
    <row r="12988" spans="1:20" hidden="1" x14ac:dyDescent="0.25">
      <c r="A12988">
        <v>236281</v>
      </c>
      <c r="B12988" t="s">
        <v>2381</v>
      </c>
      <c r="C12988" t="s">
        <v>2332</v>
      </c>
      <c r="D12988" t="s">
        <v>2337</v>
      </c>
      <c r="E12988">
        <v>0</v>
      </c>
      <c r="H12988">
        <v>0</v>
      </c>
      <c r="I12988">
        <v>0</v>
      </c>
      <c r="K12988">
        <v>3</v>
      </c>
      <c r="L12988" t="b">
        <v>0</v>
      </c>
      <c r="N12988" t="b">
        <v>0</v>
      </c>
      <c r="O12988" t="b">
        <v>0</v>
      </c>
      <c r="Q12988" t="s">
        <v>2338</v>
      </c>
      <c r="T12988" t="s">
        <v>2333</v>
      </c>
    </row>
    <row r="12989" spans="1:20" hidden="1" x14ac:dyDescent="0.25">
      <c r="A12989">
        <v>236282</v>
      </c>
      <c r="B12989" t="s">
        <v>2381</v>
      </c>
      <c r="C12989" t="s">
        <v>2332</v>
      </c>
      <c r="D12989" t="s">
        <v>2339</v>
      </c>
      <c r="E12989">
        <v>0</v>
      </c>
      <c r="H12989">
        <v>0</v>
      </c>
      <c r="I12989">
        <v>0</v>
      </c>
      <c r="K12989">
        <v>4</v>
      </c>
      <c r="L12989" t="b">
        <v>0</v>
      </c>
      <c r="N12989" t="b">
        <v>0</v>
      </c>
      <c r="O12989" t="b">
        <v>0</v>
      </c>
      <c r="Q12989" t="s">
        <v>2340</v>
      </c>
      <c r="T12989" t="s">
        <v>2333</v>
      </c>
    </row>
    <row r="12990" spans="1:20" hidden="1" x14ac:dyDescent="0.25">
      <c r="A12990">
        <v>236283</v>
      </c>
      <c r="B12990" t="s">
        <v>2381</v>
      </c>
      <c r="C12990" t="s">
        <v>2332</v>
      </c>
      <c r="D12990" t="s">
        <v>2341</v>
      </c>
      <c r="E12990">
        <v>0</v>
      </c>
      <c r="H12990">
        <v>0</v>
      </c>
      <c r="I12990">
        <v>0</v>
      </c>
      <c r="K12990">
        <v>7</v>
      </c>
      <c r="L12990" t="b">
        <v>0</v>
      </c>
      <c r="N12990" t="b">
        <v>0</v>
      </c>
      <c r="O12990" t="b">
        <v>0</v>
      </c>
      <c r="Q12990" t="s">
        <v>2342</v>
      </c>
      <c r="T12990" t="s">
        <v>2333</v>
      </c>
    </row>
    <row r="12991" spans="1:20" hidden="1" x14ac:dyDescent="0.25">
      <c r="A12991">
        <v>236284</v>
      </c>
      <c r="B12991" t="s">
        <v>2381</v>
      </c>
      <c r="C12991" t="s">
        <v>2332</v>
      </c>
      <c r="D12991" t="s">
        <v>2343</v>
      </c>
      <c r="E12991">
        <v>0</v>
      </c>
      <c r="H12991">
        <v>0</v>
      </c>
      <c r="I12991">
        <v>0</v>
      </c>
      <c r="K12991">
        <v>6</v>
      </c>
      <c r="L12991" t="b">
        <v>0</v>
      </c>
      <c r="N12991" t="b">
        <v>0</v>
      </c>
      <c r="O12991" t="b">
        <v>0</v>
      </c>
      <c r="Q12991" t="s">
        <v>2344</v>
      </c>
      <c r="T12991" t="s">
        <v>2333</v>
      </c>
    </row>
    <row r="12992" spans="1:20" hidden="1" x14ac:dyDescent="0.25">
      <c r="A12992">
        <v>236285</v>
      </c>
      <c r="B12992" t="s">
        <v>2381</v>
      </c>
      <c r="C12992" t="s">
        <v>2332</v>
      </c>
      <c r="D12992" t="s">
        <v>283</v>
      </c>
      <c r="E12992">
        <v>480</v>
      </c>
      <c r="F12992" t="s">
        <v>23</v>
      </c>
      <c r="H12992">
        <v>0</v>
      </c>
      <c r="I12992">
        <v>0</v>
      </c>
      <c r="K12992">
        <v>9</v>
      </c>
      <c r="L12992" t="b">
        <v>0</v>
      </c>
      <c r="N12992" t="b">
        <v>0</v>
      </c>
      <c r="O12992" t="b">
        <v>0</v>
      </c>
      <c r="Q12992" t="s">
        <v>2345</v>
      </c>
      <c r="T12992" t="s">
        <v>2333</v>
      </c>
    </row>
    <row r="12993" spans="1:20" hidden="1" x14ac:dyDescent="0.25">
      <c r="A12993">
        <v>236286</v>
      </c>
      <c r="B12993" t="s">
        <v>2381</v>
      </c>
      <c r="C12993" t="s">
        <v>2332</v>
      </c>
      <c r="D12993" t="s">
        <v>2346</v>
      </c>
      <c r="E12993">
        <v>480</v>
      </c>
      <c r="F12993" t="s">
        <v>23</v>
      </c>
      <c r="H12993">
        <v>0</v>
      </c>
      <c r="I12993">
        <v>0</v>
      </c>
      <c r="K12993">
        <v>10</v>
      </c>
      <c r="L12993" t="b">
        <v>0</v>
      </c>
      <c r="N12993" t="b">
        <v>0</v>
      </c>
      <c r="O12993" t="b">
        <v>0</v>
      </c>
      <c r="Q12993" t="s">
        <v>2347</v>
      </c>
      <c r="T12993" t="s">
        <v>2333</v>
      </c>
    </row>
    <row r="12994" spans="1:20" hidden="1" x14ac:dyDescent="0.25">
      <c r="A12994">
        <v>236287</v>
      </c>
      <c r="B12994" t="s">
        <v>2381</v>
      </c>
      <c r="C12994" t="s">
        <v>2348</v>
      </c>
      <c r="D12994" t="s">
        <v>163</v>
      </c>
      <c r="E12994">
        <v>0</v>
      </c>
      <c r="H12994">
        <v>0</v>
      </c>
      <c r="I12994">
        <v>0</v>
      </c>
      <c r="K12994">
        <v>0</v>
      </c>
      <c r="L12994" t="b">
        <v>0</v>
      </c>
      <c r="N12994" t="b">
        <v>0</v>
      </c>
      <c r="O12994" t="b">
        <v>0</v>
      </c>
      <c r="T12994" t="s">
        <v>2333</v>
      </c>
    </row>
    <row r="12995" spans="1:20" hidden="1" x14ac:dyDescent="0.25">
      <c r="A12995">
        <v>236288</v>
      </c>
      <c r="B12995" t="s">
        <v>2381</v>
      </c>
      <c r="C12995" t="s">
        <v>2348</v>
      </c>
      <c r="D12995" t="s">
        <v>2334</v>
      </c>
      <c r="E12995">
        <v>0</v>
      </c>
      <c r="H12995">
        <v>0</v>
      </c>
      <c r="I12995">
        <v>0</v>
      </c>
      <c r="K12995">
        <v>1</v>
      </c>
      <c r="L12995" t="b">
        <v>0</v>
      </c>
      <c r="N12995" t="b">
        <v>0</v>
      </c>
      <c r="O12995" t="b">
        <v>0</v>
      </c>
      <c r="Q12995" t="s">
        <v>2335</v>
      </c>
      <c r="T12995" t="s">
        <v>2333</v>
      </c>
    </row>
    <row r="12996" spans="1:20" hidden="1" x14ac:dyDescent="0.25">
      <c r="A12996">
        <v>236289</v>
      </c>
      <c r="B12996" t="s">
        <v>2381</v>
      </c>
      <c r="C12996" t="s">
        <v>2348</v>
      </c>
      <c r="D12996" t="s">
        <v>164</v>
      </c>
      <c r="E12996">
        <v>0</v>
      </c>
      <c r="H12996">
        <v>0</v>
      </c>
      <c r="I12996">
        <v>0</v>
      </c>
      <c r="K12996">
        <v>2</v>
      </c>
      <c r="L12996" t="b">
        <v>0</v>
      </c>
      <c r="N12996" t="b">
        <v>0</v>
      </c>
      <c r="O12996" t="b">
        <v>0</v>
      </c>
      <c r="Q12996" t="s">
        <v>2336</v>
      </c>
      <c r="T12996" t="s">
        <v>2333</v>
      </c>
    </row>
    <row r="12997" spans="1:20" hidden="1" x14ac:dyDescent="0.25">
      <c r="A12997">
        <v>236290</v>
      </c>
      <c r="B12997" t="s">
        <v>2381</v>
      </c>
      <c r="C12997" t="s">
        <v>2348</v>
      </c>
      <c r="D12997" t="s">
        <v>2337</v>
      </c>
      <c r="E12997">
        <v>0</v>
      </c>
      <c r="H12997">
        <v>0</v>
      </c>
      <c r="I12997">
        <v>0</v>
      </c>
      <c r="K12997">
        <v>3</v>
      </c>
      <c r="L12997" t="b">
        <v>0</v>
      </c>
      <c r="N12997" t="b">
        <v>0</v>
      </c>
      <c r="O12997" t="b">
        <v>0</v>
      </c>
      <c r="Q12997" t="s">
        <v>2338</v>
      </c>
      <c r="T12997" t="s">
        <v>2333</v>
      </c>
    </row>
    <row r="12998" spans="1:20" hidden="1" x14ac:dyDescent="0.25">
      <c r="A12998">
        <v>236291</v>
      </c>
      <c r="B12998" t="s">
        <v>2381</v>
      </c>
      <c r="C12998" t="s">
        <v>2348</v>
      </c>
      <c r="D12998" t="s">
        <v>2339</v>
      </c>
      <c r="E12998">
        <v>0</v>
      </c>
      <c r="H12998">
        <v>0</v>
      </c>
      <c r="I12998">
        <v>0</v>
      </c>
      <c r="K12998">
        <v>4</v>
      </c>
      <c r="L12998" t="b">
        <v>0</v>
      </c>
      <c r="N12998" t="b">
        <v>0</v>
      </c>
      <c r="O12998" t="b">
        <v>0</v>
      </c>
      <c r="Q12998" t="s">
        <v>2340</v>
      </c>
      <c r="T12998" t="s">
        <v>2333</v>
      </c>
    </row>
    <row r="12999" spans="1:20" hidden="1" x14ac:dyDescent="0.25">
      <c r="A12999">
        <v>236292</v>
      </c>
      <c r="B12999" t="s">
        <v>2381</v>
      </c>
      <c r="C12999" t="s">
        <v>2348</v>
      </c>
      <c r="D12999" t="s">
        <v>2341</v>
      </c>
      <c r="E12999">
        <v>0</v>
      </c>
      <c r="H12999">
        <v>0</v>
      </c>
      <c r="I12999">
        <v>0</v>
      </c>
      <c r="K12999">
        <v>7</v>
      </c>
      <c r="L12999" t="b">
        <v>0</v>
      </c>
      <c r="N12999" t="b">
        <v>0</v>
      </c>
      <c r="O12999" t="b">
        <v>0</v>
      </c>
      <c r="Q12999" t="s">
        <v>2342</v>
      </c>
      <c r="T12999" t="s">
        <v>2333</v>
      </c>
    </row>
    <row r="13000" spans="1:20" hidden="1" x14ac:dyDescent="0.25">
      <c r="A13000">
        <v>236293</v>
      </c>
      <c r="B13000" t="s">
        <v>2381</v>
      </c>
      <c r="C13000" t="s">
        <v>2348</v>
      </c>
      <c r="D13000" t="s">
        <v>2343</v>
      </c>
      <c r="E13000">
        <v>0</v>
      </c>
      <c r="H13000">
        <v>0</v>
      </c>
      <c r="I13000">
        <v>0</v>
      </c>
      <c r="K13000">
        <v>6</v>
      </c>
      <c r="L13000" t="b">
        <v>0</v>
      </c>
      <c r="N13000" t="b">
        <v>0</v>
      </c>
      <c r="O13000" t="b">
        <v>0</v>
      </c>
      <c r="Q13000" t="s">
        <v>2344</v>
      </c>
      <c r="T13000" t="s">
        <v>2333</v>
      </c>
    </row>
    <row r="13001" spans="1:20" hidden="1" x14ac:dyDescent="0.25">
      <c r="A13001">
        <v>236294</v>
      </c>
      <c r="B13001" t="s">
        <v>2381</v>
      </c>
      <c r="C13001" t="s">
        <v>2348</v>
      </c>
      <c r="D13001" t="s">
        <v>283</v>
      </c>
      <c r="E13001">
        <v>210</v>
      </c>
      <c r="F13001" t="s">
        <v>23</v>
      </c>
      <c r="H13001">
        <v>0</v>
      </c>
      <c r="I13001">
        <v>0</v>
      </c>
      <c r="K13001">
        <v>9</v>
      </c>
      <c r="L13001" t="b">
        <v>0</v>
      </c>
      <c r="N13001" t="b">
        <v>0</v>
      </c>
      <c r="O13001" t="b">
        <v>0</v>
      </c>
      <c r="Q13001" t="s">
        <v>2345</v>
      </c>
      <c r="T13001" t="s">
        <v>2333</v>
      </c>
    </row>
    <row r="13002" spans="1:20" hidden="1" x14ac:dyDescent="0.25">
      <c r="A13002">
        <v>236295</v>
      </c>
      <c r="B13002" t="s">
        <v>2381</v>
      </c>
      <c r="C13002" t="s">
        <v>2348</v>
      </c>
      <c r="D13002" t="s">
        <v>2346</v>
      </c>
      <c r="E13002">
        <v>210</v>
      </c>
      <c r="F13002" t="s">
        <v>23</v>
      </c>
      <c r="H13002">
        <v>0</v>
      </c>
      <c r="I13002">
        <v>0</v>
      </c>
      <c r="K13002">
        <v>10</v>
      </c>
      <c r="L13002" t="b">
        <v>0</v>
      </c>
      <c r="N13002" t="b">
        <v>0</v>
      </c>
      <c r="O13002" t="b">
        <v>0</v>
      </c>
      <c r="Q13002" t="s">
        <v>2347</v>
      </c>
      <c r="T13002" t="s">
        <v>2333</v>
      </c>
    </row>
    <row r="13003" spans="1:20" hidden="1" x14ac:dyDescent="0.25">
      <c r="A13003">
        <v>236296</v>
      </c>
      <c r="B13003" t="s">
        <v>2381</v>
      </c>
      <c r="C13003" t="s">
        <v>158</v>
      </c>
      <c r="D13003" t="s">
        <v>163</v>
      </c>
      <c r="E13003">
        <v>0</v>
      </c>
      <c r="H13003">
        <v>0</v>
      </c>
      <c r="I13003">
        <v>0</v>
      </c>
      <c r="K13003">
        <v>0</v>
      </c>
      <c r="L13003" t="b">
        <v>0</v>
      </c>
      <c r="N13003" t="b">
        <v>0</v>
      </c>
      <c r="O13003" t="b">
        <v>0</v>
      </c>
      <c r="T13003" t="s">
        <v>2333</v>
      </c>
    </row>
    <row r="13004" spans="1:20" hidden="1" x14ac:dyDescent="0.25">
      <c r="A13004">
        <v>236297</v>
      </c>
      <c r="B13004" t="s">
        <v>2381</v>
      </c>
      <c r="C13004" t="s">
        <v>158</v>
      </c>
      <c r="D13004" t="s">
        <v>2349</v>
      </c>
      <c r="E13004">
        <v>0</v>
      </c>
      <c r="H13004">
        <v>0</v>
      </c>
      <c r="I13004">
        <v>0</v>
      </c>
      <c r="K13004">
        <v>1</v>
      </c>
      <c r="L13004" t="b">
        <v>0</v>
      </c>
      <c r="N13004" t="b">
        <v>0</v>
      </c>
      <c r="O13004" t="b">
        <v>0</v>
      </c>
      <c r="T13004" t="s">
        <v>2333</v>
      </c>
    </row>
    <row r="13005" spans="1:20" hidden="1" x14ac:dyDescent="0.25">
      <c r="A13005">
        <v>236298</v>
      </c>
      <c r="B13005" t="s">
        <v>2381</v>
      </c>
      <c r="C13005" t="s">
        <v>158</v>
      </c>
      <c r="D13005" t="s">
        <v>2350</v>
      </c>
      <c r="E13005">
        <v>330</v>
      </c>
      <c r="F13005" t="s">
        <v>23</v>
      </c>
      <c r="H13005">
        <v>0</v>
      </c>
      <c r="I13005">
        <v>50</v>
      </c>
      <c r="J13005" t="s">
        <v>257</v>
      </c>
      <c r="K13005">
        <v>3</v>
      </c>
      <c r="L13005" t="b">
        <v>0</v>
      </c>
      <c r="N13005" t="b">
        <v>0</v>
      </c>
      <c r="O13005" t="b">
        <v>0</v>
      </c>
      <c r="T13005" t="s">
        <v>2333</v>
      </c>
    </row>
    <row r="13006" spans="1:20" hidden="1" x14ac:dyDescent="0.25">
      <c r="A13006">
        <v>236299</v>
      </c>
      <c r="B13006" t="s">
        <v>2381</v>
      </c>
      <c r="C13006" t="s">
        <v>158</v>
      </c>
      <c r="D13006" t="s">
        <v>2351</v>
      </c>
      <c r="E13006">
        <v>660</v>
      </c>
      <c r="F13006" t="s">
        <v>23</v>
      </c>
      <c r="H13006">
        <v>0</v>
      </c>
      <c r="I13006">
        <v>100</v>
      </c>
      <c r="J13006" t="s">
        <v>257</v>
      </c>
      <c r="K13006">
        <v>4</v>
      </c>
      <c r="L13006" t="b">
        <v>0</v>
      </c>
      <c r="N13006" t="b">
        <v>0</v>
      </c>
      <c r="O13006" t="b">
        <v>0</v>
      </c>
      <c r="T13006" t="s">
        <v>2333</v>
      </c>
    </row>
    <row r="13007" spans="1:20" hidden="1" x14ac:dyDescent="0.25">
      <c r="A13007">
        <v>236300</v>
      </c>
      <c r="B13007" t="s">
        <v>2381</v>
      </c>
      <c r="C13007" t="s">
        <v>1253</v>
      </c>
      <c r="D13007" t="s">
        <v>163</v>
      </c>
      <c r="E13007">
        <v>0</v>
      </c>
      <c r="H13007">
        <v>0</v>
      </c>
      <c r="I13007">
        <v>0</v>
      </c>
      <c r="K13007">
        <v>0</v>
      </c>
      <c r="L13007" t="b">
        <v>0</v>
      </c>
      <c r="N13007" t="b">
        <v>0</v>
      </c>
      <c r="O13007" t="b">
        <v>0</v>
      </c>
      <c r="T13007" t="s">
        <v>2333</v>
      </c>
    </row>
    <row r="13008" spans="1:20" hidden="1" x14ac:dyDescent="0.25">
      <c r="A13008">
        <v>236301</v>
      </c>
      <c r="B13008" t="s">
        <v>2381</v>
      </c>
      <c r="C13008" t="s">
        <v>1253</v>
      </c>
      <c r="D13008" t="s">
        <v>2352</v>
      </c>
      <c r="E13008">
        <v>0</v>
      </c>
      <c r="H13008">
        <v>0</v>
      </c>
      <c r="I13008">
        <v>0</v>
      </c>
      <c r="K13008">
        <v>1</v>
      </c>
      <c r="L13008" t="b">
        <v>0</v>
      </c>
      <c r="N13008" t="b">
        <v>0</v>
      </c>
      <c r="O13008" t="b">
        <v>0</v>
      </c>
      <c r="T13008" t="s">
        <v>2333</v>
      </c>
    </row>
    <row r="13009" spans="1:20" hidden="1" x14ac:dyDescent="0.25">
      <c r="A13009">
        <v>236303</v>
      </c>
      <c r="B13009" t="s">
        <v>2381</v>
      </c>
      <c r="C13009" t="s">
        <v>1253</v>
      </c>
      <c r="D13009" t="s">
        <v>2354</v>
      </c>
      <c r="E13009">
        <v>1020</v>
      </c>
      <c r="F13009" t="s">
        <v>23</v>
      </c>
      <c r="H13009">
        <v>0</v>
      </c>
      <c r="I13009">
        <v>100</v>
      </c>
      <c r="J13009" t="s">
        <v>257</v>
      </c>
      <c r="K13009">
        <v>3</v>
      </c>
      <c r="L13009" t="b">
        <v>0</v>
      </c>
      <c r="N13009" t="b">
        <v>0</v>
      </c>
      <c r="O13009" t="b">
        <v>0</v>
      </c>
      <c r="T13009" t="s">
        <v>2333</v>
      </c>
    </row>
    <row r="13010" spans="1:20" hidden="1" x14ac:dyDescent="0.25">
      <c r="A13010">
        <v>236304</v>
      </c>
      <c r="B13010" t="s">
        <v>2381</v>
      </c>
      <c r="C13010" t="s">
        <v>146</v>
      </c>
      <c r="D13010" t="s">
        <v>163</v>
      </c>
      <c r="E13010">
        <v>0</v>
      </c>
      <c r="H13010">
        <v>0</v>
      </c>
      <c r="I13010">
        <v>0</v>
      </c>
      <c r="K13010">
        <v>0</v>
      </c>
      <c r="L13010" t="b">
        <v>0</v>
      </c>
      <c r="N13010" t="b">
        <v>0</v>
      </c>
      <c r="O13010" t="b">
        <v>0</v>
      </c>
      <c r="T13010" t="s">
        <v>2333</v>
      </c>
    </row>
    <row r="13011" spans="1:20" hidden="1" x14ac:dyDescent="0.25">
      <c r="A13011">
        <v>236305</v>
      </c>
      <c r="B13011" t="s">
        <v>2381</v>
      </c>
      <c r="C13011" t="s">
        <v>146</v>
      </c>
      <c r="D13011" t="s">
        <v>1292</v>
      </c>
      <c r="E13011">
        <v>0</v>
      </c>
      <c r="H13011">
        <v>0</v>
      </c>
      <c r="I13011">
        <v>0</v>
      </c>
      <c r="K13011">
        <v>1</v>
      </c>
      <c r="L13011" t="b">
        <v>0</v>
      </c>
      <c r="N13011" t="b">
        <v>0</v>
      </c>
      <c r="O13011" t="b">
        <v>0</v>
      </c>
      <c r="T13011" t="s">
        <v>2333</v>
      </c>
    </row>
    <row r="13012" spans="1:20" hidden="1" x14ac:dyDescent="0.25">
      <c r="A13012">
        <v>236306</v>
      </c>
      <c r="B13012" t="s">
        <v>2381</v>
      </c>
      <c r="C13012" t="s">
        <v>146</v>
      </c>
      <c r="D13012" t="s">
        <v>2382</v>
      </c>
      <c r="E13012">
        <v>720</v>
      </c>
      <c r="F13012" t="s">
        <v>23</v>
      </c>
      <c r="H13012">
        <v>0</v>
      </c>
      <c r="I13012">
        <v>140</v>
      </c>
      <c r="J13012" t="s">
        <v>257</v>
      </c>
      <c r="K13012">
        <v>2</v>
      </c>
      <c r="L13012" t="b">
        <v>0</v>
      </c>
      <c r="N13012" t="b">
        <v>0</v>
      </c>
      <c r="O13012" t="b">
        <v>0</v>
      </c>
      <c r="T13012" t="s">
        <v>2333</v>
      </c>
    </row>
    <row r="13013" spans="1:20" hidden="1" x14ac:dyDescent="0.25">
      <c r="A13013">
        <v>236307</v>
      </c>
      <c r="B13013" t="s">
        <v>2381</v>
      </c>
      <c r="C13013" t="s">
        <v>2332</v>
      </c>
      <c r="D13013" t="s">
        <v>2356</v>
      </c>
      <c r="E13013">
        <v>0</v>
      </c>
      <c r="H13013">
        <v>0</v>
      </c>
      <c r="I13013">
        <v>0</v>
      </c>
      <c r="K13013">
        <v>8</v>
      </c>
      <c r="L13013" t="b">
        <v>0</v>
      </c>
      <c r="N13013" t="b">
        <v>0</v>
      </c>
      <c r="O13013" t="b">
        <v>0</v>
      </c>
      <c r="Q13013" t="s">
        <v>2357</v>
      </c>
      <c r="T13013" t="s">
        <v>2333</v>
      </c>
    </row>
    <row r="13014" spans="1:20" hidden="1" x14ac:dyDescent="0.25">
      <c r="A13014">
        <v>236308</v>
      </c>
      <c r="B13014" t="s">
        <v>2381</v>
      </c>
      <c r="C13014" t="s">
        <v>2348</v>
      </c>
      <c r="D13014" t="s">
        <v>2356</v>
      </c>
      <c r="E13014">
        <v>0</v>
      </c>
      <c r="H13014">
        <v>0</v>
      </c>
      <c r="I13014">
        <v>0</v>
      </c>
      <c r="K13014">
        <v>8</v>
      </c>
      <c r="L13014" t="b">
        <v>0</v>
      </c>
      <c r="N13014" t="b">
        <v>0</v>
      </c>
      <c r="O13014" t="b">
        <v>0</v>
      </c>
      <c r="Q13014" t="s">
        <v>2357</v>
      </c>
      <c r="T13014" t="s">
        <v>2333</v>
      </c>
    </row>
    <row r="13015" spans="1:20" hidden="1" x14ac:dyDescent="0.25">
      <c r="A13015">
        <v>236309</v>
      </c>
      <c r="B13015" t="s">
        <v>2381</v>
      </c>
      <c r="C13015" t="s">
        <v>2332</v>
      </c>
      <c r="D13015" t="s">
        <v>2358</v>
      </c>
      <c r="E13015">
        <v>0</v>
      </c>
      <c r="H13015">
        <v>0</v>
      </c>
      <c r="I13015">
        <v>0</v>
      </c>
      <c r="K13015">
        <v>5</v>
      </c>
      <c r="L13015" t="b">
        <v>0</v>
      </c>
      <c r="N13015" t="b">
        <v>0</v>
      </c>
      <c r="O13015" t="b">
        <v>0</v>
      </c>
      <c r="Q13015" t="s">
        <v>2359</v>
      </c>
      <c r="T13015" t="s">
        <v>2333</v>
      </c>
    </row>
    <row r="13016" spans="1:20" hidden="1" x14ac:dyDescent="0.25">
      <c r="A13016">
        <v>236310</v>
      </c>
      <c r="B13016" t="s">
        <v>2381</v>
      </c>
      <c r="C13016" t="s">
        <v>2348</v>
      </c>
      <c r="D13016" t="s">
        <v>2358</v>
      </c>
      <c r="E13016">
        <v>0</v>
      </c>
      <c r="H13016">
        <v>0</v>
      </c>
      <c r="I13016">
        <v>0</v>
      </c>
      <c r="K13016">
        <v>5</v>
      </c>
      <c r="L13016" t="b">
        <v>0</v>
      </c>
      <c r="N13016" t="b">
        <v>0</v>
      </c>
      <c r="O13016" t="b">
        <v>0</v>
      </c>
      <c r="Q13016" t="s">
        <v>2359</v>
      </c>
      <c r="T13016" t="s">
        <v>2333</v>
      </c>
    </row>
    <row r="13017" spans="1:20" hidden="1" x14ac:dyDescent="0.25">
      <c r="A13017">
        <v>236311</v>
      </c>
      <c r="B13017" t="s">
        <v>2381</v>
      </c>
      <c r="C13017" t="s">
        <v>158</v>
      </c>
      <c r="D13017" t="s">
        <v>2365</v>
      </c>
      <c r="E13017">
        <v>0</v>
      </c>
      <c r="H13017">
        <v>0</v>
      </c>
      <c r="I13017">
        <v>0</v>
      </c>
      <c r="K13017">
        <v>2</v>
      </c>
      <c r="L13017" t="b">
        <v>0</v>
      </c>
      <c r="N13017" t="b">
        <v>0</v>
      </c>
      <c r="O13017" t="b">
        <v>0</v>
      </c>
      <c r="T13017" t="s">
        <v>2333</v>
      </c>
    </row>
    <row r="13018" spans="1:20" hidden="1" x14ac:dyDescent="0.25">
      <c r="A13018">
        <v>236312</v>
      </c>
      <c r="B13018" t="s">
        <v>2381</v>
      </c>
      <c r="C13018" t="s">
        <v>158</v>
      </c>
      <c r="D13018" t="s">
        <v>2361</v>
      </c>
      <c r="E13018">
        <v>300</v>
      </c>
      <c r="F13018" t="s">
        <v>23</v>
      </c>
      <c r="H13018">
        <v>0</v>
      </c>
      <c r="I13018">
        <v>18</v>
      </c>
      <c r="J13018" t="s">
        <v>257</v>
      </c>
      <c r="K13018">
        <v>3</v>
      </c>
      <c r="L13018" t="b">
        <v>0</v>
      </c>
      <c r="N13018" t="b">
        <v>0</v>
      </c>
      <c r="O13018" t="b">
        <v>0</v>
      </c>
      <c r="T13018" t="s">
        <v>2333</v>
      </c>
    </row>
    <row r="13019" spans="1:20" hidden="1" x14ac:dyDescent="0.25">
      <c r="A13019">
        <v>236313</v>
      </c>
      <c r="B13019" t="s">
        <v>2381</v>
      </c>
      <c r="C13019" t="s">
        <v>158</v>
      </c>
      <c r="D13019" t="s">
        <v>2362</v>
      </c>
      <c r="E13019">
        <v>600</v>
      </c>
      <c r="F13019" t="s">
        <v>23</v>
      </c>
      <c r="H13019">
        <v>0</v>
      </c>
      <c r="I13019">
        <v>36</v>
      </c>
      <c r="J13019" t="s">
        <v>257</v>
      </c>
      <c r="K13019">
        <v>4</v>
      </c>
      <c r="L13019" t="b">
        <v>0</v>
      </c>
      <c r="N13019" t="b">
        <v>0</v>
      </c>
      <c r="O13019" t="b">
        <v>0</v>
      </c>
      <c r="T13019" t="s">
        <v>2333</v>
      </c>
    </row>
    <row r="13020" spans="1:20" hidden="1" x14ac:dyDescent="0.25">
      <c r="A13020">
        <v>236314</v>
      </c>
      <c r="B13020" t="s">
        <v>2381</v>
      </c>
      <c r="C13020" t="s">
        <v>158</v>
      </c>
      <c r="D13020" t="s">
        <v>2363</v>
      </c>
      <c r="E13020">
        <v>630</v>
      </c>
      <c r="F13020" t="s">
        <v>23</v>
      </c>
      <c r="H13020">
        <v>0</v>
      </c>
      <c r="I13020">
        <v>68</v>
      </c>
      <c r="J13020" t="s">
        <v>257</v>
      </c>
      <c r="K13020">
        <v>7</v>
      </c>
      <c r="L13020" t="b">
        <v>0</v>
      </c>
      <c r="N13020" t="b">
        <v>0</v>
      </c>
      <c r="O13020" t="b">
        <v>0</v>
      </c>
      <c r="T13020" t="s">
        <v>2333</v>
      </c>
    </row>
    <row r="13021" spans="1:20" hidden="1" x14ac:dyDescent="0.25">
      <c r="A13021">
        <v>236315</v>
      </c>
      <c r="B13021" t="s">
        <v>2381</v>
      </c>
      <c r="C13021" t="s">
        <v>158</v>
      </c>
      <c r="D13021" t="s">
        <v>2366</v>
      </c>
      <c r="E13021">
        <v>990</v>
      </c>
      <c r="F13021" t="s">
        <v>23</v>
      </c>
      <c r="H13021">
        <v>0</v>
      </c>
      <c r="I13021">
        <v>150</v>
      </c>
      <c r="J13021" t="s">
        <v>257</v>
      </c>
      <c r="K13021">
        <v>6</v>
      </c>
      <c r="L13021" t="b">
        <v>0</v>
      </c>
      <c r="N13021" t="b">
        <v>0</v>
      </c>
      <c r="O13021" t="b">
        <v>0</v>
      </c>
      <c r="T13021" t="s">
        <v>2333</v>
      </c>
    </row>
    <row r="13022" spans="1:20" hidden="1" x14ac:dyDescent="0.25">
      <c r="A13022">
        <v>236316</v>
      </c>
      <c r="B13022" t="s">
        <v>2381</v>
      </c>
      <c r="C13022" t="s">
        <v>158</v>
      </c>
      <c r="D13022" t="s">
        <v>2367</v>
      </c>
      <c r="E13022">
        <v>900</v>
      </c>
      <c r="F13022" t="s">
        <v>23</v>
      </c>
      <c r="H13022">
        <v>0</v>
      </c>
      <c r="I13022">
        <v>54</v>
      </c>
      <c r="J13022" t="s">
        <v>257</v>
      </c>
      <c r="K13022">
        <v>5</v>
      </c>
      <c r="L13022" t="b">
        <v>0</v>
      </c>
      <c r="N13022" t="b">
        <v>0</v>
      </c>
      <c r="O13022" t="b">
        <v>0</v>
      </c>
      <c r="T13022" t="s">
        <v>2333</v>
      </c>
    </row>
    <row r="13023" spans="1:20" hidden="1" x14ac:dyDescent="0.25">
      <c r="A13023">
        <v>236317</v>
      </c>
      <c r="B13023" t="s">
        <v>2381</v>
      </c>
      <c r="C13023" t="s">
        <v>158</v>
      </c>
      <c r="D13023" t="s">
        <v>2368</v>
      </c>
      <c r="E13023">
        <v>960</v>
      </c>
      <c r="F13023" t="s">
        <v>23</v>
      </c>
      <c r="H13023">
        <v>0</v>
      </c>
      <c r="I13023">
        <v>118</v>
      </c>
      <c r="J13023" t="s">
        <v>257</v>
      </c>
      <c r="K13023">
        <v>8</v>
      </c>
      <c r="L13023" t="b">
        <v>0</v>
      </c>
      <c r="N13023" t="b">
        <v>0</v>
      </c>
      <c r="O13023" t="b">
        <v>0</v>
      </c>
      <c r="T13023" t="s">
        <v>2333</v>
      </c>
    </row>
    <row r="13024" spans="1:20" hidden="1" x14ac:dyDescent="0.25">
      <c r="A13024">
        <v>236318</v>
      </c>
      <c r="B13024" t="s">
        <v>2381</v>
      </c>
      <c r="C13024" t="s">
        <v>158</v>
      </c>
      <c r="D13024" t="s">
        <v>2369</v>
      </c>
      <c r="E13024">
        <v>930</v>
      </c>
      <c r="F13024" t="s">
        <v>23</v>
      </c>
      <c r="H13024">
        <v>0</v>
      </c>
      <c r="I13024">
        <v>86</v>
      </c>
      <c r="J13024" t="s">
        <v>257</v>
      </c>
      <c r="K13024">
        <v>9</v>
      </c>
      <c r="L13024" t="b">
        <v>0</v>
      </c>
      <c r="N13024" t="b">
        <v>0</v>
      </c>
      <c r="O13024" t="b">
        <v>0</v>
      </c>
      <c r="T13024" t="s">
        <v>2333</v>
      </c>
    </row>
    <row r="13025" spans="1:20" hidden="1" x14ac:dyDescent="0.25">
      <c r="A13025">
        <v>236319</v>
      </c>
      <c r="B13025" t="s">
        <v>2383</v>
      </c>
      <c r="C13025" t="s">
        <v>2332</v>
      </c>
      <c r="D13025" t="s">
        <v>163</v>
      </c>
      <c r="E13025">
        <v>0</v>
      </c>
      <c r="H13025">
        <v>0</v>
      </c>
      <c r="I13025">
        <v>0</v>
      </c>
      <c r="K13025">
        <v>0</v>
      </c>
      <c r="L13025" t="b">
        <v>0</v>
      </c>
      <c r="N13025" t="b">
        <v>0</v>
      </c>
      <c r="O13025" t="b">
        <v>0</v>
      </c>
      <c r="T13025" t="s">
        <v>2333</v>
      </c>
    </row>
    <row r="13026" spans="1:20" hidden="1" x14ac:dyDescent="0.25">
      <c r="A13026">
        <v>236320</v>
      </c>
      <c r="B13026" t="s">
        <v>2383</v>
      </c>
      <c r="C13026" t="s">
        <v>2332</v>
      </c>
      <c r="D13026" t="s">
        <v>2334</v>
      </c>
      <c r="E13026">
        <v>0</v>
      </c>
      <c r="H13026">
        <v>0</v>
      </c>
      <c r="I13026">
        <v>0</v>
      </c>
      <c r="K13026">
        <v>1</v>
      </c>
      <c r="L13026" t="b">
        <v>0</v>
      </c>
      <c r="N13026" t="b">
        <v>0</v>
      </c>
      <c r="O13026" t="b">
        <v>0</v>
      </c>
      <c r="Q13026" t="s">
        <v>2335</v>
      </c>
      <c r="T13026" t="s">
        <v>2333</v>
      </c>
    </row>
    <row r="13027" spans="1:20" hidden="1" x14ac:dyDescent="0.25">
      <c r="A13027">
        <v>236321</v>
      </c>
      <c r="B13027" t="s">
        <v>2383</v>
      </c>
      <c r="C13027" t="s">
        <v>2332</v>
      </c>
      <c r="D13027" t="s">
        <v>164</v>
      </c>
      <c r="E13027">
        <v>0</v>
      </c>
      <c r="H13027">
        <v>0</v>
      </c>
      <c r="I13027">
        <v>0</v>
      </c>
      <c r="K13027">
        <v>2</v>
      </c>
      <c r="L13027" t="b">
        <v>0</v>
      </c>
      <c r="N13027" t="b">
        <v>0</v>
      </c>
      <c r="O13027" t="b">
        <v>0</v>
      </c>
      <c r="Q13027" t="s">
        <v>2336</v>
      </c>
      <c r="T13027" t="s">
        <v>2333</v>
      </c>
    </row>
    <row r="13028" spans="1:20" hidden="1" x14ac:dyDescent="0.25">
      <c r="A13028">
        <v>236322</v>
      </c>
      <c r="B13028" t="s">
        <v>2383</v>
      </c>
      <c r="C13028" t="s">
        <v>2332</v>
      </c>
      <c r="D13028" t="s">
        <v>2337</v>
      </c>
      <c r="E13028">
        <v>0</v>
      </c>
      <c r="H13028">
        <v>0</v>
      </c>
      <c r="I13028">
        <v>0</v>
      </c>
      <c r="K13028">
        <v>3</v>
      </c>
      <c r="L13028" t="b">
        <v>0</v>
      </c>
      <c r="N13028" t="b">
        <v>0</v>
      </c>
      <c r="O13028" t="b">
        <v>0</v>
      </c>
      <c r="Q13028" t="s">
        <v>2338</v>
      </c>
      <c r="T13028" t="s">
        <v>2333</v>
      </c>
    </row>
    <row r="13029" spans="1:20" hidden="1" x14ac:dyDescent="0.25">
      <c r="A13029">
        <v>236323</v>
      </c>
      <c r="B13029" t="s">
        <v>2383</v>
      </c>
      <c r="C13029" t="s">
        <v>2332</v>
      </c>
      <c r="D13029" t="s">
        <v>2339</v>
      </c>
      <c r="E13029">
        <v>0</v>
      </c>
      <c r="H13029">
        <v>0</v>
      </c>
      <c r="I13029">
        <v>0</v>
      </c>
      <c r="K13029">
        <v>4</v>
      </c>
      <c r="L13029" t="b">
        <v>0</v>
      </c>
      <c r="N13029" t="b">
        <v>0</v>
      </c>
      <c r="O13029" t="b">
        <v>0</v>
      </c>
      <c r="Q13029" t="s">
        <v>2340</v>
      </c>
      <c r="T13029" t="s">
        <v>2333</v>
      </c>
    </row>
    <row r="13030" spans="1:20" hidden="1" x14ac:dyDescent="0.25">
      <c r="A13030">
        <v>236324</v>
      </c>
      <c r="B13030" t="s">
        <v>2383</v>
      </c>
      <c r="C13030" t="s">
        <v>2332</v>
      </c>
      <c r="D13030" t="s">
        <v>2341</v>
      </c>
      <c r="E13030">
        <v>0</v>
      </c>
      <c r="H13030">
        <v>0</v>
      </c>
      <c r="I13030">
        <v>0</v>
      </c>
      <c r="K13030">
        <v>7</v>
      </c>
      <c r="L13030" t="b">
        <v>0</v>
      </c>
      <c r="N13030" t="b">
        <v>0</v>
      </c>
      <c r="O13030" t="b">
        <v>0</v>
      </c>
      <c r="Q13030" t="s">
        <v>2342</v>
      </c>
      <c r="T13030" t="s">
        <v>2333</v>
      </c>
    </row>
    <row r="13031" spans="1:20" hidden="1" x14ac:dyDescent="0.25">
      <c r="A13031">
        <v>236325</v>
      </c>
      <c r="B13031" t="s">
        <v>2383</v>
      </c>
      <c r="C13031" t="s">
        <v>2332</v>
      </c>
      <c r="D13031" t="s">
        <v>2343</v>
      </c>
      <c r="E13031">
        <v>0</v>
      </c>
      <c r="H13031">
        <v>0</v>
      </c>
      <c r="I13031">
        <v>0</v>
      </c>
      <c r="K13031">
        <v>6</v>
      </c>
      <c r="L13031" t="b">
        <v>0</v>
      </c>
      <c r="N13031" t="b">
        <v>0</v>
      </c>
      <c r="O13031" t="b">
        <v>0</v>
      </c>
      <c r="Q13031" t="s">
        <v>2344</v>
      </c>
      <c r="T13031" t="s">
        <v>2333</v>
      </c>
    </row>
    <row r="13032" spans="1:20" hidden="1" x14ac:dyDescent="0.25">
      <c r="A13032">
        <v>236326</v>
      </c>
      <c r="B13032" t="s">
        <v>2383</v>
      </c>
      <c r="C13032" t="s">
        <v>2332</v>
      </c>
      <c r="D13032" t="s">
        <v>283</v>
      </c>
      <c r="E13032">
        <v>720</v>
      </c>
      <c r="F13032" t="s">
        <v>23</v>
      </c>
      <c r="H13032">
        <v>0</v>
      </c>
      <c r="I13032">
        <v>0</v>
      </c>
      <c r="K13032">
        <v>9</v>
      </c>
      <c r="L13032" t="b">
        <v>0</v>
      </c>
      <c r="N13032" t="b">
        <v>0</v>
      </c>
      <c r="O13032" t="b">
        <v>0</v>
      </c>
      <c r="Q13032" t="s">
        <v>2345</v>
      </c>
      <c r="T13032" t="s">
        <v>2333</v>
      </c>
    </row>
    <row r="13033" spans="1:20" hidden="1" x14ac:dyDescent="0.25">
      <c r="A13033">
        <v>236327</v>
      </c>
      <c r="B13033" t="s">
        <v>2383</v>
      </c>
      <c r="C13033" t="s">
        <v>2332</v>
      </c>
      <c r="D13033" t="s">
        <v>2346</v>
      </c>
      <c r="E13033">
        <v>720</v>
      </c>
      <c r="F13033" t="s">
        <v>23</v>
      </c>
      <c r="H13033">
        <v>0</v>
      </c>
      <c r="I13033">
        <v>0</v>
      </c>
      <c r="K13033">
        <v>10</v>
      </c>
      <c r="L13033" t="b">
        <v>0</v>
      </c>
      <c r="N13033" t="b">
        <v>0</v>
      </c>
      <c r="O13033" t="b">
        <v>0</v>
      </c>
      <c r="Q13033" t="s">
        <v>2347</v>
      </c>
      <c r="T13033" t="s">
        <v>2333</v>
      </c>
    </row>
    <row r="13034" spans="1:20" hidden="1" x14ac:dyDescent="0.25">
      <c r="A13034">
        <v>236328</v>
      </c>
      <c r="B13034" t="s">
        <v>2383</v>
      </c>
      <c r="C13034" t="s">
        <v>2348</v>
      </c>
      <c r="D13034" t="s">
        <v>163</v>
      </c>
      <c r="E13034">
        <v>0</v>
      </c>
      <c r="H13034">
        <v>0</v>
      </c>
      <c r="I13034">
        <v>0</v>
      </c>
      <c r="K13034">
        <v>0</v>
      </c>
      <c r="L13034" t="b">
        <v>0</v>
      </c>
      <c r="N13034" t="b">
        <v>0</v>
      </c>
      <c r="O13034" t="b">
        <v>0</v>
      </c>
      <c r="T13034" t="s">
        <v>2333</v>
      </c>
    </row>
    <row r="13035" spans="1:20" hidden="1" x14ac:dyDescent="0.25">
      <c r="A13035">
        <v>236329</v>
      </c>
      <c r="B13035" t="s">
        <v>2383</v>
      </c>
      <c r="C13035" t="s">
        <v>2348</v>
      </c>
      <c r="D13035" t="s">
        <v>2334</v>
      </c>
      <c r="E13035">
        <v>0</v>
      </c>
      <c r="H13035">
        <v>0</v>
      </c>
      <c r="I13035">
        <v>0</v>
      </c>
      <c r="K13035">
        <v>1</v>
      </c>
      <c r="L13035" t="b">
        <v>0</v>
      </c>
      <c r="N13035" t="b">
        <v>0</v>
      </c>
      <c r="O13035" t="b">
        <v>0</v>
      </c>
      <c r="Q13035" t="s">
        <v>2335</v>
      </c>
      <c r="T13035" t="s">
        <v>2333</v>
      </c>
    </row>
    <row r="13036" spans="1:20" hidden="1" x14ac:dyDescent="0.25">
      <c r="A13036">
        <v>236330</v>
      </c>
      <c r="B13036" t="s">
        <v>2383</v>
      </c>
      <c r="C13036" t="s">
        <v>2348</v>
      </c>
      <c r="D13036" t="s">
        <v>164</v>
      </c>
      <c r="E13036">
        <v>0</v>
      </c>
      <c r="H13036">
        <v>0</v>
      </c>
      <c r="I13036">
        <v>0</v>
      </c>
      <c r="K13036">
        <v>2</v>
      </c>
      <c r="L13036" t="b">
        <v>0</v>
      </c>
      <c r="N13036" t="b">
        <v>0</v>
      </c>
      <c r="O13036" t="b">
        <v>0</v>
      </c>
      <c r="Q13036" t="s">
        <v>2336</v>
      </c>
      <c r="T13036" t="s">
        <v>2333</v>
      </c>
    </row>
    <row r="13037" spans="1:20" hidden="1" x14ac:dyDescent="0.25">
      <c r="A13037">
        <v>236331</v>
      </c>
      <c r="B13037" t="s">
        <v>2383</v>
      </c>
      <c r="C13037" t="s">
        <v>2348</v>
      </c>
      <c r="D13037" t="s">
        <v>2337</v>
      </c>
      <c r="E13037">
        <v>0</v>
      </c>
      <c r="H13037">
        <v>0</v>
      </c>
      <c r="I13037">
        <v>0</v>
      </c>
      <c r="K13037">
        <v>3</v>
      </c>
      <c r="L13037" t="b">
        <v>0</v>
      </c>
      <c r="N13037" t="b">
        <v>0</v>
      </c>
      <c r="O13037" t="b">
        <v>0</v>
      </c>
      <c r="Q13037" t="s">
        <v>2338</v>
      </c>
      <c r="T13037" t="s">
        <v>2333</v>
      </c>
    </row>
    <row r="13038" spans="1:20" hidden="1" x14ac:dyDescent="0.25">
      <c r="A13038">
        <v>236332</v>
      </c>
      <c r="B13038" t="s">
        <v>2383</v>
      </c>
      <c r="C13038" t="s">
        <v>2348</v>
      </c>
      <c r="D13038" t="s">
        <v>2339</v>
      </c>
      <c r="E13038">
        <v>0</v>
      </c>
      <c r="H13038">
        <v>0</v>
      </c>
      <c r="I13038">
        <v>0</v>
      </c>
      <c r="K13038">
        <v>4</v>
      </c>
      <c r="L13038" t="b">
        <v>0</v>
      </c>
      <c r="N13038" t="b">
        <v>0</v>
      </c>
      <c r="O13038" t="b">
        <v>0</v>
      </c>
      <c r="Q13038" t="s">
        <v>2340</v>
      </c>
      <c r="T13038" t="s">
        <v>2333</v>
      </c>
    </row>
    <row r="13039" spans="1:20" hidden="1" x14ac:dyDescent="0.25">
      <c r="A13039">
        <v>236333</v>
      </c>
      <c r="B13039" t="s">
        <v>2383</v>
      </c>
      <c r="C13039" t="s">
        <v>2348</v>
      </c>
      <c r="D13039" t="s">
        <v>2341</v>
      </c>
      <c r="E13039">
        <v>0</v>
      </c>
      <c r="H13039">
        <v>0</v>
      </c>
      <c r="I13039">
        <v>0</v>
      </c>
      <c r="K13039">
        <v>7</v>
      </c>
      <c r="L13039" t="b">
        <v>0</v>
      </c>
      <c r="N13039" t="b">
        <v>0</v>
      </c>
      <c r="O13039" t="b">
        <v>0</v>
      </c>
      <c r="Q13039" t="s">
        <v>2342</v>
      </c>
      <c r="T13039" t="s">
        <v>2333</v>
      </c>
    </row>
    <row r="13040" spans="1:20" hidden="1" x14ac:dyDescent="0.25">
      <c r="A13040">
        <v>236334</v>
      </c>
      <c r="B13040" t="s">
        <v>2383</v>
      </c>
      <c r="C13040" t="s">
        <v>2348</v>
      </c>
      <c r="D13040" t="s">
        <v>2343</v>
      </c>
      <c r="E13040">
        <v>0</v>
      </c>
      <c r="H13040">
        <v>0</v>
      </c>
      <c r="I13040">
        <v>0</v>
      </c>
      <c r="K13040">
        <v>6</v>
      </c>
      <c r="L13040" t="b">
        <v>0</v>
      </c>
      <c r="N13040" t="b">
        <v>0</v>
      </c>
      <c r="O13040" t="b">
        <v>0</v>
      </c>
      <c r="Q13040" t="s">
        <v>2344</v>
      </c>
      <c r="T13040" t="s">
        <v>2333</v>
      </c>
    </row>
    <row r="13041" spans="1:20" hidden="1" x14ac:dyDescent="0.25">
      <c r="A13041">
        <v>236335</v>
      </c>
      <c r="B13041" t="s">
        <v>2383</v>
      </c>
      <c r="C13041" t="s">
        <v>2348</v>
      </c>
      <c r="D13041" t="s">
        <v>283</v>
      </c>
      <c r="E13041">
        <v>330</v>
      </c>
      <c r="F13041" t="s">
        <v>23</v>
      </c>
      <c r="H13041">
        <v>0</v>
      </c>
      <c r="I13041">
        <v>0</v>
      </c>
      <c r="K13041">
        <v>9</v>
      </c>
      <c r="L13041" t="b">
        <v>0</v>
      </c>
      <c r="N13041" t="b">
        <v>0</v>
      </c>
      <c r="O13041" t="b">
        <v>0</v>
      </c>
      <c r="Q13041" t="s">
        <v>2345</v>
      </c>
      <c r="T13041" t="s">
        <v>2333</v>
      </c>
    </row>
    <row r="13042" spans="1:20" hidden="1" x14ac:dyDescent="0.25">
      <c r="A13042">
        <v>236336</v>
      </c>
      <c r="B13042" t="s">
        <v>2383</v>
      </c>
      <c r="C13042" t="s">
        <v>2348</v>
      </c>
      <c r="D13042" t="s">
        <v>2346</v>
      </c>
      <c r="E13042">
        <v>330</v>
      </c>
      <c r="F13042" t="s">
        <v>23</v>
      </c>
      <c r="H13042">
        <v>0</v>
      </c>
      <c r="I13042">
        <v>0</v>
      </c>
      <c r="K13042">
        <v>10</v>
      </c>
      <c r="L13042" t="b">
        <v>0</v>
      </c>
      <c r="N13042" t="b">
        <v>0</v>
      </c>
      <c r="O13042" t="b">
        <v>0</v>
      </c>
      <c r="Q13042" t="s">
        <v>2347</v>
      </c>
      <c r="T13042" t="s">
        <v>2333</v>
      </c>
    </row>
    <row r="13043" spans="1:20" hidden="1" x14ac:dyDescent="0.25">
      <c r="A13043">
        <v>236337</v>
      </c>
      <c r="B13043" t="s">
        <v>2383</v>
      </c>
      <c r="C13043" t="s">
        <v>158</v>
      </c>
      <c r="D13043" t="s">
        <v>163</v>
      </c>
      <c r="E13043">
        <v>0</v>
      </c>
      <c r="H13043">
        <v>0</v>
      </c>
      <c r="I13043">
        <v>0</v>
      </c>
      <c r="K13043">
        <v>0</v>
      </c>
      <c r="L13043" t="b">
        <v>0</v>
      </c>
      <c r="N13043" t="b">
        <v>0</v>
      </c>
      <c r="O13043" t="b">
        <v>0</v>
      </c>
      <c r="T13043" t="s">
        <v>2333</v>
      </c>
    </row>
    <row r="13044" spans="1:20" hidden="1" x14ac:dyDescent="0.25">
      <c r="A13044">
        <v>236338</v>
      </c>
      <c r="B13044" t="s">
        <v>2383</v>
      </c>
      <c r="C13044" t="s">
        <v>158</v>
      </c>
      <c r="D13044" t="s">
        <v>2349</v>
      </c>
      <c r="E13044">
        <v>0</v>
      </c>
      <c r="H13044">
        <v>0</v>
      </c>
      <c r="I13044">
        <v>0</v>
      </c>
      <c r="K13044">
        <v>1</v>
      </c>
      <c r="L13044" t="b">
        <v>0</v>
      </c>
      <c r="N13044" t="b">
        <v>0</v>
      </c>
      <c r="O13044" t="b">
        <v>0</v>
      </c>
      <c r="T13044" t="s">
        <v>2333</v>
      </c>
    </row>
    <row r="13045" spans="1:20" hidden="1" x14ac:dyDescent="0.25">
      <c r="A13045">
        <v>236339</v>
      </c>
      <c r="B13045" t="s">
        <v>2383</v>
      </c>
      <c r="C13045" t="s">
        <v>158</v>
      </c>
      <c r="D13045" t="s">
        <v>2350</v>
      </c>
      <c r="E13045">
        <v>330</v>
      </c>
      <c r="F13045" t="s">
        <v>23</v>
      </c>
      <c r="H13045">
        <v>0</v>
      </c>
      <c r="I13045">
        <v>50</v>
      </c>
      <c r="J13045" t="s">
        <v>257</v>
      </c>
      <c r="K13045">
        <v>3</v>
      </c>
      <c r="L13045" t="b">
        <v>0</v>
      </c>
      <c r="N13045" t="b">
        <v>0</v>
      </c>
      <c r="O13045" t="b">
        <v>0</v>
      </c>
      <c r="T13045" t="s">
        <v>2333</v>
      </c>
    </row>
    <row r="13046" spans="1:20" hidden="1" x14ac:dyDescent="0.25">
      <c r="A13046">
        <v>236340</v>
      </c>
      <c r="B13046" t="s">
        <v>2383</v>
      </c>
      <c r="C13046" t="s">
        <v>158</v>
      </c>
      <c r="D13046" t="s">
        <v>2351</v>
      </c>
      <c r="E13046">
        <v>660</v>
      </c>
      <c r="F13046" t="s">
        <v>23</v>
      </c>
      <c r="H13046">
        <v>0</v>
      </c>
      <c r="I13046">
        <v>100</v>
      </c>
      <c r="J13046" t="s">
        <v>257</v>
      </c>
      <c r="K13046">
        <v>4</v>
      </c>
      <c r="L13046" t="b">
        <v>0</v>
      </c>
      <c r="N13046" t="b">
        <v>0</v>
      </c>
      <c r="O13046" t="b">
        <v>0</v>
      </c>
      <c r="T13046" t="s">
        <v>2333</v>
      </c>
    </row>
    <row r="13047" spans="1:20" hidden="1" x14ac:dyDescent="0.25">
      <c r="A13047">
        <v>236341</v>
      </c>
      <c r="B13047" t="s">
        <v>2383</v>
      </c>
      <c r="C13047" t="s">
        <v>1253</v>
      </c>
      <c r="D13047" t="s">
        <v>163</v>
      </c>
      <c r="E13047">
        <v>0</v>
      </c>
      <c r="H13047">
        <v>0</v>
      </c>
      <c r="I13047">
        <v>0</v>
      </c>
      <c r="K13047">
        <v>0</v>
      </c>
      <c r="L13047" t="b">
        <v>0</v>
      </c>
      <c r="N13047" t="b">
        <v>0</v>
      </c>
      <c r="O13047" t="b">
        <v>0</v>
      </c>
      <c r="T13047" t="s">
        <v>2333</v>
      </c>
    </row>
    <row r="13048" spans="1:20" hidden="1" x14ac:dyDescent="0.25">
      <c r="A13048">
        <v>236342</v>
      </c>
      <c r="B13048" t="s">
        <v>2383</v>
      </c>
      <c r="C13048" t="s">
        <v>1253</v>
      </c>
      <c r="D13048" t="s">
        <v>2352</v>
      </c>
      <c r="E13048">
        <v>0</v>
      </c>
      <c r="H13048">
        <v>0</v>
      </c>
      <c r="I13048">
        <v>0</v>
      </c>
      <c r="K13048">
        <v>1</v>
      </c>
      <c r="L13048" t="b">
        <v>0</v>
      </c>
      <c r="N13048" t="b">
        <v>0</v>
      </c>
      <c r="O13048" t="b">
        <v>0</v>
      </c>
      <c r="T13048" t="s">
        <v>2333</v>
      </c>
    </row>
    <row r="13049" spans="1:20" hidden="1" x14ac:dyDescent="0.25">
      <c r="A13049">
        <v>236344</v>
      </c>
      <c r="B13049" t="s">
        <v>2383</v>
      </c>
      <c r="C13049" t="s">
        <v>1253</v>
      </c>
      <c r="D13049" t="s">
        <v>2372</v>
      </c>
      <c r="E13049">
        <v>1560</v>
      </c>
      <c r="F13049" t="s">
        <v>23</v>
      </c>
      <c r="H13049">
        <v>0</v>
      </c>
      <c r="I13049">
        <v>403</v>
      </c>
      <c r="J13049" t="s">
        <v>257</v>
      </c>
      <c r="K13049">
        <v>3</v>
      </c>
      <c r="L13049" t="b">
        <v>0</v>
      </c>
      <c r="N13049" t="b">
        <v>0</v>
      </c>
      <c r="O13049" t="b">
        <v>0</v>
      </c>
      <c r="T13049" t="s">
        <v>2333</v>
      </c>
    </row>
    <row r="13050" spans="1:20" hidden="1" x14ac:dyDescent="0.25">
      <c r="A13050">
        <v>236348</v>
      </c>
      <c r="B13050" t="s">
        <v>2383</v>
      </c>
      <c r="C13050" t="s">
        <v>2332</v>
      </c>
      <c r="D13050" t="s">
        <v>2356</v>
      </c>
      <c r="E13050">
        <v>0</v>
      </c>
      <c r="H13050">
        <v>0</v>
      </c>
      <c r="I13050">
        <v>0</v>
      </c>
      <c r="K13050">
        <v>8</v>
      </c>
      <c r="L13050" t="b">
        <v>0</v>
      </c>
      <c r="N13050" t="b">
        <v>0</v>
      </c>
      <c r="O13050" t="b">
        <v>0</v>
      </c>
      <c r="Q13050" t="s">
        <v>2357</v>
      </c>
      <c r="T13050" t="s">
        <v>2333</v>
      </c>
    </row>
    <row r="13051" spans="1:20" hidden="1" x14ac:dyDescent="0.25">
      <c r="A13051">
        <v>236349</v>
      </c>
      <c r="B13051" t="s">
        <v>2383</v>
      </c>
      <c r="C13051" t="s">
        <v>2348</v>
      </c>
      <c r="D13051" t="s">
        <v>2356</v>
      </c>
      <c r="E13051">
        <v>0</v>
      </c>
      <c r="H13051">
        <v>0</v>
      </c>
      <c r="I13051">
        <v>0</v>
      </c>
      <c r="K13051">
        <v>8</v>
      </c>
      <c r="L13051" t="b">
        <v>0</v>
      </c>
      <c r="N13051" t="b">
        <v>0</v>
      </c>
      <c r="O13051" t="b">
        <v>0</v>
      </c>
      <c r="Q13051" t="s">
        <v>2357</v>
      </c>
      <c r="T13051" t="s">
        <v>2333</v>
      </c>
    </row>
    <row r="13052" spans="1:20" hidden="1" x14ac:dyDescent="0.25">
      <c r="A13052">
        <v>236350</v>
      </c>
      <c r="B13052" t="s">
        <v>2383</v>
      </c>
      <c r="C13052" t="s">
        <v>2332</v>
      </c>
      <c r="D13052" t="s">
        <v>2358</v>
      </c>
      <c r="E13052">
        <v>0</v>
      </c>
      <c r="H13052">
        <v>0</v>
      </c>
      <c r="I13052">
        <v>0</v>
      </c>
      <c r="K13052">
        <v>5</v>
      </c>
      <c r="L13052" t="b">
        <v>0</v>
      </c>
      <c r="N13052" t="b">
        <v>0</v>
      </c>
      <c r="O13052" t="b">
        <v>0</v>
      </c>
      <c r="Q13052" t="s">
        <v>2359</v>
      </c>
      <c r="T13052" t="s">
        <v>2333</v>
      </c>
    </row>
    <row r="13053" spans="1:20" hidden="1" x14ac:dyDescent="0.25">
      <c r="A13053">
        <v>236351</v>
      </c>
      <c r="B13053" t="s">
        <v>2383</v>
      </c>
      <c r="C13053" t="s">
        <v>2348</v>
      </c>
      <c r="D13053" t="s">
        <v>2358</v>
      </c>
      <c r="E13053">
        <v>0</v>
      </c>
      <c r="H13053">
        <v>0</v>
      </c>
      <c r="I13053">
        <v>0</v>
      </c>
      <c r="K13053">
        <v>5</v>
      </c>
      <c r="L13053" t="b">
        <v>0</v>
      </c>
      <c r="N13053" t="b">
        <v>0</v>
      </c>
      <c r="O13053" t="b">
        <v>0</v>
      </c>
      <c r="Q13053" t="s">
        <v>2359</v>
      </c>
      <c r="T13053" t="s">
        <v>2333</v>
      </c>
    </row>
    <row r="13054" spans="1:20" hidden="1" x14ac:dyDescent="0.25">
      <c r="A13054">
        <v>236352</v>
      </c>
      <c r="B13054" t="s">
        <v>2383</v>
      </c>
      <c r="C13054" t="s">
        <v>158</v>
      </c>
      <c r="D13054" t="s">
        <v>2365</v>
      </c>
      <c r="E13054">
        <v>0</v>
      </c>
      <c r="H13054">
        <v>0</v>
      </c>
      <c r="I13054">
        <v>0</v>
      </c>
      <c r="K13054">
        <v>2</v>
      </c>
      <c r="L13054" t="b">
        <v>0</v>
      </c>
      <c r="N13054" t="b">
        <v>0</v>
      </c>
      <c r="O13054" t="b">
        <v>0</v>
      </c>
      <c r="T13054" t="s">
        <v>2333</v>
      </c>
    </row>
    <row r="13055" spans="1:20" hidden="1" x14ac:dyDescent="0.25">
      <c r="A13055">
        <v>236353</v>
      </c>
      <c r="B13055" t="s">
        <v>2383</v>
      </c>
      <c r="C13055" t="s">
        <v>158</v>
      </c>
      <c r="D13055" t="s">
        <v>2361</v>
      </c>
      <c r="E13055">
        <v>300</v>
      </c>
      <c r="F13055" t="s">
        <v>23</v>
      </c>
      <c r="H13055">
        <v>0</v>
      </c>
      <c r="I13055">
        <v>18</v>
      </c>
      <c r="J13055" t="s">
        <v>257</v>
      </c>
      <c r="K13055">
        <v>3</v>
      </c>
      <c r="L13055" t="b">
        <v>0</v>
      </c>
      <c r="N13055" t="b">
        <v>0</v>
      </c>
      <c r="O13055" t="b">
        <v>0</v>
      </c>
      <c r="T13055" t="s">
        <v>2333</v>
      </c>
    </row>
    <row r="13056" spans="1:20" hidden="1" x14ac:dyDescent="0.25">
      <c r="A13056">
        <v>236354</v>
      </c>
      <c r="B13056" t="s">
        <v>2383</v>
      </c>
      <c r="C13056" t="s">
        <v>158</v>
      </c>
      <c r="D13056" t="s">
        <v>2362</v>
      </c>
      <c r="E13056">
        <v>600</v>
      </c>
      <c r="F13056" t="s">
        <v>23</v>
      </c>
      <c r="H13056">
        <v>0</v>
      </c>
      <c r="I13056">
        <v>36</v>
      </c>
      <c r="J13056" t="s">
        <v>257</v>
      </c>
      <c r="K13056">
        <v>4</v>
      </c>
      <c r="L13056" t="b">
        <v>0</v>
      </c>
      <c r="N13056" t="b">
        <v>0</v>
      </c>
      <c r="O13056" t="b">
        <v>0</v>
      </c>
      <c r="T13056" t="s">
        <v>2333</v>
      </c>
    </row>
    <row r="13057" spans="1:20" hidden="1" x14ac:dyDescent="0.25">
      <c r="A13057">
        <v>236355</v>
      </c>
      <c r="B13057" t="s">
        <v>2383</v>
      </c>
      <c r="C13057" t="s">
        <v>158</v>
      </c>
      <c r="D13057" t="s">
        <v>2363</v>
      </c>
      <c r="E13057">
        <v>630</v>
      </c>
      <c r="F13057" t="s">
        <v>23</v>
      </c>
      <c r="H13057">
        <v>0</v>
      </c>
      <c r="I13057">
        <v>68</v>
      </c>
      <c r="J13057" t="s">
        <v>257</v>
      </c>
      <c r="K13057">
        <v>9</v>
      </c>
      <c r="L13057" t="b">
        <v>0</v>
      </c>
      <c r="N13057" t="b">
        <v>0</v>
      </c>
      <c r="O13057" t="b">
        <v>0</v>
      </c>
      <c r="T13057" t="s">
        <v>2333</v>
      </c>
    </row>
    <row r="13058" spans="1:20" hidden="1" x14ac:dyDescent="0.25">
      <c r="A13058">
        <v>236356</v>
      </c>
      <c r="B13058" t="s">
        <v>2383</v>
      </c>
      <c r="C13058" t="s">
        <v>158</v>
      </c>
      <c r="D13058" t="s">
        <v>2366</v>
      </c>
      <c r="E13058">
        <v>990</v>
      </c>
      <c r="F13058" t="s">
        <v>23</v>
      </c>
      <c r="H13058">
        <v>0</v>
      </c>
      <c r="I13058">
        <v>150</v>
      </c>
      <c r="J13058" t="s">
        <v>257</v>
      </c>
      <c r="K13058">
        <v>6</v>
      </c>
      <c r="L13058" t="b">
        <v>0</v>
      </c>
      <c r="N13058" t="b">
        <v>0</v>
      </c>
      <c r="O13058" t="b">
        <v>0</v>
      </c>
      <c r="T13058" t="s">
        <v>2333</v>
      </c>
    </row>
    <row r="13059" spans="1:20" hidden="1" x14ac:dyDescent="0.25">
      <c r="A13059">
        <v>236357</v>
      </c>
      <c r="B13059" t="s">
        <v>2383</v>
      </c>
      <c r="C13059" t="s">
        <v>158</v>
      </c>
      <c r="D13059" t="s">
        <v>2367</v>
      </c>
      <c r="E13059">
        <v>900</v>
      </c>
      <c r="F13059" t="s">
        <v>23</v>
      </c>
      <c r="H13059">
        <v>0</v>
      </c>
      <c r="I13059">
        <v>54</v>
      </c>
      <c r="J13059" t="s">
        <v>257</v>
      </c>
      <c r="K13059">
        <v>5</v>
      </c>
      <c r="L13059" t="b">
        <v>0</v>
      </c>
      <c r="N13059" t="b">
        <v>0</v>
      </c>
      <c r="O13059" t="b">
        <v>0</v>
      </c>
      <c r="T13059" t="s">
        <v>2333</v>
      </c>
    </row>
    <row r="13060" spans="1:20" hidden="1" x14ac:dyDescent="0.25">
      <c r="A13060">
        <v>236358</v>
      </c>
      <c r="B13060" t="s">
        <v>2383</v>
      </c>
      <c r="C13060" t="s">
        <v>158</v>
      </c>
      <c r="D13060" t="s">
        <v>2368</v>
      </c>
      <c r="E13060">
        <v>960</v>
      </c>
      <c r="F13060" t="s">
        <v>23</v>
      </c>
      <c r="H13060">
        <v>0</v>
      </c>
      <c r="I13060">
        <v>118</v>
      </c>
      <c r="J13060" t="s">
        <v>257</v>
      </c>
      <c r="K13060">
        <v>11</v>
      </c>
      <c r="L13060" t="b">
        <v>0</v>
      </c>
      <c r="N13060" t="b">
        <v>0</v>
      </c>
      <c r="O13060" t="b">
        <v>0</v>
      </c>
      <c r="T13060" t="s">
        <v>2333</v>
      </c>
    </row>
    <row r="13061" spans="1:20" hidden="1" x14ac:dyDescent="0.25">
      <c r="A13061">
        <v>236359</v>
      </c>
      <c r="B13061" t="s">
        <v>2383</v>
      </c>
      <c r="C13061" t="s">
        <v>158</v>
      </c>
      <c r="D13061" t="s">
        <v>2369</v>
      </c>
      <c r="E13061">
        <v>930</v>
      </c>
      <c r="F13061" t="s">
        <v>23</v>
      </c>
      <c r="H13061">
        <v>0</v>
      </c>
      <c r="I13061">
        <v>86</v>
      </c>
      <c r="J13061" t="s">
        <v>257</v>
      </c>
      <c r="K13061">
        <v>10</v>
      </c>
      <c r="L13061" t="b">
        <v>0</v>
      </c>
      <c r="N13061" t="b">
        <v>0</v>
      </c>
      <c r="O13061" t="b">
        <v>0</v>
      </c>
      <c r="T13061" t="s">
        <v>2333</v>
      </c>
    </row>
    <row r="13062" spans="1:20" hidden="1" x14ac:dyDescent="0.25">
      <c r="A13062">
        <v>236360</v>
      </c>
      <c r="B13062" t="s">
        <v>2383</v>
      </c>
      <c r="C13062" t="s">
        <v>158</v>
      </c>
      <c r="D13062" t="s">
        <v>2373</v>
      </c>
      <c r="E13062">
        <v>1260</v>
      </c>
      <c r="F13062" t="s">
        <v>23</v>
      </c>
      <c r="H13062">
        <v>0</v>
      </c>
      <c r="I13062">
        <v>136</v>
      </c>
      <c r="J13062" t="s">
        <v>257</v>
      </c>
      <c r="K13062">
        <v>12</v>
      </c>
      <c r="L13062" t="b">
        <v>0</v>
      </c>
      <c r="N13062" t="b">
        <v>0</v>
      </c>
      <c r="O13062" t="b">
        <v>0</v>
      </c>
      <c r="T13062" t="s">
        <v>2333</v>
      </c>
    </row>
    <row r="13063" spans="1:20" hidden="1" x14ac:dyDescent="0.25">
      <c r="A13063">
        <v>236361</v>
      </c>
      <c r="B13063" t="s">
        <v>2383</v>
      </c>
      <c r="C13063" t="s">
        <v>158</v>
      </c>
      <c r="D13063" t="s">
        <v>2374</v>
      </c>
      <c r="E13063">
        <v>1320</v>
      </c>
      <c r="F13063" t="s">
        <v>23</v>
      </c>
      <c r="H13063">
        <v>0</v>
      </c>
      <c r="I13063">
        <v>200</v>
      </c>
      <c r="J13063" t="s">
        <v>257</v>
      </c>
      <c r="K13063">
        <v>8</v>
      </c>
      <c r="L13063" t="b">
        <v>0</v>
      </c>
      <c r="N13063" t="b">
        <v>0</v>
      </c>
      <c r="O13063" t="b">
        <v>0</v>
      </c>
      <c r="T13063" t="s">
        <v>2333</v>
      </c>
    </row>
    <row r="13064" spans="1:20" hidden="1" x14ac:dyDescent="0.25">
      <c r="A13064">
        <v>236362</v>
      </c>
      <c r="B13064" t="s">
        <v>2383</v>
      </c>
      <c r="C13064" t="s">
        <v>158</v>
      </c>
      <c r="D13064" t="s">
        <v>2375</v>
      </c>
      <c r="E13064">
        <v>1200</v>
      </c>
      <c r="F13064" t="s">
        <v>23</v>
      </c>
      <c r="H13064">
        <v>0</v>
      </c>
      <c r="I13064">
        <v>72</v>
      </c>
      <c r="J13064" t="s">
        <v>257</v>
      </c>
      <c r="K13064">
        <v>7</v>
      </c>
      <c r="L13064" t="b">
        <v>0</v>
      </c>
      <c r="N13064" t="b">
        <v>0</v>
      </c>
      <c r="O13064" t="b">
        <v>0</v>
      </c>
      <c r="T13064" t="s">
        <v>2333</v>
      </c>
    </row>
    <row r="13065" spans="1:20" hidden="1" x14ac:dyDescent="0.25">
      <c r="A13065">
        <v>236363</v>
      </c>
      <c r="B13065" t="s">
        <v>2383</v>
      </c>
      <c r="C13065" t="s">
        <v>158</v>
      </c>
      <c r="D13065" t="s">
        <v>2376</v>
      </c>
      <c r="E13065">
        <v>1230</v>
      </c>
      <c r="F13065" t="s">
        <v>23</v>
      </c>
      <c r="H13065">
        <v>0</v>
      </c>
      <c r="I13065">
        <v>104</v>
      </c>
      <c r="J13065" t="s">
        <v>257</v>
      </c>
      <c r="K13065">
        <v>13</v>
      </c>
      <c r="L13065" t="b">
        <v>0</v>
      </c>
      <c r="N13065" t="b">
        <v>0</v>
      </c>
      <c r="O13065" t="b">
        <v>0</v>
      </c>
      <c r="T13065" t="s">
        <v>2333</v>
      </c>
    </row>
    <row r="13066" spans="1:20" hidden="1" x14ac:dyDescent="0.25">
      <c r="A13066">
        <v>236364</v>
      </c>
      <c r="B13066" t="s">
        <v>2383</v>
      </c>
      <c r="C13066" t="s">
        <v>158</v>
      </c>
      <c r="D13066" t="s">
        <v>2377</v>
      </c>
      <c r="E13066">
        <v>1290</v>
      </c>
      <c r="F13066" t="s">
        <v>23</v>
      </c>
      <c r="H13066">
        <v>0</v>
      </c>
      <c r="I13066">
        <v>168</v>
      </c>
      <c r="J13066" t="s">
        <v>257</v>
      </c>
      <c r="K13066">
        <v>14</v>
      </c>
      <c r="L13066" t="b">
        <v>0</v>
      </c>
      <c r="N13066" t="b">
        <v>0</v>
      </c>
      <c r="O13066" t="b">
        <v>0</v>
      </c>
      <c r="T13066" t="s">
        <v>2333</v>
      </c>
    </row>
    <row r="13067" spans="1:20" hidden="1" x14ac:dyDescent="0.25">
      <c r="A13067">
        <v>236365</v>
      </c>
      <c r="B13067" t="s">
        <v>2383</v>
      </c>
      <c r="C13067" t="s">
        <v>158</v>
      </c>
      <c r="D13067" t="s">
        <v>2378</v>
      </c>
      <c r="E13067">
        <v>780</v>
      </c>
      <c r="F13067" t="s">
        <v>23</v>
      </c>
      <c r="H13067">
        <v>0</v>
      </c>
      <c r="I13067">
        <v>100</v>
      </c>
      <c r="J13067" t="s">
        <v>257</v>
      </c>
      <c r="K13067">
        <v>15</v>
      </c>
      <c r="L13067" t="b">
        <v>0</v>
      </c>
      <c r="N13067" t="b">
        <v>0</v>
      </c>
      <c r="O13067" t="b">
        <v>0</v>
      </c>
      <c r="T13067" t="s">
        <v>2333</v>
      </c>
    </row>
    <row r="13068" spans="1:20" hidden="1" x14ac:dyDescent="0.25">
      <c r="A13068">
        <v>236366</v>
      </c>
      <c r="B13068" t="s">
        <v>2384</v>
      </c>
      <c r="C13068" t="s">
        <v>47</v>
      </c>
      <c r="D13068" t="s">
        <v>1024</v>
      </c>
      <c r="E13068">
        <v>0</v>
      </c>
      <c r="H13068">
        <v>0</v>
      </c>
      <c r="I13068">
        <v>0</v>
      </c>
      <c r="K13068">
        <v>0</v>
      </c>
      <c r="L13068" t="b">
        <v>0</v>
      </c>
      <c r="N13068" t="b">
        <v>0</v>
      </c>
      <c r="O13068" t="b">
        <v>1</v>
      </c>
      <c r="T13068" t="s">
        <v>1968</v>
      </c>
    </row>
    <row r="13069" spans="1:20" hidden="1" x14ac:dyDescent="0.25">
      <c r="A13069">
        <v>236367</v>
      </c>
      <c r="B13069" t="s">
        <v>2384</v>
      </c>
      <c r="C13069" t="s">
        <v>323</v>
      </c>
      <c r="D13069" t="s">
        <v>86</v>
      </c>
      <c r="E13069">
        <v>0</v>
      </c>
      <c r="H13069">
        <v>0</v>
      </c>
      <c r="I13069">
        <v>0</v>
      </c>
      <c r="K13069">
        <v>0</v>
      </c>
      <c r="L13069" t="b">
        <v>0</v>
      </c>
      <c r="N13069" t="b">
        <v>0</v>
      </c>
      <c r="O13069" t="b">
        <v>0</v>
      </c>
      <c r="T13069" t="s">
        <v>1968</v>
      </c>
    </row>
    <row r="13070" spans="1:20" hidden="1" x14ac:dyDescent="0.25">
      <c r="A13070">
        <v>236368</v>
      </c>
      <c r="B13070" t="s">
        <v>2384</v>
      </c>
      <c r="C13070" t="s">
        <v>1027</v>
      </c>
      <c r="D13070" t="s">
        <v>1969</v>
      </c>
      <c r="E13070">
        <v>0</v>
      </c>
      <c r="H13070">
        <v>0</v>
      </c>
      <c r="I13070">
        <v>0</v>
      </c>
      <c r="J13070" t="s">
        <v>257</v>
      </c>
      <c r="K13070">
        <v>0</v>
      </c>
      <c r="L13070" t="b">
        <v>0</v>
      </c>
      <c r="N13070" t="b">
        <v>0</v>
      </c>
      <c r="O13070" t="b">
        <v>0</v>
      </c>
      <c r="T13070" t="s">
        <v>1968</v>
      </c>
    </row>
    <row r="13071" spans="1:20" hidden="1" x14ac:dyDescent="0.25">
      <c r="A13071">
        <v>236369</v>
      </c>
      <c r="B13071" t="s">
        <v>2384</v>
      </c>
      <c r="C13071" t="s">
        <v>53</v>
      </c>
      <c r="D13071" t="s">
        <v>203</v>
      </c>
      <c r="E13071">
        <v>0</v>
      </c>
      <c r="H13071">
        <v>0</v>
      </c>
      <c r="I13071">
        <v>0</v>
      </c>
      <c r="K13071">
        <v>0</v>
      </c>
      <c r="L13071" t="b">
        <v>0</v>
      </c>
      <c r="N13071" t="b">
        <v>0</v>
      </c>
      <c r="O13071" t="b">
        <v>0</v>
      </c>
      <c r="T13071" t="s">
        <v>1968</v>
      </c>
    </row>
    <row r="13072" spans="1:20" hidden="1" x14ac:dyDescent="0.25">
      <c r="A13072">
        <v>236370</v>
      </c>
      <c r="B13072" t="s">
        <v>2384</v>
      </c>
      <c r="C13072" t="s">
        <v>1207</v>
      </c>
      <c r="D13072" t="s">
        <v>1970</v>
      </c>
      <c r="E13072">
        <v>0</v>
      </c>
      <c r="H13072">
        <v>0</v>
      </c>
      <c r="I13072">
        <v>0</v>
      </c>
      <c r="K13072">
        <v>0</v>
      </c>
      <c r="L13072" t="b">
        <v>0</v>
      </c>
      <c r="N13072" t="b">
        <v>0</v>
      </c>
      <c r="O13072" t="b">
        <v>0</v>
      </c>
      <c r="T13072" t="s">
        <v>1968</v>
      </c>
    </row>
    <row r="13073" spans="1:20" hidden="1" x14ac:dyDescent="0.25">
      <c r="A13073">
        <v>236371</v>
      </c>
      <c r="B13073" t="s">
        <v>2384</v>
      </c>
      <c r="C13073" t="s">
        <v>1196</v>
      </c>
      <c r="D13073" t="s">
        <v>1971</v>
      </c>
      <c r="E13073">
        <v>0</v>
      </c>
      <c r="H13073">
        <v>0</v>
      </c>
      <c r="I13073">
        <v>0</v>
      </c>
      <c r="K13073">
        <v>1</v>
      </c>
      <c r="L13073" t="b">
        <v>0</v>
      </c>
      <c r="N13073" t="b">
        <v>0</v>
      </c>
      <c r="O13073" t="b">
        <v>1</v>
      </c>
      <c r="T13073" t="s">
        <v>1968</v>
      </c>
    </row>
    <row r="13074" spans="1:20" hidden="1" x14ac:dyDescent="0.25">
      <c r="A13074">
        <v>236372</v>
      </c>
      <c r="B13074" t="s">
        <v>2384</v>
      </c>
      <c r="C13074" t="s">
        <v>47</v>
      </c>
      <c r="D13074" t="s">
        <v>1048</v>
      </c>
      <c r="E13074">
        <v>0</v>
      </c>
      <c r="H13074">
        <v>0</v>
      </c>
      <c r="I13074">
        <v>0</v>
      </c>
      <c r="K13074">
        <v>1</v>
      </c>
      <c r="L13074" t="b">
        <v>0</v>
      </c>
      <c r="N13074" t="b">
        <v>0</v>
      </c>
      <c r="O13074" t="b">
        <v>0</v>
      </c>
      <c r="T13074" t="s">
        <v>1968</v>
      </c>
    </row>
    <row r="13075" spans="1:20" hidden="1" x14ac:dyDescent="0.25">
      <c r="A13075">
        <v>236373</v>
      </c>
      <c r="B13075" t="s">
        <v>2384</v>
      </c>
      <c r="C13075" t="s">
        <v>47</v>
      </c>
      <c r="D13075" t="s">
        <v>1972</v>
      </c>
      <c r="E13075">
        <v>0</v>
      </c>
      <c r="H13075">
        <v>0</v>
      </c>
      <c r="I13075">
        <v>0</v>
      </c>
      <c r="K13075">
        <v>1</v>
      </c>
      <c r="L13075" t="b">
        <v>0</v>
      </c>
      <c r="N13075" t="b">
        <v>0</v>
      </c>
      <c r="O13075" t="b">
        <v>0</v>
      </c>
      <c r="T13075" t="s">
        <v>1968</v>
      </c>
    </row>
    <row r="13076" spans="1:20" hidden="1" x14ac:dyDescent="0.25">
      <c r="A13076">
        <v>236374</v>
      </c>
      <c r="B13076" t="s">
        <v>2384</v>
      </c>
      <c r="C13076" t="s">
        <v>47</v>
      </c>
      <c r="D13076" t="s">
        <v>1973</v>
      </c>
      <c r="E13076">
        <v>0</v>
      </c>
      <c r="H13076">
        <v>0</v>
      </c>
      <c r="I13076">
        <v>0</v>
      </c>
      <c r="K13076">
        <v>1</v>
      </c>
      <c r="L13076" t="b">
        <v>0</v>
      </c>
      <c r="N13076" t="b">
        <v>0</v>
      </c>
      <c r="O13076" t="b">
        <v>0</v>
      </c>
      <c r="T13076" t="s">
        <v>1968</v>
      </c>
    </row>
    <row r="13077" spans="1:20" hidden="1" x14ac:dyDescent="0.25">
      <c r="A13077">
        <v>236375</v>
      </c>
      <c r="B13077" t="s">
        <v>2384</v>
      </c>
      <c r="C13077" t="s">
        <v>47</v>
      </c>
      <c r="D13077" t="s">
        <v>1368</v>
      </c>
      <c r="E13077">
        <v>0</v>
      </c>
      <c r="H13077">
        <v>0</v>
      </c>
      <c r="I13077">
        <v>0</v>
      </c>
      <c r="K13077">
        <v>1</v>
      </c>
      <c r="L13077" t="b">
        <v>0</v>
      </c>
      <c r="N13077" t="b">
        <v>0</v>
      </c>
      <c r="O13077" t="b">
        <v>0</v>
      </c>
      <c r="T13077" t="s">
        <v>1968</v>
      </c>
    </row>
    <row r="13078" spans="1:20" hidden="1" x14ac:dyDescent="0.25">
      <c r="A13078">
        <v>236376</v>
      </c>
      <c r="B13078" t="s">
        <v>2384</v>
      </c>
      <c r="C13078" t="s">
        <v>47</v>
      </c>
      <c r="D13078" t="s">
        <v>1382</v>
      </c>
      <c r="E13078">
        <v>50</v>
      </c>
      <c r="F13078" t="s">
        <v>23</v>
      </c>
      <c r="H13078">
        <v>0</v>
      </c>
      <c r="I13078">
        <v>0</v>
      </c>
      <c r="K13078">
        <v>2</v>
      </c>
      <c r="L13078" t="b">
        <v>0</v>
      </c>
      <c r="N13078" t="b">
        <v>0</v>
      </c>
      <c r="O13078" t="b">
        <v>0</v>
      </c>
      <c r="T13078" t="s">
        <v>1968</v>
      </c>
    </row>
    <row r="13079" spans="1:20" hidden="1" x14ac:dyDescent="0.25">
      <c r="A13079">
        <v>236377</v>
      </c>
      <c r="B13079" t="s">
        <v>2384</v>
      </c>
      <c r="C13079" t="s">
        <v>47</v>
      </c>
      <c r="D13079" t="s">
        <v>345</v>
      </c>
      <c r="E13079">
        <v>50</v>
      </c>
      <c r="F13079" t="s">
        <v>23</v>
      </c>
      <c r="H13079">
        <v>0</v>
      </c>
      <c r="I13079">
        <v>0</v>
      </c>
      <c r="K13079">
        <v>2</v>
      </c>
      <c r="L13079" t="b">
        <v>0</v>
      </c>
      <c r="N13079" t="b">
        <v>0</v>
      </c>
      <c r="O13079" t="b">
        <v>0</v>
      </c>
      <c r="T13079" t="s">
        <v>1968</v>
      </c>
    </row>
    <row r="13080" spans="1:20" hidden="1" x14ac:dyDescent="0.25">
      <c r="A13080">
        <v>236378</v>
      </c>
      <c r="B13080" t="s">
        <v>2384</v>
      </c>
      <c r="C13080" t="s">
        <v>47</v>
      </c>
      <c r="D13080" t="s">
        <v>1383</v>
      </c>
      <c r="E13080">
        <v>50</v>
      </c>
      <c r="F13080" t="s">
        <v>23</v>
      </c>
      <c r="H13080">
        <v>0</v>
      </c>
      <c r="I13080">
        <v>0</v>
      </c>
      <c r="K13080">
        <v>2</v>
      </c>
      <c r="L13080" t="b">
        <v>0</v>
      </c>
      <c r="N13080" t="b">
        <v>0</v>
      </c>
      <c r="O13080" t="b">
        <v>0</v>
      </c>
      <c r="T13080" t="s">
        <v>1968</v>
      </c>
    </row>
    <row r="13081" spans="1:20" hidden="1" x14ac:dyDescent="0.25">
      <c r="A13081">
        <v>236379</v>
      </c>
      <c r="B13081" t="s">
        <v>2384</v>
      </c>
      <c r="C13081" t="s">
        <v>136</v>
      </c>
      <c r="D13081" t="s">
        <v>137</v>
      </c>
      <c r="E13081">
        <v>0</v>
      </c>
      <c r="H13081">
        <v>0</v>
      </c>
      <c r="I13081">
        <v>0</v>
      </c>
      <c r="K13081">
        <v>1</v>
      </c>
      <c r="L13081" t="b">
        <v>0</v>
      </c>
      <c r="N13081" t="b">
        <v>0</v>
      </c>
      <c r="O13081" t="b">
        <v>0</v>
      </c>
      <c r="T13081" t="s">
        <v>1968</v>
      </c>
    </row>
    <row r="13082" spans="1:20" hidden="1" x14ac:dyDescent="0.25">
      <c r="A13082">
        <v>236380</v>
      </c>
      <c r="B13082" t="s">
        <v>2384</v>
      </c>
      <c r="C13082" t="s">
        <v>136</v>
      </c>
      <c r="D13082" t="s">
        <v>170</v>
      </c>
      <c r="E13082">
        <v>0</v>
      </c>
      <c r="H13082">
        <v>0</v>
      </c>
      <c r="I13082">
        <v>0</v>
      </c>
      <c r="K13082">
        <v>2</v>
      </c>
      <c r="L13082" t="b">
        <v>0</v>
      </c>
      <c r="N13082" t="b">
        <v>0</v>
      </c>
      <c r="O13082" t="b">
        <v>0</v>
      </c>
      <c r="T13082" t="s">
        <v>1968</v>
      </c>
    </row>
    <row r="13083" spans="1:20" hidden="1" x14ac:dyDescent="0.25">
      <c r="A13083">
        <v>236381</v>
      </c>
      <c r="B13083" t="s">
        <v>2384</v>
      </c>
      <c r="C13083" t="s">
        <v>1027</v>
      </c>
      <c r="D13083" t="s">
        <v>1974</v>
      </c>
      <c r="E13083">
        <v>85</v>
      </c>
      <c r="F13083" t="s">
        <v>23</v>
      </c>
      <c r="H13083">
        <v>0</v>
      </c>
      <c r="I13083">
        <v>133</v>
      </c>
      <c r="J13083" t="s">
        <v>257</v>
      </c>
      <c r="K13083">
        <v>0</v>
      </c>
      <c r="L13083" t="b">
        <v>0</v>
      </c>
      <c r="N13083" t="b">
        <v>0</v>
      </c>
      <c r="O13083" t="b">
        <v>0</v>
      </c>
      <c r="T13083" t="s">
        <v>1968</v>
      </c>
    </row>
    <row r="13084" spans="1:20" hidden="1" x14ac:dyDescent="0.25">
      <c r="A13084">
        <v>236382</v>
      </c>
      <c r="B13084" t="s">
        <v>2384</v>
      </c>
      <c r="C13084" t="s">
        <v>1027</v>
      </c>
      <c r="D13084" t="s">
        <v>1975</v>
      </c>
      <c r="E13084">
        <v>170</v>
      </c>
      <c r="F13084" t="s">
        <v>23</v>
      </c>
      <c r="H13084">
        <v>0</v>
      </c>
      <c r="I13084">
        <v>265</v>
      </c>
      <c r="J13084" t="s">
        <v>257</v>
      </c>
      <c r="K13084">
        <v>2</v>
      </c>
      <c r="L13084" t="b">
        <v>0</v>
      </c>
      <c r="N13084" t="b">
        <v>0</v>
      </c>
      <c r="O13084" t="b">
        <v>0</v>
      </c>
      <c r="T13084" t="s">
        <v>1968</v>
      </c>
    </row>
    <row r="13085" spans="1:20" hidden="1" x14ac:dyDescent="0.25">
      <c r="A13085">
        <v>236383</v>
      </c>
      <c r="B13085" t="s">
        <v>2384</v>
      </c>
      <c r="C13085" t="s">
        <v>1027</v>
      </c>
      <c r="D13085" t="s">
        <v>1976</v>
      </c>
      <c r="E13085">
        <v>255</v>
      </c>
      <c r="F13085" t="s">
        <v>23</v>
      </c>
      <c r="H13085">
        <v>0</v>
      </c>
      <c r="I13085">
        <v>397</v>
      </c>
      <c r="J13085" t="s">
        <v>257</v>
      </c>
      <c r="K13085">
        <v>3</v>
      </c>
      <c r="L13085" t="b">
        <v>0</v>
      </c>
      <c r="N13085" t="b">
        <v>0</v>
      </c>
      <c r="O13085" t="b">
        <v>0</v>
      </c>
      <c r="T13085" t="s">
        <v>1968</v>
      </c>
    </row>
    <row r="13086" spans="1:20" hidden="1" x14ac:dyDescent="0.25">
      <c r="A13086">
        <v>236384</v>
      </c>
      <c r="B13086" t="s">
        <v>2384</v>
      </c>
      <c r="C13086" t="s">
        <v>1196</v>
      </c>
      <c r="D13086" t="s">
        <v>1977</v>
      </c>
      <c r="E13086">
        <v>0</v>
      </c>
      <c r="H13086">
        <v>0</v>
      </c>
      <c r="I13086">
        <v>0</v>
      </c>
      <c r="K13086">
        <v>2</v>
      </c>
      <c r="L13086" t="b">
        <v>0</v>
      </c>
      <c r="N13086" t="b">
        <v>0</v>
      </c>
      <c r="O13086" t="b">
        <v>0</v>
      </c>
      <c r="T13086" t="s">
        <v>1968</v>
      </c>
    </row>
    <row r="13087" spans="1:20" hidden="1" x14ac:dyDescent="0.25">
      <c r="A13087">
        <v>236385</v>
      </c>
      <c r="B13087" t="s">
        <v>2384</v>
      </c>
      <c r="C13087" t="s">
        <v>53</v>
      </c>
      <c r="D13087" t="s">
        <v>383</v>
      </c>
      <c r="E13087">
        <v>0</v>
      </c>
      <c r="H13087">
        <v>0</v>
      </c>
      <c r="I13087">
        <v>0</v>
      </c>
      <c r="K13087">
        <v>0</v>
      </c>
      <c r="L13087" t="b">
        <v>0</v>
      </c>
      <c r="N13087" t="b">
        <v>0</v>
      </c>
      <c r="O13087" t="b">
        <v>0</v>
      </c>
      <c r="T13087" t="s">
        <v>1968</v>
      </c>
    </row>
    <row r="13088" spans="1:20" hidden="1" x14ac:dyDescent="0.25">
      <c r="A13088">
        <v>236386</v>
      </c>
      <c r="B13088" t="s">
        <v>2384</v>
      </c>
      <c r="C13088" t="s">
        <v>53</v>
      </c>
      <c r="D13088" t="s">
        <v>1978</v>
      </c>
      <c r="E13088">
        <v>389</v>
      </c>
      <c r="F13088" t="s">
        <v>23</v>
      </c>
      <c r="H13088">
        <v>0</v>
      </c>
      <c r="I13088">
        <v>0</v>
      </c>
      <c r="K13088">
        <v>2</v>
      </c>
      <c r="L13088" t="b">
        <v>0</v>
      </c>
      <c r="N13088" t="b">
        <v>0</v>
      </c>
      <c r="O13088" t="b">
        <v>0</v>
      </c>
      <c r="T13088" t="s">
        <v>1968</v>
      </c>
    </row>
    <row r="13089" spans="1:20" hidden="1" x14ac:dyDescent="0.25">
      <c r="A13089">
        <v>236387</v>
      </c>
      <c r="B13089" t="s">
        <v>2384</v>
      </c>
      <c r="C13089" t="s">
        <v>53</v>
      </c>
      <c r="D13089" t="s">
        <v>1979</v>
      </c>
      <c r="E13089">
        <v>349</v>
      </c>
      <c r="F13089" t="s">
        <v>23</v>
      </c>
      <c r="H13089">
        <v>0</v>
      </c>
      <c r="I13089">
        <v>0</v>
      </c>
      <c r="K13089">
        <v>1</v>
      </c>
      <c r="L13089" t="b">
        <v>0</v>
      </c>
      <c r="N13089" t="b">
        <v>0</v>
      </c>
      <c r="O13089" t="b">
        <v>0</v>
      </c>
      <c r="T13089" t="s">
        <v>1968</v>
      </c>
    </row>
    <row r="13090" spans="1:20" hidden="1" x14ac:dyDescent="0.25">
      <c r="A13090">
        <v>236388</v>
      </c>
      <c r="B13090" t="s">
        <v>2384</v>
      </c>
      <c r="C13090" t="s">
        <v>323</v>
      </c>
      <c r="D13090" t="s">
        <v>331</v>
      </c>
      <c r="E13090">
        <v>0</v>
      </c>
      <c r="H13090">
        <v>0</v>
      </c>
      <c r="I13090">
        <v>0</v>
      </c>
      <c r="K13090">
        <v>0</v>
      </c>
      <c r="L13090" t="b">
        <v>0</v>
      </c>
      <c r="N13090" t="b">
        <v>0</v>
      </c>
      <c r="O13090" t="b">
        <v>0</v>
      </c>
      <c r="T13090" t="s">
        <v>1968</v>
      </c>
    </row>
    <row r="13091" spans="1:20" hidden="1" x14ac:dyDescent="0.25">
      <c r="A13091">
        <v>236389</v>
      </c>
      <c r="B13091" t="s">
        <v>2384</v>
      </c>
      <c r="C13091" t="s">
        <v>1207</v>
      </c>
      <c r="D13091" t="s">
        <v>1980</v>
      </c>
      <c r="E13091">
        <v>0</v>
      </c>
      <c r="H13091">
        <v>0</v>
      </c>
      <c r="I13091">
        <v>0</v>
      </c>
      <c r="K13091">
        <v>0</v>
      </c>
      <c r="L13091" t="b">
        <v>0</v>
      </c>
      <c r="N13091" t="b">
        <v>0</v>
      </c>
      <c r="O13091" t="b">
        <v>0</v>
      </c>
      <c r="T13091" t="s">
        <v>1968</v>
      </c>
    </row>
    <row r="13092" spans="1:20" hidden="1" x14ac:dyDescent="0.25">
      <c r="A13092">
        <v>236390</v>
      </c>
      <c r="B13092" t="s">
        <v>2384</v>
      </c>
      <c r="C13092" t="s">
        <v>1207</v>
      </c>
      <c r="D13092" t="s">
        <v>1981</v>
      </c>
      <c r="E13092">
        <v>0</v>
      </c>
      <c r="H13092">
        <v>0</v>
      </c>
      <c r="I13092">
        <v>0</v>
      </c>
      <c r="K13092">
        <v>0</v>
      </c>
      <c r="L13092" t="b">
        <v>0</v>
      </c>
      <c r="N13092" t="b">
        <v>0</v>
      </c>
      <c r="O13092" t="b">
        <v>0</v>
      </c>
      <c r="T13092" t="s">
        <v>1968</v>
      </c>
    </row>
    <row r="13093" spans="1:20" hidden="1" x14ac:dyDescent="0.25">
      <c r="A13093">
        <v>236391</v>
      </c>
      <c r="B13093" t="s">
        <v>2384</v>
      </c>
      <c r="C13093" t="s">
        <v>1207</v>
      </c>
      <c r="D13093" t="s">
        <v>1982</v>
      </c>
      <c r="E13093">
        <v>0</v>
      </c>
      <c r="H13093">
        <v>0</v>
      </c>
      <c r="I13093">
        <v>0</v>
      </c>
      <c r="K13093">
        <v>0</v>
      </c>
      <c r="L13093" t="b">
        <v>0</v>
      </c>
      <c r="N13093" t="b">
        <v>0</v>
      </c>
      <c r="O13093" t="b">
        <v>0</v>
      </c>
      <c r="T13093" t="s">
        <v>1968</v>
      </c>
    </row>
    <row r="13094" spans="1:20" hidden="1" x14ac:dyDescent="0.25">
      <c r="A13094">
        <v>236392</v>
      </c>
      <c r="B13094" t="s">
        <v>2384</v>
      </c>
      <c r="C13094" t="s">
        <v>1207</v>
      </c>
      <c r="D13094" t="s">
        <v>1983</v>
      </c>
      <c r="E13094">
        <v>50</v>
      </c>
      <c r="F13094" t="s">
        <v>23</v>
      </c>
      <c r="H13094">
        <v>0</v>
      </c>
      <c r="I13094">
        <v>0</v>
      </c>
      <c r="K13094">
        <v>1</v>
      </c>
      <c r="L13094" t="b">
        <v>0</v>
      </c>
      <c r="N13094" t="b">
        <v>0</v>
      </c>
      <c r="O13094" t="b">
        <v>0</v>
      </c>
      <c r="T13094" t="s">
        <v>1968</v>
      </c>
    </row>
    <row r="13095" spans="1:20" hidden="1" x14ac:dyDescent="0.25">
      <c r="A13095">
        <v>236393</v>
      </c>
      <c r="B13095" t="s">
        <v>2384</v>
      </c>
      <c r="C13095" t="s">
        <v>817</v>
      </c>
      <c r="D13095" t="s">
        <v>1984</v>
      </c>
      <c r="E13095">
        <v>0</v>
      </c>
      <c r="H13095">
        <v>0</v>
      </c>
      <c r="I13095">
        <v>0</v>
      </c>
      <c r="K13095">
        <v>0</v>
      </c>
      <c r="L13095" t="b">
        <v>0</v>
      </c>
      <c r="N13095" t="b">
        <v>0</v>
      </c>
      <c r="O13095" t="b">
        <v>0</v>
      </c>
      <c r="T13095" t="s">
        <v>1968</v>
      </c>
    </row>
    <row r="13096" spans="1:20" hidden="1" x14ac:dyDescent="0.25">
      <c r="A13096">
        <v>236394</v>
      </c>
      <c r="B13096" t="s">
        <v>2384</v>
      </c>
      <c r="C13096" t="s">
        <v>817</v>
      </c>
      <c r="D13096" t="s">
        <v>1985</v>
      </c>
      <c r="E13096">
        <v>0</v>
      </c>
      <c r="H13096">
        <v>0</v>
      </c>
      <c r="I13096">
        <v>0</v>
      </c>
      <c r="K13096">
        <v>1</v>
      </c>
      <c r="L13096" t="b">
        <v>0</v>
      </c>
      <c r="N13096" t="b">
        <v>0</v>
      </c>
      <c r="O13096" t="b">
        <v>0</v>
      </c>
      <c r="T13096" t="s">
        <v>1968</v>
      </c>
    </row>
    <row r="13097" spans="1:20" hidden="1" x14ac:dyDescent="0.25">
      <c r="A13097">
        <v>236395</v>
      </c>
      <c r="B13097" t="s">
        <v>2384</v>
      </c>
      <c r="C13097" t="s">
        <v>817</v>
      </c>
      <c r="D13097" t="s">
        <v>1986</v>
      </c>
      <c r="E13097">
        <v>0</v>
      </c>
      <c r="H13097">
        <v>0</v>
      </c>
      <c r="I13097">
        <v>0</v>
      </c>
      <c r="K13097">
        <v>2</v>
      </c>
      <c r="L13097" t="b">
        <v>0</v>
      </c>
      <c r="N13097" t="b">
        <v>0</v>
      </c>
      <c r="O13097" t="b">
        <v>0</v>
      </c>
      <c r="T13097" t="s">
        <v>1968</v>
      </c>
    </row>
    <row r="13098" spans="1:20" hidden="1" x14ac:dyDescent="0.25">
      <c r="A13098">
        <v>236396</v>
      </c>
      <c r="B13098" t="s">
        <v>2384</v>
      </c>
      <c r="C13098" t="s">
        <v>1987</v>
      </c>
      <c r="D13098" t="s">
        <v>1988</v>
      </c>
      <c r="E13098">
        <v>0</v>
      </c>
      <c r="H13098">
        <v>0</v>
      </c>
      <c r="I13098">
        <v>0</v>
      </c>
      <c r="K13098">
        <v>0</v>
      </c>
      <c r="L13098" t="b">
        <v>0</v>
      </c>
      <c r="N13098" t="b">
        <v>0</v>
      </c>
      <c r="O13098" t="b">
        <v>0</v>
      </c>
      <c r="T13098" t="s">
        <v>1968</v>
      </c>
    </row>
    <row r="13099" spans="1:20" hidden="1" x14ac:dyDescent="0.25">
      <c r="A13099">
        <v>236397</v>
      </c>
      <c r="B13099" t="s">
        <v>2384</v>
      </c>
      <c r="C13099" t="s">
        <v>1987</v>
      </c>
      <c r="D13099" t="s">
        <v>1989</v>
      </c>
      <c r="E13099">
        <v>49</v>
      </c>
      <c r="F13099" t="s">
        <v>23</v>
      </c>
      <c r="H13099">
        <v>0</v>
      </c>
      <c r="I13099">
        <v>0</v>
      </c>
      <c r="K13099">
        <v>1</v>
      </c>
      <c r="L13099" t="b">
        <v>0</v>
      </c>
      <c r="N13099" t="b">
        <v>0</v>
      </c>
      <c r="O13099" t="b">
        <v>0</v>
      </c>
      <c r="T13099" t="s">
        <v>1968</v>
      </c>
    </row>
    <row r="13100" spans="1:20" hidden="1" x14ac:dyDescent="0.25">
      <c r="A13100">
        <v>236398</v>
      </c>
      <c r="B13100" t="s">
        <v>2384</v>
      </c>
      <c r="C13100" t="s">
        <v>1987</v>
      </c>
      <c r="D13100" t="s">
        <v>1990</v>
      </c>
      <c r="E13100">
        <v>99</v>
      </c>
      <c r="F13100" t="s">
        <v>23</v>
      </c>
      <c r="H13100">
        <v>0</v>
      </c>
      <c r="I13100">
        <v>0</v>
      </c>
      <c r="K13100">
        <v>3</v>
      </c>
      <c r="L13100" t="b">
        <v>0</v>
      </c>
      <c r="N13100" t="b">
        <v>0</v>
      </c>
      <c r="O13100" t="b">
        <v>0</v>
      </c>
      <c r="T13100" t="s">
        <v>1968</v>
      </c>
    </row>
    <row r="13101" spans="1:20" hidden="1" x14ac:dyDescent="0.25">
      <c r="A13101">
        <v>236399</v>
      </c>
      <c r="B13101" t="s">
        <v>2384</v>
      </c>
      <c r="C13101" t="s">
        <v>141</v>
      </c>
      <c r="D13101" t="s">
        <v>1991</v>
      </c>
      <c r="E13101">
        <v>25</v>
      </c>
      <c r="F13101" t="s">
        <v>23</v>
      </c>
      <c r="H13101">
        <v>0</v>
      </c>
      <c r="I13101">
        <v>0</v>
      </c>
      <c r="K13101">
        <v>0</v>
      </c>
      <c r="L13101" t="b">
        <v>0</v>
      </c>
      <c r="N13101" t="b">
        <v>0</v>
      </c>
      <c r="O13101" t="b">
        <v>0</v>
      </c>
      <c r="T13101" t="s">
        <v>1968</v>
      </c>
    </row>
    <row r="13102" spans="1:20" hidden="1" x14ac:dyDescent="0.25">
      <c r="A13102">
        <v>236400</v>
      </c>
      <c r="B13102" t="s">
        <v>2384</v>
      </c>
      <c r="C13102" t="s">
        <v>236</v>
      </c>
      <c r="D13102" t="s">
        <v>1992</v>
      </c>
      <c r="E13102">
        <v>22</v>
      </c>
      <c r="F13102" t="s">
        <v>23</v>
      </c>
      <c r="H13102">
        <v>0</v>
      </c>
      <c r="I13102">
        <v>0</v>
      </c>
      <c r="K13102">
        <v>0</v>
      </c>
      <c r="L13102" t="b">
        <v>0</v>
      </c>
      <c r="N13102" t="b">
        <v>0</v>
      </c>
      <c r="O13102" t="b">
        <v>0</v>
      </c>
      <c r="T13102" t="s">
        <v>1968</v>
      </c>
    </row>
    <row r="13103" spans="1:20" hidden="1" x14ac:dyDescent="0.25">
      <c r="A13103">
        <v>236401</v>
      </c>
      <c r="B13103" t="s">
        <v>2384</v>
      </c>
      <c r="C13103" t="s">
        <v>236</v>
      </c>
      <c r="D13103" t="s">
        <v>1993</v>
      </c>
      <c r="E13103">
        <v>45</v>
      </c>
      <c r="F13103" t="s">
        <v>23</v>
      </c>
      <c r="H13103">
        <v>0</v>
      </c>
      <c r="I13103">
        <v>0</v>
      </c>
      <c r="K13103">
        <v>0</v>
      </c>
      <c r="L13103" t="b">
        <v>0</v>
      </c>
      <c r="N13103" t="b">
        <v>0</v>
      </c>
      <c r="O13103" t="b">
        <v>0</v>
      </c>
      <c r="T13103" t="s">
        <v>1968</v>
      </c>
    </row>
    <row r="13104" spans="1:20" hidden="1" x14ac:dyDescent="0.25">
      <c r="A13104">
        <v>236402</v>
      </c>
      <c r="B13104" t="s">
        <v>2384</v>
      </c>
      <c r="C13104" t="s">
        <v>236</v>
      </c>
      <c r="D13104" t="s">
        <v>1315</v>
      </c>
      <c r="E13104">
        <v>160</v>
      </c>
      <c r="F13104" t="s">
        <v>23</v>
      </c>
      <c r="H13104">
        <v>0</v>
      </c>
      <c r="I13104">
        <v>0</v>
      </c>
      <c r="K13104">
        <v>0</v>
      </c>
      <c r="L13104" t="b">
        <v>0</v>
      </c>
      <c r="N13104" t="b">
        <v>0</v>
      </c>
      <c r="O13104" t="b">
        <v>0</v>
      </c>
      <c r="T13104" t="s">
        <v>1968</v>
      </c>
    </row>
    <row r="13105" spans="1:20" hidden="1" x14ac:dyDescent="0.25">
      <c r="A13105">
        <v>236403</v>
      </c>
      <c r="B13105" t="s">
        <v>2384</v>
      </c>
      <c r="C13105" t="s">
        <v>236</v>
      </c>
      <c r="D13105" t="s">
        <v>1994</v>
      </c>
      <c r="E13105">
        <v>50</v>
      </c>
      <c r="F13105" t="s">
        <v>23</v>
      </c>
      <c r="H13105">
        <v>0</v>
      </c>
      <c r="I13105">
        <v>0</v>
      </c>
      <c r="K13105">
        <v>0</v>
      </c>
      <c r="L13105" t="b">
        <v>0</v>
      </c>
      <c r="N13105" t="b">
        <v>0</v>
      </c>
      <c r="O13105" t="b">
        <v>0</v>
      </c>
      <c r="T13105" t="s">
        <v>1968</v>
      </c>
    </row>
    <row r="13106" spans="1:20" hidden="1" x14ac:dyDescent="0.25">
      <c r="A13106">
        <v>236404</v>
      </c>
      <c r="B13106" t="s">
        <v>2384</v>
      </c>
      <c r="C13106" t="s">
        <v>236</v>
      </c>
      <c r="D13106" t="s">
        <v>1995</v>
      </c>
      <c r="E13106">
        <v>45</v>
      </c>
      <c r="F13106" t="s">
        <v>23</v>
      </c>
      <c r="H13106">
        <v>0</v>
      </c>
      <c r="I13106">
        <v>0</v>
      </c>
      <c r="K13106">
        <v>0</v>
      </c>
      <c r="L13106" t="b">
        <v>0</v>
      </c>
      <c r="N13106" t="b">
        <v>0</v>
      </c>
      <c r="O13106" t="b">
        <v>0</v>
      </c>
      <c r="T13106" t="s">
        <v>1968</v>
      </c>
    </row>
    <row r="13107" spans="1:20" hidden="1" x14ac:dyDescent="0.25">
      <c r="A13107">
        <v>236405</v>
      </c>
      <c r="B13107" t="s">
        <v>2384</v>
      </c>
      <c r="C13107" t="s">
        <v>236</v>
      </c>
      <c r="D13107" t="s">
        <v>1996</v>
      </c>
      <c r="E13107">
        <v>149</v>
      </c>
      <c r="F13107" t="s">
        <v>23</v>
      </c>
      <c r="H13107">
        <v>0</v>
      </c>
      <c r="I13107">
        <v>0</v>
      </c>
      <c r="K13107">
        <v>0</v>
      </c>
      <c r="L13107" t="b">
        <v>0</v>
      </c>
      <c r="N13107" t="b">
        <v>0</v>
      </c>
      <c r="O13107" t="b">
        <v>0</v>
      </c>
      <c r="T13107" t="s">
        <v>1968</v>
      </c>
    </row>
    <row r="13108" spans="1:20" hidden="1" x14ac:dyDescent="0.25">
      <c r="A13108">
        <v>236406</v>
      </c>
      <c r="B13108" t="s">
        <v>2384</v>
      </c>
      <c r="C13108" t="s">
        <v>141</v>
      </c>
      <c r="D13108" t="s">
        <v>1997</v>
      </c>
      <c r="E13108">
        <v>39</v>
      </c>
      <c r="F13108" t="s">
        <v>23</v>
      </c>
      <c r="H13108">
        <v>0</v>
      </c>
      <c r="I13108">
        <v>0</v>
      </c>
      <c r="K13108">
        <v>0</v>
      </c>
      <c r="L13108" t="b">
        <v>0</v>
      </c>
      <c r="N13108" t="b">
        <v>0</v>
      </c>
      <c r="O13108" t="b">
        <v>0</v>
      </c>
      <c r="T13108" t="s">
        <v>1968</v>
      </c>
    </row>
    <row r="13109" spans="1:20" hidden="1" x14ac:dyDescent="0.25">
      <c r="A13109">
        <v>236407</v>
      </c>
      <c r="B13109" t="s">
        <v>2385</v>
      </c>
      <c r="C13109" t="s">
        <v>47</v>
      </c>
      <c r="D13109" t="s">
        <v>1024</v>
      </c>
      <c r="E13109">
        <v>0</v>
      </c>
      <c r="H13109">
        <v>0</v>
      </c>
      <c r="I13109">
        <v>0</v>
      </c>
      <c r="K13109">
        <v>0</v>
      </c>
      <c r="L13109" t="b">
        <v>0</v>
      </c>
      <c r="N13109" t="b">
        <v>0</v>
      </c>
      <c r="O13109" t="b">
        <v>1</v>
      </c>
      <c r="T13109" t="s">
        <v>1968</v>
      </c>
    </row>
    <row r="13110" spans="1:20" hidden="1" x14ac:dyDescent="0.25">
      <c r="A13110">
        <v>236408</v>
      </c>
      <c r="B13110" t="s">
        <v>2385</v>
      </c>
      <c r="C13110" t="s">
        <v>323</v>
      </c>
      <c r="D13110" t="s">
        <v>86</v>
      </c>
      <c r="E13110">
        <v>0</v>
      </c>
      <c r="H13110">
        <v>0</v>
      </c>
      <c r="I13110">
        <v>0</v>
      </c>
      <c r="K13110">
        <v>0</v>
      </c>
      <c r="L13110" t="b">
        <v>0</v>
      </c>
      <c r="N13110" t="b">
        <v>0</v>
      </c>
      <c r="O13110" t="b">
        <v>0</v>
      </c>
      <c r="T13110" t="s">
        <v>1968</v>
      </c>
    </row>
    <row r="13111" spans="1:20" hidden="1" x14ac:dyDescent="0.25">
      <c r="A13111">
        <v>236409</v>
      </c>
      <c r="B13111" t="s">
        <v>2385</v>
      </c>
      <c r="C13111" t="s">
        <v>1027</v>
      </c>
      <c r="D13111" t="s">
        <v>1969</v>
      </c>
      <c r="E13111">
        <v>0</v>
      </c>
      <c r="H13111">
        <v>0</v>
      </c>
      <c r="I13111">
        <v>0</v>
      </c>
      <c r="J13111" t="s">
        <v>257</v>
      </c>
      <c r="K13111">
        <v>0</v>
      </c>
      <c r="L13111" t="b">
        <v>0</v>
      </c>
      <c r="N13111" t="b">
        <v>0</v>
      </c>
      <c r="O13111" t="b">
        <v>0</v>
      </c>
      <c r="T13111" t="s">
        <v>1968</v>
      </c>
    </row>
    <row r="13112" spans="1:20" hidden="1" x14ac:dyDescent="0.25">
      <c r="A13112">
        <v>236410</v>
      </c>
      <c r="B13112" t="s">
        <v>2385</v>
      </c>
      <c r="C13112" t="s">
        <v>53</v>
      </c>
      <c r="D13112" t="s">
        <v>203</v>
      </c>
      <c r="E13112">
        <v>0</v>
      </c>
      <c r="H13112">
        <v>0</v>
      </c>
      <c r="I13112">
        <v>0</v>
      </c>
      <c r="K13112">
        <v>0</v>
      </c>
      <c r="L13112" t="b">
        <v>0</v>
      </c>
      <c r="N13112" t="b">
        <v>0</v>
      </c>
      <c r="O13112" t="b">
        <v>0</v>
      </c>
      <c r="T13112" t="s">
        <v>1968</v>
      </c>
    </row>
    <row r="13113" spans="1:20" hidden="1" x14ac:dyDescent="0.25">
      <c r="A13113">
        <v>236411</v>
      </c>
      <c r="B13113" t="s">
        <v>2385</v>
      </c>
      <c r="C13113" t="s">
        <v>1207</v>
      </c>
      <c r="D13113" t="s">
        <v>1970</v>
      </c>
      <c r="E13113">
        <v>0</v>
      </c>
      <c r="H13113">
        <v>0</v>
      </c>
      <c r="I13113">
        <v>0</v>
      </c>
      <c r="K13113">
        <v>0</v>
      </c>
      <c r="L13113" t="b">
        <v>0</v>
      </c>
      <c r="N13113" t="b">
        <v>0</v>
      </c>
      <c r="O13113" t="b">
        <v>0</v>
      </c>
      <c r="T13113" t="s">
        <v>1968</v>
      </c>
    </row>
    <row r="13114" spans="1:20" hidden="1" x14ac:dyDescent="0.25">
      <c r="A13114">
        <v>236412</v>
      </c>
      <c r="B13114" t="s">
        <v>2385</v>
      </c>
      <c r="C13114" t="s">
        <v>1196</v>
      </c>
      <c r="D13114" t="s">
        <v>1971</v>
      </c>
      <c r="E13114">
        <v>0</v>
      </c>
      <c r="H13114">
        <v>0</v>
      </c>
      <c r="I13114">
        <v>0</v>
      </c>
      <c r="K13114">
        <v>1</v>
      </c>
      <c r="L13114" t="b">
        <v>0</v>
      </c>
      <c r="N13114" t="b">
        <v>0</v>
      </c>
      <c r="O13114" t="b">
        <v>1</v>
      </c>
      <c r="T13114" t="s">
        <v>1968</v>
      </c>
    </row>
    <row r="13115" spans="1:20" hidden="1" x14ac:dyDescent="0.25">
      <c r="A13115">
        <v>236413</v>
      </c>
      <c r="B13115" t="s">
        <v>2385</v>
      </c>
      <c r="C13115" t="s">
        <v>47</v>
      </c>
      <c r="D13115" t="s">
        <v>1048</v>
      </c>
      <c r="E13115">
        <v>0</v>
      </c>
      <c r="H13115">
        <v>0</v>
      </c>
      <c r="I13115">
        <v>0</v>
      </c>
      <c r="K13115">
        <v>1</v>
      </c>
      <c r="L13115" t="b">
        <v>0</v>
      </c>
      <c r="N13115" t="b">
        <v>0</v>
      </c>
      <c r="O13115" t="b">
        <v>0</v>
      </c>
      <c r="T13115" t="s">
        <v>1968</v>
      </c>
    </row>
    <row r="13116" spans="1:20" hidden="1" x14ac:dyDescent="0.25">
      <c r="A13116">
        <v>236414</v>
      </c>
      <c r="B13116" t="s">
        <v>2385</v>
      </c>
      <c r="C13116" t="s">
        <v>47</v>
      </c>
      <c r="D13116" t="s">
        <v>1972</v>
      </c>
      <c r="E13116">
        <v>0</v>
      </c>
      <c r="H13116">
        <v>0</v>
      </c>
      <c r="I13116">
        <v>0</v>
      </c>
      <c r="K13116">
        <v>1</v>
      </c>
      <c r="L13116" t="b">
        <v>0</v>
      </c>
      <c r="N13116" t="b">
        <v>0</v>
      </c>
      <c r="O13116" t="b">
        <v>0</v>
      </c>
      <c r="T13116" t="s">
        <v>1968</v>
      </c>
    </row>
    <row r="13117" spans="1:20" hidden="1" x14ac:dyDescent="0.25">
      <c r="A13117">
        <v>236415</v>
      </c>
      <c r="B13117" t="s">
        <v>2385</v>
      </c>
      <c r="C13117" t="s">
        <v>47</v>
      </c>
      <c r="D13117" t="s">
        <v>1973</v>
      </c>
      <c r="E13117">
        <v>0</v>
      </c>
      <c r="H13117">
        <v>0</v>
      </c>
      <c r="I13117">
        <v>0</v>
      </c>
      <c r="K13117">
        <v>1</v>
      </c>
      <c r="L13117" t="b">
        <v>0</v>
      </c>
      <c r="N13117" t="b">
        <v>0</v>
      </c>
      <c r="O13117" t="b">
        <v>0</v>
      </c>
      <c r="T13117" t="s">
        <v>1968</v>
      </c>
    </row>
    <row r="13118" spans="1:20" hidden="1" x14ac:dyDescent="0.25">
      <c r="A13118">
        <v>236416</v>
      </c>
      <c r="B13118" t="s">
        <v>2385</v>
      </c>
      <c r="C13118" t="s">
        <v>47</v>
      </c>
      <c r="D13118" t="s">
        <v>1368</v>
      </c>
      <c r="E13118">
        <v>0</v>
      </c>
      <c r="H13118">
        <v>0</v>
      </c>
      <c r="I13118">
        <v>0</v>
      </c>
      <c r="K13118">
        <v>1</v>
      </c>
      <c r="L13118" t="b">
        <v>0</v>
      </c>
      <c r="N13118" t="b">
        <v>0</v>
      </c>
      <c r="O13118" t="b">
        <v>0</v>
      </c>
      <c r="T13118" t="s">
        <v>1968</v>
      </c>
    </row>
    <row r="13119" spans="1:20" hidden="1" x14ac:dyDescent="0.25">
      <c r="A13119">
        <v>236417</v>
      </c>
      <c r="B13119" t="s">
        <v>2385</v>
      </c>
      <c r="C13119" t="s">
        <v>47</v>
      </c>
      <c r="D13119" t="s">
        <v>1382</v>
      </c>
      <c r="E13119">
        <v>0</v>
      </c>
      <c r="H13119">
        <v>0</v>
      </c>
      <c r="I13119">
        <v>0</v>
      </c>
      <c r="K13119">
        <v>1</v>
      </c>
      <c r="L13119" t="b">
        <v>0</v>
      </c>
      <c r="N13119" t="b">
        <v>0</v>
      </c>
      <c r="O13119" t="b">
        <v>0</v>
      </c>
      <c r="T13119" t="s">
        <v>1968</v>
      </c>
    </row>
    <row r="13120" spans="1:20" hidden="1" x14ac:dyDescent="0.25">
      <c r="A13120">
        <v>236418</v>
      </c>
      <c r="B13120" t="s">
        <v>2385</v>
      </c>
      <c r="C13120" t="s">
        <v>47</v>
      </c>
      <c r="D13120" t="s">
        <v>345</v>
      </c>
      <c r="E13120">
        <v>0</v>
      </c>
      <c r="H13120">
        <v>0</v>
      </c>
      <c r="I13120">
        <v>0</v>
      </c>
      <c r="K13120">
        <v>1</v>
      </c>
      <c r="L13120" t="b">
        <v>0</v>
      </c>
      <c r="N13120" t="b">
        <v>0</v>
      </c>
      <c r="O13120" t="b">
        <v>0</v>
      </c>
      <c r="T13120" t="s">
        <v>1968</v>
      </c>
    </row>
    <row r="13121" spans="1:20" hidden="1" x14ac:dyDescent="0.25">
      <c r="A13121">
        <v>236419</v>
      </c>
      <c r="B13121" t="s">
        <v>2385</v>
      </c>
      <c r="C13121" t="s">
        <v>47</v>
      </c>
      <c r="D13121" t="s">
        <v>1383</v>
      </c>
      <c r="E13121">
        <v>0</v>
      </c>
      <c r="H13121">
        <v>0</v>
      </c>
      <c r="I13121">
        <v>0</v>
      </c>
      <c r="K13121">
        <v>1</v>
      </c>
      <c r="L13121" t="b">
        <v>0</v>
      </c>
      <c r="N13121" t="b">
        <v>0</v>
      </c>
      <c r="O13121" t="b">
        <v>0</v>
      </c>
      <c r="T13121" t="s">
        <v>1968</v>
      </c>
    </row>
    <row r="13122" spans="1:20" hidden="1" x14ac:dyDescent="0.25">
      <c r="A13122">
        <v>236420</v>
      </c>
      <c r="B13122" t="s">
        <v>2385</v>
      </c>
      <c r="C13122" t="s">
        <v>136</v>
      </c>
      <c r="D13122" t="s">
        <v>137</v>
      </c>
      <c r="E13122">
        <v>0</v>
      </c>
      <c r="H13122">
        <v>0</v>
      </c>
      <c r="I13122">
        <v>0</v>
      </c>
      <c r="K13122">
        <v>1</v>
      </c>
      <c r="L13122" t="b">
        <v>0</v>
      </c>
      <c r="N13122" t="b">
        <v>0</v>
      </c>
      <c r="O13122" t="b">
        <v>0</v>
      </c>
      <c r="T13122" t="s">
        <v>1968</v>
      </c>
    </row>
    <row r="13123" spans="1:20" hidden="1" x14ac:dyDescent="0.25">
      <c r="A13123">
        <v>236421</v>
      </c>
      <c r="B13123" t="s">
        <v>2385</v>
      </c>
      <c r="C13123" t="s">
        <v>136</v>
      </c>
      <c r="D13123" t="s">
        <v>170</v>
      </c>
      <c r="E13123">
        <v>0</v>
      </c>
      <c r="H13123">
        <v>0</v>
      </c>
      <c r="I13123">
        <v>0</v>
      </c>
      <c r="K13123">
        <v>2</v>
      </c>
      <c r="L13123" t="b">
        <v>0</v>
      </c>
      <c r="N13123" t="b">
        <v>0</v>
      </c>
      <c r="O13123" t="b">
        <v>0</v>
      </c>
      <c r="T13123" t="s">
        <v>1968</v>
      </c>
    </row>
    <row r="13124" spans="1:20" hidden="1" x14ac:dyDescent="0.25">
      <c r="A13124">
        <v>236422</v>
      </c>
      <c r="B13124" t="s">
        <v>2385</v>
      </c>
      <c r="C13124" t="s">
        <v>1027</v>
      </c>
      <c r="D13124" t="s">
        <v>1974</v>
      </c>
      <c r="E13124">
        <v>85</v>
      </c>
      <c r="F13124" t="s">
        <v>23</v>
      </c>
      <c r="H13124">
        <v>0</v>
      </c>
      <c r="I13124">
        <v>96</v>
      </c>
      <c r="J13124" t="s">
        <v>257</v>
      </c>
      <c r="K13124">
        <v>1</v>
      </c>
      <c r="L13124" t="b">
        <v>0</v>
      </c>
      <c r="N13124" t="b">
        <v>0</v>
      </c>
      <c r="O13124" t="b">
        <v>0</v>
      </c>
      <c r="T13124" t="s">
        <v>1968</v>
      </c>
    </row>
    <row r="13125" spans="1:20" hidden="1" x14ac:dyDescent="0.25">
      <c r="A13125">
        <v>236423</v>
      </c>
      <c r="B13125" t="s">
        <v>2385</v>
      </c>
      <c r="C13125" t="s">
        <v>1027</v>
      </c>
      <c r="D13125" t="s">
        <v>1975</v>
      </c>
      <c r="E13125">
        <v>170</v>
      </c>
      <c r="F13125" t="s">
        <v>23</v>
      </c>
      <c r="H13125">
        <v>0</v>
      </c>
      <c r="I13125">
        <v>192</v>
      </c>
      <c r="J13125" t="s">
        <v>257</v>
      </c>
      <c r="K13125">
        <v>2</v>
      </c>
      <c r="L13125" t="b">
        <v>0</v>
      </c>
      <c r="N13125" t="b">
        <v>0</v>
      </c>
      <c r="O13125" t="b">
        <v>0</v>
      </c>
      <c r="T13125" t="s">
        <v>1968</v>
      </c>
    </row>
    <row r="13126" spans="1:20" hidden="1" x14ac:dyDescent="0.25">
      <c r="A13126">
        <v>236424</v>
      </c>
      <c r="B13126" t="s">
        <v>2385</v>
      </c>
      <c r="C13126" t="s">
        <v>1027</v>
      </c>
      <c r="D13126" t="s">
        <v>1976</v>
      </c>
      <c r="E13126">
        <v>255</v>
      </c>
      <c r="F13126" t="s">
        <v>23</v>
      </c>
      <c r="H13126">
        <v>0</v>
      </c>
      <c r="I13126">
        <v>287</v>
      </c>
      <c r="J13126" t="s">
        <v>257</v>
      </c>
      <c r="K13126">
        <v>3</v>
      </c>
      <c r="L13126" t="b">
        <v>0</v>
      </c>
      <c r="N13126" t="b">
        <v>0</v>
      </c>
      <c r="O13126" t="b">
        <v>0</v>
      </c>
      <c r="T13126" t="s">
        <v>1968</v>
      </c>
    </row>
    <row r="13127" spans="1:20" hidden="1" x14ac:dyDescent="0.25">
      <c r="A13127">
        <v>236425</v>
      </c>
      <c r="B13127" t="s">
        <v>2385</v>
      </c>
      <c r="C13127" t="s">
        <v>1196</v>
      </c>
      <c r="D13127" t="s">
        <v>1977</v>
      </c>
      <c r="E13127">
        <v>0</v>
      </c>
      <c r="H13127">
        <v>0</v>
      </c>
      <c r="I13127">
        <v>0</v>
      </c>
      <c r="K13127">
        <v>2</v>
      </c>
      <c r="L13127" t="b">
        <v>0</v>
      </c>
      <c r="N13127" t="b">
        <v>0</v>
      </c>
      <c r="O13127" t="b">
        <v>0</v>
      </c>
      <c r="T13127" t="s">
        <v>1968</v>
      </c>
    </row>
    <row r="13128" spans="1:20" hidden="1" x14ac:dyDescent="0.25">
      <c r="A13128">
        <v>236426</v>
      </c>
      <c r="B13128" t="s">
        <v>2385</v>
      </c>
      <c r="C13128" t="s">
        <v>53</v>
      </c>
      <c r="D13128" t="s">
        <v>383</v>
      </c>
      <c r="E13128">
        <v>0</v>
      </c>
      <c r="H13128">
        <v>0</v>
      </c>
      <c r="I13128">
        <v>0</v>
      </c>
      <c r="K13128">
        <v>0</v>
      </c>
      <c r="L13128" t="b">
        <v>0</v>
      </c>
      <c r="N13128" t="b">
        <v>0</v>
      </c>
      <c r="O13128" t="b">
        <v>0</v>
      </c>
      <c r="T13128" t="s">
        <v>1968</v>
      </c>
    </row>
    <row r="13129" spans="1:20" hidden="1" x14ac:dyDescent="0.25">
      <c r="A13129">
        <v>236427</v>
      </c>
      <c r="B13129" t="s">
        <v>2385</v>
      </c>
      <c r="C13129" t="s">
        <v>53</v>
      </c>
      <c r="D13129" t="s">
        <v>1978</v>
      </c>
      <c r="E13129">
        <v>389</v>
      </c>
      <c r="F13129" t="s">
        <v>23</v>
      </c>
      <c r="H13129">
        <v>0</v>
      </c>
      <c r="I13129">
        <v>0</v>
      </c>
      <c r="K13129">
        <v>2</v>
      </c>
      <c r="L13129" t="b">
        <v>0</v>
      </c>
      <c r="N13129" t="b">
        <v>0</v>
      </c>
      <c r="O13129" t="b">
        <v>0</v>
      </c>
      <c r="T13129" t="s">
        <v>1968</v>
      </c>
    </row>
    <row r="13130" spans="1:20" hidden="1" x14ac:dyDescent="0.25">
      <c r="A13130">
        <v>236428</v>
      </c>
      <c r="B13130" t="s">
        <v>2385</v>
      </c>
      <c r="C13130" t="s">
        <v>53</v>
      </c>
      <c r="D13130" t="s">
        <v>1979</v>
      </c>
      <c r="E13130">
        <v>349</v>
      </c>
      <c r="F13130" t="s">
        <v>23</v>
      </c>
      <c r="H13130">
        <v>0</v>
      </c>
      <c r="I13130">
        <v>0</v>
      </c>
      <c r="K13130">
        <v>1</v>
      </c>
      <c r="L13130" t="b">
        <v>0</v>
      </c>
      <c r="N13130" t="b">
        <v>0</v>
      </c>
      <c r="O13130" t="b">
        <v>0</v>
      </c>
      <c r="T13130" t="s">
        <v>1968</v>
      </c>
    </row>
    <row r="13131" spans="1:20" hidden="1" x14ac:dyDescent="0.25">
      <c r="A13131">
        <v>236429</v>
      </c>
      <c r="B13131" t="s">
        <v>2385</v>
      </c>
      <c r="C13131" t="s">
        <v>323</v>
      </c>
      <c r="D13131" t="s">
        <v>331</v>
      </c>
      <c r="E13131">
        <v>0</v>
      </c>
      <c r="H13131">
        <v>0</v>
      </c>
      <c r="I13131">
        <v>0</v>
      </c>
      <c r="K13131">
        <v>0</v>
      </c>
      <c r="L13131" t="b">
        <v>0</v>
      </c>
      <c r="N13131" t="b">
        <v>0</v>
      </c>
      <c r="O13131" t="b">
        <v>0</v>
      </c>
      <c r="T13131" t="s">
        <v>1968</v>
      </c>
    </row>
    <row r="13132" spans="1:20" hidden="1" x14ac:dyDescent="0.25">
      <c r="A13132">
        <v>236430</v>
      </c>
      <c r="B13132" t="s">
        <v>2385</v>
      </c>
      <c r="C13132" t="s">
        <v>1207</v>
      </c>
      <c r="D13132" t="s">
        <v>1980</v>
      </c>
      <c r="E13132">
        <v>0</v>
      </c>
      <c r="H13132">
        <v>0</v>
      </c>
      <c r="I13132">
        <v>0</v>
      </c>
      <c r="K13132">
        <v>0</v>
      </c>
      <c r="L13132" t="b">
        <v>0</v>
      </c>
      <c r="N13132" t="b">
        <v>0</v>
      </c>
      <c r="O13132" t="b">
        <v>0</v>
      </c>
      <c r="T13132" t="s">
        <v>1968</v>
      </c>
    </row>
    <row r="13133" spans="1:20" hidden="1" x14ac:dyDescent="0.25">
      <c r="A13133">
        <v>236431</v>
      </c>
      <c r="B13133" t="s">
        <v>2385</v>
      </c>
      <c r="C13133" t="s">
        <v>1207</v>
      </c>
      <c r="D13133" t="s">
        <v>1981</v>
      </c>
      <c r="E13133">
        <v>0</v>
      </c>
      <c r="H13133">
        <v>0</v>
      </c>
      <c r="I13133">
        <v>0</v>
      </c>
      <c r="K13133">
        <v>0</v>
      </c>
      <c r="L13133" t="b">
        <v>0</v>
      </c>
      <c r="N13133" t="b">
        <v>0</v>
      </c>
      <c r="O13133" t="b">
        <v>0</v>
      </c>
      <c r="T13133" t="s">
        <v>1968</v>
      </c>
    </row>
    <row r="13134" spans="1:20" hidden="1" x14ac:dyDescent="0.25">
      <c r="A13134">
        <v>236432</v>
      </c>
      <c r="B13134" t="s">
        <v>2385</v>
      </c>
      <c r="C13134" t="s">
        <v>1207</v>
      </c>
      <c r="D13134" t="s">
        <v>1982</v>
      </c>
      <c r="E13134">
        <v>0</v>
      </c>
      <c r="H13134">
        <v>0</v>
      </c>
      <c r="I13134">
        <v>0</v>
      </c>
      <c r="K13134">
        <v>0</v>
      </c>
      <c r="L13134" t="b">
        <v>0</v>
      </c>
      <c r="N13134" t="b">
        <v>0</v>
      </c>
      <c r="O13134" t="b">
        <v>0</v>
      </c>
      <c r="T13134" t="s">
        <v>1968</v>
      </c>
    </row>
    <row r="13135" spans="1:20" hidden="1" x14ac:dyDescent="0.25">
      <c r="A13135">
        <v>236433</v>
      </c>
      <c r="B13135" t="s">
        <v>2385</v>
      </c>
      <c r="C13135" t="s">
        <v>1207</v>
      </c>
      <c r="D13135" t="s">
        <v>1983</v>
      </c>
      <c r="E13135">
        <v>50</v>
      </c>
      <c r="F13135" t="s">
        <v>23</v>
      </c>
      <c r="H13135">
        <v>0</v>
      </c>
      <c r="I13135">
        <v>0</v>
      </c>
      <c r="K13135">
        <v>1</v>
      </c>
      <c r="L13135" t="b">
        <v>0</v>
      </c>
      <c r="N13135" t="b">
        <v>0</v>
      </c>
      <c r="O13135" t="b">
        <v>0</v>
      </c>
      <c r="T13135" t="s">
        <v>1968</v>
      </c>
    </row>
    <row r="13136" spans="1:20" hidden="1" x14ac:dyDescent="0.25">
      <c r="A13136">
        <v>236434</v>
      </c>
      <c r="B13136" t="s">
        <v>2385</v>
      </c>
      <c r="C13136" t="s">
        <v>817</v>
      </c>
      <c r="D13136" t="s">
        <v>1984</v>
      </c>
      <c r="E13136">
        <v>0</v>
      </c>
      <c r="H13136">
        <v>0</v>
      </c>
      <c r="I13136">
        <v>0</v>
      </c>
      <c r="K13136">
        <v>0</v>
      </c>
      <c r="L13136" t="b">
        <v>0</v>
      </c>
      <c r="N13136" t="b">
        <v>0</v>
      </c>
      <c r="O13136" t="b">
        <v>0</v>
      </c>
      <c r="T13136" t="s">
        <v>1968</v>
      </c>
    </row>
    <row r="13137" spans="1:20" hidden="1" x14ac:dyDescent="0.25">
      <c r="A13137">
        <v>236435</v>
      </c>
      <c r="B13137" t="s">
        <v>2385</v>
      </c>
      <c r="C13137" t="s">
        <v>817</v>
      </c>
      <c r="D13137" t="s">
        <v>1985</v>
      </c>
      <c r="E13137">
        <v>0</v>
      </c>
      <c r="H13137">
        <v>0</v>
      </c>
      <c r="I13137">
        <v>0</v>
      </c>
      <c r="K13137">
        <v>1</v>
      </c>
      <c r="L13137" t="b">
        <v>0</v>
      </c>
      <c r="N13137" t="b">
        <v>0</v>
      </c>
      <c r="O13137" t="b">
        <v>0</v>
      </c>
      <c r="T13137" t="s">
        <v>1968</v>
      </c>
    </row>
    <row r="13138" spans="1:20" hidden="1" x14ac:dyDescent="0.25">
      <c r="A13138">
        <v>236436</v>
      </c>
      <c r="B13138" t="s">
        <v>2385</v>
      </c>
      <c r="C13138" t="s">
        <v>817</v>
      </c>
      <c r="D13138" t="s">
        <v>1986</v>
      </c>
      <c r="E13138">
        <v>0</v>
      </c>
      <c r="H13138">
        <v>0</v>
      </c>
      <c r="I13138">
        <v>0</v>
      </c>
      <c r="K13138">
        <v>2</v>
      </c>
      <c r="L13138" t="b">
        <v>0</v>
      </c>
      <c r="N13138" t="b">
        <v>0</v>
      </c>
      <c r="O13138" t="b">
        <v>0</v>
      </c>
      <c r="T13138" t="s">
        <v>1968</v>
      </c>
    </row>
    <row r="13139" spans="1:20" hidden="1" x14ac:dyDescent="0.25">
      <c r="A13139">
        <v>236437</v>
      </c>
      <c r="B13139" t="s">
        <v>2385</v>
      </c>
      <c r="C13139" t="s">
        <v>1987</v>
      </c>
      <c r="D13139" t="s">
        <v>1988</v>
      </c>
      <c r="E13139">
        <v>0</v>
      </c>
      <c r="H13139">
        <v>0</v>
      </c>
      <c r="I13139">
        <v>0</v>
      </c>
      <c r="K13139">
        <v>0</v>
      </c>
      <c r="L13139" t="b">
        <v>0</v>
      </c>
      <c r="N13139" t="b">
        <v>0</v>
      </c>
      <c r="O13139" t="b">
        <v>0</v>
      </c>
      <c r="T13139" t="s">
        <v>1968</v>
      </c>
    </row>
    <row r="13140" spans="1:20" hidden="1" x14ac:dyDescent="0.25">
      <c r="A13140">
        <v>236438</v>
      </c>
      <c r="B13140" t="s">
        <v>2385</v>
      </c>
      <c r="C13140" t="s">
        <v>1987</v>
      </c>
      <c r="D13140" t="s">
        <v>1989</v>
      </c>
      <c r="E13140">
        <v>49</v>
      </c>
      <c r="F13140" t="s">
        <v>23</v>
      </c>
      <c r="H13140">
        <v>0</v>
      </c>
      <c r="I13140">
        <v>0</v>
      </c>
      <c r="K13140">
        <v>1</v>
      </c>
      <c r="L13140" t="b">
        <v>0</v>
      </c>
      <c r="N13140" t="b">
        <v>0</v>
      </c>
      <c r="O13140" t="b">
        <v>0</v>
      </c>
      <c r="T13140" t="s">
        <v>1968</v>
      </c>
    </row>
    <row r="13141" spans="1:20" hidden="1" x14ac:dyDescent="0.25">
      <c r="A13141">
        <v>236439</v>
      </c>
      <c r="B13141" t="s">
        <v>2385</v>
      </c>
      <c r="C13141" t="s">
        <v>1987</v>
      </c>
      <c r="D13141" t="s">
        <v>1990</v>
      </c>
      <c r="E13141">
        <v>99</v>
      </c>
      <c r="F13141" t="s">
        <v>23</v>
      </c>
      <c r="H13141">
        <v>0</v>
      </c>
      <c r="I13141">
        <v>0</v>
      </c>
      <c r="K13141">
        <v>3</v>
      </c>
      <c r="L13141" t="b">
        <v>0</v>
      </c>
      <c r="N13141" t="b">
        <v>0</v>
      </c>
      <c r="O13141" t="b">
        <v>0</v>
      </c>
      <c r="T13141" t="s">
        <v>1968</v>
      </c>
    </row>
    <row r="13142" spans="1:20" hidden="1" x14ac:dyDescent="0.25">
      <c r="A13142">
        <v>236440</v>
      </c>
      <c r="B13142" t="s">
        <v>2385</v>
      </c>
      <c r="C13142" t="s">
        <v>141</v>
      </c>
      <c r="D13142" t="s">
        <v>1991</v>
      </c>
      <c r="E13142">
        <v>25</v>
      </c>
      <c r="F13142" t="s">
        <v>23</v>
      </c>
      <c r="H13142">
        <v>0</v>
      </c>
      <c r="I13142">
        <v>0</v>
      </c>
      <c r="K13142">
        <v>0</v>
      </c>
      <c r="L13142" t="b">
        <v>0</v>
      </c>
      <c r="N13142" t="b">
        <v>0</v>
      </c>
      <c r="O13142" t="b">
        <v>0</v>
      </c>
      <c r="T13142" t="s">
        <v>1968</v>
      </c>
    </row>
    <row r="13143" spans="1:20" hidden="1" x14ac:dyDescent="0.25">
      <c r="A13143">
        <v>236441</v>
      </c>
      <c r="B13143" t="s">
        <v>2385</v>
      </c>
      <c r="C13143" t="s">
        <v>236</v>
      </c>
      <c r="D13143" t="s">
        <v>1992</v>
      </c>
      <c r="E13143">
        <v>22</v>
      </c>
      <c r="F13143" t="s">
        <v>23</v>
      </c>
      <c r="H13143">
        <v>0</v>
      </c>
      <c r="I13143">
        <v>0</v>
      </c>
      <c r="K13143">
        <v>0</v>
      </c>
      <c r="L13143" t="b">
        <v>0</v>
      </c>
      <c r="N13143" t="b">
        <v>0</v>
      </c>
      <c r="O13143" t="b">
        <v>0</v>
      </c>
      <c r="T13143" t="s">
        <v>1968</v>
      </c>
    </row>
    <row r="13144" spans="1:20" hidden="1" x14ac:dyDescent="0.25">
      <c r="A13144">
        <v>236442</v>
      </c>
      <c r="B13144" t="s">
        <v>2385</v>
      </c>
      <c r="C13144" t="s">
        <v>236</v>
      </c>
      <c r="D13144" t="s">
        <v>1993</v>
      </c>
      <c r="E13144">
        <v>45</v>
      </c>
      <c r="F13144" t="s">
        <v>23</v>
      </c>
      <c r="H13144">
        <v>0</v>
      </c>
      <c r="I13144">
        <v>0</v>
      </c>
      <c r="K13144">
        <v>0</v>
      </c>
      <c r="L13144" t="b">
        <v>0</v>
      </c>
      <c r="N13144" t="b">
        <v>0</v>
      </c>
      <c r="O13144" t="b">
        <v>0</v>
      </c>
      <c r="T13144" t="s">
        <v>1968</v>
      </c>
    </row>
    <row r="13145" spans="1:20" hidden="1" x14ac:dyDescent="0.25">
      <c r="A13145">
        <v>236443</v>
      </c>
      <c r="B13145" t="s">
        <v>2385</v>
      </c>
      <c r="C13145" t="s">
        <v>236</v>
      </c>
      <c r="D13145" t="s">
        <v>1315</v>
      </c>
      <c r="E13145">
        <v>160</v>
      </c>
      <c r="F13145" t="s">
        <v>23</v>
      </c>
      <c r="H13145">
        <v>0</v>
      </c>
      <c r="I13145">
        <v>0</v>
      </c>
      <c r="K13145">
        <v>0</v>
      </c>
      <c r="L13145" t="b">
        <v>0</v>
      </c>
      <c r="N13145" t="b">
        <v>0</v>
      </c>
      <c r="O13145" t="b">
        <v>0</v>
      </c>
      <c r="T13145" t="s">
        <v>1968</v>
      </c>
    </row>
    <row r="13146" spans="1:20" hidden="1" x14ac:dyDescent="0.25">
      <c r="A13146">
        <v>236444</v>
      </c>
      <c r="B13146" t="s">
        <v>2385</v>
      </c>
      <c r="C13146" t="s">
        <v>236</v>
      </c>
      <c r="D13146" t="s">
        <v>1994</v>
      </c>
      <c r="E13146">
        <v>50</v>
      </c>
      <c r="F13146" t="s">
        <v>23</v>
      </c>
      <c r="H13146">
        <v>0</v>
      </c>
      <c r="I13146">
        <v>0</v>
      </c>
      <c r="K13146">
        <v>0</v>
      </c>
      <c r="L13146" t="b">
        <v>0</v>
      </c>
      <c r="N13146" t="b">
        <v>0</v>
      </c>
      <c r="O13146" t="b">
        <v>0</v>
      </c>
      <c r="T13146" t="s">
        <v>1968</v>
      </c>
    </row>
    <row r="13147" spans="1:20" hidden="1" x14ac:dyDescent="0.25">
      <c r="A13147">
        <v>236445</v>
      </c>
      <c r="B13147" t="s">
        <v>2385</v>
      </c>
      <c r="C13147" t="s">
        <v>236</v>
      </c>
      <c r="D13147" t="s">
        <v>1995</v>
      </c>
      <c r="E13147">
        <v>45</v>
      </c>
      <c r="F13147" t="s">
        <v>23</v>
      </c>
      <c r="H13147">
        <v>0</v>
      </c>
      <c r="I13147">
        <v>0</v>
      </c>
      <c r="K13147">
        <v>0</v>
      </c>
      <c r="L13147" t="b">
        <v>0</v>
      </c>
      <c r="N13147" t="b">
        <v>0</v>
      </c>
      <c r="O13147" t="b">
        <v>0</v>
      </c>
      <c r="T13147" t="s">
        <v>1968</v>
      </c>
    </row>
    <row r="13148" spans="1:20" hidden="1" x14ac:dyDescent="0.25">
      <c r="A13148">
        <v>236446</v>
      </c>
      <c r="B13148" t="s">
        <v>2385</v>
      </c>
      <c r="C13148" t="s">
        <v>236</v>
      </c>
      <c r="D13148" t="s">
        <v>1996</v>
      </c>
      <c r="E13148">
        <v>149</v>
      </c>
      <c r="F13148" t="s">
        <v>23</v>
      </c>
      <c r="H13148">
        <v>0</v>
      </c>
      <c r="I13148">
        <v>0</v>
      </c>
      <c r="K13148">
        <v>0</v>
      </c>
      <c r="L13148" t="b">
        <v>0</v>
      </c>
      <c r="N13148" t="b">
        <v>0</v>
      </c>
      <c r="O13148" t="b">
        <v>0</v>
      </c>
      <c r="T13148" t="s">
        <v>1968</v>
      </c>
    </row>
    <row r="13149" spans="1:20" hidden="1" x14ac:dyDescent="0.25">
      <c r="A13149">
        <v>236447</v>
      </c>
      <c r="B13149" t="s">
        <v>2385</v>
      </c>
      <c r="C13149" t="s">
        <v>141</v>
      </c>
      <c r="D13149" t="s">
        <v>1997</v>
      </c>
      <c r="E13149">
        <v>39</v>
      </c>
      <c r="F13149" t="s">
        <v>23</v>
      </c>
      <c r="H13149">
        <v>0</v>
      </c>
      <c r="I13149">
        <v>0</v>
      </c>
      <c r="K13149">
        <v>0</v>
      </c>
      <c r="L13149" t="b">
        <v>0</v>
      </c>
      <c r="N13149" t="b">
        <v>0</v>
      </c>
      <c r="O13149" t="b">
        <v>0</v>
      </c>
      <c r="T13149" t="s">
        <v>1968</v>
      </c>
    </row>
    <row r="13150" spans="1:20" hidden="1" x14ac:dyDescent="0.25">
      <c r="A13150">
        <v>236489</v>
      </c>
      <c r="B13150" t="s">
        <v>2386</v>
      </c>
      <c r="C13150" t="s">
        <v>47</v>
      </c>
      <c r="D13150" t="s">
        <v>1024</v>
      </c>
      <c r="E13150">
        <v>0</v>
      </c>
      <c r="H13150">
        <v>0</v>
      </c>
      <c r="I13150">
        <v>0</v>
      </c>
      <c r="K13150">
        <v>0</v>
      </c>
      <c r="L13150" t="b">
        <v>0</v>
      </c>
      <c r="N13150" t="b">
        <v>0</v>
      </c>
      <c r="O13150" t="b">
        <v>1</v>
      </c>
      <c r="T13150" t="s">
        <v>1968</v>
      </c>
    </row>
    <row r="13151" spans="1:20" hidden="1" x14ac:dyDescent="0.25">
      <c r="A13151">
        <v>236490</v>
      </c>
      <c r="B13151" t="s">
        <v>2386</v>
      </c>
      <c r="C13151" t="s">
        <v>323</v>
      </c>
      <c r="D13151" t="s">
        <v>86</v>
      </c>
      <c r="E13151">
        <v>0</v>
      </c>
      <c r="H13151">
        <v>0</v>
      </c>
      <c r="I13151">
        <v>0</v>
      </c>
      <c r="K13151">
        <v>0</v>
      </c>
      <c r="L13151" t="b">
        <v>0</v>
      </c>
      <c r="N13151" t="b">
        <v>0</v>
      </c>
      <c r="O13151" t="b">
        <v>0</v>
      </c>
      <c r="T13151" t="s">
        <v>1968</v>
      </c>
    </row>
    <row r="13152" spans="1:20" hidden="1" x14ac:dyDescent="0.25">
      <c r="A13152">
        <v>236491</v>
      </c>
      <c r="B13152" t="s">
        <v>2386</v>
      </c>
      <c r="C13152" t="s">
        <v>1027</v>
      </c>
      <c r="D13152" t="s">
        <v>1969</v>
      </c>
      <c r="E13152">
        <v>0</v>
      </c>
      <c r="H13152">
        <v>0</v>
      </c>
      <c r="I13152">
        <v>0</v>
      </c>
      <c r="J13152" t="s">
        <v>257</v>
      </c>
      <c r="K13152">
        <v>0</v>
      </c>
      <c r="L13152" t="b">
        <v>0</v>
      </c>
      <c r="N13152" t="b">
        <v>0</v>
      </c>
      <c r="O13152" t="b">
        <v>0</v>
      </c>
      <c r="T13152" t="s">
        <v>1968</v>
      </c>
    </row>
    <row r="13153" spans="1:20" hidden="1" x14ac:dyDescent="0.25">
      <c r="A13153">
        <v>236492</v>
      </c>
      <c r="B13153" t="s">
        <v>2386</v>
      </c>
      <c r="C13153" t="s">
        <v>53</v>
      </c>
      <c r="D13153" t="s">
        <v>203</v>
      </c>
      <c r="E13153">
        <v>0</v>
      </c>
      <c r="H13153">
        <v>0</v>
      </c>
      <c r="I13153">
        <v>0</v>
      </c>
      <c r="K13153">
        <v>0</v>
      </c>
      <c r="L13153" t="b">
        <v>0</v>
      </c>
      <c r="N13153" t="b">
        <v>0</v>
      </c>
      <c r="O13153" t="b">
        <v>0</v>
      </c>
      <c r="T13153" t="s">
        <v>1968</v>
      </c>
    </row>
    <row r="13154" spans="1:20" hidden="1" x14ac:dyDescent="0.25">
      <c r="A13154">
        <v>236493</v>
      </c>
      <c r="B13154" t="s">
        <v>2386</v>
      </c>
      <c r="C13154" t="s">
        <v>1207</v>
      </c>
      <c r="D13154" t="s">
        <v>1970</v>
      </c>
      <c r="E13154">
        <v>0</v>
      </c>
      <c r="H13154">
        <v>0</v>
      </c>
      <c r="I13154">
        <v>0</v>
      </c>
      <c r="K13154">
        <v>0</v>
      </c>
      <c r="L13154" t="b">
        <v>0</v>
      </c>
      <c r="N13154" t="b">
        <v>0</v>
      </c>
      <c r="O13154" t="b">
        <v>0</v>
      </c>
      <c r="T13154" t="s">
        <v>1968</v>
      </c>
    </row>
    <row r="13155" spans="1:20" hidden="1" x14ac:dyDescent="0.25">
      <c r="A13155">
        <v>236494</v>
      </c>
      <c r="B13155" t="s">
        <v>2386</v>
      </c>
      <c r="C13155" t="s">
        <v>1196</v>
      </c>
      <c r="D13155" t="s">
        <v>1971</v>
      </c>
      <c r="E13155">
        <v>0</v>
      </c>
      <c r="H13155">
        <v>0</v>
      </c>
      <c r="I13155">
        <v>0</v>
      </c>
      <c r="K13155">
        <v>1</v>
      </c>
      <c r="L13155" t="b">
        <v>0</v>
      </c>
      <c r="N13155" t="b">
        <v>0</v>
      </c>
      <c r="O13155" t="b">
        <v>1</v>
      </c>
      <c r="T13155" t="s">
        <v>1968</v>
      </c>
    </row>
    <row r="13156" spans="1:20" hidden="1" x14ac:dyDescent="0.25">
      <c r="A13156">
        <v>236495</v>
      </c>
      <c r="B13156" t="s">
        <v>2386</v>
      </c>
      <c r="C13156" t="s">
        <v>47</v>
      </c>
      <c r="D13156" t="s">
        <v>1048</v>
      </c>
      <c r="E13156">
        <v>0</v>
      </c>
      <c r="H13156">
        <v>0</v>
      </c>
      <c r="I13156">
        <v>0</v>
      </c>
      <c r="K13156">
        <v>1</v>
      </c>
      <c r="L13156" t="b">
        <v>0</v>
      </c>
      <c r="N13156" t="b">
        <v>0</v>
      </c>
      <c r="O13156" t="b">
        <v>0</v>
      </c>
      <c r="T13156" t="s">
        <v>1968</v>
      </c>
    </row>
    <row r="13157" spans="1:20" hidden="1" x14ac:dyDescent="0.25">
      <c r="A13157">
        <v>236496</v>
      </c>
      <c r="B13157" t="s">
        <v>2386</v>
      </c>
      <c r="C13157" t="s">
        <v>47</v>
      </c>
      <c r="D13157" t="s">
        <v>1972</v>
      </c>
      <c r="E13157">
        <v>0</v>
      </c>
      <c r="H13157">
        <v>0</v>
      </c>
      <c r="I13157">
        <v>0</v>
      </c>
      <c r="K13157">
        <v>1</v>
      </c>
      <c r="L13157" t="b">
        <v>0</v>
      </c>
      <c r="N13157" t="b">
        <v>0</v>
      </c>
      <c r="O13157" t="b">
        <v>0</v>
      </c>
      <c r="T13157" t="s">
        <v>1968</v>
      </c>
    </row>
    <row r="13158" spans="1:20" hidden="1" x14ac:dyDescent="0.25">
      <c r="A13158">
        <v>236497</v>
      </c>
      <c r="B13158" t="s">
        <v>2386</v>
      </c>
      <c r="C13158" t="s">
        <v>47</v>
      </c>
      <c r="D13158" t="s">
        <v>1973</v>
      </c>
      <c r="E13158">
        <v>0</v>
      </c>
      <c r="H13158">
        <v>0</v>
      </c>
      <c r="I13158">
        <v>0</v>
      </c>
      <c r="K13158">
        <v>1</v>
      </c>
      <c r="L13158" t="b">
        <v>0</v>
      </c>
      <c r="N13158" t="b">
        <v>0</v>
      </c>
      <c r="O13158" t="b">
        <v>0</v>
      </c>
      <c r="T13158" t="s">
        <v>1968</v>
      </c>
    </row>
    <row r="13159" spans="1:20" hidden="1" x14ac:dyDescent="0.25">
      <c r="A13159">
        <v>236498</v>
      </c>
      <c r="B13159" t="s">
        <v>2386</v>
      </c>
      <c r="C13159" t="s">
        <v>47</v>
      </c>
      <c r="D13159" t="s">
        <v>1368</v>
      </c>
      <c r="E13159">
        <v>0</v>
      </c>
      <c r="H13159">
        <v>0</v>
      </c>
      <c r="I13159">
        <v>0</v>
      </c>
      <c r="K13159">
        <v>1</v>
      </c>
      <c r="L13159" t="b">
        <v>0</v>
      </c>
      <c r="N13159" t="b">
        <v>0</v>
      </c>
      <c r="O13159" t="b">
        <v>0</v>
      </c>
      <c r="T13159" t="s">
        <v>1968</v>
      </c>
    </row>
    <row r="13160" spans="1:20" hidden="1" x14ac:dyDescent="0.25">
      <c r="A13160">
        <v>236499</v>
      </c>
      <c r="B13160" t="s">
        <v>2386</v>
      </c>
      <c r="C13160" t="s">
        <v>47</v>
      </c>
      <c r="D13160" t="s">
        <v>1382</v>
      </c>
      <c r="E13160">
        <v>0</v>
      </c>
      <c r="H13160">
        <v>0</v>
      </c>
      <c r="I13160">
        <v>0</v>
      </c>
      <c r="K13160">
        <v>1</v>
      </c>
      <c r="L13160" t="b">
        <v>0</v>
      </c>
      <c r="N13160" t="b">
        <v>0</v>
      </c>
      <c r="O13160" t="b">
        <v>0</v>
      </c>
      <c r="T13160" t="s">
        <v>1968</v>
      </c>
    </row>
    <row r="13161" spans="1:20" hidden="1" x14ac:dyDescent="0.25">
      <c r="A13161">
        <v>236500</v>
      </c>
      <c r="B13161" t="s">
        <v>2386</v>
      </c>
      <c r="C13161" t="s">
        <v>47</v>
      </c>
      <c r="D13161" t="s">
        <v>345</v>
      </c>
      <c r="E13161">
        <v>0</v>
      </c>
      <c r="H13161">
        <v>0</v>
      </c>
      <c r="I13161">
        <v>0</v>
      </c>
      <c r="K13161">
        <v>1</v>
      </c>
      <c r="L13161" t="b">
        <v>0</v>
      </c>
      <c r="N13161" t="b">
        <v>0</v>
      </c>
      <c r="O13161" t="b">
        <v>0</v>
      </c>
      <c r="T13161" t="s">
        <v>1968</v>
      </c>
    </row>
    <row r="13162" spans="1:20" hidden="1" x14ac:dyDescent="0.25">
      <c r="A13162">
        <v>236501</v>
      </c>
      <c r="B13162" t="s">
        <v>2386</v>
      </c>
      <c r="C13162" t="s">
        <v>47</v>
      </c>
      <c r="D13162" t="s">
        <v>1383</v>
      </c>
      <c r="E13162">
        <v>0</v>
      </c>
      <c r="H13162">
        <v>0</v>
      </c>
      <c r="I13162">
        <v>0</v>
      </c>
      <c r="K13162">
        <v>1</v>
      </c>
      <c r="L13162" t="b">
        <v>0</v>
      </c>
      <c r="N13162" t="b">
        <v>0</v>
      </c>
      <c r="O13162" t="b">
        <v>0</v>
      </c>
      <c r="T13162" t="s">
        <v>1968</v>
      </c>
    </row>
    <row r="13163" spans="1:20" hidden="1" x14ac:dyDescent="0.25">
      <c r="A13163">
        <v>236502</v>
      </c>
      <c r="B13163" t="s">
        <v>2386</v>
      </c>
      <c r="C13163" t="s">
        <v>136</v>
      </c>
      <c r="D13163" t="s">
        <v>137</v>
      </c>
      <c r="E13163">
        <v>0</v>
      </c>
      <c r="H13163">
        <v>0</v>
      </c>
      <c r="I13163">
        <v>0</v>
      </c>
      <c r="K13163">
        <v>1</v>
      </c>
      <c r="L13163" t="b">
        <v>0</v>
      </c>
      <c r="N13163" t="b">
        <v>0</v>
      </c>
      <c r="O13163" t="b">
        <v>0</v>
      </c>
      <c r="T13163" t="s">
        <v>1968</v>
      </c>
    </row>
    <row r="13164" spans="1:20" hidden="1" x14ac:dyDescent="0.25">
      <c r="A13164">
        <v>236503</v>
      </c>
      <c r="B13164" t="s">
        <v>2386</v>
      </c>
      <c r="C13164" t="s">
        <v>136</v>
      </c>
      <c r="D13164" t="s">
        <v>170</v>
      </c>
      <c r="E13164">
        <v>0</v>
      </c>
      <c r="H13164">
        <v>0</v>
      </c>
      <c r="I13164">
        <v>0</v>
      </c>
      <c r="K13164">
        <v>2</v>
      </c>
      <c r="L13164" t="b">
        <v>0</v>
      </c>
      <c r="N13164" t="b">
        <v>0</v>
      </c>
      <c r="O13164" t="b">
        <v>0</v>
      </c>
      <c r="T13164" t="s">
        <v>1968</v>
      </c>
    </row>
    <row r="13165" spans="1:20" hidden="1" x14ac:dyDescent="0.25">
      <c r="A13165">
        <v>236504</v>
      </c>
      <c r="B13165" t="s">
        <v>2386</v>
      </c>
      <c r="C13165" t="s">
        <v>1027</v>
      </c>
      <c r="D13165" t="s">
        <v>1974</v>
      </c>
      <c r="E13165">
        <v>85</v>
      </c>
      <c r="F13165" t="s">
        <v>23</v>
      </c>
      <c r="H13165">
        <v>0</v>
      </c>
      <c r="I13165">
        <v>90</v>
      </c>
      <c r="J13165" t="s">
        <v>257</v>
      </c>
      <c r="K13165">
        <v>1</v>
      </c>
      <c r="L13165" t="b">
        <v>0</v>
      </c>
      <c r="N13165" t="b">
        <v>0</v>
      </c>
      <c r="O13165" t="b">
        <v>0</v>
      </c>
      <c r="T13165" t="s">
        <v>1968</v>
      </c>
    </row>
    <row r="13166" spans="1:20" hidden="1" x14ac:dyDescent="0.25">
      <c r="A13166">
        <v>236505</v>
      </c>
      <c r="B13166" t="s">
        <v>2386</v>
      </c>
      <c r="C13166" t="s">
        <v>1027</v>
      </c>
      <c r="D13166" t="s">
        <v>1975</v>
      </c>
      <c r="E13166">
        <v>170</v>
      </c>
      <c r="F13166" t="s">
        <v>23</v>
      </c>
      <c r="H13166">
        <v>0</v>
      </c>
      <c r="I13166">
        <v>179</v>
      </c>
      <c r="J13166" t="s">
        <v>257</v>
      </c>
      <c r="K13166">
        <v>2</v>
      </c>
      <c r="L13166" t="b">
        <v>0</v>
      </c>
      <c r="N13166" t="b">
        <v>0</v>
      </c>
      <c r="O13166" t="b">
        <v>0</v>
      </c>
      <c r="T13166" t="s">
        <v>1968</v>
      </c>
    </row>
    <row r="13167" spans="1:20" hidden="1" x14ac:dyDescent="0.25">
      <c r="A13167">
        <v>236506</v>
      </c>
      <c r="B13167" t="s">
        <v>2386</v>
      </c>
      <c r="C13167" t="s">
        <v>1027</v>
      </c>
      <c r="D13167" t="s">
        <v>1976</v>
      </c>
      <c r="E13167">
        <v>255</v>
      </c>
      <c r="F13167" t="s">
        <v>23</v>
      </c>
      <c r="H13167">
        <v>0</v>
      </c>
      <c r="I13167">
        <v>268</v>
      </c>
      <c r="J13167" t="s">
        <v>257</v>
      </c>
      <c r="K13167">
        <v>3</v>
      </c>
      <c r="L13167" t="b">
        <v>0</v>
      </c>
      <c r="N13167" t="b">
        <v>0</v>
      </c>
      <c r="O13167" t="b">
        <v>0</v>
      </c>
      <c r="T13167" t="s">
        <v>1968</v>
      </c>
    </row>
    <row r="13168" spans="1:20" hidden="1" x14ac:dyDescent="0.25">
      <c r="A13168">
        <v>236507</v>
      </c>
      <c r="B13168" t="s">
        <v>2386</v>
      </c>
      <c r="C13168" t="s">
        <v>1196</v>
      </c>
      <c r="D13168" t="s">
        <v>1977</v>
      </c>
      <c r="E13168">
        <v>0</v>
      </c>
      <c r="H13168">
        <v>0</v>
      </c>
      <c r="I13168">
        <v>0</v>
      </c>
      <c r="K13168">
        <v>2</v>
      </c>
      <c r="L13168" t="b">
        <v>0</v>
      </c>
      <c r="N13168" t="b">
        <v>0</v>
      </c>
      <c r="O13168" t="b">
        <v>0</v>
      </c>
      <c r="T13168" t="s">
        <v>1968</v>
      </c>
    </row>
    <row r="13169" spans="1:20" hidden="1" x14ac:dyDescent="0.25">
      <c r="A13169">
        <v>236508</v>
      </c>
      <c r="B13169" t="s">
        <v>2386</v>
      </c>
      <c r="C13169" t="s">
        <v>53</v>
      </c>
      <c r="D13169" t="s">
        <v>383</v>
      </c>
      <c r="E13169">
        <v>0</v>
      </c>
      <c r="H13169">
        <v>0</v>
      </c>
      <c r="I13169">
        <v>0</v>
      </c>
      <c r="K13169">
        <v>0</v>
      </c>
      <c r="L13169" t="b">
        <v>0</v>
      </c>
      <c r="N13169" t="b">
        <v>0</v>
      </c>
      <c r="O13169" t="b">
        <v>0</v>
      </c>
      <c r="T13169" t="s">
        <v>1968</v>
      </c>
    </row>
    <row r="13170" spans="1:20" hidden="1" x14ac:dyDescent="0.25">
      <c r="A13170">
        <v>236509</v>
      </c>
      <c r="B13170" t="s">
        <v>2386</v>
      </c>
      <c r="C13170" t="s">
        <v>53</v>
      </c>
      <c r="D13170" t="s">
        <v>1978</v>
      </c>
      <c r="E13170">
        <v>389</v>
      </c>
      <c r="F13170" t="s">
        <v>23</v>
      </c>
      <c r="H13170">
        <v>0</v>
      </c>
      <c r="I13170">
        <v>0</v>
      </c>
      <c r="K13170">
        <v>2</v>
      </c>
      <c r="L13170" t="b">
        <v>0</v>
      </c>
      <c r="N13170" t="b">
        <v>0</v>
      </c>
      <c r="O13170" t="b">
        <v>0</v>
      </c>
      <c r="T13170" t="s">
        <v>1968</v>
      </c>
    </row>
    <row r="13171" spans="1:20" hidden="1" x14ac:dyDescent="0.25">
      <c r="A13171">
        <v>236510</v>
      </c>
      <c r="B13171" t="s">
        <v>2386</v>
      </c>
      <c r="C13171" t="s">
        <v>53</v>
      </c>
      <c r="D13171" t="s">
        <v>1979</v>
      </c>
      <c r="E13171">
        <v>349</v>
      </c>
      <c r="F13171" t="s">
        <v>23</v>
      </c>
      <c r="H13171">
        <v>0</v>
      </c>
      <c r="I13171">
        <v>0</v>
      </c>
      <c r="K13171">
        <v>1</v>
      </c>
      <c r="L13171" t="b">
        <v>0</v>
      </c>
      <c r="N13171" t="b">
        <v>0</v>
      </c>
      <c r="O13171" t="b">
        <v>0</v>
      </c>
      <c r="T13171" t="s">
        <v>1968</v>
      </c>
    </row>
    <row r="13172" spans="1:20" hidden="1" x14ac:dyDescent="0.25">
      <c r="A13172">
        <v>236511</v>
      </c>
      <c r="B13172" t="s">
        <v>2386</v>
      </c>
      <c r="C13172" t="s">
        <v>323</v>
      </c>
      <c r="D13172" t="s">
        <v>331</v>
      </c>
      <c r="E13172">
        <v>0</v>
      </c>
      <c r="H13172">
        <v>0</v>
      </c>
      <c r="I13172">
        <v>0</v>
      </c>
      <c r="K13172">
        <v>0</v>
      </c>
      <c r="L13172" t="b">
        <v>0</v>
      </c>
      <c r="N13172" t="b">
        <v>0</v>
      </c>
      <c r="O13172" t="b">
        <v>0</v>
      </c>
      <c r="T13172" t="s">
        <v>1968</v>
      </c>
    </row>
    <row r="13173" spans="1:20" hidden="1" x14ac:dyDescent="0.25">
      <c r="A13173">
        <v>236512</v>
      </c>
      <c r="B13173" t="s">
        <v>2386</v>
      </c>
      <c r="C13173" t="s">
        <v>1207</v>
      </c>
      <c r="D13173" t="s">
        <v>1980</v>
      </c>
      <c r="E13173">
        <v>0</v>
      </c>
      <c r="H13173">
        <v>0</v>
      </c>
      <c r="I13173">
        <v>0</v>
      </c>
      <c r="K13173">
        <v>0</v>
      </c>
      <c r="L13173" t="b">
        <v>0</v>
      </c>
      <c r="N13173" t="b">
        <v>0</v>
      </c>
      <c r="O13173" t="b">
        <v>0</v>
      </c>
      <c r="T13173" t="s">
        <v>1968</v>
      </c>
    </row>
    <row r="13174" spans="1:20" hidden="1" x14ac:dyDescent="0.25">
      <c r="A13174">
        <v>236513</v>
      </c>
      <c r="B13174" t="s">
        <v>2386</v>
      </c>
      <c r="C13174" t="s">
        <v>1207</v>
      </c>
      <c r="D13174" t="s">
        <v>1981</v>
      </c>
      <c r="E13174">
        <v>0</v>
      </c>
      <c r="H13174">
        <v>0</v>
      </c>
      <c r="I13174">
        <v>0</v>
      </c>
      <c r="K13174">
        <v>0</v>
      </c>
      <c r="L13174" t="b">
        <v>0</v>
      </c>
      <c r="N13174" t="b">
        <v>0</v>
      </c>
      <c r="O13174" t="b">
        <v>0</v>
      </c>
      <c r="T13174" t="s">
        <v>1968</v>
      </c>
    </row>
    <row r="13175" spans="1:20" hidden="1" x14ac:dyDescent="0.25">
      <c r="A13175">
        <v>236514</v>
      </c>
      <c r="B13175" t="s">
        <v>2386</v>
      </c>
      <c r="C13175" t="s">
        <v>1207</v>
      </c>
      <c r="D13175" t="s">
        <v>1982</v>
      </c>
      <c r="E13175">
        <v>0</v>
      </c>
      <c r="H13175">
        <v>0</v>
      </c>
      <c r="I13175">
        <v>0</v>
      </c>
      <c r="K13175">
        <v>0</v>
      </c>
      <c r="L13175" t="b">
        <v>0</v>
      </c>
      <c r="N13175" t="b">
        <v>0</v>
      </c>
      <c r="O13175" t="b">
        <v>0</v>
      </c>
      <c r="T13175" t="s">
        <v>1968</v>
      </c>
    </row>
    <row r="13176" spans="1:20" hidden="1" x14ac:dyDescent="0.25">
      <c r="A13176">
        <v>236515</v>
      </c>
      <c r="B13176" t="s">
        <v>2386</v>
      </c>
      <c r="C13176" t="s">
        <v>1207</v>
      </c>
      <c r="D13176" t="s">
        <v>1983</v>
      </c>
      <c r="E13176">
        <v>50</v>
      </c>
      <c r="F13176" t="s">
        <v>23</v>
      </c>
      <c r="H13176">
        <v>0</v>
      </c>
      <c r="I13176">
        <v>0</v>
      </c>
      <c r="K13176">
        <v>1</v>
      </c>
      <c r="L13176" t="b">
        <v>0</v>
      </c>
      <c r="N13176" t="b">
        <v>0</v>
      </c>
      <c r="O13176" t="b">
        <v>0</v>
      </c>
      <c r="T13176" t="s">
        <v>1968</v>
      </c>
    </row>
    <row r="13177" spans="1:20" hidden="1" x14ac:dyDescent="0.25">
      <c r="A13177">
        <v>236516</v>
      </c>
      <c r="B13177" t="s">
        <v>2386</v>
      </c>
      <c r="C13177" t="s">
        <v>817</v>
      </c>
      <c r="D13177" t="s">
        <v>1984</v>
      </c>
      <c r="E13177">
        <v>0</v>
      </c>
      <c r="H13177">
        <v>0</v>
      </c>
      <c r="I13177">
        <v>0</v>
      </c>
      <c r="K13177">
        <v>0</v>
      </c>
      <c r="L13177" t="b">
        <v>0</v>
      </c>
      <c r="N13177" t="b">
        <v>0</v>
      </c>
      <c r="O13177" t="b">
        <v>0</v>
      </c>
      <c r="T13177" t="s">
        <v>1968</v>
      </c>
    </row>
    <row r="13178" spans="1:20" hidden="1" x14ac:dyDescent="0.25">
      <c r="A13178">
        <v>236517</v>
      </c>
      <c r="B13178" t="s">
        <v>2386</v>
      </c>
      <c r="C13178" t="s">
        <v>817</v>
      </c>
      <c r="D13178" t="s">
        <v>1985</v>
      </c>
      <c r="E13178">
        <v>0</v>
      </c>
      <c r="H13178">
        <v>0</v>
      </c>
      <c r="I13178">
        <v>0</v>
      </c>
      <c r="K13178">
        <v>1</v>
      </c>
      <c r="L13178" t="b">
        <v>0</v>
      </c>
      <c r="N13178" t="b">
        <v>0</v>
      </c>
      <c r="O13178" t="b">
        <v>0</v>
      </c>
      <c r="T13178" t="s">
        <v>1968</v>
      </c>
    </row>
    <row r="13179" spans="1:20" hidden="1" x14ac:dyDescent="0.25">
      <c r="A13179">
        <v>236518</v>
      </c>
      <c r="B13179" t="s">
        <v>2386</v>
      </c>
      <c r="C13179" t="s">
        <v>817</v>
      </c>
      <c r="D13179" t="s">
        <v>1986</v>
      </c>
      <c r="E13179">
        <v>0</v>
      </c>
      <c r="H13179">
        <v>0</v>
      </c>
      <c r="I13179">
        <v>0</v>
      </c>
      <c r="K13179">
        <v>2</v>
      </c>
      <c r="L13179" t="b">
        <v>0</v>
      </c>
      <c r="N13179" t="b">
        <v>0</v>
      </c>
      <c r="O13179" t="b">
        <v>0</v>
      </c>
      <c r="T13179" t="s">
        <v>1968</v>
      </c>
    </row>
    <row r="13180" spans="1:20" hidden="1" x14ac:dyDescent="0.25">
      <c r="A13180">
        <v>236519</v>
      </c>
      <c r="B13180" t="s">
        <v>2386</v>
      </c>
      <c r="C13180" t="s">
        <v>1987</v>
      </c>
      <c r="D13180" t="s">
        <v>1988</v>
      </c>
      <c r="E13180">
        <v>0</v>
      </c>
      <c r="H13180">
        <v>0</v>
      </c>
      <c r="I13180">
        <v>0</v>
      </c>
      <c r="K13180">
        <v>0</v>
      </c>
      <c r="L13180" t="b">
        <v>0</v>
      </c>
      <c r="N13180" t="b">
        <v>0</v>
      </c>
      <c r="O13180" t="b">
        <v>0</v>
      </c>
      <c r="T13180" t="s">
        <v>1968</v>
      </c>
    </row>
    <row r="13181" spans="1:20" hidden="1" x14ac:dyDescent="0.25">
      <c r="A13181">
        <v>236520</v>
      </c>
      <c r="B13181" t="s">
        <v>2386</v>
      </c>
      <c r="C13181" t="s">
        <v>1987</v>
      </c>
      <c r="D13181" t="s">
        <v>1989</v>
      </c>
      <c r="E13181">
        <v>49</v>
      </c>
      <c r="F13181" t="s">
        <v>23</v>
      </c>
      <c r="H13181">
        <v>0</v>
      </c>
      <c r="I13181">
        <v>0</v>
      </c>
      <c r="K13181">
        <v>1</v>
      </c>
      <c r="L13181" t="b">
        <v>0</v>
      </c>
      <c r="N13181" t="b">
        <v>0</v>
      </c>
      <c r="O13181" t="b">
        <v>0</v>
      </c>
      <c r="T13181" t="s">
        <v>1968</v>
      </c>
    </row>
    <row r="13182" spans="1:20" hidden="1" x14ac:dyDescent="0.25">
      <c r="A13182">
        <v>236521</v>
      </c>
      <c r="B13182" t="s">
        <v>2386</v>
      </c>
      <c r="C13182" t="s">
        <v>1987</v>
      </c>
      <c r="D13182" t="s">
        <v>1990</v>
      </c>
      <c r="E13182">
        <v>99</v>
      </c>
      <c r="F13182" t="s">
        <v>23</v>
      </c>
      <c r="H13182">
        <v>0</v>
      </c>
      <c r="I13182">
        <v>0</v>
      </c>
      <c r="K13182">
        <v>3</v>
      </c>
      <c r="L13182" t="b">
        <v>0</v>
      </c>
      <c r="N13182" t="b">
        <v>0</v>
      </c>
      <c r="O13182" t="b">
        <v>0</v>
      </c>
      <c r="T13182" t="s">
        <v>1968</v>
      </c>
    </row>
    <row r="13183" spans="1:20" hidden="1" x14ac:dyDescent="0.25">
      <c r="A13183">
        <v>236522</v>
      </c>
      <c r="B13183" t="s">
        <v>2386</v>
      </c>
      <c r="C13183" t="s">
        <v>141</v>
      </c>
      <c r="D13183" t="s">
        <v>1991</v>
      </c>
      <c r="E13183">
        <v>25</v>
      </c>
      <c r="F13183" t="s">
        <v>23</v>
      </c>
      <c r="H13183">
        <v>0</v>
      </c>
      <c r="I13183">
        <v>0</v>
      </c>
      <c r="K13183">
        <v>0</v>
      </c>
      <c r="L13183" t="b">
        <v>0</v>
      </c>
      <c r="N13183" t="b">
        <v>0</v>
      </c>
      <c r="O13183" t="b">
        <v>0</v>
      </c>
      <c r="T13183" t="s">
        <v>1968</v>
      </c>
    </row>
    <row r="13184" spans="1:20" hidden="1" x14ac:dyDescent="0.25">
      <c r="A13184">
        <v>236523</v>
      </c>
      <c r="B13184" t="s">
        <v>2386</v>
      </c>
      <c r="C13184" t="s">
        <v>236</v>
      </c>
      <c r="D13184" t="s">
        <v>1992</v>
      </c>
      <c r="E13184">
        <v>22</v>
      </c>
      <c r="F13184" t="s">
        <v>23</v>
      </c>
      <c r="H13184">
        <v>0</v>
      </c>
      <c r="I13184">
        <v>0</v>
      </c>
      <c r="K13184">
        <v>0</v>
      </c>
      <c r="L13184" t="b">
        <v>0</v>
      </c>
      <c r="N13184" t="b">
        <v>0</v>
      </c>
      <c r="O13184" t="b">
        <v>0</v>
      </c>
      <c r="T13184" t="s">
        <v>1968</v>
      </c>
    </row>
    <row r="13185" spans="1:20" hidden="1" x14ac:dyDescent="0.25">
      <c r="A13185">
        <v>236524</v>
      </c>
      <c r="B13185" t="s">
        <v>2386</v>
      </c>
      <c r="C13185" t="s">
        <v>236</v>
      </c>
      <c r="D13185" t="s">
        <v>1993</v>
      </c>
      <c r="E13185">
        <v>45</v>
      </c>
      <c r="F13185" t="s">
        <v>23</v>
      </c>
      <c r="H13185">
        <v>0</v>
      </c>
      <c r="I13185">
        <v>0</v>
      </c>
      <c r="K13185">
        <v>0</v>
      </c>
      <c r="L13185" t="b">
        <v>0</v>
      </c>
      <c r="N13185" t="b">
        <v>0</v>
      </c>
      <c r="O13185" t="b">
        <v>0</v>
      </c>
      <c r="T13185" t="s">
        <v>1968</v>
      </c>
    </row>
    <row r="13186" spans="1:20" hidden="1" x14ac:dyDescent="0.25">
      <c r="A13186">
        <v>236525</v>
      </c>
      <c r="B13186" t="s">
        <v>2386</v>
      </c>
      <c r="C13186" t="s">
        <v>236</v>
      </c>
      <c r="D13186" t="s">
        <v>1315</v>
      </c>
      <c r="E13186">
        <v>160</v>
      </c>
      <c r="F13186" t="s">
        <v>23</v>
      </c>
      <c r="H13186">
        <v>0</v>
      </c>
      <c r="I13186">
        <v>0</v>
      </c>
      <c r="K13186">
        <v>0</v>
      </c>
      <c r="L13186" t="b">
        <v>0</v>
      </c>
      <c r="N13186" t="b">
        <v>0</v>
      </c>
      <c r="O13186" t="b">
        <v>0</v>
      </c>
      <c r="T13186" t="s">
        <v>1968</v>
      </c>
    </row>
    <row r="13187" spans="1:20" hidden="1" x14ac:dyDescent="0.25">
      <c r="A13187">
        <v>236526</v>
      </c>
      <c r="B13187" t="s">
        <v>2386</v>
      </c>
      <c r="C13187" t="s">
        <v>236</v>
      </c>
      <c r="D13187" t="s">
        <v>1994</v>
      </c>
      <c r="E13187">
        <v>50</v>
      </c>
      <c r="F13187" t="s">
        <v>23</v>
      </c>
      <c r="H13187">
        <v>0</v>
      </c>
      <c r="I13187">
        <v>0</v>
      </c>
      <c r="K13187">
        <v>0</v>
      </c>
      <c r="L13187" t="b">
        <v>0</v>
      </c>
      <c r="N13187" t="b">
        <v>0</v>
      </c>
      <c r="O13187" t="b">
        <v>0</v>
      </c>
      <c r="T13187" t="s">
        <v>1968</v>
      </c>
    </row>
    <row r="13188" spans="1:20" hidden="1" x14ac:dyDescent="0.25">
      <c r="A13188">
        <v>236527</v>
      </c>
      <c r="B13188" t="s">
        <v>2386</v>
      </c>
      <c r="C13188" t="s">
        <v>236</v>
      </c>
      <c r="D13188" t="s">
        <v>1995</v>
      </c>
      <c r="E13188">
        <v>45</v>
      </c>
      <c r="F13188" t="s">
        <v>23</v>
      </c>
      <c r="H13188">
        <v>0</v>
      </c>
      <c r="I13188">
        <v>0</v>
      </c>
      <c r="K13188">
        <v>0</v>
      </c>
      <c r="L13188" t="b">
        <v>0</v>
      </c>
      <c r="N13188" t="b">
        <v>0</v>
      </c>
      <c r="O13188" t="b">
        <v>0</v>
      </c>
      <c r="T13188" t="s">
        <v>1968</v>
      </c>
    </row>
    <row r="13189" spans="1:20" hidden="1" x14ac:dyDescent="0.25">
      <c r="A13189">
        <v>236528</v>
      </c>
      <c r="B13189" t="s">
        <v>2386</v>
      </c>
      <c r="C13189" t="s">
        <v>236</v>
      </c>
      <c r="D13189" t="s">
        <v>1996</v>
      </c>
      <c r="E13189">
        <v>149</v>
      </c>
      <c r="F13189" t="s">
        <v>23</v>
      </c>
      <c r="H13189">
        <v>0</v>
      </c>
      <c r="I13189">
        <v>0</v>
      </c>
      <c r="K13189">
        <v>0</v>
      </c>
      <c r="L13189" t="b">
        <v>0</v>
      </c>
      <c r="N13189" t="b">
        <v>0</v>
      </c>
      <c r="O13189" t="b">
        <v>0</v>
      </c>
      <c r="T13189" t="s">
        <v>1968</v>
      </c>
    </row>
    <row r="13190" spans="1:20" hidden="1" x14ac:dyDescent="0.25">
      <c r="A13190">
        <v>236529</v>
      </c>
      <c r="B13190" t="s">
        <v>2386</v>
      </c>
      <c r="C13190" t="s">
        <v>141</v>
      </c>
      <c r="D13190" t="s">
        <v>1997</v>
      </c>
      <c r="E13190">
        <v>39</v>
      </c>
      <c r="F13190" t="s">
        <v>23</v>
      </c>
      <c r="H13190">
        <v>0</v>
      </c>
      <c r="I13190">
        <v>0</v>
      </c>
      <c r="K13190">
        <v>0</v>
      </c>
      <c r="L13190" t="b">
        <v>0</v>
      </c>
      <c r="N13190" t="b">
        <v>0</v>
      </c>
      <c r="O13190" t="b">
        <v>0</v>
      </c>
      <c r="T13190" t="s">
        <v>1968</v>
      </c>
    </row>
    <row r="13191" spans="1:20" hidden="1" x14ac:dyDescent="0.25">
      <c r="A13191">
        <v>236530</v>
      </c>
      <c r="B13191" t="s">
        <v>2387</v>
      </c>
      <c r="C13191" t="s">
        <v>47</v>
      </c>
      <c r="D13191" t="s">
        <v>1024</v>
      </c>
      <c r="E13191">
        <v>0</v>
      </c>
      <c r="H13191">
        <v>0</v>
      </c>
      <c r="I13191">
        <v>0</v>
      </c>
      <c r="K13191">
        <v>0</v>
      </c>
      <c r="L13191" t="b">
        <v>0</v>
      </c>
      <c r="N13191" t="b">
        <v>0</v>
      </c>
      <c r="O13191" t="b">
        <v>1</v>
      </c>
      <c r="T13191" t="s">
        <v>1968</v>
      </c>
    </row>
    <row r="13192" spans="1:20" hidden="1" x14ac:dyDescent="0.25">
      <c r="A13192">
        <v>236531</v>
      </c>
      <c r="B13192" t="s">
        <v>2387</v>
      </c>
      <c r="C13192" t="s">
        <v>323</v>
      </c>
      <c r="D13192" t="s">
        <v>86</v>
      </c>
      <c r="E13192">
        <v>0</v>
      </c>
      <c r="H13192">
        <v>0</v>
      </c>
      <c r="I13192">
        <v>0</v>
      </c>
      <c r="K13192">
        <v>0</v>
      </c>
      <c r="L13192" t="b">
        <v>0</v>
      </c>
      <c r="N13192" t="b">
        <v>0</v>
      </c>
      <c r="O13192" t="b">
        <v>0</v>
      </c>
      <c r="T13192" t="s">
        <v>1968</v>
      </c>
    </row>
    <row r="13193" spans="1:20" hidden="1" x14ac:dyDescent="0.25">
      <c r="A13193">
        <v>236532</v>
      </c>
      <c r="B13193" t="s">
        <v>2387</v>
      </c>
      <c r="C13193" t="s">
        <v>1027</v>
      </c>
      <c r="D13193" t="s">
        <v>1969</v>
      </c>
      <c r="E13193">
        <v>0</v>
      </c>
      <c r="H13193">
        <v>0</v>
      </c>
      <c r="I13193">
        <v>0</v>
      </c>
      <c r="J13193" t="s">
        <v>257</v>
      </c>
      <c r="K13193">
        <v>0</v>
      </c>
      <c r="L13193" t="b">
        <v>0</v>
      </c>
      <c r="N13193" t="b">
        <v>0</v>
      </c>
      <c r="O13193" t="b">
        <v>0</v>
      </c>
      <c r="T13193" t="s">
        <v>1968</v>
      </c>
    </row>
    <row r="13194" spans="1:20" hidden="1" x14ac:dyDescent="0.25">
      <c r="A13194">
        <v>236533</v>
      </c>
      <c r="B13194" t="s">
        <v>2387</v>
      </c>
      <c r="C13194" t="s">
        <v>53</v>
      </c>
      <c r="D13194" t="s">
        <v>203</v>
      </c>
      <c r="E13194">
        <v>0</v>
      </c>
      <c r="H13194">
        <v>0</v>
      </c>
      <c r="I13194">
        <v>0</v>
      </c>
      <c r="K13194">
        <v>0</v>
      </c>
      <c r="L13194" t="b">
        <v>0</v>
      </c>
      <c r="N13194" t="b">
        <v>0</v>
      </c>
      <c r="O13194" t="b">
        <v>0</v>
      </c>
      <c r="T13194" t="s">
        <v>1968</v>
      </c>
    </row>
    <row r="13195" spans="1:20" hidden="1" x14ac:dyDescent="0.25">
      <c r="A13195">
        <v>236534</v>
      </c>
      <c r="B13195" t="s">
        <v>2387</v>
      </c>
      <c r="C13195" t="s">
        <v>1207</v>
      </c>
      <c r="D13195" t="s">
        <v>1970</v>
      </c>
      <c r="E13195">
        <v>0</v>
      </c>
      <c r="H13195">
        <v>0</v>
      </c>
      <c r="I13195">
        <v>0</v>
      </c>
      <c r="K13195">
        <v>0</v>
      </c>
      <c r="L13195" t="b">
        <v>0</v>
      </c>
      <c r="N13195" t="b">
        <v>0</v>
      </c>
      <c r="O13195" t="b">
        <v>0</v>
      </c>
      <c r="T13195" t="s">
        <v>1968</v>
      </c>
    </row>
    <row r="13196" spans="1:20" hidden="1" x14ac:dyDescent="0.25">
      <c r="A13196">
        <v>236535</v>
      </c>
      <c r="B13196" t="s">
        <v>2387</v>
      </c>
      <c r="C13196" t="s">
        <v>1196</v>
      </c>
      <c r="D13196" t="s">
        <v>1971</v>
      </c>
      <c r="E13196">
        <v>0</v>
      </c>
      <c r="H13196">
        <v>0</v>
      </c>
      <c r="I13196">
        <v>0</v>
      </c>
      <c r="K13196">
        <v>1</v>
      </c>
      <c r="L13196" t="b">
        <v>0</v>
      </c>
      <c r="N13196" t="b">
        <v>0</v>
      </c>
      <c r="O13196" t="b">
        <v>1</v>
      </c>
      <c r="T13196" t="s">
        <v>1968</v>
      </c>
    </row>
    <row r="13197" spans="1:20" hidden="1" x14ac:dyDescent="0.25">
      <c r="A13197">
        <v>236536</v>
      </c>
      <c r="B13197" t="s">
        <v>2387</v>
      </c>
      <c r="C13197" t="s">
        <v>47</v>
      </c>
      <c r="D13197" t="s">
        <v>1048</v>
      </c>
      <c r="E13197">
        <v>0</v>
      </c>
      <c r="H13197">
        <v>0</v>
      </c>
      <c r="I13197">
        <v>0</v>
      </c>
      <c r="K13197">
        <v>1</v>
      </c>
      <c r="L13197" t="b">
        <v>0</v>
      </c>
      <c r="N13197" t="b">
        <v>0</v>
      </c>
      <c r="O13197" t="b">
        <v>0</v>
      </c>
      <c r="T13197" t="s">
        <v>1968</v>
      </c>
    </row>
    <row r="13198" spans="1:20" hidden="1" x14ac:dyDescent="0.25">
      <c r="A13198">
        <v>236537</v>
      </c>
      <c r="B13198" t="s">
        <v>2387</v>
      </c>
      <c r="C13198" t="s">
        <v>47</v>
      </c>
      <c r="D13198" t="s">
        <v>1972</v>
      </c>
      <c r="E13198">
        <v>0</v>
      </c>
      <c r="H13198">
        <v>0</v>
      </c>
      <c r="I13198">
        <v>0</v>
      </c>
      <c r="K13198">
        <v>1</v>
      </c>
      <c r="L13198" t="b">
        <v>0</v>
      </c>
      <c r="N13198" t="b">
        <v>0</v>
      </c>
      <c r="O13198" t="b">
        <v>0</v>
      </c>
      <c r="T13198" t="s">
        <v>1968</v>
      </c>
    </row>
    <row r="13199" spans="1:20" hidden="1" x14ac:dyDescent="0.25">
      <c r="A13199">
        <v>236538</v>
      </c>
      <c r="B13199" t="s">
        <v>2387</v>
      </c>
      <c r="C13199" t="s">
        <v>47</v>
      </c>
      <c r="D13199" t="s">
        <v>1973</v>
      </c>
      <c r="E13199">
        <v>0</v>
      </c>
      <c r="H13199">
        <v>0</v>
      </c>
      <c r="I13199">
        <v>0</v>
      </c>
      <c r="K13199">
        <v>1</v>
      </c>
      <c r="L13199" t="b">
        <v>0</v>
      </c>
      <c r="N13199" t="b">
        <v>0</v>
      </c>
      <c r="O13199" t="b">
        <v>0</v>
      </c>
      <c r="T13199" t="s">
        <v>1968</v>
      </c>
    </row>
    <row r="13200" spans="1:20" hidden="1" x14ac:dyDescent="0.25">
      <c r="A13200">
        <v>236539</v>
      </c>
      <c r="B13200" t="s">
        <v>2387</v>
      </c>
      <c r="C13200" t="s">
        <v>47</v>
      </c>
      <c r="D13200" t="s">
        <v>1368</v>
      </c>
      <c r="E13200">
        <v>0</v>
      </c>
      <c r="H13200">
        <v>0</v>
      </c>
      <c r="I13200">
        <v>0</v>
      </c>
      <c r="K13200">
        <v>1</v>
      </c>
      <c r="L13200" t="b">
        <v>0</v>
      </c>
      <c r="N13200" t="b">
        <v>0</v>
      </c>
      <c r="O13200" t="b">
        <v>0</v>
      </c>
      <c r="T13200" t="s">
        <v>1968</v>
      </c>
    </row>
    <row r="13201" spans="1:20" hidden="1" x14ac:dyDescent="0.25">
      <c r="A13201">
        <v>236540</v>
      </c>
      <c r="B13201" t="s">
        <v>2387</v>
      </c>
      <c r="C13201" t="s">
        <v>47</v>
      </c>
      <c r="D13201" t="s">
        <v>1382</v>
      </c>
      <c r="E13201">
        <v>0</v>
      </c>
      <c r="H13201">
        <v>0</v>
      </c>
      <c r="I13201">
        <v>0</v>
      </c>
      <c r="K13201">
        <v>1</v>
      </c>
      <c r="L13201" t="b">
        <v>0</v>
      </c>
      <c r="N13201" t="b">
        <v>0</v>
      </c>
      <c r="O13201" t="b">
        <v>0</v>
      </c>
      <c r="T13201" t="s">
        <v>1968</v>
      </c>
    </row>
    <row r="13202" spans="1:20" hidden="1" x14ac:dyDescent="0.25">
      <c r="A13202">
        <v>236541</v>
      </c>
      <c r="B13202" t="s">
        <v>2387</v>
      </c>
      <c r="C13202" t="s">
        <v>47</v>
      </c>
      <c r="D13202" t="s">
        <v>345</v>
      </c>
      <c r="E13202">
        <v>0</v>
      </c>
      <c r="H13202">
        <v>0</v>
      </c>
      <c r="I13202">
        <v>0</v>
      </c>
      <c r="K13202">
        <v>1</v>
      </c>
      <c r="L13202" t="b">
        <v>0</v>
      </c>
      <c r="N13202" t="b">
        <v>0</v>
      </c>
      <c r="O13202" t="b">
        <v>0</v>
      </c>
      <c r="T13202" t="s">
        <v>1968</v>
      </c>
    </row>
    <row r="13203" spans="1:20" hidden="1" x14ac:dyDescent="0.25">
      <c r="A13203">
        <v>236542</v>
      </c>
      <c r="B13203" t="s">
        <v>2387</v>
      </c>
      <c r="C13203" t="s">
        <v>47</v>
      </c>
      <c r="D13203" t="s">
        <v>1383</v>
      </c>
      <c r="E13203">
        <v>0</v>
      </c>
      <c r="H13203">
        <v>0</v>
      </c>
      <c r="I13203">
        <v>0</v>
      </c>
      <c r="K13203">
        <v>1</v>
      </c>
      <c r="L13203" t="b">
        <v>0</v>
      </c>
      <c r="N13203" t="b">
        <v>0</v>
      </c>
      <c r="O13203" t="b">
        <v>0</v>
      </c>
      <c r="T13203" t="s">
        <v>1968</v>
      </c>
    </row>
    <row r="13204" spans="1:20" hidden="1" x14ac:dyDescent="0.25">
      <c r="A13204">
        <v>236543</v>
      </c>
      <c r="B13204" t="s">
        <v>2387</v>
      </c>
      <c r="C13204" t="s">
        <v>136</v>
      </c>
      <c r="D13204" t="s">
        <v>137</v>
      </c>
      <c r="E13204">
        <v>0</v>
      </c>
      <c r="H13204">
        <v>0</v>
      </c>
      <c r="I13204">
        <v>0</v>
      </c>
      <c r="K13204">
        <v>1</v>
      </c>
      <c r="L13204" t="b">
        <v>0</v>
      </c>
      <c r="N13204" t="b">
        <v>0</v>
      </c>
      <c r="O13204" t="b">
        <v>0</v>
      </c>
      <c r="T13204" t="s">
        <v>1968</v>
      </c>
    </row>
    <row r="13205" spans="1:20" hidden="1" x14ac:dyDescent="0.25">
      <c r="A13205">
        <v>236544</v>
      </c>
      <c r="B13205" t="s">
        <v>2387</v>
      </c>
      <c r="C13205" t="s">
        <v>136</v>
      </c>
      <c r="D13205" t="s">
        <v>170</v>
      </c>
      <c r="E13205">
        <v>0</v>
      </c>
      <c r="H13205">
        <v>0</v>
      </c>
      <c r="I13205">
        <v>0</v>
      </c>
      <c r="K13205">
        <v>2</v>
      </c>
      <c r="L13205" t="b">
        <v>0</v>
      </c>
      <c r="N13205" t="b">
        <v>0</v>
      </c>
      <c r="O13205" t="b">
        <v>0</v>
      </c>
      <c r="T13205" t="s">
        <v>1968</v>
      </c>
    </row>
    <row r="13206" spans="1:20" hidden="1" x14ac:dyDescent="0.25">
      <c r="A13206">
        <v>236545</v>
      </c>
      <c r="B13206" t="s">
        <v>2387</v>
      </c>
      <c r="C13206" t="s">
        <v>1027</v>
      </c>
      <c r="D13206" t="s">
        <v>1974</v>
      </c>
      <c r="E13206">
        <v>85</v>
      </c>
      <c r="F13206" t="s">
        <v>23</v>
      </c>
      <c r="H13206">
        <v>0</v>
      </c>
      <c r="I13206">
        <v>105</v>
      </c>
      <c r="J13206" t="s">
        <v>257</v>
      </c>
      <c r="K13206">
        <v>1</v>
      </c>
      <c r="L13206" t="b">
        <v>0</v>
      </c>
      <c r="N13206" t="b">
        <v>0</v>
      </c>
      <c r="O13206" t="b">
        <v>0</v>
      </c>
      <c r="T13206" t="s">
        <v>1968</v>
      </c>
    </row>
    <row r="13207" spans="1:20" hidden="1" x14ac:dyDescent="0.25">
      <c r="A13207">
        <v>236546</v>
      </c>
      <c r="B13207" t="s">
        <v>2387</v>
      </c>
      <c r="C13207" t="s">
        <v>1027</v>
      </c>
      <c r="D13207" t="s">
        <v>1975</v>
      </c>
      <c r="E13207">
        <v>170</v>
      </c>
      <c r="F13207" t="s">
        <v>23</v>
      </c>
      <c r="H13207">
        <v>0</v>
      </c>
      <c r="I13207">
        <v>211</v>
      </c>
      <c r="J13207" t="s">
        <v>257</v>
      </c>
      <c r="K13207">
        <v>2</v>
      </c>
      <c r="L13207" t="b">
        <v>0</v>
      </c>
      <c r="N13207" t="b">
        <v>0</v>
      </c>
      <c r="O13207" t="b">
        <v>0</v>
      </c>
      <c r="T13207" t="s">
        <v>1968</v>
      </c>
    </row>
    <row r="13208" spans="1:20" hidden="1" x14ac:dyDescent="0.25">
      <c r="A13208">
        <v>236547</v>
      </c>
      <c r="B13208" t="s">
        <v>2387</v>
      </c>
      <c r="C13208" t="s">
        <v>1027</v>
      </c>
      <c r="D13208" t="s">
        <v>1976</v>
      </c>
      <c r="E13208">
        <v>255</v>
      </c>
      <c r="F13208" t="s">
        <v>23</v>
      </c>
      <c r="H13208">
        <v>0</v>
      </c>
      <c r="I13208">
        <v>316</v>
      </c>
      <c r="J13208" t="s">
        <v>257</v>
      </c>
      <c r="K13208">
        <v>3</v>
      </c>
      <c r="L13208" t="b">
        <v>0</v>
      </c>
      <c r="N13208" t="b">
        <v>0</v>
      </c>
      <c r="O13208" t="b">
        <v>0</v>
      </c>
      <c r="T13208" t="s">
        <v>1968</v>
      </c>
    </row>
    <row r="13209" spans="1:20" hidden="1" x14ac:dyDescent="0.25">
      <c r="A13209">
        <v>236548</v>
      </c>
      <c r="B13209" t="s">
        <v>2387</v>
      </c>
      <c r="C13209" t="s">
        <v>1196</v>
      </c>
      <c r="D13209" t="s">
        <v>1977</v>
      </c>
      <c r="E13209">
        <v>0</v>
      </c>
      <c r="H13209">
        <v>0</v>
      </c>
      <c r="I13209">
        <v>0</v>
      </c>
      <c r="K13209">
        <v>2</v>
      </c>
      <c r="L13209" t="b">
        <v>0</v>
      </c>
      <c r="N13209" t="b">
        <v>0</v>
      </c>
      <c r="O13209" t="b">
        <v>0</v>
      </c>
      <c r="T13209" t="s">
        <v>1968</v>
      </c>
    </row>
    <row r="13210" spans="1:20" hidden="1" x14ac:dyDescent="0.25">
      <c r="A13210">
        <v>236549</v>
      </c>
      <c r="B13210" t="s">
        <v>2387</v>
      </c>
      <c r="C13210" t="s">
        <v>53</v>
      </c>
      <c r="D13210" t="s">
        <v>383</v>
      </c>
      <c r="E13210">
        <v>0</v>
      </c>
      <c r="H13210">
        <v>0</v>
      </c>
      <c r="I13210">
        <v>0</v>
      </c>
      <c r="K13210">
        <v>0</v>
      </c>
      <c r="L13210" t="b">
        <v>0</v>
      </c>
      <c r="N13210" t="b">
        <v>0</v>
      </c>
      <c r="O13210" t="b">
        <v>0</v>
      </c>
      <c r="T13210" t="s">
        <v>1968</v>
      </c>
    </row>
    <row r="13211" spans="1:20" hidden="1" x14ac:dyDescent="0.25">
      <c r="A13211">
        <v>236550</v>
      </c>
      <c r="B13211" t="s">
        <v>2387</v>
      </c>
      <c r="C13211" t="s">
        <v>53</v>
      </c>
      <c r="D13211" t="s">
        <v>1978</v>
      </c>
      <c r="E13211">
        <v>389</v>
      </c>
      <c r="F13211" t="s">
        <v>23</v>
      </c>
      <c r="H13211">
        <v>0</v>
      </c>
      <c r="I13211">
        <v>0</v>
      </c>
      <c r="K13211">
        <v>2</v>
      </c>
      <c r="L13211" t="b">
        <v>0</v>
      </c>
      <c r="N13211" t="b">
        <v>0</v>
      </c>
      <c r="O13211" t="b">
        <v>0</v>
      </c>
      <c r="T13211" t="s">
        <v>1968</v>
      </c>
    </row>
    <row r="13212" spans="1:20" hidden="1" x14ac:dyDescent="0.25">
      <c r="A13212">
        <v>236551</v>
      </c>
      <c r="B13212" t="s">
        <v>2387</v>
      </c>
      <c r="C13212" t="s">
        <v>53</v>
      </c>
      <c r="D13212" t="s">
        <v>1979</v>
      </c>
      <c r="E13212">
        <v>349</v>
      </c>
      <c r="F13212" t="s">
        <v>23</v>
      </c>
      <c r="H13212">
        <v>0</v>
      </c>
      <c r="I13212">
        <v>0</v>
      </c>
      <c r="K13212">
        <v>1</v>
      </c>
      <c r="L13212" t="b">
        <v>0</v>
      </c>
      <c r="N13212" t="b">
        <v>0</v>
      </c>
      <c r="O13212" t="b">
        <v>0</v>
      </c>
      <c r="T13212" t="s">
        <v>1968</v>
      </c>
    </row>
    <row r="13213" spans="1:20" hidden="1" x14ac:dyDescent="0.25">
      <c r="A13213">
        <v>236552</v>
      </c>
      <c r="B13213" t="s">
        <v>2387</v>
      </c>
      <c r="C13213" t="s">
        <v>323</v>
      </c>
      <c r="D13213" t="s">
        <v>331</v>
      </c>
      <c r="E13213">
        <v>0</v>
      </c>
      <c r="H13213">
        <v>0</v>
      </c>
      <c r="I13213">
        <v>0</v>
      </c>
      <c r="K13213">
        <v>0</v>
      </c>
      <c r="L13213" t="b">
        <v>0</v>
      </c>
      <c r="N13213" t="b">
        <v>0</v>
      </c>
      <c r="O13213" t="b">
        <v>0</v>
      </c>
      <c r="T13213" t="s">
        <v>1968</v>
      </c>
    </row>
    <row r="13214" spans="1:20" hidden="1" x14ac:dyDescent="0.25">
      <c r="A13214">
        <v>236553</v>
      </c>
      <c r="B13214" t="s">
        <v>2387</v>
      </c>
      <c r="C13214" t="s">
        <v>1207</v>
      </c>
      <c r="D13214" t="s">
        <v>1980</v>
      </c>
      <c r="E13214">
        <v>0</v>
      </c>
      <c r="H13214">
        <v>0</v>
      </c>
      <c r="I13214">
        <v>0</v>
      </c>
      <c r="K13214">
        <v>0</v>
      </c>
      <c r="L13214" t="b">
        <v>0</v>
      </c>
      <c r="N13214" t="b">
        <v>0</v>
      </c>
      <c r="O13214" t="b">
        <v>0</v>
      </c>
      <c r="T13214" t="s">
        <v>1968</v>
      </c>
    </row>
    <row r="13215" spans="1:20" hidden="1" x14ac:dyDescent="0.25">
      <c r="A13215">
        <v>236554</v>
      </c>
      <c r="B13215" t="s">
        <v>2387</v>
      </c>
      <c r="C13215" t="s">
        <v>1207</v>
      </c>
      <c r="D13215" t="s">
        <v>1981</v>
      </c>
      <c r="E13215">
        <v>0</v>
      </c>
      <c r="H13215">
        <v>0</v>
      </c>
      <c r="I13215">
        <v>0</v>
      </c>
      <c r="K13215">
        <v>0</v>
      </c>
      <c r="L13215" t="b">
        <v>0</v>
      </c>
      <c r="N13215" t="b">
        <v>0</v>
      </c>
      <c r="O13215" t="b">
        <v>0</v>
      </c>
      <c r="T13215" t="s">
        <v>1968</v>
      </c>
    </row>
    <row r="13216" spans="1:20" hidden="1" x14ac:dyDescent="0.25">
      <c r="A13216">
        <v>236555</v>
      </c>
      <c r="B13216" t="s">
        <v>2387</v>
      </c>
      <c r="C13216" t="s">
        <v>1207</v>
      </c>
      <c r="D13216" t="s">
        <v>1982</v>
      </c>
      <c r="E13216">
        <v>0</v>
      </c>
      <c r="H13216">
        <v>0</v>
      </c>
      <c r="I13216">
        <v>0</v>
      </c>
      <c r="K13216">
        <v>0</v>
      </c>
      <c r="L13216" t="b">
        <v>0</v>
      </c>
      <c r="N13216" t="b">
        <v>0</v>
      </c>
      <c r="O13216" t="b">
        <v>0</v>
      </c>
      <c r="T13216" t="s">
        <v>1968</v>
      </c>
    </row>
    <row r="13217" spans="1:20" hidden="1" x14ac:dyDescent="0.25">
      <c r="A13217">
        <v>236556</v>
      </c>
      <c r="B13217" t="s">
        <v>2387</v>
      </c>
      <c r="C13217" t="s">
        <v>1207</v>
      </c>
      <c r="D13217" t="s">
        <v>1983</v>
      </c>
      <c r="E13217">
        <v>50</v>
      </c>
      <c r="F13217" t="s">
        <v>23</v>
      </c>
      <c r="H13217">
        <v>0</v>
      </c>
      <c r="I13217">
        <v>0</v>
      </c>
      <c r="K13217">
        <v>1</v>
      </c>
      <c r="L13217" t="b">
        <v>0</v>
      </c>
      <c r="N13217" t="b">
        <v>0</v>
      </c>
      <c r="O13217" t="b">
        <v>0</v>
      </c>
      <c r="T13217" t="s">
        <v>1968</v>
      </c>
    </row>
    <row r="13218" spans="1:20" hidden="1" x14ac:dyDescent="0.25">
      <c r="A13218">
        <v>236557</v>
      </c>
      <c r="B13218" t="s">
        <v>2387</v>
      </c>
      <c r="C13218" t="s">
        <v>817</v>
      </c>
      <c r="D13218" t="s">
        <v>1984</v>
      </c>
      <c r="E13218">
        <v>0</v>
      </c>
      <c r="H13218">
        <v>0</v>
      </c>
      <c r="I13218">
        <v>0</v>
      </c>
      <c r="K13218">
        <v>0</v>
      </c>
      <c r="L13218" t="b">
        <v>0</v>
      </c>
      <c r="N13218" t="b">
        <v>0</v>
      </c>
      <c r="O13218" t="b">
        <v>0</v>
      </c>
      <c r="T13218" t="s">
        <v>1968</v>
      </c>
    </row>
    <row r="13219" spans="1:20" hidden="1" x14ac:dyDescent="0.25">
      <c r="A13219">
        <v>236558</v>
      </c>
      <c r="B13219" t="s">
        <v>2387</v>
      </c>
      <c r="C13219" t="s">
        <v>817</v>
      </c>
      <c r="D13219" t="s">
        <v>1985</v>
      </c>
      <c r="E13219">
        <v>0</v>
      </c>
      <c r="H13219">
        <v>0</v>
      </c>
      <c r="I13219">
        <v>0</v>
      </c>
      <c r="K13219">
        <v>1</v>
      </c>
      <c r="L13219" t="b">
        <v>0</v>
      </c>
      <c r="N13219" t="b">
        <v>0</v>
      </c>
      <c r="O13219" t="b">
        <v>0</v>
      </c>
      <c r="T13219" t="s">
        <v>1968</v>
      </c>
    </row>
    <row r="13220" spans="1:20" hidden="1" x14ac:dyDescent="0.25">
      <c r="A13220">
        <v>236559</v>
      </c>
      <c r="B13220" t="s">
        <v>2387</v>
      </c>
      <c r="C13220" t="s">
        <v>817</v>
      </c>
      <c r="D13220" t="s">
        <v>1986</v>
      </c>
      <c r="E13220">
        <v>0</v>
      </c>
      <c r="H13220">
        <v>0</v>
      </c>
      <c r="I13220">
        <v>0</v>
      </c>
      <c r="K13220">
        <v>2</v>
      </c>
      <c r="L13220" t="b">
        <v>0</v>
      </c>
      <c r="N13220" t="b">
        <v>0</v>
      </c>
      <c r="O13220" t="b">
        <v>0</v>
      </c>
      <c r="T13220" t="s">
        <v>1968</v>
      </c>
    </row>
    <row r="13221" spans="1:20" hidden="1" x14ac:dyDescent="0.25">
      <c r="A13221">
        <v>236560</v>
      </c>
      <c r="B13221" t="s">
        <v>2387</v>
      </c>
      <c r="C13221" t="s">
        <v>1987</v>
      </c>
      <c r="D13221" t="s">
        <v>1988</v>
      </c>
      <c r="E13221">
        <v>0</v>
      </c>
      <c r="H13221">
        <v>0</v>
      </c>
      <c r="I13221">
        <v>0</v>
      </c>
      <c r="K13221">
        <v>0</v>
      </c>
      <c r="L13221" t="b">
        <v>0</v>
      </c>
      <c r="N13221" t="b">
        <v>0</v>
      </c>
      <c r="O13221" t="b">
        <v>0</v>
      </c>
      <c r="T13221" t="s">
        <v>1968</v>
      </c>
    </row>
    <row r="13222" spans="1:20" hidden="1" x14ac:dyDescent="0.25">
      <c r="A13222">
        <v>236561</v>
      </c>
      <c r="B13222" t="s">
        <v>2387</v>
      </c>
      <c r="C13222" t="s">
        <v>1987</v>
      </c>
      <c r="D13222" t="s">
        <v>1989</v>
      </c>
      <c r="E13222">
        <v>49</v>
      </c>
      <c r="F13222" t="s">
        <v>23</v>
      </c>
      <c r="H13222">
        <v>0</v>
      </c>
      <c r="I13222">
        <v>0</v>
      </c>
      <c r="K13222">
        <v>1</v>
      </c>
      <c r="L13222" t="b">
        <v>0</v>
      </c>
      <c r="N13222" t="b">
        <v>0</v>
      </c>
      <c r="O13222" t="b">
        <v>0</v>
      </c>
      <c r="T13222" t="s">
        <v>1968</v>
      </c>
    </row>
    <row r="13223" spans="1:20" hidden="1" x14ac:dyDescent="0.25">
      <c r="A13223">
        <v>236562</v>
      </c>
      <c r="B13223" t="s">
        <v>2387</v>
      </c>
      <c r="C13223" t="s">
        <v>1987</v>
      </c>
      <c r="D13223" t="s">
        <v>1990</v>
      </c>
      <c r="E13223">
        <v>99</v>
      </c>
      <c r="F13223" t="s">
        <v>23</v>
      </c>
      <c r="H13223">
        <v>0</v>
      </c>
      <c r="I13223">
        <v>0</v>
      </c>
      <c r="K13223">
        <v>3</v>
      </c>
      <c r="L13223" t="b">
        <v>0</v>
      </c>
      <c r="N13223" t="b">
        <v>0</v>
      </c>
      <c r="O13223" t="b">
        <v>0</v>
      </c>
      <c r="T13223" t="s">
        <v>1968</v>
      </c>
    </row>
    <row r="13224" spans="1:20" hidden="1" x14ac:dyDescent="0.25">
      <c r="A13224">
        <v>236563</v>
      </c>
      <c r="B13224" t="s">
        <v>2387</v>
      </c>
      <c r="C13224" t="s">
        <v>141</v>
      </c>
      <c r="D13224" t="s">
        <v>1991</v>
      </c>
      <c r="E13224">
        <v>25</v>
      </c>
      <c r="F13224" t="s">
        <v>23</v>
      </c>
      <c r="H13224">
        <v>0</v>
      </c>
      <c r="I13224">
        <v>0</v>
      </c>
      <c r="K13224">
        <v>0</v>
      </c>
      <c r="L13224" t="b">
        <v>0</v>
      </c>
      <c r="N13224" t="b">
        <v>0</v>
      </c>
      <c r="O13224" t="b">
        <v>0</v>
      </c>
      <c r="T13224" t="s">
        <v>1968</v>
      </c>
    </row>
    <row r="13225" spans="1:20" hidden="1" x14ac:dyDescent="0.25">
      <c r="A13225">
        <v>236564</v>
      </c>
      <c r="B13225" t="s">
        <v>2387</v>
      </c>
      <c r="C13225" t="s">
        <v>236</v>
      </c>
      <c r="D13225" t="s">
        <v>1992</v>
      </c>
      <c r="E13225">
        <v>22</v>
      </c>
      <c r="F13225" t="s">
        <v>23</v>
      </c>
      <c r="H13225">
        <v>0</v>
      </c>
      <c r="I13225">
        <v>0</v>
      </c>
      <c r="K13225">
        <v>0</v>
      </c>
      <c r="L13225" t="b">
        <v>0</v>
      </c>
      <c r="N13225" t="b">
        <v>0</v>
      </c>
      <c r="O13225" t="b">
        <v>0</v>
      </c>
      <c r="T13225" t="s">
        <v>1968</v>
      </c>
    </row>
    <row r="13226" spans="1:20" hidden="1" x14ac:dyDescent="0.25">
      <c r="A13226">
        <v>236565</v>
      </c>
      <c r="B13226" t="s">
        <v>2387</v>
      </c>
      <c r="C13226" t="s">
        <v>236</v>
      </c>
      <c r="D13226" t="s">
        <v>1993</v>
      </c>
      <c r="E13226">
        <v>45</v>
      </c>
      <c r="F13226" t="s">
        <v>23</v>
      </c>
      <c r="H13226">
        <v>0</v>
      </c>
      <c r="I13226">
        <v>0</v>
      </c>
      <c r="K13226">
        <v>0</v>
      </c>
      <c r="L13226" t="b">
        <v>0</v>
      </c>
      <c r="N13226" t="b">
        <v>0</v>
      </c>
      <c r="O13226" t="b">
        <v>0</v>
      </c>
      <c r="T13226" t="s">
        <v>1968</v>
      </c>
    </row>
    <row r="13227" spans="1:20" hidden="1" x14ac:dyDescent="0.25">
      <c r="A13227">
        <v>236566</v>
      </c>
      <c r="B13227" t="s">
        <v>2387</v>
      </c>
      <c r="C13227" t="s">
        <v>236</v>
      </c>
      <c r="D13227" t="s">
        <v>1315</v>
      </c>
      <c r="E13227">
        <v>160</v>
      </c>
      <c r="F13227" t="s">
        <v>23</v>
      </c>
      <c r="H13227">
        <v>0</v>
      </c>
      <c r="I13227">
        <v>0</v>
      </c>
      <c r="K13227">
        <v>0</v>
      </c>
      <c r="L13227" t="b">
        <v>0</v>
      </c>
      <c r="N13227" t="b">
        <v>0</v>
      </c>
      <c r="O13227" t="b">
        <v>0</v>
      </c>
      <c r="T13227" t="s">
        <v>1968</v>
      </c>
    </row>
    <row r="13228" spans="1:20" hidden="1" x14ac:dyDescent="0.25">
      <c r="A13228">
        <v>236567</v>
      </c>
      <c r="B13228" t="s">
        <v>2387</v>
      </c>
      <c r="C13228" t="s">
        <v>236</v>
      </c>
      <c r="D13228" t="s">
        <v>1994</v>
      </c>
      <c r="E13228">
        <v>50</v>
      </c>
      <c r="F13228" t="s">
        <v>23</v>
      </c>
      <c r="H13228">
        <v>0</v>
      </c>
      <c r="I13228">
        <v>0</v>
      </c>
      <c r="K13228">
        <v>0</v>
      </c>
      <c r="L13228" t="b">
        <v>0</v>
      </c>
      <c r="N13228" t="b">
        <v>0</v>
      </c>
      <c r="O13228" t="b">
        <v>0</v>
      </c>
      <c r="T13228" t="s">
        <v>1968</v>
      </c>
    </row>
    <row r="13229" spans="1:20" hidden="1" x14ac:dyDescent="0.25">
      <c r="A13229">
        <v>236568</v>
      </c>
      <c r="B13229" t="s">
        <v>2387</v>
      </c>
      <c r="C13229" t="s">
        <v>236</v>
      </c>
      <c r="D13229" t="s">
        <v>1995</v>
      </c>
      <c r="E13229">
        <v>45</v>
      </c>
      <c r="F13229" t="s">
        <v>23</v>
      </c>
      <c r="H13229">
        <v>0</v>
      </c>
      <c r="I13229">
        <v>0</v>
      </c>
      <c r="K13229">
        <v>0</v>
      </c>
      <c r="L13229" t="b">
        <v>0</v>
      </c>
      <c r="N13229" t="b">
        <v>0</v>
      </c>
      <c r="O13229" t="b">
        <v>0</v>
      </c>
      <c r="T13229" t="s">
        <v>1968</v>
      </c>
    </row>
    <row r="13230" spans="1:20" hidden="1" x14ac:dyDescent="0.25">
      <c r="A13230">
        <v>236569</v>
      </c>
      <c r="B13230" t="s">
        <v>2387</v>
      </c>
      <c r="C13230" t="s">
        <v>236</v>
      </c>
      <c r="D13230" t="s">
        <v>1996</v>
      </c>
      <c r="E13230">
        <v>149</v>
      </c>
      <c r="F13230" t="s">
        <v>23</v>
      </c>
      <c r="H13230">
        <v>0</v>
      </c>
      <c r="I13230">
        <v>0</v>
      </c>
      <c r="K13230">
        <v>0</v>
      </c>
      <c r="L13230" t="b">
        <v>0</v>
      </c>
      <c r="N13230" t="b">
        <v>0</v>
      </c>
      <c r="O13230" t="b">
        <v>0</v>
      </c>
      <c r="T13230" t="s">
        <v>1968</v>
      </c>
    </row>
    <row r="13231" spans="1:20" hidden="1" x14ac:dyDescent="0.25">
      <c r="A13231">
        <v>236570</v>
      </c>
      <c r="B13231" t="s">
        <v>2387</v>
      </c>
      <c r="C13231" t="s">
        <v>141</v>
      </c>
      <c r="D13231" t="s">
        <v>1997</v>
      </c>
      <c r="E13231">
        <v>39</v>
      </c>
      <c r="F13231" t="s">
        <v>23</v>
      </c>
      <c r="H13231">
        <v>0</v>
      </c>
      <c r="I13231">
        <v>0</v>
      </c>
      <c r="K13231">
        <v>0</v>
      </c>
      <c r="L13231" t="b">
        <v>0</v>
      </c>
      <c r="N13231" t="b">
        <v>0</v>
      </c>
      <c r="O13231" t="b">
        <v>0</v>
      </c>
      <c r="T13231" t="s">
        <v>1968</v>
      </c>
    </row>
    <row r="13232" spans="1:20" hidden="1" x14ac:dyDescent="0.25">
      <c r="A13232">
        <v>236571</v>
      </c>
      <c r="B13232" t="s">
        <v>2388</v>
      </c>
      <c r="C13232" t="s">
        <v>47</v>
      </c>
      <c r="D13232" t="s">
        <v>1024</v>
      </c>
      <c r="E13232">
        <v>0</v>
      </c>
      <c r="H13232">
        <v>0</v>
      </c>
      <c r="I13232">
        <v>0</v>
      </c>
      <c r="K13232">
        <v>0</v>
      </c>
      <c r="L13232" t="b">
        <v>0</v>
      </c>
      <c r="N13232" t="b">
        <v>0</v>
      </c>
      <c r="O13232" t="b">
        <v>1</v>
      </c>
      <c r="T13232" t="s">
        <v>1968</v>
      </c>
    </row>
    <row r="13233" spans="1:20" hidden="1" x14ac:dyDescent="0.25">
      <c r="A13233">
        <v>236572</v>
      </c>
      <c r="B13233" t="s">
        <v>2388</v>
      </c>
      <c r="C13233" t="s">
        <v>323</v>
      </c>
      <c r="D13233" t="s">
        <v>86</v>
      </c>
      <c r="E13233">
        <v>0</v>
      </c>
      <c r="H13233">
        <v>0</v>
      </c>
      <c r="I13233">
        <v>0</v>
      </c>
      <c r="K13233">
        <v>0</v>
      </c>
      <c r="L13233" t="b">
        <v>0</v>
      </c>
      <c r="N13233" t="b">
        <v>0</v>
      </c>
      <c r="O13233" t="b">
        <v>0</v>
      </c>
      <c r="T13233" t="s">
        <v>1968</v>
      </c>
    </row>
    <row r="13234" spans="1:20" hidden="1" x14ac:dyDescent="0.25">
      <c r="A13234">
        <v>236573</v>
      </c>
      <c r="B13234" t="s">
        <v>2388</v>
      </c>
      <c r="C13234" t="s">
        <v>1027</v>
      </c>
      <c r="D13234" t="s">
        <v>1969</v>
      </c>
      <c r="E13234">
        <v>0</v>
      </c>
      <c r="H13234">
        <v>0</v>
      </c>
      <c r="I13234">
        <v>0</v>
      </c>
      <c r="J13234" t="s">
        <v>257</v>
      </c>
      <c r="K13234">
        <v>0</v>
      </c>
      <c r="L13234" t="b">
        <v>0</v>
      </c>
      <c r="N13234" t="b">
        <v>0</v>
      </c>
      <c r="O13234" t="b">
        <v>0</v>
      </c>
      <c r="T13234" t="s">
        <v>1968</v>
      </c>
    </row>
    <row r="13235" spans="1:20" hidden="1" x14ac:dyDescent="0.25">
      <c r="A13235">
        <v>236574</v>
      </c>
      <c r="B13235" t="s">
        <v>2388</v>
      </c>
      <c r="C13235" t="s">
        <v>53</v>
      </c>
      <c r="D13235" t="s">
        <v>203</v>
      </c>
      <c r="E13235">
        <v>0</v>
      </c>
      <c r="H13235">
        <v>0</v>
      </c>
      <c r="I13235">
        <v>0</v>
      </c>
      <c r="K13235">
        <v>0</v>
      </c>
      <c r="L13235" t="b">
        <v>0</v>
      </c>
      <c r="N13235" t="b">
        <v>0</v>
      </c>
      <c r="O13235" t="b">
        <v>0</v>
      </c>
      <c r="T13235" t="s">
        <v>1968</v>
      </c>
    </row>
    <row r="13236" spans="1:20" hidden="1" x14ac:dyDescent="0.25">
      <c r="A13236">
        <v>236575</v>
      </c>
      <c r="B13236" t="s">
        <v>2388</v>
      </c>
      <c r="C13236" t="s">
        <v>1207</v>
      </c>
      <c r="D13236" t="s">
        <v>1970</v>
      </c>
      <c r="E13236">
        <v>0</v>
      </c>
      <c r="H13236">
        <v>0</v>
      </c>
      <c r="I13236">
        <v>0</v>
      </c>
      <c r="K13236">
        <v>0</v>
      </c>
      <c r="L13236" t="b">
        <v>0</v>
      </c>
      <c r="N13236" t="b">
        <v>0</v>
      </c>
      <c r="O13236" t="b">
        <v>0</v>
      </c>
      <c r="T13236" t="s">
        <v>1968</v>
      </c>
    </row>
    <row r="13237" spans="1:20" hidden="1" x14ac:dyDescent="0.25">
      <c r="A13237">
        <v>236576</v>
      </c>
      <c r="B13237" t="s">
        <v>2388</v>
      </c>
      <c r="C13237" t="s">
        <v>1196</v>
      </c>
      <c r="D13237" t="s">
        <v>1971</v>
      </c>
      <c r="E13237">
        <v>0</v>
      </c>
      <c r="H13237">
        <v>0</v>
      </c>
      <c r="I13237">
        <v>0</v>
      </c>
      <c r="K13237">
        <v>1</v>
      </c>
      <c r="L13237" t="b">
        <v>0</v>
      </c>
      <c r="N13237" t="b">
        <v>0</v>
      </c>
      <c r="O13237" t="b">
        <v>1</v>
      </c>
      <c r="T13237" t="s">
        <v>1968</v>
      </c>
    </row>
    <row r="13238" spans="1:20" hidden="1" x14ac:dyDescent="0.25">
      <c r="A13238">
        <v>236577</v>
      </c>
      <c r="B13238" t="s">
        <v>2388</v>
      </c>
      <c r="C13238" t="s">
        <v>47</v>
      </c>
      <c r="D13238" t="s">
        <v>1048</v>
      </c>
      <c r="E13238">
        <v>0</v>
      </c>
      <c r="H13238">
        <v>0</v>
      </c>
      <c r="I13238">
        <v>0</v>
      </c>
      <c r="K13238">
        <v>1</v>
      </c>
      <c r="L13238" t="b">
        <v>0</v>
      </c>
      <c r="N13238" t="b">
        <v>0</v>
      </c>
      <c r="O13238" t="b">
        <v>0</v>
      </c>
      <c r="T13238" t="s">
        <v>1968</v>
      </c>
    </row>
    <row r="13239" spans="1:20" hidden="1" x14ac:dyDescent="0.25">
      <c r="A13239">
        <v>236578</v>
      </c>
      <c r="B13239" t="s">
        <v>2388</v>
      </c>
      <c r="C13239" t="s">
        <v>47</v>
      </c>
      <c r="D13239" t="s">
        <v>1972</v>
      </c>
      <c r="E13239">
        <v>0</v>
      </c>
      <c r="H13239">
        <v>0</v>
      </c>
      <c r="I13239">
        <v>0</v>
      </c>
      <c r="K13239">
        <v>1</v>
      </c>
      <c r="L13239" t="b">
        <v>0</v>
      </c>
      <c r="N13239" t="b">
        <v>0</v>
      </c>
      <c r="O13239" t="b">
        <v>0</v>
      </c>
      <c r="T13239" t="s">
        <v>1968</v>
      </c>
    </row>
    <row r="13240" spans="1:20" hidden="1" x14ac:dyDescent="0.25">
      <c r="A13240">
        <v>236579</v>
      </c>
      <c r="B13240" t="s">
        <v>2388</v>
      </c>
      <c r="C13240" t="s">
        <v>47</v>
      </c>
      <c r="D13240" t="s">
        <v>1973</v>
      </c>
      <c r="E13240">
        <v>0</v>
      </c>
      <c r="H13240">
        <v>0</v>
      </c>
      <c r="I13240">
        <v>0</v>
      </c>
      <c r="K13240">
        <v>1</v>
      </c>
      <c r="L13240" t="b">
        <v>0</v>
      </c>
      <c r="N13240" t="b">
        <v>0</v>
      </c>
      <c r="O13240" t="b">
        <v>0</v>
      </c>
      <c r="T13240" t="s">
        <v>1968</v>
      </c>
    </row>
    <row r="13241" spans="1:20" hidden="1" x14ac:dyDescent="0.25">
      <c r="A13241">
        <v>236580</v>
      </c>
      <c r="B13241" t="s">
        <v>2388</v>
      </c>
      <c r="C13241" t="s">
        <v>47</v>
      </c>
      <c r="D13241" t="s">
        <v>1368</v>
      </c>
      <c r="E13241">
        <v>0</v>
      </c>
      <c r="H13241">
        <v>0</v>
      </c>
      <c r="I13241">
        <v>0</v>
      </c>
      <c r="K13241">
        <v>1</v>
      </c>
      <c r="L13241" t="b">
        <v>0</v>
      </c>
      <c r="N13241" t="b">
        <v>0</v>
      </c>
      <c r="O13241" t="b">
        <v>0</v>
      </c>
      <c r="T13241" t="s">
        <v>1968</v>
      </c>
    </row>
    <row r="13242" spans="1:20" hidden="1" x14ac:dyDescent="0.25">
      <c r="A13242">
        <v>236581</v>
      </c>
      <c r="B13242" t="s">
        <v>2388</v>
      </c>
      <c r="C13242" t="s">
        <v>47</v>
      </c>
      <c r="D13242" t="s">
        <v>1382</v>
      </c>
      <c r="E13242">
        <v>0</v>
      </c>
      <c r="H13242">
        <v>0</v>
      </c>
      <c r="I13242">
        <v>0</v>
      </c>
      <c r="K13242">
        <v>1</v>
      </c>
      <c r="L13242" t="b">
        <v>0</v>
      </c>
      <c r="N13242" t="b">
        <v>0</v>
      </c>
      <c r="O13242" t="b">
        <v>0</v>
      </c>
      <c r="T13242" t="s">
        <v>1968</v>
      </c>
    </row>
    <row r="13243" spans="1:20" hidden="1" x14ac:dyDescent="0.25">
      <c r="A13243">
        <v>236582</v>
      </c>
      <c r="B13243" t="s">
        <v>2388</v>
      </c>
      <c r="C13243" t="s">
        <v>47</v>
      </c>
      <c r="D13243" t="s">
        <v>345</v>
      </c>
      <c r="E13243">
        <v>0</v>
      </c>
      <c r="H13243">
        <v>0</v>
      </c>
      <c r="I13243">
        <v>0</v>
      </c>
      <c r="K13243">
        <v>1</v>
      </c>
      <c r="L13243" t="b">
        <v>0</v>
      </c>
      <c r="N13243" t="b">
        <v>0</v>
      </c>
      <c r="O13243" t="b">
        <v>0</v>
      </c>
      <c r="T13243" t="s">
        <v>1968</v>
      </c>
    </row>
    <row r="13244" spans="1:20" hidden="1" x14ac:dyDescent="0.25">
      <c r="A13244">
        <v>236583</v>
      </c>
      <c r="B13244" t="s">
        <v>2388</v>
      </c>
      <c r="C13244" t="s">
        <v>47</v>
      </c>
      <c r="D13244" t="s">
        <v>1383</v>
      </c>
      <c r="E13244">
        <v>0</v>
      </c>
      <c r="H13244">
        <v>0</v>
      </c>
      <c r="I13244">
        <v>0</v>
      </c>
      <c r="K13244">
        <v>1</v>
      </c>
      <c r="L13244" t="b">
        <v>0</v>
      </c>
      <c r="N13244" t="b">
        <v>0</v>
      </c>
      <c r="O13244" t="b">
        <v>0</v>
      </c>
      <c r="T13244" t="s">
        <v>1968</v>
      </c>
    </row>
    <row r="13245" spans="1:20" hidden="1" x14ac:dyDescent="0.25">
      <c r="A13245">
        <v>236584</v>
      </c>
      <c r="B13245" t="s">
        <v>2388</v>
      </c>
      <c r="C13245" t="s">
        <v>136</v>
      </c>
      <c r="D13245" t="s">
        <v>137</v>
      </c>
      <c r="E13245">
        <v>0</v>
      </c>
      <c r="H13245">
        <v>0</v>
      </c>
      <c r="I13245">
        <v>0</v>
      </c>
      <c r="K13245">
        <v>1</v>
      </c>
      <c r="L13245" t="b">
        <v>0</v>
      </c>
      <c r="N13245" t="b">
        <v>0</v>
      </c>
      <c r="O13245" t="b">
        <v>0</v>
      </c>
      <c r="T13245" t="s">
        <v>1968</v>
      </c>
    </row>
    <row r="13246" spans="1:20" hidden="1" x14ac:dyDescent="0.25">
      <c r="A13246">
        <v>236585</v>
      </c>
      <c r="B13246" t="s">
        <v>2388</v>
      </c>
      <c r="C13246" t="s">
        <v>136</v>
      </c>
      <c r="D13246" t="s">
        <v>170</v>
      </c>
      <c r="E13246">
        <v>0</v>
      </c>
      <c r="H13246">
        <v>0</v>
      </c>
      <c r="I13246">
        <v>0</v>
      </c>
      <c r="K13246">
        <v>2</v>
      </c>
      <c r="L13246" t="b">
        <v>0</v>
      </c>
      <c r="N13246" t="b">
        <v>0</v>
      </c>
      <c r="O13246" t="b">
        <v>0</v>
      </c>
      <c r="T13246" t="s">
        <v>1968</v>
      </c>
    </row>
    <row r="13247" spans="1:20" hidden="1" x14ac:dyDescent="0.25">
      <c r="A13247">
        <v>236586</v>
      </c>
      <c r="B13247" t="s">
        <v>2388</v>
      </c>
      <c r="C13247" t="s">
        <v>1027</v>
      </c>
      <c r="D13247" t="s">
        <v>1974</v>
      </c>
      <c r="E13247">
        <v>85</v>
      </c>
      <c r="F13247" t="s">
        <v>23</v>
      </c>
      <c r="H13247">
        <v>0</v>
      </c>
      <c r="I13247">
        <v>115</v>
      </c>
      <c r="J13247" t="s">
        <v>257</v>
      </c>
      <c r="K13247">
        <v>1</v>
      </c>
      <c r="L13247" t="b">
        <v>0</v>
      </c>
      <c r="N13247" t="b">
        <v>0</v>
      </c>
      <c r="O13247" t="b">
        <v>0</v>
      </c>
      <c r="T13247" t="s">
        <v>1968</v>
      </c>
    </row>
    <row r="13248" spans="1:20" hidden="1" x14ac:dyDescent="0.25">
      <c r="A13248">
        <v>236587</v>
      </c>
      <c r="B13248" t="s">
        <v>2388</v>
      </c>
      <c r="C13248" t="s">
        <v>1027</v>
      </c>
      <c r="D13248" t="s">
        <v>1975</v>
      </c>
      <c r="E13248">
        <v>170</v>
      </c>
      <c r="F13248" t="s">
        <v>23</v>
      </c>
      <c r="H13248">
        <v>0</v>
      </c>
      <c r="I13248">
        <v>230</v>
      </c>
      <c r="J13248" t="s">
        <v>257</v>
      </c>
      <c r="K13248">
        <v>2</v>
      </c>
      <c r="L13248" t="b">
        <v>0</v>
      </c>
      <c r="N13248" t="b">
        <v>0</v>
      </c>
      <c r="O13248" t="b">
        <v>0</v>
      </c>
      <c r="T13248" t="s">
        <v>1968</v>
      </c>
    </row>
    <row r="13249" spans="1:20" hidden="1" x14ac:dyDescent="0.25">
      <c r="A13249">
        <v>236588</v>
      </c>
      <c r="B13249" t="s">
        <v>2388</v>
      </c>
      <c r="C13249" t="s">
        <v>1027</v>
      </c>
      <c r="D13249" t="s">
        <v>1976</v>
      </c>
      <c r="E13249">
        <v>255</v>
      </c>
      <c r="F13249" t="s">
        <v>23</v>
      </c>
      <c r="H13249">
        <v>0</v>
      </c>
      <c r="I13249">
        <v>345</v>
      </c>
      <c r="J13249" t="s">
        <v>257</v>
      </c>
      <c r="K13249">
        <v>3</v>
      </c>
      <c r="L13249" t="b">
        <v>0</v>
      </c>
      <c r="N13249" t="b">
        <v>0</v>
      </c>
      <c r="O13249" t="b">
        <v>0</v>
      </c>
      <c r="T13249" t="s">
        <v>1968</v>
      </c>
    </row>
    <row r="13250" spans="1:20" hidden="1" x14ac:dyDescent="0.25">
      <c r="A13250">
        <v>236589</v>
      </c>
      <c r="B13250" t="s">
        <v>2388</v>
      </c>
      <c r="C13250" t="s">
        <v>1196</v>
      </c>
      <c r="D13250" t="s">
        <v>1977</v>
      </c>
      <c r="E13250">
        <v>0</v>
      </c>
      <c r="H13250">
        <v>0</v>
      </c>
      <c r="I13250">
        <v>0</v>
      </c>
      <c r="K13250">
        <v>2</v>
      </c>
      <c r="L13250" t="b">
        <v>0</v>
      </c>
      <c r="N13250" t="b">
        <v>0</v>
      </c>
      <c r="O13250" t="b">
        <v>0</v>
      </c>
      <c r="T13250" t="s">
        <v>1968</v>
      </c>
    </row>
    <row r="13251" spans="1:20" hidden="1" x14ac:dyDescent="0.25">
      <c r="A13251">
        <v>236590</v>
      </c>
      <c r="B13251" t="s">
        <v>2388</v>
      </c>
      <c r="C13251" t="s">
        <v>53</v>
      </c>
      <c r="D13251" t="s">
        <v>383</v>
      </c>
      <c r="E13251">
        <v>0</v>
      </c>
      <c r="H13251">
        <v>0</v>
      </c>
      <c r="I13251">
        <v>0</v>
      </c>
      <c r="K13251">
        <v>0</v>
      </c>
      <c r="L13251" t="b">
        <v>0</v>
      </c>
      <c r="N13251" t="b">
        <v>0</v>
      </c>
      <c r="O13251" t="b">
        <v>0</v>
      </c>
      <c r="T13251" t="s">
        <v>1968</v>
      </c>
    </row>
    <row r="13252" spans="1:20" hidden="1" x14ac:dyDescent="0.25">
      <c r="A13252">
        <v>236591</v>
      </c>
      <c r="B13252" t="s">
        <v>2388</v>
      </c>
      <c r="C13252" t="s">
        <v>53</v>
      </c>
      <c r="D13252" t="s">
        <v>1978</v>
      </c>
      <c r="E13252">
        <v>389</v>
      </c>
      <c r="F13252" t="s">
        <v>23</v>
      </c>
      <c r="H13252">
        <v>0</v>
      </c>
      <c r="I13252">
        <v>0</v>
      </c>
      <c r="K13252">
        <v>2</v>
      </c>
      <c r="L13252" t="b">
        <v>0</v>
      </c>
      <c r="N13252" t="b">
        <v>0</v>
      </c>
      <c r="O13252" t="b">
        <v>0</v>
      </c>
      <c r="T13252" t="s">
        <v>1968</v>
      </c>
    </row>
    <row r="13253" spans="1:20" hidden="1" x14ac:dyDescent="0.25">
      <c r="A13253">
        <v>236592</v>
      </c>
      <c r="B13253" t="s">
        <v>2388</v>
      </c>
      <c r="C13253" t="s">
        <v>53</v>
      </c>
      <c r="D13253" t="s">
        <v>1979</v>
      </c>
      <c r="E13253">
        <v>349</v>
      </c>
      <c r="F13253" t="s">
        <v>23</v>
      </c>
      <c r="H13253">
        <v>0</v>
      </c>
      <c r="I13253">
        <v>0</v>
      </c>
      <c r="K13253">
        <v>1</v>
      </c>
      <c r="L13253" t="b">
        <v>0</v>
      </c>
      <c r="N13253" t="b">
        <v>0</v>
      </c>
      <c r="O13253" t="b">
        <v>0</v>
      </c>
      <c r="T13253" t="s">
        <v>1968</v>
      </c>
    </row>
    <row r="13254" spans="1:20" hidden="1" x14ac:dyDescent="0.25">
      <c r="A13254">
        <v>236593</v>
      </c>
      <c r="B13254" t="s">
        <v>2388</v>
      </c>
      <c r="C13254" t="s">
        <v>323</v>
      </c>
      <c r="D13254" t="s">
        <v>331</v>
      </c>
      <c r="E13254">
        <v>0</v>
      </c>
      <c r="H13254">
        <v>0</v>
      </c>
      <c r="I13254">
        <v>0</v>
      </c>
      <c r="K13254">
        <v>0</v>
      </c>
      <c r="L13254" t="b">
        <v>0</v>
      </c>
      <c r="N13254" t="b">
        <v>0</v>
      </c>
      <c r="O13254" t="b">
        <v>0</v>
      </c>
      <c r="T13254" t="s">
        <v>1968</v>
      </c>
    </row>
    <row r="13255" spans="1:20" hidden="1" x14ac:dyDescent="0.25">
      <c r="A13255">
        <v>236594</v>
      </c>
      <c r="B13255" t="s">
        <v>2388</v>
      </c>
      <c r="C13255" t="s">
        <v>1207</v>
      </c>
      <c r="D13255" t="s">
        <v>1980</v>
      </c>
      <c r="E13255">
        <v>0</v>
      </c>
      <c r="H13255">
        <v>0</v>
      </c>
      <c r="I13255">
        <v>0</v>
      </c>
      <c r="K13255">
        <v>0</v>
      </c>
      <c r="L13255" t="b">
        <v>0</v>
      </c>
      <c r="N13255" t="b">
        <v>0</v>
      </c>
      <c r="O13255" t="b">
        <v>0</v>
      </c>
      <c r="T13255" t="s">
        <v>1968</v>
      </c>
    </row>
    <row r="13256" spans="1:20" hidden="1" x14ac:dyDescent="0.25">
      <c r="A13256">
        <v>236595</v>
      </c>
      <c r="B13256" t="s">
        <v>2388</v>
      </c>
      <c r="C13256" t="s">
        <v>1207</v>
      </c>
      <c r="D13256" t="s">
        <v>1981</v>
      </c>
      <c r="E13256">
        <v>0</v>
      </c>
      <c r="H13256">
        <v>0</v>
      </c>
      <c r="I13256">
        <v>0</v>
      </c>
      <c r="K13256">
        <v>0</v>
      </c>
      <c r="L13256" t="b">
        <v>0</v>
      </c>
      <c r="N13256" t="b">
        <v>0</v>
      </c>
      <c r="O13256" t="b">
        <v>0</v>
      </c>
      <c r="T13256" t="s">
        <v>1968</v>
      </c>
    </row>
    <row r="13257" spans="1:20" hidden="1" x14ac:dyDescent="0.25">
      <c r="A13257">
        <v>236596</v>
      </c>
      <c r="B13257" t="s">
        <v>2388</v>
      </c>
      <c r="C13257" t="s">
        <v>1207</v>
      </c>
      <c r="D13257" t="s">
        <v>1982</v>
      </c>
      <c r="E13257">
        <v>0</v>
      </c>
      <c r="H13257">
        <v>0</v>
      </c>
      <c r="I13257">
        <v>0</v>
      </c>
      <c r="K13257">
        <v>0</v>
      </c>
      <c r="L13257" t="b">
        <v>0</v>
      </c>
      <c r="N13257" t="b">
        <v>0</v>
      </c>
      <c r="O13257" t="b">
        <v>0</v>
      </c>
      <c r="T13257" t="s">
        <v>1968</v>
      </c>
    </row>
    <row r="13258" spans="1:20" hidden="1" x14ac:dyDescent="0.25">
      <c r="A13258">
        <v>236597</v>
      </c>
      <c r="B13258" t="s">
        <v>2388</v>
      </c>
      <c r="C13258" t="s">
        <v>1207</v>
      </c>
      <c r="D13258" t="s">
        <v>1983</v>
      </c>
      <c r="E13258">
        <v>50</v>
      </c>
      <c r="F13258" t="s">
        <v>23</v>
      </c>
      <c r="H13258">
        <v>0</v>
      </c>
      <c r="I13258">
        <v>0</v>
      </c>
      <c r="K13258">
        <v>1</v>
      </c>
      <c r="L13258" t="b">
        <v>0</v>
      </c>
      <c r="N13258" t="b">
        <v>0</v>
      </c>
      <c r="O13258" t="b">
        <v>0</v>
      </c>
      <c r="T13258" t="s">
        <v>1968</v>
      </c>
    </row>
    <row r="13259" spans="1:20" hidden="1" x14ac:dyDescent="0.25">
      <c r="A13259">
        <v>236598</v>
      </c>
      <c r="B13259" t="s">
        <v>2388</v>
      </c>
      <c r="C13259" t="s">
        <v>817</v>
      </c>
      <c r="D13259" t="s">
        <v>1984</v>
      </c>
      <c r="E13259">
        <v>0</v>
      </c>
      <c r="H13259">
        <v>0</v>
      </c>
      <c r="I13259">
        <v>0</v>
      </c>
      <c r="K13259">
        <v>0</v>
      </c>
      <c r="L13259" t="b">
        <v>0</v>
      </c>
      <c r="N13259" t="b">
        <v>0</v>
      </c>
      <c r="O13259" t="b">
        <v>0</v>
      </c>
      <c r="T13259" t="s">
        <v>1968</v>
      </c>
    </row>
    <row r="13260" spans="1:20" hidden="1" x14ac:dyDescent="0.25">
      <c r="A13260">
        <v>236599</v>
      </c>
      <c r="B13260" t="s">
        <v>2388</v>
      </c>
      <c r="C13260" t="s">
        <v>817</v>
      </c>
      <c r="D13260" t="s">
        <v>1985</v>
      </c>
      <c r="E13260">
        <v>0</v>
      </c>
      <c r="H13260">
        <v>0</v>
      </c>
      <c r="I13260">
        <v>0</v>
      </c>
      <c r="K13260">
        <v>1</v>
      </c>
      <c r="L13260" t="b">
        <v>0</v>
      </c>
      <c r="N13260" t="b">
        <v>0</v>
      </c>
      <c r="O13260" t="b">
        <v>0</v>
      </c>
      <c r="T13260" t="s">
        <v>1968</v>
      </c>
    </row>
    <row r="13261" spans="1:20" hidden="1" x14ac:dyDescent="0.25">
      <c r="A13261">
        <v>236600</v>
      </c>
      <c r="B13261" t="s">
        <v>2388</v>
      </c>
      <c r="C13261" t="s">
        <v>817</v>
      </c>
      <c r="D13261" t="s">
        <v>1986</v>
      </c>
      <c r="E13261">
        <v>0</v>
      </c>
      <c r="H13261">
        <v>0</v>
      </c>
      <c r="I13261">
        <v>0</v>
      </c>
      <c r="K13261">
        <v>2</v>
      </c>
      <c r="L13261" t="b">
        <v>0</v>
      </c>
      <c r="N13261" t="b">
        <v>0</v>
      </c>
      <c r="O13261" t="b">
        <v>0</v>
      </c>
      <c r="T13261" t="s">
        <v>1968</v>
      </c>
    </row>
    <row r="13262" spans="1:20" hidden="1" x14ac:dyDescent="0.25">
      <c r="A13262">
        <v>236601</v>
      </c>
      <c r="B13262" t="s">
        <v>2388</v>
      </c>
      <c r="C13262" t="s">
        <v>1987</v>
      </c>
      <c r="D13262" t="s">
        <v>1988</v>
      </c>
      <c r="E13262">
        <v>0</v>
      </c>
      <c r="H13262">
        <v>0</v>
      </c>
      <c r="I13262">
        <v>0</v>
      </c>
      <c r="K13262">
        <v>0</v>
      </c>
      <c r="L13262" t="b">
        <v>0</v>
      </c>
      <c r="N13262" t="b">
        <v>0</v>
      </c>
      <c r="O13262" t="b">
        <v>0</v>
      </c>
      <c r="T13262" t="s">
        <v>1968</v>
      </c>
    </row>
    <row r="13263" spans="1:20" hidden="1" x14ac:dyDescent="0.25">
      <c r="A13263">
        <v>236602</v>
      </c>
      <c r="B13263" t="s">
        <v>2388</v>
      </c>
      <c r="C13263" t="s">
        <v>1987</v>
      </c>
      <c r="D13263" t="s">
        <v>1989</v>
      </c>
      <c r="E13263">
        <v>49</v>
      </c>
      <c r="F13263" t="s">
        <v>23</v>
      </c>
      <c r="H13263">
        <v>0</v>
      </c>
      <c r="I13263">
        <v>0</v>
      </c>
      <c r="K13263">
        <v>1</v>
      </c>
      <c r="L13263" t="b">
        <v>0</v>
      </c>
      <c r="N13263" t="b">
        <v>0</v>
      </c>
      <c r="O13263" t="b">
        <v>0</v>
      </c>
      <c r="T13263" t="s">
        <v>1968</v>
      </c>
    </row>
    <row r="13264" spans="1:20" hidden="1" x14ac:dyDescent="0.25">
      <c r="A13264">
        <v>236603</v>
      </c>
      <c r="B13264" t="s">
        <v>2388</v>
      </c>
      <c r="C13264" t="s">
        <v>1987</v>
      </c>
      <c r="D13264" t="s">
        <v>1990</v>
      </c>
      <c r="E13264">
        <v>99</v>
      </c>
      <c r="F13264" t="s">
        <v>23</v>
      </c>
      <c r="H13264">
        <v>0</v>
      </c>
      <c r="I13264">
        <v>0</v>
      </c>
      <c r="K13264">
        <v>3</v>
      </c>
      <c r="L13264" t="b">
        <v>0</v>
      </c>
      <c r="N13264" t="b">
        <v>0</v>
      </c>
      <c r="O13264" t="b">
        <v>0</v>
      </c>
      <c r="T13264" t="s">
        <v>1968</v>
      </c>
    </row>
    <row r="13265" spans="1:20" hidden="1" x14ac:dyDescent="0.25">
      <c r="A13265">
        <v>236604</v>
      </c>
      <c r="B13265" t="s">
        <v>2388</v>
      </c>
      <c r="C13265" t="s">
        <v>141</v>
      </c>
      <c r="D13265" t="s">
        <v>1991</v>
      </c>
      <c r="E13265">
        <v>25</v>
      </c>
      <c r="F13265" t="s">
        <v>23</v>
      </c>
      <c r="H13265">
        <v>0</v>
      </c>
      <c r="I13265">
        <v>0</v>
      </c>
      <c r="K13265">
        <v>0</v>
      </c>
      <c r="L13265" t="b">
        <v>0</v>
      </c>
      <c r="N13265" t="b">
        <v>0</v>
      </c>
      <c r="O13265" t="b">
        <v>0</v>
      </c>
      <c r="T13265" t="s">
        <v>1968</v>
      </c>
    </row>
    <row r="13266" spans="1:20" hidden="1" x14ac:dyDescent="0.25">
      <c r="A13266">
        <v>236605</v>
      </c>
      <c r="B13266" t="s">
        <v>2388</v>
      </c>
      <c r="C13266" t="s">
        <v>236</v>
      </c>
      <c r="D13266" t="s">
        <v>1992</v>
      </c>
      <c r="E13266">
        <v>22</v>
      </c>
      <c r="F13266" t="s">
        <v>23</v>
      </c>
      <c r="H13266">
        <v>0</v>
      </c>
      <c r="I13266">
        <v>0</v>
      </c>
      <c r="K13266">
        <v>0</v>
      </c>
      <c r="L13266" t="b">
        <v>0</v>
      </c>
      <c r="N13266" t="b">
        <v>0</v>
      </c>
      <c r="O13266" t="b">
        <v>0</v>
      </c>
      <c r="T13266" t="s">
        <v>1968</v>
      </c>
    </row>
    <row r="13267" spans="1:20" hidden="1" x14ac:dyDescent="0.25">
      <c r="A13267">
        <v>236606</v>
      </c>
      <c r="B13267" t="s">
        <v>2388</v>
      </c>
      <c r="C13267" t="s">
        <v>236</v>
      </c>
      <c r="D13267" t="s">
        <v>1993</v>
      </c>
      <c r="E13267">
        <v>45</v>
      </c>
      <c r="F13267" t="s">
        <v>23</v>
      </c>
      <c r="H13267">
        <v>0</v>
      </c>
      <c r="I13267">
        <v>0</v>
      </c>
      <c r="K13267">
        <v>0</v>
      </c>
      <c r="L13267" t="b">
        <v>0</v>
      </c>
      <c r="N13267" t="b">
        <v>0</v>
      </c>
      <c r="O13267" t="b">
        <v>0</v>
      </c>
      <c r="T13267" t="s">
        <v>1968</v>
      </c>
    </row>
    <row r="13268" spans="1:20" hidden="1" x14ac:dyDescent="0.25">
      <c r="A13268">
        <v>236607</v>
      </c>
      <c r="B13268" t="s">
        <v>2388</v>
      </c>
      <c r="C13268" t="s">
        <v>236</v>
      </c>
      <c r="D13268" t="s">
        <v>1315</v>
      </c>
      <c r="E13268">
        <v>160</v>
      </c>
      <c r="F13268" t="s">
        <v>23</v>
      </c>
      <c r="H13268">
        <v>0</v>
      </c>
      <c r="I13268">
        <v>0</v>
      </c>
      <c r="K13268">
        <v>0</v>
      </c>
      <c r="L13268" t="b">
        <v>0</v>
      </c>
      <c r="N13268" t="b">
        <v>0</v>
      </c>
      <c r="O13268" t="b">
        <v>0</v>
      </c>
      <c r="T13268" t="s">
        <v>1968</v>
      </c>
    </row>
    <row r="13269" spans="1:20" hidden="1" x14ac:dyDescent="0.25">
      <c r="A13269">
        <v>236608</v>
      </c>
      <c r="B13269" t="s">
        <v>2388</v>
      </c>
      <c r="C13269" t="s">
        <v>236</v>
      </c>
      <c r="D13269" t="s">
        <v>1994</v>
      </c>
      <c r="E13269">
        <v>50</v>
      </c>
      <c r="F13269" t="s">
        <v>23</v>
      </c>
      <c r="H13269">
        <v>0</v>
      </c>
      <c r="I13269">
        <v>0</v>
      </c>
      <c r="K13269">
        <v>0</v>
      </c>
      <c r="L13269" t="b">
        <v>0</v>
      </c>
      <c r="N13269" t="b">
        <v>0</v>
      </c>
      <c r="O13269" t="b">
        <v>0</v>
      </c>
      <c r="T13269" t="s">
        <v>1968</v>
      </c>
    </row>
    <row r="13270" spans="1:20" hidden="1" x14ac:dyDescent="0.25">
      <c r="A13270">
        <v>236609</v>
      </c>
      <c r="B13270" t="s">
        <v>2388</v>
      </c>
      <c r="C13270" t="s">
        <v>236</v>
      </c>
      <c r="D13270" t="s">
        <v>1995</v>
      </c>
      <c r="E13270">
        <v>45</v>
      </c>
      <c r="F13270" t="s">
        <v>23</v>
      </c>
      <c r="H13270">
        <v>0</v>
      </c>
      <c r="I13270">
        <v>0</v>
      </c>
      <c r="K13270">
        <v>0</v>
      </c>
      <c r="L13270" t="b">
        <v>0</v>
      </c>
      <c r="N13270" t="b">
        <v>0</v>
      </c>
      <c r="O13270" t="b">
        <v>0</v>
      </c>
      <c r="T13270" t="s">
        <v>1968</v>
      </c>
    </row>
    <row r="13271" spans="1:20" hidden="1" x14ac:dyDescent="0.25">
      <c r="A13271">
        <v>236610</v>
      </c>
      <c r="B13271" t="s">
        <v>2388</v>
      </c>
      <c r="C13271" t="s">
        <v>236</v>
      </c>
      <c r="D13271" t="s">
        <v>1996</v>
      </c>
      <c r="E13271">
        <v>149</v>
      </c>
      <c r="F13271" t="s">
        <v>23</v>
      </c>
      <c r="H13271">
        <v>0</v>
      </c>
      <c r="I13271">
        <v>0</v>
      </c>
      <c r="K13271">
        <v>0</v>
      </c>
      <c r="L13271" t="b">
        <v>0</v>
      </c>
      <c r="N13271" t="b">
        <v>0</v>
      </c>
      <c r="O13271" t="b">
        <v>0</v>
      </c>
      <c r="T13271" t="s">
        <v>1968</v>
      </c>
    </row>
    <row r="13272" spans="1:20" hidden="1" x14ac:dyDescent="0.25">
      <c r="A13272">
        <v>236611</v>
      </c>
      <c r="B13272" t="s">
        <v>2388</v>
      </c>
      <c r="C13272" t="s">
        <v>141</v>
      </c>
      <c r="D13272" t="s">
        <v>1997</v>
      </c>
      <c r="E13272">
        <v>39</v>
      </c>
      <c r="F13272" t="s">
        <v>23</v>
      </c>
      <c r="H13272">
        <v>0</v>
      </c>
      <c r="I13272">
        <v>0</v>
      </c>
      <c r="K13272">
        <v>0</v>
      </c>
      <c r="L13272" t="b">
        <v>0</v>
      </c>
      <c r="N13272" t="b">
        <v>0</v>
      </c>
      <c r="O13272" t="b">
        <v>0</v>
      </c>
      <c r="T13272" t="s">
        <v>1968</v>
      </c>
    </row>
    <row r="13273" spans="1:20" hidden="1" x14ac:dyDescent="0.25">
      <c r="A13273">
        <v>236612</v>
      </c>
      <c r="B13273" t="s">
        <v>2389</v>
      </c>
      <c r="C13273" t="s">
        <v>47</v>
      </c>
      <c r="D13273" t="s">
        <v>1024</v>
      </c>
      <c r="E13273">
        <v>0</v>
      </c>
      <c r="H13273">
        <v>0</v>
      </c>
      <c r="I13273">
        <v>0</v>
      </c>
      <c r="K13273">
        <v>0</v>
      </c>
      <c r="L13273" t="b">
        <v>0</v>
      </c>
      <c r="N13273" t="b">
        <v>0</v>
      </c>
      <c r="O13273" t="b">
        <v>1</v>
      </c>
      <c r="T13273" t="s">
        <v>1968</v>
      </c>
    </row>
    <row r="13274" spans="1:20" hidden="1" x14ac:dyDescent="0.25">
      <c r="A13274">
        <v>236613</v>
      </c>
      <c r="B13274" t="s">
        <v>2389</v>
      </c>
      <c r="C13274" t="s">
        <v>323</v>
      </c>
      <c r="D13274" t="s">
        <v>86</v>
      </c>
      <c r="E13274">
        <v>0</v>
      </c>
      <c r="H13274">
        <v>0</v>
      </c>
      <c r="I13274">
        <v>0</v>
      </c>
      <c r="K13274">
        <v>0</v>
      </c>
      <c r="L13274" t="b">
        <v>0</v>
      </c>
      <c r="N13274" t="b">
        <v>0</v>
      </c>
      <c r="O13274" t="b">
        <v>0</v>
      </c>
      <c r="T13274" t="s">
        <v>1968</v>
      </c>
    </row>
    <row r="13275" spans="1:20" hidden="1" x14ac:dyDescent="0.25">
      <c r="A13275">
        <v>236614</v>
      </c>
      <c r="B13275" t="s">
        <v>2389</v>
      </c>
      <c r="C13275" t="s">
        <v>1027</v>
      </c>
      <c r="D13275" t="s">
        <v>1969</v>
      </c>
      <c r="E13275">
        <v>0</v>
      </c>
      <c r="H13275">
        <v>0</v>
      </c>
      <c r="I13275">
        <v>0</v>
      </c>
      <c r="J13275" t="s">
        <v>257</v>
      </c>
      <c r="K13275">
        <v>0</v>
      </c>
      <c r="L13275" t="b">
        <v>0</v>
      </c>
      <c r="N13275" t="b">
        <v>0</v>
      </c>
      <c r="O13275" t="b">
        <v>0</v>
      </c>
      <c r="T13275" t="s">
        <v>1968</v>
      </c>
    </row>
    <row r="13276" spans="1:20" hidden="1" x14ac:dyDescent="0.25">
      <c r="A13276">
        <v>236615</v>
      </c>
      <c r="B13276" t="s">
        <v>2389</v>
      </c>
      <c r="C13276" t="s">
        <v>53</v>
      </c>
      <c r="D13276" t="s">
        <v>203</v>
      </c>
      <c r="E13276">
        <v>0</v>
      </c>
      <c r="H13276">
        <v>0</v>
      </c>
      <c r="I13276">
        <v>0</v>
      </c>
      <c r="K13276">
        <v>0</v>
      </c>
      <c r="L13276" t="b">
        <v>0</v>
      </c>
      <c r="N13276" t="b">
        <v>0</v>
      </c>
      <c r="O13276" t="b">
        <v>0</v>
      </c>
      <c r="T13276" t="s">
        <v>1968</v>
      </c>
    </row>
    <row r="13277" spans="1:20" hidden="1" x14ac:dyDescent="0.25">
      <c r="A13277">
        <v>236616</v>
      </c>
      <c r="B13277" t="s">
        <v>2389</v>
      </c>
      <c r="C13277" t="s">
        <v>1207</v>
      </c>
      <c r="D13277" t="s">
        <v>1970</v>
      </c>
      <c r="E13277">
        <v>0</v>
      </c>
      <c r="H13277">
        <v>0</v>
      </c>
      <c r="I13277">
        <v>0</v>
      </c>
      <c r="K13277">
        <v>0</v>
      </c>
      <c r="L13277" t="b">
        <v>0</v>
      </c>
      <c r="N13277" t="b">
        <v>0</v>
      </c>
      <c r="O13277" t="b">
        <v>0</v>
      </c>
      <c r="T13277" t="s">
        <v>1968</v>
      </c>
    </row>
    <row r="13278" spans="1:20" hidden="1" x14ac:dyDescent="0.25">
      <c r="A13278">
        <v>236617</v>
      </c>
      <c r="B13278" t="s">
        <v>2389</v>
      </c>
      <c r="C13278" t="s">
        <v>1196</v>
      </c>
      <c r="D13278" t="s">
        <v>1971</v>
      </c>
      <c r="E13278">
        <v>0</v>
      </c>
      <c r="H13278">
        <v>0</v>
      </c>
      <c r="I13278">
        <v>0</v>
      </c>
      <c r="K13278">
        <v>1</v>
      </c>
      <c r="L13278" t="b">
        <v>0</v>
      </c>
      <c r="N13278" t="b">
        <v>0</v>
      </c>
      <c r="O13278" t="b">
        <v>1</v>
      </c>
      <c r="T13278" t="s">
        <v>1968</v>
      </c>
    </row>
    <row r="13279" spans="1:20" hidden="1" x14ac:dyDescent="0.25">
      <c r="A13279">
        <v>236618</v>
      </c>
      <c r="B13279" t="s">
        <v>2389</v>
      </c>
      <c r="C13279" t="s">
        <v>47</v>
      </c>
      <c r="D13279" t="s">
        <v>1048</v>
      </c>
      <c r="E13279">
        <v>0</v>
      </c>
      <c r="H13279">
        <v>0</v>
      </c>
      <c r="I13279">
        <v>0</v>
      </c>
      <c r="K13279">
        <v>1</v>
      </c>
      <c r="L13279" t="b">
        <v>0</v>
      </c>
      <c r="N13279" t="b">
        <v>0</v>
      </c>
      <c r="O13279" t="b">
        <v>0</v>
      </c>
      <c r="T13279" t="s">
        <v>1968</v>
      </c>
    </row>
    <row r="13280" spans="1:20" hidden="1" x14ac:dyDescent="0.25">
      <c r="A13280">
        <v>236619</v>
      </c>
      <c r="B13280" t="s">
        <v>2389</v>
      </c>
      <c r="C13280" t="s">
        <v>47</v>
      </c>
      <c r="D13280" t="s">
        <v>1972</v>
      </c>
      <c r="E13280">
        <v>0</v>
      </c>
      <c r="H13280">
        <v>0</v>
      </c>
      <c r="I13280">
        <v>0</v>
      </c>
      <c r="K13280">
        <v>1</v>
      </c>
      <c r="L13280" t="b">
        <v>0</v>
      </c>
      <c r="N13280" t="b">
        <v>0</v>
      </c>
      <c r="O13280" t="b">
        <v>0</v>
      </c>
      <c r="T13280" t="s">
        <v>1968</v>
      </c>
    </row>
    <row r="13281" spans="1:20" hidden="1" x14ac:dyDescent="0.25">
      <c r="A13281">
        <v>236620</v>
      </c>
      <c r="B13281" t="s">
        <v>2389</v>
      </c>
      <c r="C13281" t="s">
        <v>47</v>
      </c>
      <c r="D13281" t="s">
        <v>1973</v>
      </c>
      <c r="E13281">
        <v>0</v>
      </c>
      <c r="H13281">
        <v>0</v>
      </c>
      <c r="I13281">
        <v>0</v>
      </c>
      <c r="K13281">
        <v>1</v>
      </c>
      <c r="L13281" t="b">
        <v>0</v>
      </c>
      <c r="N13281" t="b">
        <v>0</v>
      </c>
      <c r="O13281" t="b">
        <v>0</v>
      </c>
      <c r="T13281" t="s">
        <v>1968</v>
      </c>
    </row>
    <row r="13282" spans="1:20" hidden="1" x14ac:dyDescent="0.25">
      <c r="A13282">
        <v>236621</v>
      </c>
      <c r="B13282" t="s">
        <v>2389</v>
      </c>
      <c r="C13282" t="s">
        <v>47</v>
      </c>
      <c r="D13282" t="s">
        <v>1368</v>
      </c>
      <c r="E13282">
        <v>0</v>
      </c>
      <c r="H13282">
        <v>0</v>
      </c>
      <c r="I13282">
        <v>0</v>
      </c>
      <c r="K13282">
        <v>1</v>
      </c>
      <c r="L13282" t="b">
        <v>0</v>
      </c>
      <c r="N13282" t="b">
        <v>0</v>
      </c>
      <c r="O13282" t="b">
        <v>0</v>
      </c>
      <c r="T13282" t="s">
        <v>1968</v>
      </c>
    </row>
    <row r="13283" spans="1:20" hidden="1" x14ac:dyDescent="0.25">
      <c r="A13283">
        <v>236622</v>
      </c>
      <c r="B13283" t="s">
        <v>2389</v>
      </c>
      <c r="C13283" t="s">
        <v>47</v>
      </c>
      <c r="D13283" t="s">
        <v>1382</v>
      </c>
      <c r="E13283">
        <v>0</v>
      </c>
      <c r="H13283">
        <v>0</v>
      </c>
      <c r="I13283">
        <v>0</v>
      </c>
      <c r="K13283">
        <v>1</v>
      </c>
      <c r="L13283" t="b">
        <v>0</v>
      </c>
      <c r="N13283" t="b">
        <v>0</v>
      </c>
      <c r="O13283" t="b">
        <v>0</v>
      </c>
      <c r="T13283" t="s">
        <v>1968</v>
      </c>
    </row>
    <row r="13284" spans="1:20" hidden="1" x14ac:dyDescent="0.25">
      <c r="A13284">
        <v>236623</v>
      </c>
      <c r="B13284" t="s">
        <v>2389</v>
      </c>
      <c r="C13284" t="s">
        <v>47</v>
      </c>
      <c r="D13284" t="s">
        <v>345</v>
      </c>
      <c r="E13284">
        <v>0</v>
      </c>
      <c r="H13284">
        <v>0</v>
      </c>
      <c r="I13284">
        <v>0</v>
      </c>
      <c r="K13284">
        <v>1</v>
      </c>
      <c r="L13284" t="b">
        <v>0</v>
      </c>
      <c r="N13284" t="b">
        <v>0</v>
      </c>
      <c r="O13284" t="b">
        <v>0</v>
      </c>
      <c r="T13284" t="s">
        <v>1968</v>
      </c>
    </row>
    <row r="13285" spans="1:20" hidden="1" x14ac:dyDescent="0.25">
      <c r="A13285">
        <v>236624</v>
      </c>
      <c r="B13285" t="s">
        <v>2389</v>
      </c>
      <c r="C13285" t="s">
        <v>47</v>
      </c>
      <c r="D13285" t="s">
        <v>1383</v>
      </c>
      <c r="E13285">
        <v>0</v>
      </c>
      <c r="H13285">
        <v>0</v>
      </c>
      <c r="I13285">
        <v>0</v>
      </c>
      <c r="K13285">
        <v>1</v>
      </c>
      <c r="L13285" t="b">
        <v>0</v>
      </c>
      <c r="N13285" t="b">
        <v>0</v>
      </c>
      <c r="O13285" t="b">
        <v>0</v>
      </c>
      <c r="T13285" t="s">
        <v>1968</v>
      </c>
    </row>
    <row r="13286" spans="1:20" hidden="1" x14ac:dyDescent="0.25">
      <c r="A13286">
        <v>236625</v>
      </c>
      <c r="B13286" t="s">
        <v>2389</v>
      </c>
      <c r="C13286" t="s">
        <v>136</v>
      </c>
      <c r="D13286" t="s">
        <v>137</v>
      </c>
      <c r="E13286">
        <v>0</v>
      </c>
      <c r="H13286">
        <v>0</v>
      </c>
      <c r="I13286">
        <v>0</v>
      </c>
      <c r="K13286">
        <v>1</v>
      </c>
      <c r="L13286" t="b">
        <v>0</v>
      </c>
      <c r="N13286" t="b">
        <v>0</v>
      </c>
      <c r="O13286" t="b">
        <v>0</v>
      </c>
      <c r="T13286" t="s">
        <v>1968</v>
      </c>
    </row>
    <row r="13287" spans="1:20" hidden="1" x14ac:dyDescent="0.25">
      <c r="A13287">
        <v>236626</v>
      </c>
      <c r="B13287" t="s">
        <v>2389</v>
      </c>
      <c r="C13287" t="s">
        <v>136</v>
      </c>
      <c r="D13287" t="s">
        <v>170</v>
      </c>
      <c r="E13287">
        <v>0</v>
      </c>
      <c r="H13287">
        <v>0</v>
      </c>
      <c r="I13287">
        <v>0</v>
      </c>
      <c r="K13287">
        <v>2</v>
      </c>
      <c r="L13287" t="b">
        <v>0</v>
      </c>
      <c r="N13287" t="b">
        <v>0</v>
      </c>
      <c r="O13287" t="b">
        <v>0</v>
      </c>
      <c r="T13287" t="s">
        <v>1968</v>
      </c>
    </row>
    <row r="13288" spans="1:20" hidden="1" x14ac:dyDescent="0.25">
      <c r="A13288">
        <v>236627</v>
      </c>
      <c r="B13288" t="s">
        <v>2389</v>
      </c>
      <c r="C13288" t="s">
        <v>1027</v>
      </c>
      <c r="D13288" t="s">
        <v>1974</v>
      </c>
      <c r="E13288">
        <v>85</v>
      </c>
      <c r="F13288" t="s">
        <v>23</v>
      </c>
      <c r="H13288">
        <v>0</v>
      </c>
      <c r="I13288">
        <v>120</v>
      </c>
      <c r="J13288" t="s">
        <v>257</v>
      </c>
      <c r="K13288">
        <v>1</v>
      </c>
      <c r="L13288" t="b">
        <v>0</v>
      </c>
      <c r="N13288" t="b">
        <v>0</v>
      </c>
      <c r="O13288" t="b">
        <v>0</v>
      </c>
      <c r="T13288" t="s">
        <v>1968</v>
      </c>
    </row>
    <row r="13289" spans="1:20" hidden="1" x14ac:dyDescent="0.25">
      <c r="A13289">
        <v>236628</v>
      </c>
      <c r="B13289" t="s">
        <v>2389</v>
      </c>
      <c r="C13289" t="s">
        <v>1027</v>
      </c>
      <c r="D13289" t="s">
        <v>1975</v>
      </c>
      <c r="E13289">
        <v>170</v>
      </c>
      <c r="F13289" t="s">
        <v>23</v>
      </c>
      <c r="H13289">
        <v>0</v>
      </c>
      <c r="I13289">
        <v>240</v>
      </c>
      <c r="J13289" t="s">
        <v>257</v>
      </c>
      <c r="K13289">
        <v>2</v>
      </c>
      <c r="L13289" t="b">
        <v>0</v>
      </c>
      <c r="N13289" t="b">
        <v>0</v>
      </c>
      <c r="O13289" t="b">
        <v>0</v>
      </c>
      <c r="T13289" t="s">
        <v>1968</v>
      </c>
    </row>
    <row r="13290" spans="1:20" hidden="1" x14ac:dyDescent="0.25">
      <c r="A13290">
        <v>236629</v>
      </c>
      <c r="B13290" t="s">
        <v>2389</v>
      </c>
      <c r="C13290" t="s">
        <v>1027</v>
      </c>
      <c r="D13290" t="s">
        <v>1976</v>
      </c>
      <c r="E13290">
        <v>255</v>
      </c>
      <c r="F13290" t="s">
        <v>23</v>
      </c>
      <c r="H13290">
        <v>0</v>
      </c>
      <c r="I13290">
        <v>360</v>
      </c>
      <c r="J13290" t="s">
        <v>257</v>
      </c>
      <c r="K13290">
        <v>3</v>
      </c>
      <c r="L13290" t="b">
        <v>0</v>
      </c>
      <c r="N13290" t="b">
        <v>0</v>
      </c>
      <c r="O13290" t="b">
        <v>0</v>
      </c>
      <c r="T13290" t="s">
        <v>1968</v>
      </c>
    </row>
    <row r="13291" spans="1:20" hidden="1" x14ac:dyDescent="0.25">
      <c r="A13291">
        <v>236630</v>
      </c>
      <c r="B13291" t="s">
        <v>2389</v>
      </c>
      <c r="C13291" t="s">
        <v>1196</v>
      </c>
      <c r="D13291" t="s">
        <v>1977</v>
      </c>
      <c r="E13291">
        <v>0</v>
      </c>
      <c r="H13291">
        <v>0</v>
      </c>
      <c r="I13291">
        <v>0</v>
      </c>
      <c r="K13291">
        <v>2</v>
      </c>
      <c r="L13291" t="b">
        <v>0</v>
      </c>
      <c r="N13291" t="b">
        <v>0</v>
      </c>
      <c r="O13291" t="b">
        <v>0</v>
      </c>
      <c r="T13291" t="s">
        <v>1968</v>
      </c>
    </row>
    <row r="13292" spans="1:20" hidden="1" x14ac:dyDescent="0.25">
      <c r="A13292">
        <v>236631</v>
      </c>
      <c r="B13292" t="s">
        <v>2389</v>
      </c>
      <c r="C13292" t="s">
        <v>53</v>
      </c>
      <c r="D13292" t="s">
        <v>383</v>
      </c>
      <c r="E13292">
        <v>0</v>
      </c>
      <c r="H13292">
        <v>0</v>
      </c>
      <c r="I13292">
        <v>0</v>
      </c>
      <c r="K13292">
        <v>0</v>
      </c>
      <c r="L13292" t="b">
        <v>0</v>
      </c>
      <c r="N13292" t="b">
        <v>0</v>
      </c>
      <c r="O13292" t="b">
        <v>0</v>
      </c>
      <c r="T13292" t="s">
        <v>1968</v>
      </c>
    </row>
    <row r="13293" spans="1:20" hidden="1" x14ac:dyDescent="0.25">
      <c r="A13293">
        <v>236632</v>
      </c>
      <c r="B13293" t="s">
        <v>2389</v>
      </c>
      <c r="C13293" t="s">
        <v>53</v>
      </c>
      <c r="D13293" t="s">
        <v>1978</v>
      </c>
      <c r="E13293">
        <v>389</v>
      </c>
      <c r="F13293" t="s">
        <v>23</v>
      </c>
      <c r="H13293">
        <v>0</v>
      </c>
      <c r="I13293">
        <v>0</v>
      </c>
      <c r="K13293">
        <v>2</v>
      </c>
      <c r="L13293" t="b">
        <v>0</v>
      </c>
      <c r="N13293" t="b">
        <v>0</v>
      </c>
      <c r="O13293" t="b">
        <v>0</v>
      </c>
      <c r="T13293" t="s">
        <v>1968</v>
      </c>
    </row>
    <row r="13294" spans="1:20" hidden="1" x14ac:dyDescent="0.25">
      <c r="A13294">
        <v>236633</v>
      </c>
      <c r="B13294" t="s">
        <v>2389</v>
      </c>
      <c r="C13294" t="s">
        <v>53</v>
      </c>
      <c r="D13294" t="s">
        <v>1979</v>
      </c>
      <c r="E13294">
        <v>349</v>
      </c>
      <c r="F13294" t="s">
        <v>23</v>
      </c>
      <c r="H13294">
        <v>0</v>
      </c>
      <c r="I13294">
        <v>0</v>
      </c>
      <c r="K13294">
        <v>1</v>
      </c>
      <c r="L13294" t="b">
        <v>0</v>
      </c>
      <c r="N13294" t="b">
        <v>0</v>
      </c>
      <c r="O13294" t="b">
        <v>0</v>
      </c>
      <c r="T13294" t="s">
        <v>1968</v>
      </c>
    </row>
    <row r="13295" spans="1:20" hidden="1" x14ac:dyDescent="0.25">
      <c r="A13295">
        <v>236634</v>
      </c>
      <c r="B13295" t="s">
        <v>2389</v>
      </c>
      <c r="C13295" t="s">
        <v>323</v>
      </c>
      <c r="D13295" t="s">
        <v>331</v>
      </c>
      <c r="E13295">
        <v>0</v>
      </c>
      <c r="H13295">
        <v>0</v>
      </c>
      <c r="I13295">
        <v>0</v>
      </c>
      <c r="K13295">
        <v>0</v>
      </c>
      <c r="L13295" t="b">
        <v>0</v>
      </c>
      <c r="N13295" t="b">
        <v>0</v>
      </c>
      <c r="O13295" t="b">
        <v>0</v>
      </c>
      <c r="T13295" t="s">
        <v>1968</v>
      </c>
    </row>
    <row r="13296" spans="1:20" hidden="1" x14ac:dyDescent="0.25">
      <c r="A13296">
        <v>236635</v>
      </c>
      <c r="B13296" t="s">
        <v>2389</v>
      </c>
      <c r="C13296" t="s">
        <v>1207</v>
      </c>
      <c r="D13296" t="s">
        <v>1980</v>
      </c>
      <c r="E13296">
        <v>0</v>
      </c>
      <c r="H13296">
        <v>0</v>
      </c>
      <c r="I13296">
        <v>0</v>
      </c>
      <c r="K13296">
        <v>0</v>
      </c>
      <c r="L13296" t="b">
        <v>0</v>
      </c>
      <c r="N13296" t="b">
        <v>0</v>
      </c>
      <c r="O13296" t="b">
        <v>0</v>
      </c>
      <c r="T13296" t="s">
        <v>1968</v>
      </c>
    </row>
    <row r="13297" spans="1:20" hidden="1" x14ac:dyDescent="0.25">
      <c r="A13297">
        <v>236636</v>
      </c>
      <c r="B13297" t="s">
        <v>2389</v>
      </c>
      <c r="C13297" t="s">
        <v>1207</v>
      </c>
      <c r="D13297" t="s">
        <v>1981</v>
      </c>
      <c r="E13297">
        <v>0</v>
      </c>
      <c r="H13297">
        <v>0</v>
      </c>
      <c r="I13297">
        <v>0</v>
      </c>
      <c r="K13297">
        <v>0</v>
      </c>
      <c r="L13297" t="b">
        <v>0</v>
      </c>
      <c r="N13297" t="b">
        <v>0</v>
      </c>
      <c r="O13297" t="b">
        <v>0</v>
      </c>
      <c r="T13297" t="s">
        <v>1968</v>
      </c>
    </row>
    <row r="13298" spans="1:20" hidden="1" x14ac:dyDescent="0.25">
      <c r="A13298">
        <v>236637</v>
      </c>
      <c r="B13298" t="s">
        <v>2389</v>
      </c>
      <c r="C13298" t="s">
        <v>1207</v>
      </c>
      <c r="D13298" t="s">
        <v>1982</v>
      </c>
      <c r="E13298">
        <v>0</v>
      </c>
      <c r="H13298">
        <v>0</v>
      </c>
      <c r="I13298">
        <v>0</v>
      </c>
      <c r="K13298">
        <v>0</v>
      </c>
      <c r="L13298" t="b">
        <v>0</v>
      </c>
      <c r="N13298" t="b">
        <v>0</v>
      </c>
      <c r="O13298" t="b">
        <v>0</v>
      </c>
      <c r="T13298" t="s">
        <v>1968</v>
      </c>
    </row>
    <row r="13299" spans="1:20" hidden="1" x14ac:dyDescent="0.25">
      <c r="A13299">
        <v>236638</v>
      </c>
      <c r="B13299" t="s">
        <v>2389</v>
      </c>
      <c r="C13299" t="s">
        <v>1207</v>
      </c>
      <c r="D13299" t="s">
        <v>1983</v>
      </c>
      <c r="E13299">
        <v>50</v>
      </c>
      <c r="F13299" t="s">
        <v>23</v>
      </c>
      <c r="H13299">
        <v>0</v>
      </c>
      <c r="I13299">
        <v>0</v>
      </c>
      <c r="K13299">
        <v>1</v>
      </c>
      <c r="L13299" t="b">
        <v>0</v>
      </c>
      <c r="N13299" t="b">
        <v>0</v>
      </c>
      <c r="O13299" t="b">
        <v>0</v>
      </c>
      <c r="T13299" t="s">
        <v>1968</v>
      </c>
    </row>
    <row r="13300" spans="1:20" hidden="1" x14ac:dyDescent="0.25">
      <c r="A13300">
        <v>236639</v>
      </c>
      <c r="B13300" t="s">
        <v>2389</v>
      </c>
      <c r="C13300" t="s">
        <v>817</v>
      </c>
      <c r="D13300" t="s">
        <v>1984</v>
      </c>
      <c r="E13300">
        <v>0</v>
      </c>
      <c r="H13300">
        <v>0</v>
      </c>
      <c r="I13300">
        <v>0</v>
      </c>
      <c r="K13300">
        <v>0</v>
      </c>
      <c r="L13300" t="b">
        <v>0</v>
      </c>
      <c r="N13300" t="b">
        <v>0</v>
      </c>
      <c r="O13300" t="b">
        <v>0</v>
      </c>
      <c r="T13300" t="s">
        <v>1968</v>
      </c>
    </row>
    <row r="13301" spans="1:20" hidden="1" x14ac:dyDescent="0.25">
      <c r="A13301">
        <v>236640</v>
      </c>
      <c r="B13301" t="s">
        <v>2389</v>
      </c>
      <c r="C13301" t="s">
        <v>817</v>
      </c>
      <c r="D13301" t="s">
        <v>1985</v>
      </c>
      <c r="E13301">
        <v>0</v>
      </c>
      <c r="H13301">
        <v>0</v>
      </c>
      <c r="I13301">
        <v>0</v>
      </c>
      <c r="K13301">
        <v>1</v>
      </c>
      <c r="L13301" t="b">
        <v>0</v>
      </c>
      <c r="N13301" t="b">
        <v>0</v>
      </c>
      <c r="O13301" t="b">
        <v>0</v>
      </c>
      <c r="T13301" t="s">
        <v>1968</v>
      </c>
    </row>
    <row r="13302" spans="1:20" hidden="1" x14ac:dyDescent="0.25">
      <c r="A13302">
        <v>236641</v>
      </c>
      <c r="B13302" t="s">
        <v>2389</v>
      </c>
      <c r="C13302" t="s">
        <v>817</v>
      </c>
      <c r="D13302" t="s">
        <v>1986</v>
      </c>
      <c r="E13302">
        <v>0</v>
      </c>
      <c r="H13302">
        <v>0</v>
      </c>
      <c r="I13302">
        <v>0</v>
      </c>
      <c r="K13302">
        <v>2</v>
      </c>
      <c r="L13302" t="b">
        <v>0</v>
      </c>
      <c r="N13302" t="b">
        <v>0</v>
      </c>
      <c r="O13302" t="b">
        <v>0</v>
      </c>
      <c r="T13302" t="s">
        <v>1968</v>
      </c>
    </row>
    <row r="13303" spans="1:20" hidden="1" x14ac:dyDescent="0.25">
      <c r="A13303">
        <v>236642</v>
      </c>
      <c r="B13303" t="s">
        <v>2389</v>
      </c>
      <c r="C13303" t="s">
        <v>1987</v>
      </c>
      <c r="D13303" t="s">
        <v>1988</v>
      </c>
      <c r="E13303">
        <v>0</v>
      </c>
      <c r="H13303">
        <v>0</v>
      </c>
      <c r="I13303">
        <v>0</v>
      </c>
      <c r="K13303">
        <v>0</v>
      </c>
      <c r="L13303" t="b">
        <v>0</v>
      </c>
      <c r="N13303" t="b">
        <v>0</v>
      </c>
      <c r="O13303" t="b">
        <v>0</v>
      </c>
      <c r="T13303" t="s">
        <v>1968</v>
      </c>
    </row>
    <row r="13304" spans="1:20" hidden="1" x14ac:dyDescent="0.25">
      <c r="A13304">
        <v>236643</v>
      </c>
      <c r="B13304" t="s">
        <v>2389</v>
      </c>
      <c r="C13304" t="s">
        <v>1987</v>
      </c>
      <c r="D13304" t="s">
        <v>1989</v>
      </c>
      <c r="E13304">
        <v>49</v>
      </c>
      <c r="F13304" t="s">
        <v>23</v>
      </c>
      <c r="H13304">
        <v>0</v>
      </c>
      <c r="I13304">
        <v>0</v>
      </c>
      <c r="K13304">
        <v>1</v>
      </c>
      <c r="L13304" t="b">
        <v>0</v>
      </c>
      <c r="N13304" t="b">
        <v>0</v>
      </c>
      <c r="O13304" t="b">
        <v>0</v>
      </c>
      <c r="T13304" t="s">
        <v>1968</v>
      </c>
    </row>
    <row r="13305" spans="1:20" hidden="1" x14ac:dyDescent="0.25">
      <c r="A13305">
        <v>236644</v>
      </c>
      <c r="B13305" t="s">
        <v>2389</v>
      </c>
      <c r="C13305" t="s">
        <v>1987</v>
      </c>
      <c r="D13305" t="s">
        <v>1990</v>
      </c>
      <c r="E13305">
        <v>99</v>
      </c>
      <c r="F13305" t="s">
        <v>23</v>
      </c>
      <c r="H13305">
        <v>0</v>
      </c>
      <c r="I13305">
        <v>0</v>
      </c>
      <c r="K13305">
        <v>3</v>
      </c>
      <c r="L13305" t="b">
        <v>0</v>
      </c>
      <c r="N13305" t="b">
        <v>0</v>
      </c>
      <c r="O13305" t="b">
        <v>0</v>
      </c>
      <c r="T13305" t="s">
        <v>1968</v>
      </c>
    </row>
    <row r="13306" spans="1:20" hidden="1" x14ac:dyDescent="0.25">
      <c r="A13306">
        <v>236645</v>
      </c>
      <c r="B13306" t="s">
        <v>2389</v>
      </c>
      <c r="C13306" t="s">
        <v>141</v>
      </c>
      <c r="D13306" t="s">
        <v>1991</v>
      </c>
      <c r="E13306">
        <v>25</v>
      </c>
      <c r="F13306" t="s">
        <v>23</v>
      </c>
      <c r="H13306">
        <v>0</v>
      </c>
      <c r="I13306">
        <v>0</v>
      </c>
      <c r="K13306">
        <v>0</v>
      </c>
      <c r="L13306" t="b">
        <v>0</v>
      </c>
      <c r="N13306" t="b">
        <v>0</v>
      </c>
      <c r="O13306" t="b">
        <v>0</v>
      </c>
      <c r="T13306" t="s">
        <v>1968</v>
      </c>
    </row>
    <row r="13307" spans="1:20" hidden="1" x14ac:dyDescent="0.25">
      <c r="A13307">
        <v>236646</v>
      </c>
      <c r="B13307" t="s">
        <v>2389</v>
      </c>
      <c r="C13307" t="s">
        <v>236</v>
      </c>
      <c r="D13307" t="s">
        <v>1992</v>
      </c>
      <c r="E13307">
        <v>22</v>
      </c>
      <c r="F13307" t="s">
        <v>23</v>
      </c>
      <c r="H13307">
        <v>0</v>
      </c>
      <c r="I13307">
        <v>0</v>
      </c>
      <c r="K13307">
        <v>0</v>
      </c>
      <c r="L13307" t="b">
        <v>0</v>
      </c>
      <c r="N13307" t="b">
        <v>0</v>
      </c>
      <c r="O13307" t="b">
        <v>0</v>
      </c>
      <c r="T13307" t="s">
        <v>1968</v>
      </c>
    </row>
    <row r="13308" spans="1:20" hidden="1" x14ac:dyDescent="0.25">
      <c r="A13308">
        <v>236647</v>
      </c>
      <c r="B13308" t="s">
        <v>2389</v>
      </c>
      <c r="C13308" t="s">
        <v>236</v>
      </c>
      <c r="D13308" t="s">
        <v>1993</v>
      </c>
      <c r="E13308">
        <v>45</v>
      </c>
      <c r="F13308" t="s">
        <v>23</v>
      </c>
      <c r="H13308">
        <v>0</v>
      </c>
      <c r="I13308">
        <v>0</v>
      </c>
      <c r="K13308">
        <v>0</v>
      </c>
      <c r="L13308" t="b">
        <v>0</v>
      </c>
      <c r="N13308" t="b">
        <v>0</v>
      </c>
      <c r="O13308" t="b">
        <v>0</v>
      </c>
      <c r="T13308" t="s">
        <v>1968</v>
      </c>
    </row>
    <row r="13309" spans="1:20" hidden="1" x14ac:dyDescent="0.25">
      <c r="A13309">
        <v>236648</v>
      </c>
      <c r="B13309" t="s">
        <v>2389</v>
      </c>
      <c r="C13309" t="s">
        <v>236</v>
      </c>
      <c r="D13309" t="s">
        <v>1315</v>
      </c>
      <c r="E13309">
        <v>160</v>
      </c>
      <c r="F13309" t="s">
        <v>23</v>
      </c>
      <c r="H13309">
        <v>0</v>
      </c>
      <c r="I13309">
        <v>0</v>
      </c>
      <c r="K13309">
        <v>0</v>
      </c>
      <c r="L13309" t="b">
        <v>0</v>
      </c>
      <c r="N13309" t="b">
        <v>0</v>
      </c>
      <c r="O13309" t="b">
        <v>0</v>
      </c>
      <c r="T13309" t="s">
        <v>1968</v>
      </c>
    </row>
    <row r="13310" spans="1:20" hidden="1" x14ac:dyDescent="0.25">
      <c r="A13310">
        <v>236649</v>
      </c>
      <c r="B13310" t="s">
        <v>2389</v>
      </c>
      <c r="C13310" t="s">
        <v>236</v>
      </c>
      <c r="D13310" t="s">
        <v>1994</v>
      </c>
      <c r="E13310">
        <v>50</v>
      </c>
      <c r="F13310" t="s">
        <v>23</v>
      </c>
      <c r="H13310">
        <v>0</v>
      </c>
      <c r="I13310">
        <v>0</v>
      </c>
      <c r="K13310">
        <v>0</v>
      </c>
      <c r="L13310" t="b">
        <v>0</v>
      </c>
      <c r="N13310" t="b">
        <v>0</v>
      </c>
      <c r="O13310" t="b">
        <v>0</v>
      </c>
      <c r="T13310" t="s">
        <v>1968</v>
      </c>
    </row>
    <row r="13311" spans="1:20" hidden="1" x14ac:dyDescent="0.25">
      <c r="A13311">
        <v>236650</v>
      </c>
      <c r="B13311" t="s">
        <v>2389</v>
      </c>
      <c r="C13311" t="s">
        <v>236</v>
      </c>
      <c r="D13311" t="s">
        <v>1995</v>
      </c>
      <c r="E13311">
        <v>45</v>
      </c>
      <c r="F13311" t="s">
        <v>23</v>
      </c>
      <c r="H13311">
        <v>0</v>
      </c>
      <c r="I13311">
        <v>0</v>
      </c>
      <c r="K13311">
        <v>0</v>
      </c>
      <c r="L13311" t="b">
        <v>0</v>
      </c>
      <c r="N13311" t="b">
        <v>0</v>
      </c>
      <c r="O13311" t="b">
        <v>0</v>
      </c>
      <c r="T13311" t="s">
        <v>1968</v>
      </c>
    </row>
    <row r="13312" spans="1:20" hidden="1" x14ac:dyDescent="0.25">
      <c r="A13312">
        <v>236651</v>
      </c>
      <c r="B13312" t="s">
        <v>2389</v>
      </c>
      <c r="C13312" t="s">
        <v>236</v>
      </c>
      <c r="D13312" t="s">
        <v>1996</v>
      </c>
      <c r="E13312">
        <v>149</v>
      </c>
      <c r="F13312" t="s">
        <v>23</v>
      </c>
      <c r="H13312">
        <v>0</v>
      </c>
      <c r="I13312">
        <v>0</v>
      </c>
      <c r="K13312">
        <v>0</v>
      </c>
      <c r="L13312" t="b">
        <v>0</v>
      </c>
      <c r="N13312" t="b">
        <v>0</v>
      </c>
      <c r="O13312" t="b">
        <v>0</v>
      </c>
      <c r="T13312" t="s">
        <v>1968</v>
      </c>
    </row>
    <row r="13313" spans="1:20" hidden="1" x14ac:dyDescent="0.25">
      <c r="A13313">
        <v>236652</v>
      </c>
      <c r="B13313" t="s">
        <v>2389</v>
      </c>
      <c r="C13313" t="s">
        <v>141</v>
      </c>
      <c r="D13313" t="s">
        <v>1997</v>
      </c>
      <c r="E13313">
        <v>39</v>
      </c>
      <c r="F13313" t="s">
        <v>23</v>
      </c>
      <c r="H13313">
        <v>0</v>
      </c>
      <c r="I13313">
        <v>0</v>
      </c>
      <c r="K13313">
        <v>0</v>
      </c>
      <c r="L13313" t="b">
        <v>0</v>
      </c>
      <c r="N13313" t="b">
        <v>0</v>
      </c>
      <c r="O13313" t="b">
        <v>0</v>
      </c>
      <c r="T13313" t="s">
        <v>1968</v>
      </c>
    </row>
    <row r="13314" spans="1:20" hidden="1" x14ac:dyDescent="0.25">
      <c r="A13314">
        <v>237557</v>
      </c>
      <c r="B13314" t="s">
        <v>2390</v>
      </c>
      <c r="C13314" t="s">
        <v>47</v>
      </c>
      <c r="D13314" t="s">
        <v>1382</v>
      </c>
      <c r="E13314">
        <v>100</v>
      </c>
      <c r="F13314" t="s">
        <v>23</v>
      </c>
      <c r="H13314">
        <v>0</v>
      </c>
      <c r="I13314">
        <v>0</v>
      </c>
      <c r="K13314">
        <v>2</v>
      </c>
      <c r="L13314" t="b">
        <v>0</v>
      </c>
      <c r="N13314" t="b">
        <v>0</v>
      </c>
      <c r="O13314" t="b">
        <v>0</v>
      </c>
      <c r="T13314" t="s">
        <v>1968</v>
      </c>
    </row>
    <row r="13315" spans="1:20" hidden="1" x14ac:dyDescent="0.25">
      <c r="A13315">
        <v>237558</v>
      </c>
      <c r="B13315" t="s">
        <v>2390</v>
      </c>
      <c r="C13315" t="s">
        <v>47</v>
      </c>
      <c r="D13315" t="s">
        <v>345</v>
      </c>
      <c r="E13315">
        <v>100</v>
      </c>
      <c r="F13315" t="s">
        <v>23</v>
      </c>
      <c r="H13315">
        <v>0</v>
      </c>
      <c r="I13315">
        <v>0</v>
      </c>
      <c r="K13315">
        <v>2</v>
      </c>
      <c r="L13315" t="b">
        <v>0</v>
      </c>
      <c r="N13315" t="b">
        <v>0</v>
      </c>
      <c r="O13315" t="b">
        <v>0</v>
      </c>
      <c r="T13315" t="s">
        <v>1968</v>
      </c>
    </row>
    <row r="13316" spans="1:20" hidden="1" x14ac:dyDescent="0.25">
      <c r="A13316">
        <v>237559</v>
      </c>
      <c r="B13316" t="s">
        <v>2390</v>
      </c>
      <c r="C13316" t="s">
        <v>47</v>
      </c>
      <c r="D13316" t="s">
        <v>1383</v>
      </c>
      <c r="E13316">
        <v>100</v>
      </c>
      <c r="F13316" t="s">
        <v>23</v>
      </c>
      <c r="H13316">
        <v>0</v>
      </c>
      <c r="I13316">
        <v>0</v>
      </c>
      <c r="K13316">
        <v>2</v>
      </c>
      <c r="L13316" t="b">
        <v>0</v>
      </c>
      <c r="N13316" t="b">
        <v>0</v>
      </c>
      <c r="O13316" t="b">
        <v>0</v>
      </c>
      <c r="T13316" t="s">
        <v>1968</v>
      </c>
    </row>
    <row r="13317" spans="1:20" hidden="1" x14ac:dyDescent="0.25">
      <c r="A13317">
        <v>237560</v>
      </c>
      <c r="B13317" t="s">
        <v>2390</v>
      </c>
      <c r="C13317" t="s">
        <v>136</v>
      </c>
      <c r="D13317" t="s">
        <v>137</v>
      </c>
      <c r="E13317">
        <v>0</v>
      </c>
      <c r="H13317">
        <v>0</v>
      </c>
      <c r="I13317">
        <v>0</v>
      </c>
      <c r="K13317">
        <v>1</v>
      </c>
      <c r="L13317" t="b">
        <v>0</v>
      </c>
      <c r="N13317" t="b">
        <v>0</v>
      </c>
      <c r="O13317" t="b">
        <v>0</v>
      </c>
      <c r="T13317" t="s">
        <v>1968</v>
      </c>
    </row>
    <row r="13318" spans="1:20" hidden="1" x14ac:dyDescent="0.25">
      <c r="A13318">
        <v>237561</v>
      </c>
      <c r="B13318" t="s">
        <v>2390</v>
      </c>
      <c r="C13318" t="s">
        <v>136</v>
      </c>
      <c r="D13318" t="s">
        <v>170</v>
      </c>
      <c r="E13318">
        <v>0</v>
      </c>
      <c r="H13318">
        <v>0</v>
      </c>
      <c r="I13318">
        <v>0</v>
      </c>
      <c r="K13318">
        <v>2</v>
      </c>
      <c r="L13318" t="b">
        <v>0</v>
      </c>
      <c r="N13318" t="b">
        <v>0</v>
      </c>
      <c r="O13318" t="b">
        <v>0</v>
      </c>
      <c r="T13318" t="s">
        <v>1968</v>
      </c>
    </row>
    <row r="13319" spans="1:20" hidden="1" x14ac:dyDescent="0.25">
      <c r="A13319">
        <v>237565</v>
      </c>
      <c r="B13319" t="s">
        <v>2390</v>
      </c>
      <c r="C13319" t="s">
        <v>1196</v>
      </c>
      <c r="D13319" t="s">
        <v>1977</v>
      </c>
      <c r="E13319">
        <v>0</v>
      </c>
      <c r="H13319">
        <v>0</v>
      </c>
      <c r="I13319">
        <v>0</v>
      </c>
      <c r="K13319">
        <v>2</v>
      </c>
      <c r="L13319" t="b">
        <v>0</v>
      </c>
      <c r="N13319" t="b">
        <v>0</v>
      </c>
      <c r="O13319" t="b">
        <v>0</v>
      </c>
      <c r="T13319" t="s">
        <v>1968</v>
      </c>
    </row>
    <row r="13320" spans="1:20" hidden="1" x14ac:dyDescent="0.25">
      <c r="A13320">
        <v>237566</v>
      </c>
      <c r="B13320" t="s">
        <v>2390</v>
      </c>
      <c r="C13320" t="s">
        <v>53</v>
      </c>
      <c r="D13320" t="s">
        <v>383</v>
      </c>
      <c r="E13320">
        <v>49</v>
      </c>
      <c r="F13320" t="s">
        <v>23</v>
      </c>
      <c r="H13320">
        <v>0</v>
      </c>
      <c r="I13320">
        <v>0</v>
      </c>
      <c r="K13320">
        <v>1</v>
      </c>
      <c r="L13320" t="b">
        <v>0</v>
      </c>
      <c r="N13320" t="b">
        <v>0</v>
      </c>
      <c r="O13320" t="b">
        <v>0</v>
      </c>
      <c r="T13320" t="s">
        <v>1968</v>
      </c>
    </row>
    <row r="13321" spans="1:20" hidden="1" x14ac:dyDescent="0.25">
      <c r="A13321">
        <v>237568</v>
      </c>
      <c r="B13321" t="s">
        <v>2390</v>
      </c>
      <c r="C13321" t="s">
        <v>53</v>
      </c>
      <c r="D13321" t="s">
        <v>1979</v>
      </c>
      <c r="E13321">
        <v>349</v>
      </c>
      <c r="F13321" t="s">
        <v>23</v>
      </c>
      <c r="H13321">
        <v>0</v>
      </c>
      <c r="I13321">
        <v>0</v>
      </c>
      <c r="K13321">
        <v>2</v>
      </c>
      <c r="L13321" t="b">
        <v>0</v>
      </c>
      <c r="N13321" t="b">
        <v>0</v>
      </c>
      <c r="O13321" t="b">
        <v>0</v>
      </c>
      <c r="T13321" t="s">
        <v>1968</v>
      </c>
    </row>
    <row r="13322" spans="1:20" hidden="1" x14ac:dyDescent="0.25">
      <c r="A13322">
        <v>237569</v>
      </c>
      <c r="B13322" t="s">
        <v>2390</v>
      </c>
      <c r="C13322" t="s">
        <v>323</v>
      </c>
      <c r="D13322" t="s">
        <v>88</v>
      </c>
      <c r="E13322">
        <v>0</v>
      </c>
      <c r="H13322">
        <v>0</v>
      </c>
      <c r="I13322">
        <v>0</v>
      </c>
      <c r="K13322">
        <v>0</v>
      </c>
      <c r="L13322" t="b">
        <v>0</v>
      </c>
      <c r="N13322" t="b">
        <v>0</v>
      </c>
      <c r="O13322" t="b">
        <v>0</v>
      </c>
      <c r="T13322" t="s">
        <v>1968</v>
      </c>
    </row>
    <row r="13323" spans="1:20" hidden="1" x14ac:dyDescent="0.25">
      <c r="A13323">
        <v>237574</v>
      </c>
      <c r="B13323" t="s">
        <v>2390</v>
      </c>
      <c r="C13323" t="s">
        <v>817</v>
      </c>
      <c r="D13323" t="s">
        <v>1984</v>
      </c>
      <c r="E13323">
        <v>0</v>
      </c>
      <c r="H13323">
        <v>0</v>
      </c>
      <c r="I13323">
        <v>0</v>
      </c>
      <c r="K13323">
        <v>0</v>
      </c>
      <c r="L13323" t="b">
        <v>0</v>
      </c>
      <c r="N13323" t="b">
        <v>0</v>
      </c>
      <c r="O13323" t="b">
        <v>0</v>
      </c>
      <c r="T13323" t="s">
        <v>1968</v>
      </c>
    </row>
    <row r="13324" spans="1:20" hidden="1" x14ac:dyDescent="0.25">
      <c r="A13324">
        <v>237575</v>
      </c>
      <c r="B13324" t="s">
        <v>2390</v>
      </c>
      <c r="C13324" t="s">
        <v>817</v>
      </c>
      <c r="D13324" t="s">
        <v>1985</v>
      </c>
      <c r="E13324">
        <v>35</v>
      </c>
      <c r="F13324" t="s">
        <v>23</v>
      </c>
      <c r="H13324">
        <v>0</v>
      </c>
      <c r="I13324">
        <v>0</v>
      </c>
      <c r="K13324">
        <v>1</v>
      </c>
      <c r="L13324" t="b">
        <v>0</v>
      </c>
      <c r="N13324" t="b">
        <v>0</v>
      </c>
      <c r="O13324" t="b">
        <v>0</v>
      </c>
      <c r="T13324" t="s">
        <v>1968</v>
      </c>
    </row>
    <row r="13325" spans="1:20" hidden="1" x14ac:dyDescent="0.25">
      <c r="A13325">
        <v>237576</v>
      </c>
      <c r="B13325" t="s">
        <v>2390</v>
      </c>
      <c r="C13325" t="s">
        <v>817</v>
      </c>
      <c r="D13325" t="s">
        <v>1986</v>
      </c>
      <c r="E13325">
        <v>50</v>
      </c>
      <c r="F13325" t="s">
        <v>23</v>
      </c>
      <c r="H13325">
        <v>0</v>
      </c>
      <c r="I13325">
        <v>0</v>
      </c>
      <c r="K13325">
        <v>2</v>
      </c>
      <c r="L13325" t="b">
        <v>0</v>
      </c>
      <c r="N13325" t="b">
        <v>0</v>
      </c>
      <c r="O13325" t="b">
        <v>0</v>
      </c>
      <c r="T13325" t="s">
        <v>1968</v>
      </c>
    </row>
    <row r="13326" spans="1:20" hidden="1" x14ac:dyDescent="0.25">
      <c r="A13326">
        <v>237577</v>
      </c>
      <c r="B13326" t="s">
        <v>2390</v>
      </c>
      <c r="C13326" t="s">
        <v>1987</v>
      </c>
      <c r="D13326" t="s">
        <v>1988</v>
      </c>
      <c r="E13326">
        <v>0</v>
      </c>
      <c r="H13326">
        <v>0</v>
      </c>
      <c r="I13326">
        <v>0</v>
      </c>
      <c r="K13326">
        <v>0</v>
      </c>
      <c r="L13326" t="b">
        <v>0</v>
      </c>
      <c r="N13326" t="b">
        <v>0</v>
      </c>
      <c r="O13326" t="b">
        <v>0</v>
      </c>
      <c r="T13326" t="s">
        <v>1968</v>
      </c>
    </row>
    <row r="13327" spans="1:20" hidden="1" x14ac:dyDescent="0.25">
      <c r="A13327">
        <v>237578</v>
      </c>
      <c r="B13327" t="s">
        <v>2390</v>
      </c>
      <c r="C13327" t="s">
        <v>1987</v>
      </c>
      <c r="D13327" t="s">
        <v>1989</v>
      </c>
      <c r="E13327">
        <v>49</v>
      </c>
      <c r="F13327" t="s">
        <v>23</v>
      </c>
      <c r="H13327">
        <v>0</v>
      </c>
      <c r="I13327">
        <v>0</v>
      </c>
      <c r="K13327">
        <v>1</v>
      </c>
      <c r="L13327" t="b">
        <v>0</v>
      </c>
      <c r="N13327" t="b">
        <v>0</v>
      </c>
      <c r="O13327" t="b">
        <v>0</v>
      </c>
      <c r="T13327" t="s">
        <v>1968</v>
      </c>
    </row>
    <row r="13328" spans="1:20" hidden="1" x14ac:dyDescent="0.25">
      <c r="A13328">
        <v>237579</v>
      </c>
      <c r="B13328" t="s">
        <v>2390</v>
      </c>
      <c r="C13328" t="s">
        <v>1987</v>
      </c>
      <c r="D13328" t="s">
        <v>1990</v>
      </c>
      <c r="E13328">
        <v>99</v>
      </c>
      <c r="F13328" t="s">
        <v>23</v>
      </c>
      <c r="H13328">
        <v>0</v>
      </c>
      <c r="I13328">
        <v>0</v>
      </c>
      <c r="K13328">
        <v>3</v>
      </c>
      <c r="L13328" t="b">
        <v>0</v>
      </c>
      <c r="N13328" t="b">
        <v>0</v>
      </c>
      <c r="O13328" t="b">
        <v>0</v>
      </c>
      <c r="T13328" t="s">
        <v>1968</v>
      </c>
    </row>
    <row r="13329" spans="1:20" hidden="1" x14ac:dyDescent="0.25">
      <c r="A13329">
        <v>237591</v>
      </c>
      <c r="B13329" t="s">
        <v>2390</v>
      </c>
      <c r="C13329" t="s">
        <v>1027</v>
      </c>
      <c r="D13329" t="s">
        <v>1974</v>
      </c>
      <c r="E13329">
        <v>85</v>
      </c>
      <c r="F13329" t="s">
        <v>23</v>
      </c>
      <c r="H13329">
        <v>0</v>
      </c>
      <c r="I13329">
        <v>0</v>
      </c>
      <c r="K13329">
        <v>1</v>
      </c>
      <c r="L13329" t="b">
        <v>0</v>
      </c>
      <c r="N13329" t="b">
        <v>0</v>
      </c>
      <c r="O13329" t="b">
        <v>0</v>
      </c>
      <c r="T13329" t="s">
        <v>1968</v>
      </c>
    </row>
    <row r="13330" spans="1:20" hidden="1" x14ac:dyDescent="0.25">
      <c r="A13330">
        <v>237601</v>
      </c>
      <c r="B13330" t="s">
        <v>2390</v>
      </c>
      <c r="C13330" t="s">
        <v>1016</v>
      </c>
      <c r="D13330" t="s">
        <v>2391</v>
      </c>
      <c r="E13330">
        <v>0</v>
      </c>
      <c r="H13330">
        <v>0</v>
      </c>
      <c r="I13330">
        <v>0</v>
      </c>
      <c r="K13330">
        <v>0</v>
      </c>
      <c r="L13330" t="b">
        <v>0</v>
      </c>
      <c r="N13330" t="b">
        <v>0</v>
      </c>
      <c r="O13330" t="b">
        <v>0</v>
      </c>
      <c r="T13330" t="s">
        <v>1968</v>
      </c>
    </row>
    <row r="13331" spans="1:20" hidden="1" x14ac:dyDescent="0.25">
      <c r="A13331">
        <v>237602</v>
      </c>
      <c r="B13331" t="s">
        <v>2390</v>
      </c>
      <c r="C13331" t="s">
        <v>1016</v>
      </c>
      <c r="D13331" t="s">
        <v>2392</v>
      </c>
      <c r="E13331">
        <v>425</v>
      </c>
      <c r="F13331" t="s">
        <v>23</v>
      </c>
      <c r="H13331">
        <v>0</v>
      </c>
      <c r="I13331">
        <v>0</v>
      </c>
      <c r="K13331">
        <v>1</v>
      </c>
      <c r="L13331" t="b">
        <v>0</v>
      </c>
      <c r="N13331" t="b">
        <v>0</v>
      </c>
      <c r="O13331" t="b">
        <v>0</v>
      </c>
      <c r="T13331" t="s">
        <v>1968</v>
      </c>
    </row>
    <row r="13332" spans="1:20" hidden="1" x14ac:dyDescent="0.25">
      <c r="A13332">
        <v>237603</v>
      </c>
      <c r="B13332" t="s">
        <v>2390</v>
      </c>
      <c r="C13332" t="s">
        <v>1016</v>
      </c>
      <c r="D13332" t="s">
        <v>2393</v>
      </c>
      <c r="E13332">
        <v>845</v>
      </c>
      <c r="F13332" t="s">
        <v>23</v>
      </c>
      <c r="H13332">
        <v>0</v>
      </c>
      <c r="I13332">
        <v>0</v>
      </c>
      <c r="K13332">
        <v>2</v>
      </c>
      <c r="L13332" t="b">
        <v>0</v>
      </c>
      <c r="N13332" t="b">
        <v>0</v>
      </c>
      <c r="O13332" t="b">
        <v>0</v>
      </c>
      <c r="T13332" t="s">
        <v>1968</v>
      </c>
    </row>
    <row r="13333" spans="1:20" hidden="1" x14ac:dyDescent="0.25">
      <c r="A13333">
        <v>237604</v>
      </c>
      <c r="B13333" t="s">
        <v>2390</v>
      </c>
      <c r="C13333" t="s">
        <v>1016</v>
      </c>
      <c r="D13333" t="s">
        <v>2394</v>
      </c>
      <c r="E13333">
        <v>1260</v>
      </c>
      <c r="F13333" t="s">
        <v>23</v>
      </c>
      <c r="H13333">
        <v>0</v>
      </c>
      <c r="I13333">
        <v>0</v>
      </c>
      <c r="K13333">
        <v>3</v>
      </c>
      <c r="L13333" t="b">
        <v>0</v>
      </c>
      <c r="N13333" t="b">
        <v>0</v>
      </c>
      <c r="O13333" t="b">
        <v>0</v>
      </c>
      <c r="T13333" t="s">
        <v>1968</v>
      </c>
    </row>
    <row r="13334" spans="1:20" hidden="1" x14ac:dyDescent="0.25">
      <c r="A13334">
        <v>237605</v>
      </c>
      <c r="B13334" t="s">
        <v>2390</v>
      </c>
      <c r="C13334" t="s">
        <v>1388</v>
      </c>
      <c r="D13334" t="s">
        <v>2395</v>
      </c>
      <c r="E13334">
        <v>0</v>
      </c>
      <c r="H13334">
        <v>0</v>
      </c>
      <c r="I13334">
        <v>0</v>
      </c>
      <c r="K13334">
        <v>0</v>
      </c>
      <c r="L13334" t="b">
        <v>0</v>
      </c>
      <c r="N13334" t="b">
        <v>0</v>
      </c>
      <c r="O13334" t="b">
        <v>0</v>
      </c>
      <c r="T13334" t="s">
        <v>1968</v>
      </c>
    </row>
    <row r="13335" spans="1:20" hidden="1" x14ac:dyDescent="0.25">
      <c r="A13335">
        <v>237606</v>
      </c>
      <c r="B13335" t="s">
        <v>2390</v>
      </c>
      <c r="C13335" t="s">
        <v>1388</v>
      </c>
      <c r="D13335" t="s">
        <v>2396</v>
      </c>
      <c r="E13335">
        <v>300</v>
      </c>
      <c r="F13335" t="s">
        <v>23</v>
      </c>
      <c r="H13335">
        <v>0</v>
      </c>
      <c r="I13335">
        <v>0</v>
      </c>
      <c r="K13335">
        <v>1</v>
      </c>
      <c r="L13335" t="b">
        <v>0</v>
      </c>
      <c r="N13335" t="b">
        <v>0</v>
      </c>
      <c r="O13335" t="b">
        <v>0</v>
      </c>
      <c r="T13335" t="s">
        <v>1968</v>
      </c>
    </row>
    <row r="13336" spans="1:20" hidden="1" x14ac:dyDescent="0.25">
      <c r="A13336">
        <v>237607</v>
      </c>
      <c r="B13336" t="s">
        <v>2390</v>
      </c>
      <c r="C13336" t="s">
        <v>236</v>
      </c>
      <c r="D13336" t="s">
        <v>2397</v>
      </c>
      <c r="E13336">
        <v>59</v>
      </c>
      <c r="F13336" t="s">
        <v>23</v>
      </c>
      <c r="H13336">
        <v>0</v>
      </c>
      <c r="I13336">
        <v>0</v>
      </c>
      <c r="K13336">
        <v>0</v>
      </c>
      <c r="L13336" t="b">
        <v>0</v>
      </c>
      <c r="N13336" t="b">
        <v>0</v>
      </c>
      <c r="O13336" t="b">
        <v>0</v>
      </c>
      <c r="T13336" t="s">
        <v>1968</v>
      </c>
    </row>
    <row r="13337" spans="1:20" hidden="1" x14ac:dyDescent="0.25">
      <c r="A13337">
        <v>237608</v>
      </c>
      <c r="B13337" t="s">
        <v>2390</v>
      </c>
      <c r="C13337" t="s">
        <v>236</v>
      </c>
      <c r="D13337" t="s">
        <v>2398</v>
      </c>
      <c r="E13337">
        <v>59</v>
      </c>
      <c r="F13337" t="s">
        <v>23</v>
      </c>
      <c r="H13337">
        <v>0</v>
      </c>
      <c r="I13337">
        <v>0</v>
      </c>
      <c r="K13337">
        <v>0</v>
      </c>
      <c r="L13337" t="b">
        <v>0</v>
      </c>
      <c r="N13337" t="b">
        <v>0</v>
      </c>
      <c r="O13337" t="b">
        <v>0</v>
      </c>
      <c r="T13337" t="s">
        <v>1968</v>
      </c>
    </row>
    <row r="13338" spans="1:20" hidden="1" x14ac:dyDescent="0.25">
      <c r="A13338">
        <v>237547</v>
      </c>
      <c r="B13338" t="s">
        <v>2390</v>
      </c>
      <c r="C13338" t="s">
        <v>47</v>
      </c>
      <c r="D13338" t="s">
        <v>1024</v>
      </c>
      <c r="E13338">
        <v>0</v>
      </c>
      <c r="H13338">
        <v>0</v>
      </c>
      <c r="I13338">
        <v>0</v>
      </c>
      <c r="K13338">
        <v>0</v>
      </c>
      <c r="L13338" t="b">
        <v>0</v>
      </c>
      <c r="N13338" t="b">
        <v>0</v>
      </c>
      <c r="O13338" t="b">
        <v>1</v>
      </c>
      <c r="T13338" t="s">
        <v>1968</v>
      </c>
    </row>
    <row r="13339" spans="1:20" hidden="1" x14ac:dyDescent="0.25">
      <c r="A13339">
        <v>237548</v>
      </c>
      <c r="B13339" t="s">
        <v>2390</v>
      </c>
      <c r="C13339" t="s">
        <v>323</v>
      </c>
      <c r="D13339" t="s">
        <v>86</v>
      </c>
      <c r="E13339">
        <v>0</v>
      </c>
      <c r="H13339">
        <v>0</v>
      </c>
      <c r="I13339">
        <v>0</v>
      </c>
      <c r="K13339">
        <v>0</v>
      </c>
      <c r="L13339" t="b">
        <v>0</v>
      </c>
      <c r="N13339" t="b">
        <v>0</v>
      </c>
      <c r="O13339" t="b">
        <v>0</v>
      </c>
      <c r="T13339" t="s">
        <v>1968</v>
      </c>
    </row>
    <row r="13340" spans="1:20" hidden="1" x14ac:dyDescent="0.25">
      <c r="A13340">
        <v>237549</v>
      </c>
      <c r="B13340" t="s">
        <v>2390</v>
      </c>
      <c r="C13340" t="s">
        <v>1027</v>
      </c>
      <c r="D13340" t="s">
        <v>1969</v>
      </c>
      <c r="E13340">
        <v>0</v>
      </c>
      <c r="H13340">
        <v>0</v>
      </c>
      <c r="I13340">
        <v>0</v>
      </c>
      <c r="J13340" t="s">
        <v>257</v>
      </c>
      <c r="K13340">
        <v>0</v>
      </c>
      <c r="L13340" t="b">
        <v>0</v>
      </c>
      <c r="N13340" t="b">
        <v>0</v>
      </c>
      <c r="O13340" t="b">
        <v>0</v>
      </c>
      <c r="T13340" t="s">
        <v>1968</v>
      </c>
    </row>
    <row r="13341" spans="1:20" hidden="1" x14ac:dyDescent="0.25">
      <c r="A13341">
        <v>237550</v>
      </c>
      <c r="B13341" t="s">
        <v>2390</v>
      </c>
      <c r="C13341" t="s">
        <v>53</v>
      </c>
      <c r="D13341" t="s">
        <v>203</v>
      </c>
      <c r="E13341">
        <v>0</v>
      </c>
      <c r="H13341">
        <v>0</v>
      </c>
      <c r="I13341">
        <v>0</v>
      </c>
      <c r="K13341">
        <v>0</v>
      </c>
      <c r="L13341" t="b">
        <v>0</v>
      </c>
      <c r="N13341" t="b">
        <v>0</v>
      </c>
      <c r="O13341" t="b">
        <v>0</v>
      </c>
      <c r="T13341" t="s">
        <v>1968</v>
      </c>
    </row>
    <row r="13342" spans="1:20" hidden="1" x14ac:dyDescent="0.25">
      <c r="A13342">
        <v>237552</v>
      </c>
      <c r="B13342" t="s">
        <v>2390</v>
      </c>
      <c r="C13342" t="s">
        <v>1196</v>
      </c>
      <c r="D13342" t="s">
        <v>1971</v>
      </c>
      <c r="E13342">
        <v>0</v>
      </c>
      <c r="H13342">
        <v>0</v>
      </c>
      <c r="I13342">
        <v>0</v>
      </c>
      <c r="K13342">
        <v>1</v>
      </c>
      <c r="L13342" t="b">
        <v>0</v>
      </c>
      <c r="N13342" t="b">
        <v>0</v>
      </c>
      <c r="O13342" t="b">
        <v>1</v>
      </c>
      <c r="T13342" t="s">
        <v>1968</v>
      </c>
    </row>
    <row r="13343" spans="1:20" hidden="1" x14ac:dyDescent="0.25">
      <c r="A13343">
        <v>237553</v>
      </c>
      <c r="B13343" t="s">
        <v>2390</v>
      </c>
      <c r="C13343" t="s">
        <v>47</v>
      </c>
      <c r="D13343" t="s">
        <v>1048</v>
      </c>
      <c r="E13343">
        <v>100</v>
      </c>
      <c r="F13343" t="s">
        <v>23</v>
      </c>
      <c r="H13343">
        <v>0</v>
      </c>
      <c r="I13343">
        <v>0</v>
      </c>
      <c r="K13343">
        <v>2</v>
      </c>
      <c r="L13343" t="b">
        <v>0</v>
      </c>
      <c r="N13343" t="b">
        <v>0</v>
      </c>
      <c r="O13343" t="b">
        <v>0</v>
      </c>
      <c r="T13343" t="s">
        <v>1968</v>
      </c>
    </row>
    <row r="13344" spans="1:20" hidden="1" x14ac:dyDescent="0.25">
      <c r="A13344">
        <v>237554</v>
      </c>
      <c r="B13344" t="s">
        <v>2390</v>
      </c>
      <c r="C13344" t="s">
        <v>47</v>
      </c>
      <c r="D13344" t="s">
        <v>1972</v>
      </c>
      <c r="E13344">
        <v>100</v>
      </c>
      <c r="F13344" t="s">
        <v>23</v>
      </c>
      <c r="H13344">
        <v>0</v>
      </c>
      <c r="I13344">
        <v>0</v>
      </c>
      <c r="K13344">
        <v>2</v>
      </c>
      <c r="L13344" t="b">
        <v>0</v>
      </c>
      <c r="N13344" t="b">
        <v>0</v>
      </c>
      <c r="O13344" t="b">
        <v>0</v>
      </c>
      <c r="T13344" t="s">
        <v>1968</v>
      </c>
    </row>
    <row r="13345" spans="1:20" hidden="1" x14ac:dyDescent="0.25">
      <c r="A13345">
        <v>237555</v>
      </c>
      <c r="B13345" t="s">
        <v>2390</v>
      </c>
      <c r="C13345" t="s">
        <v>47</v>
      </c>
      <c r="D13345" t="s">
        <v>1973</v>
      </c>
      <c r="E13345">
        <v>100</v>
      </c>
      <c r="F13345" t="s">
        <v>23</v>
      </c>
      <c r="H13345">
        <v>0</v>
      </c>
      <c r="I13345">
        <v>0</v>
      </c>
      <c r="K13345">
        <v>2</v>
      </c>
      <c r="L13345" t="b">
        <v>0</v>
      </c>
      <c r="N13345" t="b">
        <v>0</v>
      </c>
      <c r="O13345" t="b">
        <v>0</v>
      </c>
      <c r="T13345" t="s">
        <v>1968</v>
      </c>
    </row>
    <row r="13346" spans="1:20" hidden="1" x14ac:dyDescent="0.25">
      <c r="A13346">
        <v>237556</v>
      </c>
      <c r="B13346" t="s">
        <v>2390</v>
      </c>
      <c r="C13346" t="s">
        <v>47</v>
      </c>
      <c r="D13346" t="s">
        <v>1368</v>
      </c>
      <c r="E13346">
        <v>100</v>
      </c>
      <c r="F13346" t="s">
        <v>23</v>
      </c>
      <c r="H13346">
        <v>0</v>
      </c>
      <c r="I13346">
        <v>0</v>
      </c>
      <c r="K13346">
        <v>2</v>
      </c>
      <c r="L13346" t="b">
        <v>0</v>
      </c>
      <c r="N13346" t="b">
        <v>0</v>
      </c>
      <c r="O13346" t="b">
        <v>0</v>
      </c>
      <c r="T13346" t="s">
        <v>1968</v>
      </c>
    </row>
  </sheetData>
  <autoFilter ref="A1:T13346">
    <filterColumn colId="1">
      <filters>
        <filter val="BF7250"/>
        <filter val="BF7250HD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ProductVariantExport20170816103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</cp:lastModifiedBy>
  <dcterms:created xsi:type="dcterms:W3CDTF">2017-08-16T16:00:58Z</dcterms:created>
  <dcterms:modified xsi:type="dcterms:W3CDTF">2017-08-16T16:22:44Z</dcterms:modified>
</cp:coreProperties>
</file>